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User\Desktop\Maritati\"/>
    </mc:Choice>
  </mc:AlternateContent>
  <xr:revisionPtr revIDLastSave="0" documentId="8_{CC5869E0-0D7D-41A0-93E5-B8E4936FC089}" xr6:coauthVersionLast="36" xr6:coauthVersionMax="36" xr10:uidLastSave="{00000000-0000-0000-0000-000000000000}"/>
  <bookViews>
    <workbookView xWindow="0" yWindow="0" windowWidth="19200" windowHeight="8130" xr2:uid="{00000000-000D-0000-FFFF-FFFF00000000}"/>
  </bookViews>
  <sheets>
    <sheet name="Summary" sheetId="8" r:id="rId1"/>
    <sheet name="BIll 1_PNG" sheetId="9" r:id="rId2"/>
    <sheet name="Equipping" sheetId="10" r:id="rId3"/>
    <sheet name="KWA NG'ANG'A LINE" sheetId="1" r:id="rId4"/>
    <sheet name="PIVOT LINE" sheetId="2" r:id="rId5"/>
    <sheet name="KISUMU NDOGO LINE" sheetId="3" r:id="rId6"/>
    <sheet name="MARITATI LINE" sheetId="4" r:id="rId7"/>
    <sheet name="MARITATI DISTRIBUTION LINES" sheetId="5" r:id="rId8"/>
    <sheet name="KWA NG'A DISTRIBUTION LINES (2)" sheetId="6" r:id="rId9"/>
  </sheets>
  <definedNames>
    <definedName name="_xlnm.Print_Area" localSheetId="2">Equipping!$A$1:$F$103</definedName>
    <definedName name="_xlnm.Print_Area" localSheetId="8">'KWA NG''A DISTRIBUTION LINES (2)'!$A$1:$F$80</definedName>
    <definedName name="_xlnm.Print_Area" localSheetId="7">'MARITATI DISTRIBUTION LINES'!$A$1:$F$73</definedName>
    <definedName name="_xlnm.Print_Area" localSheetId="6">'MARITATI LINE'!$A$1:$F$84</definedName>
    <definedName name="_xlnm.Print_Area" localSheetId="0">Summary!$A$1:$C$24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1" i="10" l="1"/>
  <c r="F36" i="10"/>
  <c r="F41" i="10" s="1"/>
  <c r="D14" i="10"/>
  <c r="D10" i="10"/>
  <c r="D11" i="10" s="1"/>
  <c r="F40" i="10" l="1"/>
  <c r="F39" i="10"/>
  <c r="A1" i="8"/>
  <c r="F42" i="10" l="1"/>
  <c r="D34" i="1" l="1"/>
  <c r="H75" i="5" l="1"/>
  <c r="H82" i="6"/>
  <c r="H86" i="4"/>
</calcChain>
</file>

<file path=xl/sharedStrings.xml><?xml version="1.0" encoding="utf-8"?>
<sst xmlns="http://schemas.openxmlformats.org/spreadsheetml/2006/main" count="908" uniqueCount="329">
  <si>
    <t>Item</t>
  </si>
  <si>
    <t>Description</t>
  </si>
  <si>
    <t xml:space="preserve">Unit </t>
  </si>
  <si>
    <t>Qty</t>
  </si>
  <si>
    <t>Rate</t>
  </si>
  <si>
    <t>Amount</t>
  </si>
  <si>
    <t>CLASS A : GENERAL ITEMS</t>
  </si>
  <si>
    <t> A2</t>
  </si>
  <si>
    <t>Specified  Requirements</t>
  </si>
  <si>
    <t>Testing of the Works</t>
  </si>
  <si>
    <t>Field Pressure Testing, Cleansing and Sterilisation of Pipelines</t>
  </si>
  <si>
    <t xml:space="preserve"> in Accordance with specifications</t>
  </si>
  <si>
    <t>A260.1</t>
  </si>
  <si>
    <t xml:space="preserve"> Pressure Testing HDPE including all necessary equipment, materials and works necessary for testing, including transportation and use of water, pipe fittings, disposal of used water.</t>
  </si>
  <si>
    <t xml:space="preserve">OD 90mm </t>
  </si>
  <si>
    <t>m</t>
  </si>
  <si>
    <t xml:space="preserve">OD 63mm </t>
  </si>
  <si>
    <t xml:space="preserve">OD 25mm </t>
  </si>
  <si>
    <t>A260.2</t>
  </si>
  <si>
    <t>Sterilization and Flushing as per specifications</t>
  </si>
  <si>
    <t>CLASS D : DEMOLITION AND SITE CLEARANCE</t>
  </si>
  <si>
    <t>D610.1</t>
  </si>
  <si>
    <t>Clearance of Pipeline wayleave of shrubs, bushes and locally dispose nominal bore 250-400mm</t>
  </si>
  <si>
    <t xml:space="preserve"> CLASS I : PIPEWORK - PIPES. </t>
  </si>
  <si>
    <t xml:space="preserve">The rate quoted Is for supply, transport to site, setting out and pegging, laying and jointing of high density polyethylene (HDPE) pipes to KS-06-149 Part Z: 2000 including excavation and backfilling of trenches, depth not exceeding 3 m. Include for preparation of trench surfaces; upholding sides of the excavation, disposal of excess excavated material, removal of dead services except to the extent that such work is included in classes J, K and L. </t>
  </si>
  <si>
    <t>HDPE Pipeline</t>
  </si>
  <si>
    <t>OD 90mm HDPE PN10</t>
  </si>
  <si>
    <t>OD 63mm HDPE PN10</t>
  </si>
  <si>
    <t xml:space="preserve">CLASS J : PIPEWORK - FITTINGS AND VALVES </t>
  </si>
  <si>
    <r>
      <t>Provision and installation of fittings and valves including excavation and backfilling of trenches, depth not exceeding 3m. Include for preparation of trench surfaces; upholding sides of the excavation, disposal of excess excavated material, removal of dead services except to the extent that such work is included in classes I, K and L</t>
    </r>
    <r>
      <rPr>
        <b/>
        <sz val="11"/>
        <rFont val="Times New Roman"/>
        <family val="1"/>
      </rPr>
      <t xml:space="preserve"> </t>
    </r>
  </si>
  <si>
    <t xml:space="preserve">nominal bore 63mm </t>
  </si>
  <si>
    <t>nr</t>
  </si>
  <si>
    <t>nominal bore 90mm (Flanged spigot)</t>
  </si>
  <si>
    <t>nominal bore 63mm (Flanged spigot)</t>
  </si>
  <si>
    <t>J811</t>
  </si>
  <si>
    <t>nominal bore 25mm</t>
  </si>
  <si>
    <t>nominal bore 63mm</t>
  </si>
  <si>
    <t xml:space="preserve">Double orifice Airvalves, flanged to specifications (PN 20) </t>
  </si>
  <si>
    <t xml:space="preserve">Junctions and branches - Tees in accordance with specifications </t>
  </si>
  <si>
    <t>Epoxy coated All flanged PN 20</t>
  </si>
  <si>
    <t>Nominal Bore 63x25 mm</t>
  </si>
  <si>
    <t>K231</t>
  </si>
  <si>
    <t xml:space="preserve">CLASS K : PIPEWORK - MANHOLES, CHAMBERS AND </t>
  </si>
  <si>
    <t>PIPEWORK ANCILLARIES</t>
  </si>
  <si>
    <t>Construction of chambers as per drawings</t>
  </si>
  <si>
    <t>Chambers</t>
  </si>
  <si>
    <t>Ditto Airvalve  chambers, depth 1.5 - 2m</t>
  </si>
  <si>
    <t>K733</t>
  </si>
  <si>
    <t xml:space="preserve">Reinstatement (Provisional)  </t>
  </si>
  <si>
    <t>Allow for breaking up, and Permanent reinstatement of murram roads, Rates deemed inclusive of  the provision of requisite diversion signage, controls and safety precaution.</t>
  </si>
  <si>
    <t xml:space="preserve">CLASS L : PIPEWORK - SUPPORTS AND PROTECTION, </t>
  </si>
  <si>
    <t>ANCILLARIES TO LAYING AND EXCAVATION</t>
  </si>
  <si>
    <t>Extra over Excavation of rock as defined in the specifications</t>
  </si>
  <si>
    <t>L111</t>
  </si>
  <si>
    <t xml:space="preserve">Excavation in rock  </t>
  </si>
  <si>
    <r>
      <t>m</t>
    </r>
    <r>
      <rPr>
        <vertAlign val="superscript"/>
        <sz val="11"/>
        <rFont val="Times New Roman"/>
        <family val="1"/>
      </rPr>
      <t>3</t>
    </r>
  </si>
  <si>
    <t>Marker posts as per drawings</t>
  </si>
  <si>
    <t>Ditto but for Air Valve inscribed AV</t>
  </si>
  <si>
    <t>Ditto but for Water Main inscribed WM</t>
  </si>
  <si>
    <t>PAGE TOTALS CARRIED TO COLLECTION SHEET</t>
  </si>
  <si>
    <t>BILL NO. 1</t>
  </si>
  <si>
    <t>KWA NG'ANG'A LINE</t>
  </si>
  <si>
    <t xml:space="preserve">OD 50mm </t>
  </si>
  <si>
    <t>OD 50mm HDPE PN10</t>
  </si>
  <si>
    <t xml:space="preserve">nominal bore 50mm </t>
  </si>
  <si>
    <t>Epoxy coated Steel VJ couplings PN 10</t>
  </si>
  <si>
    <t>Straight specials  Epoxy coated  PN 10(1200mm long)</t>
  </si>
  <si>
    <t>nominal bore 50mm (Flanged spigot)</t>
  </si>
  <si>
    <t>Isolating valves, flanged to specifications (PN 10)</t>
  </si>
  <si>
    <t>Gate valves to BS 5163, flanged to specifications (PN 10)</t>
  </si>
  <si>
    <t>Water meters to BS 5163, flanged to specifications (PN 10)</t>
  </si>
  <si>
    <t>Nominal Bore 50x25 mm</t>
  </si>
  <si>
    <t>End cap PN 10</t>
  </si>
  <si>
    <t>Nominal Bore 50mm</t>
  </si>
  <si>
    <t>Ditto Outlet chambers, depth 1.5 - 2m</t>
  </si>
  <si>
    <t>J651</t>
  </si>
  <si>
    <t>J681</t>
  </si>
  <si>
    <t>J861</t>
  </si>
  <si>
    <t>J621</t>
  </si>
  <si>
    <t>K820</t>
  </si>
  <si>
    <t>PIVOT LINE</t>
  </si>
  <si>
    <t>HDPE Saddle clamp PN 10</t>
  </si>
  <si>
    <t>Nominal Bore 63x50 mm</t>
  </si>
  <si>
    <t>HDPE male adaptor</t>
  </si>
  <si>
    <t>HDPE Couplers</t>
  </si>
  <si>
    <t xml:space="preserve">HDPE Hex nipple male </t>
  </si>
  <si>
    <t>Nominal Bore 50 mm</t>
  </si>
  <si>
    <t>Nominal Bore 63 mm</t>
  </si>
  <si>
    <t>nominal bore 50mm</t>
  </si>
  <si>
    <t>nominal bore 90mm</t>
  </si>
  <si>
    <t>Water meters, flanged to specifications (PN 10)</t>
  </si>
  <si>
    <t>HDPE reducer bush</t>
  </si>
  <si>
    <t>Ditto Offtake chambers, depth 1.5 - 2m</t>
  </si>
  <si>
    <t>Ditto but for Sluice valve inscribed SV</t>
  </si>
  <si>
    <t>J641</t>
  </si>
  <si>
    <t xml:space="preserve">OD 32mm </t>
  </si>
  <si>
    <t>Clearance of Pipeline wayleave of shrubs, bushes and locally dispose nominal bore 0-400mm</t>
  </si>
  <si>
    <t>OD 32mm HDPE PN10</t>
  </si>
  <si>
    <t>I712</t>
  </si>
  <si>
    <t xml:space="preserve">nominal bore 90mm </t>
  </si>
  <si>
    <t xml:space="preserve">nominal bore 32mm </t>
  </si>
  <si>
    <t>nominal bore 32mm (Flanged spigot)</t>
  </si>
  <si>
    <t>nominal bore 32mm</t>
  </si>
  <si>
    <t>Epoxy coated All flanged PN 10</t>
  </si>
  <si>
    <t>Nominal Bore 90x32 mm</t>
  </si>
  <si>
    <t>Nominal Bore 32mm</t>
  </si>
  <si>
    <t>BILL NO. 3</t>
  </si>
  <si>
    <t>KISUMU NDOGO LINE</t>
  </si>
  <si>
    <t>BILL NO. 2</t>
  </si>
  <si>
    <t>MARITATI LINE</t>
  </si>
  <si>
    <t>BILL NO. 4</t>
  </si>
  <si>
    <t>Epoxy coated Steel Flange adaptors PN 10</t>
  </si>
  <si>
    <t>Epoxy coated Steel Flanged tapered reducer</t>
  </si>
  <si>
    <t xml:space="preserve">nominal bore 90x63mm </t>
  </si>
  <si>
    <t>MARITATI DISTRIBUTION LINES</t>
  </si>
  <si>
    <t>HDPE SADDLE CLAMP</t>
  </si>
  <si>
    <t xml:space="preserve">nominal bore 32x25mm </t>
  </si>
  <si>
    <t>HDPE HEX NIPPLE MALE</t>
  </si>
  <si>
    <t xml:space="preserve">nominal bore 25mm </t>
  </si>
  <si>
    <t>Nominal Bore 25mm</t>
  </si>
  <si>
    <t>HDPE Male Adaptor</t>
  </si>
  <si>
    <t>OD 25mm HDPE PN10</t>
  </si>
  <si>
    <t xml:space="preserve">nominal bore 32x32mm </t>
  </si>
  <si>
    <t>HDPE Reducer</t>
  </si>
  <si>
    <t>Nominal Bore 32x25mm</t>
  </si>
  <si>
    <t>BILL NO. 5</t>
  </si>
  <si>
    <t>BILL NO. 6</t>
  </si>
  <si>
    <t>KWA NG'ANG'A DISTRIBUTION LINES</t>
  </si>
  <si>
    <t>ITEM</t>
  </si>
  <si>
    <t>ITEM DESCRIPTION</t>
  </si>
  <si>
    <t>AMOUNT (KES)</t>
  </si>
  <si>
    <t>BILL NO. 1: Preliminaries and General</t>
  </si>
  <si>
    <t>BILL No. 3: Baraka-Chaka/Tagwa Gravity Main</t>
  </si>
  <si>
    <t>Sub-Total (VAT Exclusive)</t>
  </si>
  <si>
    <t>Total</t>
  </si>
  <si>
    <t>Add 16% VAT</t>
  </si>
  <si>
    <t xml:space="preserve">GRAND TOTAL TO FORM OF TENDER </t>
  </si>
  <si>
    <t>PRELIMINARIES AND GENERAL ITEMS</t>
  </si>
  <si>
    <t>ITEM NO.</t>
  </si>
  <si>
    <t>UNIT</t>
  </si>
  <si>
    <t>QUANTITY</t>
  </si>
  <si>
    <t>RATE</t>
  </si>
  <si>
    <t>AMOUNT</t>
  </si>
  <si>
    <t>CLASS A: GENERAL ITEMS</t>
  </si>
  <si>
    <t>Method-related charges</t>
  </si>
  <si>
    <t>Sum</t>
  </si>
  <si>
    <t>Ls</t>
  </si>
  <si>
    <t>Provisional Sum of Ksh. 50,000 for establishment of Level Survey Datum, Setting Out of the Works</t>
  </si>
  <si>
    <t xml:space="preserve">PC Item </t>
  </si>
  <si>
    <t>PC Item</t>
  </si>
  <si>
    <t>Percentage adjustment to PC sum for profits and overheads</t>
  </si>
  <si>
    <t>%</t>
  </si>
  <si>
    <t>Provide 50,000 for any costs associated with compliance with Environmental, Health and Safety Requirements</t>
  </si>
  <si>
    <t>BILL 1 TOTAL CARRIED TO SECTION COLLECTION SHEET</t>
  </si>
  <si>
    <t>BILL NO. 7</t>
  </si>
  <si>
    <t>Provide  Kshs. 100,000 for attendance to works by the supervision team</t>
  </si>
  <si>
    <t>Provide  Kshs 100,000 for Contractor All Risk Insurance</t>
  </si>
  <si>
    <r>
      <t xml:space="preserve">Provide  Kshs 100,000 </t>
    </r>
    <r>
      <rPr>
        <sz val="12"/>
        <rFont val="Times New Roman"/>
        <family val="1"/>
      </rPr>
      <t xml:space="preserve">as the  Perfomance Bond </t>
    </r>
  </si>
  <si>
    <t>Provide  Kshs. 50,000 for site setup establishment and  removal on completion. Mobilization and demobilization of equipment and personel and disposal of all waste material away
from site as directed by the project Engineer.</t>
  </si>
  <si>
    <t>Add 10% Contingencies</t>
  </si>
  <si>
    <t>LS</t>
  </si>
  <si>
    <t>Supply all materials and construct a 2.4M X 2.4M X 2.4M  water kiosk. The rate shall include all necessary excavations, foundation, floor slab, walling, reinforced, concrete roof slab, internally and externally plastered, steel door lockable from inside.  Plumbing  works as indicated on the drawing and to the satifaction of the supervisor on site. Water Kiosk to be BRANDED, TANA WATER WORKS DEVELOPMENT AGENCY (logo, lettering, paint colour specifications to be provided by the Project Manager).</t>
  </si>
  <si>
    <t>Water Kiosk as per drawings</t>
  </si>
  <si>
    <t>Item No.</t>
  </si>
  <si>
    <t>Item Description</t>
  </si>
  <si>
    <t>Unit</t>
  </si>
  <si>
    <t>Quantity</t>
  </si>
  <si>
    <t>Rate (KSHS)</t>
  </si>
  <si>
    <t>Amount (KSHS)</t>
  </si>
  <si>
    <t>PC</t>
  </si>
  <si>
    <t>1.2.1</t>
  </si>
  <si>
    <t>Pump installation, Solar panels and Associated structures</t>
  </si>
  <si>
    <t>Pump installation.</t>
  </si>
  <si>
    <t>2.1.1</t>
  </si>
  <si>
    <t>2.1.2</t>
  </si>
  <si>
    <t>Supply and install 10mm squared  2.5 core  flat submersible cable for the above pump</t>
  </si>
  <si>
    <t>M</t>
  </si>
  <si>
    <t>2.1.3</t>
  </si>
  <si>
    <t xml:space="preserve">Heat shrink joint for the above cable </t>
  </si>
  <si>
    <t>2.1.4</t>
  </si>
  <si>
    <t>0.75mm square 1 core Blank Electrode cable</t>
  </si>
  <si>
    <t>2.1.5</t>
  </si>
  <si>
    <t>0.75mm square 1 core Brown Electrode cable</t>
  </si>
  <si>
    <t>2.1.6</t>
  </si>
  <si>
    <t>Supply and install heavy duty upvc delivery pipes 3 inch of 3M length made of strong non corroding and deep square thread spigot ends with rubber joint for easy coupling and an assured seal having a safe pulling load of over 4000kgs. The pipe should be Dayliff or the equivalent approved.</t>
  </si>
  <si>
    <t>2.1.7</t>
  </si>
  <si>
    <t xml:space="preserve">Mild steel adopter </t>
  </si>
  <si>
    <t>Set</t>
  </si>
  <si>
    <t>2.1.8</t>
  </si>
  <si>
    <t>Supply and install pvc 3/4 inch class D Airline pipes.</t>
  </si>
  <si>
    <t>2.1.9</t>
  </si>
  <si>
    <t>Construct borehole headworks cover complete with sundries as indicated in the drawings.</t>
  </si>
  <si>
    <t>No.</t>
  </si>
  <si>
    <t>Sub Total taken to Collection</t>
  </si>
  <si>
    <t>Solar panel  installation</t>
  </si>
  <si>
    <t>Supply and mount to position solar modules capable of powering the pump set as described in 2.1.1 above. Solar Panels Minimum 335W polycrystalline or Monocrystalline. Bidder MUST submit adequate technical literature to assist in evaluation. The literature information shall include:  Make, Type, Model, Certification, Specifications and the Country of origin of the PV Modules</t>
  </si>
  <si>
    <t>Watts</t>
  </si>
  <si>
    <t>Supply and instal sunverter solar pump control for the above pump.</t>
  </si>
  <si>
    <t>Ditto pv disconnect switch</t>
  </si>
  <si>
    <t>Ditto electrical and installation sundries</t>
  </si>
  <si>
    <t>Ditto 10mm squared 4 core underground cable, Borehole to panel</t>
  </si>
  <si>
    <t>Ditto 10mm squared 4 core from panel to the main supply</t>
  </si>
  <si>
    <t>Ditto 1.5mm squared 2 core underground cable electrodes</t>
  </si>
  <si>
    <t>Ditto 1.5mm squared 2 core underground cable floatswitch</t>
  </si>
  <si>
    <t>Earth rod coupled with clamp</t>
  </si>
  <si>
    <t xml:space="preserve">6mm squared Earth cable </t>
  </si>
  <si>
    <t xml:space="preserve">Float switch and cable for the storage tank </t>
  </si>
  <si>
    <t>Borehole water meter i.e kent or equivalent approved</t>
  </si>
  <si>
    <t>Electrodes pencil</t>
  </si>
  <si>
    <t>Pair</t>
  </si>
  <si>
    <t>Solar panels mounting  structure</t>
  </si>
  <si>
    <t xml:space="preserve">Supply and install solar module mounting structure from hot galvanized steel profile, foundation suitable to the dimensions of selected PV modules and PV numbers. The mounting to provide a fixed inclination of the modules minimum 15 degrees with lower side 2.6m above ground level with vertical supports, plates screws and casting concrete foundations. The structure profile includes bracing and double hot galvanized angels for dividers. The mounting structures and the foundations must be suitable to withstand all static loads (weight of the modules, wind loads etc) that might occur according to the site conditions. The mounting structure components are bonded together to guarantee potential equalization. All works and materials must be according to specifications, drawings and supervisor's instructions and approval. </t>
  </si>
  <si>
    <t>Collection Page for Pump installation, Solar panels and Associated structures</t>
  </si>
  <si>
    <t>Sub Total from  page 2</t>
  </si>
  <si>
    <t>Sub Total from  page 3</t>
  </si>
  <si>
    <t>Sub Total from page 4</t>
  </si>
  <si>
    <t>Total for Pump installation, Solar panels and Associated structures take to Summary</t>
  </si>
  <si>
    <t>BOQ FOR 1 NO STEEL TOWER 12 M HIGH  TO CARRY 24M3  CAPACITY HOT DIPPED GALVANIZED PRESSED STEEL WATER TANK</t>
  </si>
  <si>
    <t>DESCRIPTION</t>
  </si>
  <si>
    <t>RATE
(KShs.)</t>
  </si>
  <si>
    <t>Elevated Water Tank Tower</t>
  </si>
  <si>
    <t>Excavation shall included strutting, shuttering, stabilizing excavated surface and keeping excavations free of water bailing out, pumping or other means</t>
  </si>
  <si>
    <t>Excavate to reduced levels in top soil for depth not exceeding 0.25</t>
  </si>
  <si>
    <t>M3</t>
  </si>
  <si>
    <t>Excavate for tank foundation 0.25-0.5 m</t>
  </si>
  <si>
    <t>Ditto but in material other than top soil, rock or hard material depth 0.5-1m</t>
  </si>
  <si>
    <t>Ditto but in material other than  top soil, rock or artifically hard depth 1-2 m</t>
  </si>
  <si>
    <t>Ditto but in rock depth 1-2m</t>
  </si>
  <si>
    <t>Filling to completed structure including compaction as specified</t>
  </si>
  <si>
    <t>Fill and compact selected excavated material other that top soil, rock or artifical hard material</t>
  </si>
  <si>
    <t>Dispose excavated materials other than rock as directed by the Engineer</t>
  </si>
  <si>
    <t>Disposal of Excavated Materials</t>
  </si>
  <si>
    <t>Dispose excavated material rock or artificicially hard materials on site as dircted by the Engineer</t>
  </si>
  <si>
    <t>In situ concrete: Provision and placing.  Rate to include for shuttering
(Mass concrete 1:3:6 Class 15/20)</t>
  </si>
  <si>
    <t>Blinding layer 50 mm thick</t>
  </si>
  <si>
    <t>Reinforced Vibrated Concrete Class 30/20 (ready mix)</t>
  </si>
  <si>
    <t>Footing and stub columns for steel columns</t>
  </si>
  <si>
    <t>Reinforcement</t>
  </si>
  <si>
    <t>High yield hot rolled ribbed bars BS4449.  Rate to include for supply, delivering, cutting, bending, supporting and securig in concrete</t>
  </si>
  <si>
    <t>High Yield bars</t>
  </si>
  <si>
    <t>Kg</t>
  </si>
  <si>
    <r>
      <rPr>
        <b/>
        <sz val="12"/>
        <rFont val="Times New Roman"/>
        <family val="1"/>
      </rPr>
      <t xml:space="preserve">1No. Elevated Tank Tower </t>
    </r>
    <r>
      <rPr>
        <sz val="12"/>
        <rFont val="Times New Roman"/>
        <family val="1"/>
      </rPr>
      <t xml:space="preserve">
Supply and erect 12 m high steel tower frame as per the drawings and specifications.  Include for all bolts, jointing material, protection paint and any other necessary materials.  All steel sections to be wire brushed and painted with one coat of grey primer and two coats of silver aluminium paint. Touch up paint to be applied at site after erection to cover any marks.</t>
    </r>
  </si>
  <si>
    <t>Nr</t>
  </si>
  <si>
    <t>Pressed Steel Tank</t>
  </si>
  <si>
    <t>Supply, deliver and install hot dipped galvanized pressed steel tank 24m3 capacity</t>
  </si>
  <si>
    <t>Supply and install hot dipped galvanized pressed steel tank 24M3 capacity complete with roof access hatch, access ladder with access deck round the tank with balustrading and grillages, float level indicator, pipework on 12 m steel tower frame as per the drawings and specifications.  Plate thickness to be 4.0 mm for the tank bottom and first level side panels and 2 mm for roof.  Include for all bolts, jointing material, protection paint and any other necessary materials.  Tank panels, cover, fasteners/bolts, internal bracings and brackets shall be surface finished by HOT DIP GALVANIZING. Rate to include jointing material. Tank to be BRANDED, TANA WATER WORKS DEVELOPMENT AGENCY (logo, lettering, paint colour specifications to be provided by the Project Manager).</t>
  </si>
  <si>
    <t xml:space="preserve">        </t>
  </si>
  <si>
    <t>Pipework</t>
  </si>
  <si>
    <t>These are pipes in the vicinity of the tank, including connecting the inlet pipe to the pumping main</t>
  </si>
  <si>
    <t>Supply and fix 75mm diameter GI class B tank inlet pipe</t>
  </si>
  <si>
    <t>Supply and fix 75mm diameter GI Class B Tank Scour</t>
  </si>
  <si>
    <t>Supply and fix 50 mm diameter GI Class B tank overflow</t>
  </si>
  <si>
    <t>Supply and 75mm diameter GI  class B tank outlet</t>
  </si>
  <si>
    <t>Valves and Fittings</t>
  </si>
  <si>
    <t>Supply and install DN 75 PN10 G.I gate valve for the scour</t>
  </si>
  <si>
    <t>Supply and install DN 75PN10  G.I gate valve for the outlet</t>
  </si>
  <si>
    <t>Supply and fix  DN 75 90°short radius bend to the tank inlet and outlet respectively</t>
  </si>
  <si>
    <t>Supply and fix  DN50 - 90°  short radius bend to the tank scour</t>
  </si>
  <si>
    <t>Total Taken to Collection</t>
  </si>
  <si>
    <t>Plumbing Works</t>
  </si>
  <si>
    <t>Supply all materials including fittings and control valves, excavate, lay, test and backfill for 90mm PN10 HDPE including handling and fusing in delivery pipes to all distribution points from the elevated tank ground level all to the satisfaction of the Supervisor on site</t>
  </si>
  <si>
    <r>
      <t xml:space="preserve">Provide all materials and construct meter chamber of internal dimensions 1200 × 1200 </t>
    </r>
    <r>
      <rPr>
        <sz val="12"/>
        <rFont val="Calibri"/>
        <family val="2"/>
      </rPr>
      <t>×</t>
    </r>
    <r>
      <rPr>
        <sz val="12"/>
        <rFont val="Times New Roman"/>
        <family val="1"/>
      </rPr>
      <t xml:space="preserve"> 1000mm  as per the  drawings and the fittings schedule for the specific nodes. Include for supply and fixing of locable steel cover as instructed by the Engineer</t>
    </r>
  </si>
  <si>
    <t>Collection  for Elevated hot dipped galvanized Pressed Steel Tank 24m3 Capacity and 12 m Steel Tower</t>
  </si>
  <si>
    <t>Total from Page 5</t>
  </si>
  <si>
    <t>Total from Page 6</t>
  </si>
  <si>
    <t>Total from Page 7</t>
  </si>
  <si>
    <t>Total from Page 8</t>
  </si>
  <si>
    <t>Total for Elevated hot dipped Galvanized Pressed Steel Tank 24 m3 Capacity and 12m Steel Tower Taken to Summary</t>
  </si>
  <si>
    <t>Construction of permanent Pump House and Fencing</t>
  </si>
  <si>
    <t xml:space="preserve">Supply all materials and construct a 2.4M X 2.4M X 2.65M height Pump House.  The rate shall include all necessary excavations, foundation, floor slab, walling, reinforced, concrete roof slab, internally and externally plastered, steel door lockable from inside, painting, branding with TWWDA Logo and letters -Tana Water Works Development Agency and all other requisite works including sufficient ventilation all to the satisfaction of the supervisor on site. </t>
  </si>
  <si>
    <t>Excavate for, provide all materials and construct  12 ½ gauge galvanized chain link fencing tied to  lines through post with 3m high 100mmx100mm concrete post at 3.0M centers mortised and set 0.9m below ground in mass concrete C15 (1:3:6) surround, including concrete straining posts at corners and at 30m intervals. Concrete posts to have 500mm long cranks at the top and 4 No. 12 ½ gauge barbed wire tied to crank. The rate to include for all excavations and disposal.</t>
  </si>
  <si>
    <t>Provide all materials and fabricate a double leafed 38mm x 38mm  x 3mm metal framed steel gate overall size 4m wide x 2m high complete with all necessary iron mongery assembled all hinged to 75mm x 75mm x 5mm hollow section steel post capped at the top with 3mm mild steel plate and mortised in concrete surround, with and including gloss crown paint work all at the Engineers direction.</t>
  </si>
  <si>
    <t xml:space="preserve">Total for Pump House  and  Fencing </t>
  </si>
  <si>
    <t>1.1.1</t>
  </si>
  <si>
    <t>1.1.2</t>
  </si>
  <si>
    <t>1.1.3</t>
  </si>
  <si>
    <t>1.1.4</t>
  </si>
  <si>
    <t>1.1.5</t>
  </si>
  <si>
    <t>1.1.6</t>
  </si>
  <si>
    <t>1.1.7</t>
  </si>
  <si>
    <t>1.1.8</t>
  </si>
  <si>
    <t>1.1.9</t>
  </si>
  <si>
    <t>1.2.0</t>
  </si>
  <si>
    <t>1.2.2</t>
  </si>
  <si>
    <t>1.2.3</t>
  </si>
  <si>
    <t>1.2.4</t>
  </si>
  <si>
    <t>1.2.5</t>
  </si>
  <si>
    <t>1.2.6</t>
  </si>
  <si>
    <t>1.2.7</t>
  </si>
  <si>
    <t>1.2.8</t>
  </si>
  <si>
    <t>1.2.9</t>
  </si>
  <si>
    <t>1.2.10</t>
  </si>
  <si>
    <t>1.2.11</t>
  </si>
  <si>
    <t>1.2.12</t>
  </si>
  <si>
    <t>2.1.10</t>
  </si>
  <si>
    <t>2.1.11</t>
  </si>
  <si>
    <t>2.3.1</t>
  </si>
  <si>
    <t>2.4.1</t>
  </si>
  <si>
    <t>2.4.2</t>
  </si>
  <si>
    <t>2.4.3</t>
  </si>
  <si>
    <t>2.4.4</t>
  </si>
  <si>
    <t>2.4.5</t>
  </si>
  <si>
    <t>2.4.6</t>
  </si>
  <si>
    <t>2.4.7</t>
  </si>
  <si>
    <t>2.4.8</t>
  </si>
  <si>
    <t>2.4.9</t>
  </si>
  <si>
    <t>2.5.1</t>
  </si>
  <si>
    <t>2.5.2</t>
  </si>
  <si>
    <t>Sheet No.1: Pump installation, Solar panels and Associated structures</t>
  </si>
  <si>
    <t>Sheet No.2: Storage Tank, Support  Structure and Plumbing Works</t>
  </si>
  <si>
    <t>Sheet No. 3: Pump House, and Fencing</t>
  </si>
  <si>
    <t>Total for Bill no. 2</t>
  </si>
  <si>
    <t>EQUIPPING AND LAST MILE CONNECTIVITY OF MARITATI POLICE STATION BOREHOLE IN  MERU  COUNTY.</t>
  </si>
  <si>
    <t>EQUIPPING</t>
  </si>
  <si>
    <t>BILL NO. 8</t>
  </si>
  <si>
    <t>BILL No. 2: Equipping</t>
  </si>
  <si>
    <t>BILL No. 3: Kwa Ng'ang'a main line</t>
  </si>
  <si>
    <t>BILL No. 4: Pivot line</t>
  </si>
  <si>
    <t>BILL No. 5: Maritati main line</t>
  </si>
  <si>
    <t>BILL No. 6: Kisumu ndogo main line</t>
  </si>
  <si>
    <t>BILL No. 7: Maritati distribution lines</t>
  </si>
  <si>
    <t>BILL No. 8: Kwa Ng'ang'a distribution lines</t>
  </si>
  <si>
    <t>Supply and install Vertical Mounting, Multi Stage, Centrifugal Type Submersible Pump capable of pumping  32m³/hr against a Total Head of  160m and pump set at depth of  140m, Coupled with a suitable motor with same ratings with the pump. The entire pump-set body including the strainer, Cable Guard, Non Return Valve, impellers, shaft, Locking Nuts, Washers etc shall be made of heavy duty stainless steel material. The Bearings shall be the Water Lubricated type and wear resistant. The pump should also be suitable for 3 phase 415v and shall be hydraulically and dynamically balanced. The pump shall be GRUNDFOS or approved equivalent. The bidder MUST submit adequate technical literature to assist in evaluation. The literature information shall INCLUDE; Performance curves for the pump set, Make, type model and the country of origin of the pump and motor.</t>
  </si>
  <si>
    <t xml:space="preserve">PC sum of 200,000 any payment for services by KURA, KENHA and NEMA etc and any others of different natures that have any statutory fees . </t>
  </si>
  <si>
    <t xml:space="preserve">Provide and maintain sign board as directed by the engineer. Rates to be inclusive of remocval after completion- Location and design to be in accordance with TWWDA standard signboard designed drawing and as directed by the engineer. </t>
  </si>
  <si>
    <t xml:space="preserve">Allow for a pc sum of Ksh 100,000 for project testing and commissioning. </t>
  </si>
  <si>
    <r>
      <t>Provision and installation of fittings and valves including excavation and backfilling of trenches, depth not exceeding 3m. Include for preparation of trench surfaces; upholding sides of the excavation, disposal of excess excavated material, removal of dead services except to the extent that such work is included in classes I, K and L</t>
    </r>
    <r>
      <rPr>
        <b/>
        <sz val="12"/>
        <rFont val="Times New Roman"/>
        <family val="1"/>
      </rPr>
      <t xml:space="preserve"> </t>
    </r>
  </si>
  <si>
    <r>
      <t>m</t>
    </r>
    <r>
      <rPr>
        <vertAlign val="superscript"/>
        <sz val="12"/>
        <rFont val="Times New Roman"/>
        <family val="1"/>
      </rPr>
      <t>3</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</si>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</sst>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_);_(* \(#,##0\);_(* &quot;-&quot;??_);_(@_)"/>
    <numFmt numFmtId="166" formatCode="_-* #,##0_-;\-* #,##0_-;_-* &quot;-&quot;??_-;_-@_-"/>
    <numFmt numFmtId="167" formatCode="0.0"/>
    <numFmt numFmtId="168" formatCode="_(* #,##0.0_);_(* \(#,##0.0\);_(* &quot;-&quot;??_);_(@_)"/>
  </numFmts>
  <fonts count="33">
    <font>
      <sz val="11"/>
      <color theme="1"/>
      <name val="Calibri"/>
      <family val="2"/>
      <scheme val="minor"/>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u/>
      <sz val="10"/>
      <name val="Times New Roman"/>
      <family val="1"/>
    </font>
    <font>
      <u/>
      <sz val="10"/>
      <name val="Times New Roman"/>
      <family val="1"/>
    </font>
    <font>
      <b/>
      <u/>
      <sz val="10"/>
      <name val="Calibri Light"/>
      <family val="2"/>
      <scheme val="major"/>
    </font>
    <font>
      <vertAlign val="superscript"/>
      <sz val="11"/>
      <name val="Times New Roman"/>
      <family val="1"/>
    </font>
    <font>
      <b/>
      <i/>
      <sz val="10"/>
      <name val="Times New Roman"/>
      <family val="1"/>
    </font>
    <font>
      <sz val="10"/>
      <name val="Arial"/>
    </font>
    <font>
      <b/>
      <sz val="12"/>
      <color theme="1" tint="0.249977111117893"/>
      <name val="Times New Roman"/>
      <family val="1"/>
    </font>
    <font>
      <b/>
      <sz val="12"/>
      <color theme="1"/>
      <name val="Calibri"/>
      <family val="2"/>
      <scheme val="minor"/>
    </font>
    <font>
      <b/>
      <sz val="12"/>
      <color theme="1"/>
      <name val="Times New Roman"/>
      <family val="1"/>
    </font>
    <font>
      <sz val="12"/>
      <color theme="1"/>
      <name val="Times New Roman"/>
      <family val="1"/>
    </font>
    <font>
      <sz val="12"/>
      <color theme="1"/>
      <name val="Calibri"/>
      <family val="2"/>
      <scheme val="minor"/>
    </font>
    <font>
      <b/>
      <sz val="12"/>
      <name val="Times New Roman"/>
      <family val="1"/>
    </font>
    <font>
      <sz val="12"/>
      <name val="Times New Roman"/>
      <family val="1"/>
    </font>
    <font>
      <b/>
      <u/>
      <sz val="12"/>
      <name val="Times New Roman"/>
      <family val="1"/>
    </font>
    <font>
      <b/>
      <u/>
      <sz val="12"/>
      <color theme="1"/>
      <name val="Times New Roman"/>
      <family val="1"/>
    </font>
    <font>
      <sz val="11"/>
      <color rgb="FF000000"/>
      <name val="Times New Roman"/>
      <family val="1"/>
    </font>
    <font>
      <sz val="11"/>
      <color theme="1"/>
      <name val="Calibri"/>
      <family val="2"/>
      <scheme val="minor"/>
    </font>
    <font>
      <sz val="11"/>
      <color theme="1"/>
      <name val="Calibri"/>
      <charset val="134"/>
      <scheme val="minor"/>
    </font>
    <font>
      <sz val="12"/>
      <name val="Calibri"/>
      <family val="2"/>
      <scheme val="minor"/>
    </font>
    <font>
      <vertAlign val="superscript"/>
      <sz val="12"/>
      <name val="Times New Roman"/>
      <family val="1"/>
    </font>
    <font>
      <sz val="12"/>
      <name val="Calibri"/>
      <family val="2"/>
    </font>
    <font>
      <sz val="12"/>
      <color rgb="FFFF0000"/>
      <name val="Times New Roman"/>
      <family val="1"/>
    </font>
    <font>
      <sz val="12"/>
      <color rgb="FFFF0000"/>
      <name val="Calibri"/>
      <family val="2"/>
      <scheme val="minor"/>
    </font>
    <font>
      <sz val="8"/>
      <name val="Calibri"/>
      <family val="2"/>
      <scheme val="minor"/>
    </font>
    <font>
      <u/>
      <sz val="12"/>
      <name val="Times New Roman"/>
      <family val="1"/>
    </font>
    <font>
      <b/>
      <u/>
      <sz val="12"/>
      <name val="Calibri Light"/>
      <family val="2"/>
      <scheme val="major"/>
    </font>
    <font>
      <b/>
      <i/>
      <sz val="12"/>
      <name val="Times New Roman"/>
      <family val="1"/>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10">
    <xf numFmtId="0" fontId="0" fillId="0" borderId="0"/>
    <xf numFmtId="0" fontId="1" fillId="0" borderId="0"/>
    <xf numFmtId="164" fontId="1" fillId="0" borderId="0" applyFont="0" applyFill="0" applyBorder="0" applyAlignment="0" applyProtection="0"/>
    <xf numFmtId="0" fontId="1" fillId="0" borderId="0" applyFont="0"/>
    <xf numFmtId="0" fontId="11" fillId="0" borderId="0"/>
    <xf numFmtId="9" fontId="1" fillId="0" borderId="0" applyFont="0" applyFill="0" applyBorder="0" applyAlignment="0" applyProtection="0"/>
    <xf numFmtId="0" fontId="5" fillId="0" borderId="0"/>
    <xf numFmtId="0" fontId="23" fillId="0" borderId="0"/>
    <xf numFmtId="164" fontId="22" fillId="0" borderId="0" applyFont="0" applyFill="0" applyBorder="0" applyAlignment="0" applyProtection="0"/>
    <xf numFmtId="0" fontId="1" fillId="0" borderId="0"/>
  </cellStyleXfs>
  <cellXfs count="256">
    <xf numFmtId="0" fontId="0" fillId="0" borderId="0" xfId="0"/>
    <xf numFmtId="0" fontId="3" fillId="0" borderId="1" xfId="1" applyFont="1" applyBorder="1" applyAlignment="1">
      <alignment horizontal="left" vertical="center"/>
    </xf>
    <xf numFmtId="0" fontId="3" fillId="0" borderId="0" xfId="1" applyFont="1" applyAlignment="1">
      <alignment horizontal="left" wrapText="1"/>
    </xf>
    <xf numFmtId="0" fontId="3" fillId="0" borderId="0" xfId="1" applyFont="1" applyAlignment="1">
      <alignment vertical="center"/>
    </xf>
    <xf numFmtId="0" fontId="3" fillId="0" borderId="0" xfId="1" applyFont="1"/>
    <xf numFmtId="164" fontId="3" fillId="0" borderId="0" xfId="2" applyFont="1" applyBorder="1" applyAlignment="1">
      <alignment vertical="center"/>
    </xf>
    <xf numFmtId="164" fontId="2" fillId="0" borderId="2" xfId="2" applyFont="1" applyBorder="1"/>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164" fontId="2" fillId="0" borderId="8" xfId="2" applyFont="1" applyBorder="1" applyAlignment="1">
      <alignment horizontal="center" vertical="center" wrapText="1"/>
    </xf>
    <xf numFmtId="164" fontId="2" fillId="0" borderId="9" xfId="2" applyFont="1" applyBorder="1" applyAlignment="1">
      <alignment horizontal="center" vertical="center" wrapText="1"/>
    </xf>
    <xf numFmtId="1" fontId="5" fillId="0" borderId="10" xfId="3" applyNumberFormat="1" applyFont="1" applyBorder="1" applyAlignment="1">
      <alignment horizontal="left" vertical="center"/>
    </xf>
    <xf numFmtId="0" fontId="6" fillId="0" borderId="11" xfId="3" applyFont="1" applyBorder="1" applyAlignment="1">
      <alignment horizontal="left" wrapText="1" indent="1"/>
    </xf>
    <xf numFmtId="0" fontId="5" fillId="0" borderId="10" xfId="3" applyFont="1" applyBorder="1" applyAlignment="1">
      <alignment horizontal="center" vertical="center"/>
    </xf>
    <xf numFmtId="0" fontId="5" fillId="0" borderId="10" xfId="3" applyFont="1" applyBorder="1" applyAlignment="1">
      <alignment horizontal="center"/>
    </xf>
    <xf numFmtId="164" fontId="5" fillId="0" borderId="12" xfId="3" applyNumberFormat="1" applyFont="1" applyBorder="1" applyAlignment="1">
      <alignment horizontal="right" vertical="center"/>
    </xf>
    <xf numFmtId="4" fontId="4" fillId="0" borderId="10" xfId="3" applyNumberFormat="1" applyFont="1" applyBorder="1" applyAlignment="1">
      <alignment horizontal="right"/>
    </xf>
    <xf numFmtId="1" fontId="4" fillId="0" borderId="10" xfId="3" applyNumberFormat="1" applyFont="1" applyBorder="1" applyAlignment="1">
      <alignment horizontal="left" vertical="center"/>
    </xf>
    <xf numFmtId="0" fontId="5" fillId="0" borderId="12" xfId="3" applyFont="1" applyBorder="1" applyAlignment="1">
      <alignment horizontal="center" vertical="center"/>
    </xf>
    <xf numFmtId="164" fontId="4" fillId="0" borderId="10" xfId="3" applyNumberFormat="1" applyFont="1" applyBorder="1" applyAlignment="1">
      <alignment horizontal="right" vertical="center"/>
    </xf>
    <xf numFmtId="0" fontId="7" fillId="0" borderId="11" xfId="3" applyFont="1" applyBorder="1" applyAlignment="1">
      <alignment horizontal="left" wrapText="1" indent="1"/>
    </xf>
    <xf numFmtId="0" fontId="5" fillId="0" borderId="11" xfId="3" applyFont="1" applyBorder="1" applyAlignment="1">
      <alignment horizontal="left" wrapText="1" indent="1"/>
    </xf>
    <xf numFmtId="164" fontId="5" fillId="0" borderId="10" xfId="3" applyNumberFormat="1" applyFont="1" applyBorder="1" applyAlignment="1">
      <alignment horizontal="right" vertical="center"/>
    </xf>
    <xf numFmtId="164" fontId="5" fillId="2" borderId="12" xfId="3" applyNumberFormat="1" applyFont="1" applyFill="1" applyBorder="1" applyAlignment="1">
      <alignment horizontal="right" vertical="center"/>
    </xf>
    <xf numFmtId="0" fontId="8" fillId="0" borderId="11" xfId="3" applyFont="1" applyBorder="1" applyAlignment="1">
      <alignment horizontal="left" wrapText="1" indent="1"/>
    </xf>
    <xf numFmtId="0" fontId="3" fillId="0" borderId="0" xfId="1" applyFont="1" applyAlignment="1">
      <alignment horizontal="left" vertical="center"/>
    </xf>
    <xf numFmtId="0" fontId="4" fillId="0" borderId="0" xfId="3" applyFont="1" applyAlignment="1">
      <alignment horizontal="left" wrapText="1" indent="1"/>
    </xf>
    <xf numFmtId="0" fontId="5" fillId="0" borderId="0" xfId="3" applyFont="1" applyAlignment="1">
      <alignment horizontal="left" wrapText="1" indent="1"/>
    </xf>
    <xf numFmtId="0" fontId="2" fillId="0" borderId="0" xfId="1" applyFont="1"/>
    <xf numFmtId="164" fontId="5" fillId="0" borderId="12" xfId="3" applyNumberFormat="1" applyFont="1" applyBorder="1" applyAlignment="1">
      <alignment horizontal="left" vertical="center"/>
    </xf>
    <xf numFmtId="0" fontId="5" fillId="0" borderId="10" xfId="3" applyFont="1" applyBorder="1" applyAlignment="1">
      <alignment horizontal="left"/>
    </xf>
    <xf numFmtId="0" fontId="2" fillId="0" borderId="0" xfId="1" applyFont="1" applyAlignment="1">
      <alignment wrapText="1"/>
    </xf>
    <xf numFmtId="0" fontId="5" fillId="0" borderId="13" xfId="3" applyFont="1" applyBorder="1" applyAlignment="1">
      <alignment horizontal="center" vertical="center"/>
    </xf>
    <xf numFmtId="0" fontId="5" fillId="0" borderId="13" xfId="3" applyFont="1" applyBorder="1" applyAlignment="1">
      <alignment horizontal="center"/>
    </xf>
    <xf numFmtId="164" fontId="5" fillId="0" borderId="14" xfId="3" applyNumberFormat="1" applyFont="1" applyBorder="1" applyAlignment="1">
      <alignment horizontal="right" vertical="center"/>
    </xf>
    <xf numFmtId="1" fontId="5" fillId="0" borderId="15" xfId="3" applyNumberFormat="1" applyFont="1" applyBorder="1" applyAlignment="1">
      <alignment horizontal="left" vertical="center"/>
    </xf>
    <xf numFmtId="0" fontId="5" fillId="0" borderId="16" xfId="3" applyFont="1" applyBorder="1" applyAlignment="1">
      <alignment horizontal="left" wrapText="1" indent="1"/>
    </xf>
    <xf numFmtId="0" fontId="5" fillId="0" borderId="15" xfId="3" applyFont="1" applyBorder="1" applyAlignment="1">
      <alignment horizontal="center" vertical="center"/>
    </xf>
    <xf numFmtId="0" fontId="5" fillId="0" borderId="15" xfId="3" applyFont="1" applyBorder="1" applyAlignment="1">
      <alignment horizontal="center"/>
    </xf>
    <xf numFmtId="164" fontId="5" fillId="0" borderId="17" xfId="3" applyNumberFormat="1" applyFont="1" applyBorder="1" applyAlignment="1">
      <alignment horizontal="right" vertical="center"/>
    </xf>
    <xf numFmtId="0" fontId="6" fillId="0" borderId="16" xfId="3" applyFont="1" applyBorder="1" applyAlignment="1">
      <alignment horizontal="left" wrapText="1" indent="1"/>
    </xf>
    <xf numFmtId="0" fontId="5" fillId="0" borderId="10" xfId="1" applyFont="1" applyBorder="1"/>
    <xf numFmtId="0" fontId="6" fillId="0" borderId="1" xfId="3" applyFont="1" applyBorder="1" applyAlignment="1">
      <alignment horizontal="left"/>
    </xf>
    <xf numFmtId="0" fontId="3" fillId="0" borderId="10" xfId="1" applyFont="1" applyBorder="1"/>
    <xf numFmtId="0" fontId="4" fillId="0" borderId="10" xfId="3" applyFont="1" applyBorder="1" applyAlignment="1">
      <alignment horizontal="left" vertical="center"/>
    </xf>
    <xf numFmtId="0" fontId="6" fillId="0" borderId="10" xfId="3" applyFont="1" applyBorder="1" applyAlignment="1">
      <alignment horizontal="left" vertical="center"/>
    </xf>
    <xf numFmtId="1" fontId="5" fillId="0" borderId="10" xfId="3" applyNumberFormat="1" applyFont="1" applyBorder="1" applyAlignment="1">
      <alignment horizontal="center" vertical="center"/>
    </xf>
    <xf numFmtId="0" fontId="10" fillId="0" borderId="0" xfId="1" applyFont="1" applyAlignment="1">
      <alignment horizontal="left"/>
    </xf>
    <xf numFmtId="1" fontId="5" fillId="0" borderId="10" xfId="3" applyNumberFormat="1" applyFont="1" applyBorder="1" applyAlignment="1">
      <alignment horizontal="center"/>
    </xf>
    <xf numFmtId="164" fontId="0" fillId="0" borderId="0" xfId="0" applyNumberFormat="1"/>
    <xf numFmtId="0" fontId="11" fillId="0" borderId="0" xfId="4"/>
    <xf numFmtId="0" fontId="15" fillId="0" borderId="23" xfId="4" applyFont="1" applyBorder="1" applyAlignment="1">
      <alignment horizontal="right"/>
    </xf>
    <xf numFmtId="0" fontId="14" fillId="0" borderId="23" xfId="4" applyFont="1" applyBorder="1" applyAlignment="1">
      <alignment horizontal="right"/>
    </xf>
    <xf numFmtId="4" fontId="11" fillId="0" borderId="0" xfId="4" applyNumberFormat="1"/>
    <xf numFmtId="43" fontId="11" fillId="0" borderId="0" xfId="4" applyNumberFormat="1"/>
    <xf numFmtId="0" fontId="18" fillId="0" borderId="23" xfId="4" applyFont="1" applyBorder="1" applyAlignment="1">
      <alignment horizontal="right" vertical="center"/>
    </xf>
    <xf numFmtId="0" fontId="19" fillId="0" borderId="23" xfId="4" applyFont="1" applyBorder="1" applyAlignment="1">
      <alignment vertical="center" wrapText="1"/>
    </xf>
    <xf numFmtId="165" fontId="18" fillId="0" borderId="23" xfId="2" applyNumberFormat="1" applyFont="1" applyFill="1" applyBorder="1" applyAlignment="1">
      <alignment vertical="center"/>
    </xf>
    <xf numFmtId="166" fontId="18" fillId="0" borderId="23" xfId="2" applyNumberFormat="1" applyFont="1" applyBorder="1" applyAlignment="1">
      <alignment vertical="center"/>
    </xf>
    <xf numFmtId="164" fontId="18" fillId="0" borderId="23" xfId="2" applyFont="1" applyBorder="1" applyAlignment="1">
      <alignment vertical="center"/>
    </xf>
    <xf numFmtId="0" fontId="21" fillId="0" borderId="23" xfId="4" applyFont="1" applyBorder="1" applyAlignment="1">
      <alignment horizontal="right" vertical="center" wrapText="1"/>
    </xf>
    <xf numFmtId="0" fontId="3" fillId="0" borderId="23" xfId="4" applyFont="1" applyBorder="1" applyAlignment="1">
      <alignment horizontal="center" vertical="center" wrapText="1"/>
    </xf>
    <xf numFmtId="167" fontId="21" fillId="0" borderId="23" xfId="4" applyNumberFormat="1" applyFont="1" applyBorder="1" applyAlignment="1">
      <alignment horizontal="center" vertical="center" shrinkToFit="1"/>
    </xf>
    <xf numFmtId="165" fontId="21" fillId="0" borderId="23" xfId="2" applyNumberFormat="1" applyFont="1" applyFill="1" applyBorder="1" applyAlignment="1">
      <alignment horizontal="center" vertical="center" wrapText="1"/>
    </xf>
    <xf numFmtId="164" fontId="21" fillId="0" borderId="23" xfId="2" applyFont="1" applyBorder="1" applyAlignment="1">
      <alignment horizontal="right" vertical="center" wrapText="1"/>
    </xf>
    <xf numFmtId="0" fontId="11" fillId="0" borderId="0" xfId="4" applyAlignment="1">
      <alignment horizontal="right"/>
    </xf>
    <xf numFmtId="0" fontId="3" fillId="0" borderId="23" xfId="4" applyFont="1" applyBorder="1" applyAlignment="1">
      <alignment horizontal="left" vertical="center" wrapText="1"/>
    </xf>
    <xf numFmtId="0" fontId="24" fillId="0" borderId="0" xfId="7" applyFont="1"/>
    <xf numFmtId="0" fontId="17" fillId="0" borderId="25" xfId="7" applyFont="1" applyBorder="1" applyAlignment="1">
      <alignment horizontal="center" vertical="center" wrapText="1"/>
    </xf>
    <xf numFmtId="0" fontId="17" fillId="0" borderId="26" xfId="7" applyFont="1" applyBorder="1" applyAlignment="1">
      <alignment horizontal="justify" vertical="center" wrapText="1"/>
    </xf>
    <xf numFmtId="0" fontId="17" fillId="0" borderId="26" xfId="7" applyFont="1" applyBorder="1" applyAlignment="1">
      <alignment horizontal="center" vertical="center" wrapText="1"/>
    </xf>
    <xf numFmtId="0" fontId="17" fillId="0" borderId="26" xfId="7" applyFont="1" applyBorder="1" applyAlignment="1">
      <alignment horizontal="center" vertical="center"/>
    </xf>
    <xf numFmtId="165" fontId="17" fillId="0" borderId="26" xfId="8" applyNumberFormat="1" applyFont="1" applyBorder="1" applyAlignment="1">
      <alignment horizontal="center" vertical="center" wrapText="1"/>
    </xf>
    <xf numFmtId="164" fontId="17" fillId="0" borderId="26" xfId="8" applyFont="1" applyBorder="1" applyAlignment="1">
      <alignment horizontal="center" vertical="center" wrapText="1"/>
    </xf>
    <xf numFmtId="0" fontId="17" fillId="0" borderId="27" xfId="7" applyFont="1" applyBorder="1" applyAlignment="1">
      <alignment horizontal="center" vertical="center" wrapText="1"/>
    </xf>
    <xf numFmtId="0" fontId="18" fillId="0" borderId="5" xfId="7" applyFont="1" applyBorder="1" applyAlignment="1">
      <alignment horizontal="center" vertical="center" wrapText="1"/>
    </xf>
    <xf numFmtId="165" fontId="18" fillId="0" borderId="5" xfId="8" applyNumberFormat="1" applyFont="1" applyBorder="1" applyAlignment="1">
      <alignment horizontal="center" vertical="center" wrapText="1"/>
    </xf>
    <xf numFmtId="164" fontId="18" fillId="0" borderId="5" xfId="8" applyFont="1" applyBorder="1" applyAlignment="1">
      <alignment horizontal="center" vertical="center" wrapText="1"/>
    </xf>
    <xf numFmtId="0" fontId="18" fillId="0" borderId="27" xfId="7" applyFont="1" applyBorder="1" applyAlignment="1">
      <alignment horizontal="center" vertical="center" wrapText="1"/>
    </xf>
    <xf numFmtId="0" fontId="17" fillId="0" borderId="5" xfId="7" applyFont="1" applyBorder="1" applyAlignment="1">
      <alignment horizontal="justify" vertical="center" wrapText="1"/>
    </xf>
    <xf numFmtId="0" fontId="18" fillId="0" borderId="5" xfId="7" applyFont="1" applyBorder="1" applyAlignment="1">
      <alignment horizontal="justify" vertical="center" wrapText="1"/>
    </xf>
    <xf numFmtId="0" fontId="18" fillId="0" borderId="26" xfId="7" applyFont="1" applyBorder="1" applyAlignment="1">
      <alignment horizontal="center" vertical="center" wrapText="1"/>
    </xf>
    <xf numFmtId="165" fontId="18" fillId="0" borderId="26" xfId="8" applyNumberFormat="1" applyFont="1" applyBorder="1" applyAlignment="1">
      <alignment horizontal="center" vertical="center" wrapText="1"/>
    </xf>
    <xf numFmtId="164" fontId="18" fillId="0" borderId="26" xfId="8" applyFont="1" applyBorder="1" applyAlignment="1">
      <alignment horizontal="center" vertical="center" wrapText="1"/>
    </xf>
    <xf numFmtId="0" fontId="18" fillId="2" borderId="5" xfId="7" applyFont="1" applyFill="1" applyBorder="1" applyAlignment="1">
      <alignment horizontal="justify" vertical="center" wrapText="1"/>
    </xf>
    <xf numFmtId="0" fontId="18" fillId="2" borderId="5" xfId="7" applyFont="1" applyFill="1" applyBorder="1" applyAlignment="1">
      <alignment horizontal="center" vertical="center" wrapText="1"/>
    </xf>
    <xf numFmtId="165" fontId="18" fillId="2" borderId="5" xfId="8" applyNumberFormat="1" applyFont="1" applyFill="1" applyBorder="1" applyAlignment="1">
      <alignment horizontal="center" vertical="center" wrapText="1"/>
    </xf>
    <xf numFmtId="164" fontId="18" fillId="2" borderId="5" xfId="8" applyFont="1" applyFill="1" applyBorder="1" applyAlignment="1">
      <alignment horizontal="center" vertical="center" wrapText="1"/>
    </xf>
    <xf numFmtId="0" fontId="24" fillId="2" borderId="0" xfId="7" applyFont="1" applyFill="1"/>
    <xf numFmtId="3" fontId="18" fillId="0" borderId="5" xfId="7" applyNumberFormat="1" applyFont="1" applyBorder="1" applyAlignment="1">
      <alignment horizontal="center" vertical="center" wrapText="1"/>
    </xf>
    <xf numFmtId="0" fontId="18" fillId="0" borderId="25" xfId="7" applyFont="1" applyBorder="1" applyAlignment="1">
      <alignment horizontal="center" vertical="center" wrapText="1"/>
    </xf>
    <xf numFmtId="0" fontId="18" fillId="0" borderId="26" xfId="7" applyFont="1" applyBorder="1" applyAlignment="1">
      <alignment horizontal="justify" vertical="center" wrapText="1"/>
    </xf>
    <xf numFmtId="0" fontId="17" fillId="0" borderId="22" xfId="9" applyFont="1" applyBorder="1" applyAlignment="1">
      <alignment horizontal="center" vertical="top" wrapText="1"/>
    </xf>
    <xf numFmtId="0" fontId="17" fillId="0" borderId="23" xfId="9" applyFont="1" applyBorder="1" applyAlignment="1">
      <alignment horizontal="justify" vertical="top" wrapText="1"/>
    </xf>
    <xf numFmtId="0" fontId="17" fillId="0" borderId="23" xfId="9" applyFont="1" applyBorder="1" applyAlignment="1">
      <alignment horizontal="center" vertical="top" wrapText="1"/>
    </xf>
    <xf numFmtId="165" fontId="17" fillId="0" borderId="23" xfId="8" applyNumberFormat="1" applyFont="1" applyFill="1" applyBorder="1" applyAlignment="1">
      <alignment horizontal="center" vertical="top" wrapText="1"/>
    </xf>
    <xf numFmtId="164" fontId="17" fillId="0" borderId="23" xfId="8" applyFont="1" applyFill="1" applyBorder="1" applyAlignment="1">
      <alignment horizontal="center" vertical="top" wrapText="1"/>
    </xf>
    <xf numFmtId="0" fontId="18" fillId="0" borderId="0" xfId="7" applyFont="1" applyAlignment="1">
      <alignment wrapText="1"/>
    </xf>
    <xf numFmtId="0" fontId="17" fillId="0" borderId="22" xfId="9" applyFont="1" applyBorder="1" applyAlignment="1">
      <alignment horizontal="center" vertical="center" wrapText="1"/>
    </xf>
    <xf numFmtId="0" fontId="17" fillId="0" borderId="23" xfId="9" applyFont="1" applyBorder="1" applyAlignment="1">
      <alignment horizontal="justify" vertical="center" wrapText="1"/>
    </xf>
    <xf numFmtId="0" fontId="17" fillId="0" borderId="23" xfId="9" applyFont="1" applyBorder="1" applyAlignment="1">
      <alignment horizontal="center" vertical="center" wrapText="1"/>
    </xf>
    <xf numFmtId="165" fontId="17" fillId="0" borderId="23" xfId="8" applyNumberFormat="1" applyFont="1" applyFill="1" applyBorder="1" applyAlignment="1">
      <alignment horizontal="center" vertical="center" wrapText="1"/>
    </xf>
    <xf numFmtId="164" fontId="17" fillId="0" borderId="24" xfId="8" applyFont="1" applyFill="1" applyBorder="1" applyAlignment="1">
      <alignment horizontal="center" vertical="center" wrapText="1"/>
    </xf>
    <xf numFmtId="0" fontId="18" fillId="0" borderId="22" xfId="7" applyFont="1" applyBorder="1" applyAlignment="1">
      <alignment horizontal="center" vertical="center" wrapText="1"/>
    </xf>
    <xf numFmtId="0" fontId="18" fillId="0" borderId="23" xfId="7" applyFont="1" applyBorder="1" applyAlignment="1">
      <alignment horizontal="center" vertical="center" wrapText="1"/>
    </xf>
    <xf numFmtId="168" fontId="18" fillId="0" borderId="23" xfId="2" applyNumberFormat="1" applyFont="1" applyFill="1" applyBorder="1" applyAlignment="1">
      <alignment horizontal="center" vertical="center" wrapText="1"/>
    </xf>
    <xf numFmtId="165" fontId="18" fillId="0" borderId="23" xfId="8" applyNumberFormat="1" applyFont="1" applyFill="1" applyBorder="1" applyAlignment="1">
      <alignment horizontal="center" vertical="center" wrapText="1"/>
    </xf>
    <xf numFmtId="164" fontId="18" fillId="0" borderId="24" xfId="8" applyFont="1" applyFill="1" applyBorder="1" applyAlignment="1">
      <alignment horizontal="center" vertical="center" wrapText="1"/>
    </xf>
    <xf numFmtId="0" fontId="18" fillId="0" borderId="0" xfId="9" applyFont="1" applyAlignment="1">
      <alignment vertical="center" wrapText="1"/>
    </xf>
    <xf numFmtId="0" fontId="18" fillId="0" borderId="23" xfId="9" applyFont="1" applyBorder="1" applyAlignment="1">
      <alignment horizontal="justify" vertical="center" wrapText="1"/>
    </xf>
    <xf numFmtId="1" fontId="18" fillId="0" borderId="23" xfId="2" applyNumberFormat="1" applyFont="1" applyFill="1" applyBorder="1" applyAlignment="1">
      <alignment horizontal="center" vertical="center" wrapText="1"/>
    </xf>
    <xf numFmtId="0" fontId="18" fillId="0" borderId="23" xfId="7" applyFont="1" applyBorder="1" applyAlignment="1">
      <alignment horizontal="justify" vertical="center" wrapText="1"/>
    </xf>
    <xf numFmtId="0" fontId="17" fillId="0" borderId="0" xfId="9" applyFont="1" applyAlignment="1">
      <alignment vertical="center" wrapText="1"/>
    </xf>
    <xf numFmtId="0" fontId="18" fillId="0" borderId="28" xfId="7" applyFont="1" applyBorder="1" applyAlignment="1">
      <alignment horizontal="center" vertical="center" wrapText="1"/>
    </xf>
    <xf numFmtId="168" fontId="18" fillId="0" borderId="29" xfId="2" applyNumberFormat="1" applyFont="1" applyFill="1" applyBorder="1" applyAlignment="1">
      <alignment horizontal="center" vertical="center" wrapText="1"/>
    </xf>
    <xf numFmtId="165" fontId="18" fillId="0" borderId="29" xfId="8" applyNumberFormat="1" applyFont="1" applyFill="1" applyBorder="1" applyAlignment="1">
      <alignment horizontal="center" vertical="center" wrapText="1"/>
    </xf>
    <xf numFmtId="164" fontId="18" fillId="0" borderId="30" xfId="8" applyFont="1" applyFill="1" applyBorder="1" applyAlignment="1">
      <alignment horizontal="center" vertical="center" wrapText="1"/>
    </xf>
    <xf numFmtId="164" fontId="18" fillId="0" borderId="21" xfId="8" applyFont="1" applyFill="1" applyBorder="1" applyAlignment="1">
      <alignment horizontal="center" vertical="center" wrapText="1"/>
    </xf>
    <xf numFmtId="3" fontId="18" fillId="0" borderId="23" xfId="2" applyNumberFormat="1" applyFont="1" applyFill="1" applyBorder="1" applyAlignment="1">
      <alignment horizontal="center" vertical="center" wrapText="1"/>
    </xf>
    <xf numFmtId="0" fontId="17" fillId="0" borderId="23" xfId="7" applyFont="1" applyBorder="1" applyAlignment="1">
      <alignment horizontal="justify" vertical="center" wrapText="1"/>
    </xf>
    <xf numFmtId="0" fontId="25" fillId="0" borderId="23" xfId="7" applyFont="1" applyBorder="1" applyAlignment="1">
      <alignment horizontal="center" vertical="center" wrapText="1"/>
    </xf>
    <xf numFmtId="2" fontId="18" fillId="0" borderId="23" xfId="7" applyNumberFormat="1" applyFont="1" applyBorder="1" applyAlignment="1">
      <alignment horizontal="center" vertical="center" wrapText="1"/>
    </xf>
    <xf numFmtId="0" fontId="18" fillId="0" borderId="0" xfId="9" applyFont="1" applyAlignment="1">
      <alignment horizontal="justify" vertical="center" wrapText="1"/>
    </xf>
    <xf numFmtId="0" fontId="18" fillId="0" borderId="23" xfId="9" applyFont="1" applyBorder="1" applyAlignment="1">
      <alignment horizontal="justify" vertical="top" wrapText="1"/>
    </xf>
    <xf numFmtId="0" fontId="17" fillId="0" borderId="31" xfId="9" applyFont="1" applyBorder="1" applyAlignment="1">
      <alignment horizontal="center" vertical="center" wrapText="1"/>
    </xf>
    <xf numFmtId="0" fontId="17" fillId="0" borderId="32" xfId="9" applyFont="1" applyBorder="1" applyAlignment="1">
      <alignment horizontal="justify" vertical="center" wrapText="1"/>
    </xf>
    <xf numFmtId="0" fontId="17" fillId="0" borderId="32" xfId="9" applyFont="1" applyBorder="1" applyAlignment="1">
      <alignment horizontal="center" vertical="center" wrapText="1"/>
    </xf>
    <xf numFmtId="168" fontId="17" fillId="0" borderId="32" xfId="2" applyNumberFormat="1" applyFont="1" applyFill="1" applyBorder="1" applyAlignment="1">
      <alignment horizontal="center" vertical="center" wrapText="1"/>
    </xf>
    <xf numFmtId="165" fontId="17" fillId="0" borderId="32" xfId="8" applyNumberFormat="1" applyFont="1" applyFill="1" applyBorder="1" applyAlignment="1">
      <alignment horizontal="center" vertical="center" wrapText="1"/>
    </xf>
    <xf numFmtId="164" fontId="17" fillId="0" borderId="33" xfId="8" applyFont="1" applyFill="1" applyBorder="1" applyAlignment="1">
      <alignment horizontal="center" vertical="center" wrapText="1"/>
    </xf>
    <xf numFmtId="0" fontId="17" fillId="0" borderId="22" xfId="7" applyFont="1" applyBorder="1" applyAlignment="1">
      <alignment horizontal="center" vertical="center" wrapText="1"/>
    </xf>
    <xf numFmtId="0" fontId="18" fillId="0" borderId="29" xfId="7" applyFont="1" applyBorder="1" applyAlignment="1">
      <alignment horizontal="justify" vertical="top" wrapText="1"/>
    </xf>
    <xf numFmtId="3" fontId="18" fillId="0" borderId="29" xfId="2" applyNumberFormat="1" applyFont="1" applyFill="1" applyBorder="1" applyAlignment="1">
      <alignment horizontal="center" vertical="center" wrapText="1"/>
    </xf>
    <xf numFmtId="0" fontId="17" fillId="0" borderId="31" xfId="7" applyFont="1" applyBorder="1" applyAlignment="1">
      <alignment horizontal="center" vertical="center" wrapText="1"/>
    </xf>
    <xf numFmtId="0" fontId="17" fillId="0" borderId="32" xfId="7" applyFont="1" applyBorder="1" applyAlignment="1">
      <alignment horizontal="justify" vertical="center" wrapText="1"/>
    </xf>
    <xf numFmtId="0" fontId="17" fillId="0" borderId="32" xfId="7" applyFont="1" applyBorder="1" applyAlignment="1">
      <alignment horizontal="center" vertical="center" wrapText="1"/>
    </xf>
    <xf numFmtId="1" fontId="17" fillId="0" borderId="32" xfId="2" applyNumberFormat="1" applyFont="1" applyFill="1" applyBorder="1" applyAlignment="1">
      <alignment horizontal="center" vertical="center" wrapText="1"/>
    </xf>
    <xf numFmtId="165" fontId="18" fillId="0" borderId="5" xfId="8" applyNumberFormat="1" applyFont="1" applyFill="1" applyBorder="1" applyAlignment="1">
      <alignment horizontal="center" vertical="center" wrapText="1"/>
    </xf>
    <xf numFmtId="164" fontId="18" fillId="0" borderId="5" xfId="8" applyFont="1" applyFill="1" applyBorder="1" applyAlignment="1">
      <alignment horizontal="center" vertical="center" wrapText="1"/>
    </xf>
    <xf numFmtId="0" fontId="18" fillId="0" borderId="25" xfId="7" applyFont="1" applyBorder="1" applyAlignment="1">
      <alignment horizontal="justify" vertical="center" wrapText="1"/>
    </xf>
    <xf numFmtId="0" fontId="27" fillId="0" borderId="25" xfId="7" applyFont="1" applyBorder="1" applyAlignment="1">
      <alignment horizontal="center" vertical="center" wrapText="1"/>
    </xf>
    <xf numFmtId="165" fontId="27" fillId="0" borderId="25" xfId="8" applyNumberFormat="1" applyFont="1" applyFill="1" applyBorder="1" applyAlignment="1">
      <alignment horizontal="center" vertical="center" wrapText="1"/>
    </xf>
    <xf numFmtId="164" fontId="17" fillId="0" borderId="25" xfId="8" applyFont="1" applyFill="1" applyBorder="1" applyAlignment="1">
      <alignment horizontal="center" vertical="center" wrapText="1"/>
    </xf>
    <xf numFmtId="0" fontId="28" fillId="0" borderId="0" xfId="7" applyFont="1"/>
    <xf numFmtId="0" fontId="17" fillId="0" borderId="19" xfId="7" applyFont="1" applyBorder="1" applyAlignment="1">
      <alignment horizontal="center" vertical="center" wrapText="1"/>
    </xf>
    <xf numFmtId="0" fontId="17" fillId="0" borderId="20" xfId="7" applyFont="1" applyBorder="1" applyAlignment="1">
      <alignment horizontal="justify" vertical="center" wrapText="1"/>
    </xf>
    <xf numFmtId="0" fontId="17" fillId="0" borderId="20" xfId="7" applyFont="1" applyBorder="1" applyAlignment="1">
      <alignment horizontal="center" vertical="center" wrapText="1"/>
    </xf>
    <xf numFmtId="1" fontId="17" fillId="0" borderId="20" xfId="2" applyNumberFormat="1" applyFont="1" applyFill="1" applyBorder="1" applyAlignment="1">
      <alignment horizontal="center" vertical="center" wrapText="1"/>
    </xf>
    <xf numFmtId="165" fontId="17" fillId="0" borderId="20" xfId="8" applyNumberFormat="1" applyFont="1" applyFill="1" applyBorder="1" applyAlignment="1">
      <alignment horizontal="center" vertical="center" wrapText="1"/>
    </xf>
    <xf numFmtId="164" fontId="17" fillId="0" borderId="21" xfId="8" applyFont="1" applyFill="1" applyBorder="1" applyAlignment="1">
      <alignment horizontal="center" vertical="center" wrapText="1"/>
    </xf>
    <xf numFmtId="0" fontId="18" fillId="0" borderId="29" xfId="7" applyFont="1" applyBorder="1" applyAlignment="1">
      <alignment horizontal="center" vertical="center" wrapText="1"/>
    </xf>
    <xf numFmtId="1" fontId="18" fillId="0" borderId="29" xfId="2" applyNumberFormat="1" applyFont="1" applyFill="1" applyBorder="1" applyAlignment="1">
      <alignment horizontal="center" vertical="center" wrapText="1"/>
    </xf>
    <xf numFmtId="0" fontId="18" fillId="0" borderId="29" xfId="7" applyFont="1" applyBorder="1" applyAlignment="1">
      <alignment horizontal="justify" vertical="center" wrapText="1"/>
    </xf>
    <xf numFmtId="1" fontId="17" fillId="0" borderId="34" xfId="9" applyNumberFormat="1" applyFont="1" applyBorder="1" applyAlignment="1">
      <alignment horizontal="center" vertical="center" wrapText="1"/>
    </xf>
    <xf numFmtId="0" fontId="17" fillId="0" borderId="35" xfId="9" applyFont="1" applyBorder="1" applyAlignment="1">
      <alignment horizontal="justify" vertical="center" wrapText="1"/>
    </xf>
    <xf numFmtId="0" fontId="18" fillId="0" borderId="35" xfId="9" applyFont="1" applyBorder="1" applyAlignment="1">
      <alignment horizontal="center" vertical="center" wrapText="1"/>
    </xf>
    <xf numFmtId="3" fontId="18" fillId="0" borderId="35" xfId="9" applyNumberFormat="1" applyFont="1" applyBorder="1" applyAlignment="1">
      <alignment horizontal="center" vertical="center" wrapText="1"/>
    </xf>
    <xf numFmtId="165" fontId="18" fillId="0" borderId="35" xfId="8" applyNumberFormat="1" applyFont="1" applyFill="1" applyBorder="1" applyAlignment="1">
      <alignment horizontal="center" vertical="center" wrapText="1"/>
    </xf>
    <xf numFmtId="164" fontId="17" fillId="0" borderId="36" xfId="8" applyFont="1" applyFill="1" applyBorder="1" applyAlignment="1">
      <alignment horizontal="center" vertical="center" wrapText="1"/>
    </xf>
    <xf numFmtId="164" fontId="17" fillId="0" borderId="5" xfId="8" applyFont="1" applyBorder="1" applyAlignment="1">
      <alignment horizontal="center" vertical="center" wrapText="1"/>
    </xf>
    <xf numFmtId="0" fontId="24" fillId="0" borderId="0" xfId="7" applyFont="1" applyAlignment="1">
      <alignment horizontal="center"/>
    </xf>
    <xf numFmtId="0" fontId="24" fillId="0" borderId="0" xfId="7" applyFont="1" applyAlignment="1">
      <alignment horizontal="justify"/>
    </xf>
    <xf numFmtId="165" fontId="24" fillId="0" borderId="0" xfId="8" applyNumberFormat="1" applyFont="1" applyAlignment="1">
      <alignment horizontal="center"/>
    </xf>
    <xf numFmtId="164" fontId="24" fillId="0" borderId="0" xfId="8" applyFont="1" applyAlignment="1">
      <alignment horizontal="center"/>
    </xf>
    <xf numFmtId="0" fontId="11" fillId="0" borderId="23" xfId="4" applyBorder="1"/>
    <xf numFmtId="0" fontId="17" fillId="0" borderId="23" xfId="4" applyFont="1" applyBorder="1" applyAlignment="1">
      <alignment horizontal="right" vertical="center"/>
    </xf>
    <xf numFmtId="0" fontId="17" fillId="0" borderId="23" xfId="4" applyFont="1" applyBorder="1" applyAlignment="1">
      <alignment horizontal="center" vertical="center" wrapText="1"/>
    </xf>
    <xf numFmtId="165" fontId="17" fillId="0" borderId="23" xfId="2" applyNumberFormat="1" applyFont="1" applyFill="1" applyBorder="1" applyAlignment="1">
      <alignment horizontal="center" vertical="center"/>
    </xf>
    <xf numFmtId="166" fontId="17" fillId="0" borderId="23" xfId="2" applyNumberFormat="1" applyFont="1" applyBorder="1" applyAlignment="1">
      <alignment horizontal="center" vertical="center"/>
    </xf>
    <xf numFmtId="164" fontId="17" fillId="0" borderId="23" xfId="2" applyFont="1" applyBorder="1" applyAlignment="1">
      <alignment horizontal="center" vertical="center"/>
    </xf>
    <xf numFmtId="0" fontId="15" fillId="0" borderId="23" xfId="4" applyFont="1" applyBorder="1" applyAlignment="1">
      <alignment horizontal="right" vertical="center"/>
    </xf>
    <xf numFmtId="0" fontId="20" fillId="0" borderId="23" xfId="4" applyFont="1" applyBorder="1" applyAlignment="1">
      <alignment vertical="center" wrapText="1"/>
    </xf>
    <xf numFmtId="43" fontId="15" fillId="0" borderId="23" xfId="2" applyNumberFormat="1" applyFont="1" applyBorder="1" applyAlignment="1">
      <alignment horizontal="right" vertical="center"/>
    </xf>
    <xf numFmtId="0" fontId="15" fillId="0" borderId="23" xfId="4" applyFont="1" applyBorder="1" applyAlignment="1">
      <alignment vertical="center"/>
    </xf>
    <xf numFmtId="166" fontId="15" fillId="0" borderId="23" xfId="2" applyNumberFormat="1" applyFont="1" applyBorder="1" applyAlignment="1">
      <alignment vertical="center"/>
    </xf>
    <xf numFmtId="43" fontId="15" fillId="0" borderId="23" xfId="2" applyNumberFormat="1" applyFont="1" applyBorder="1" applyAlignment="1">
      <alignment vertical="center"/>
    </xf>
    <xf numFmtId="0" fontId="15" fillId="0" borderId="23" xfId="4" applyFont="1" applyBorder="1" applyAlignment="1">
      <alignment vertical="center" wrapText="1"/>
    </xf>
    <xf numFmtId="9" fontId="15" fillId="0" borderId="23" xfId="5" applyFont="1" applyBorder="1" applyAlignment="1">
      <alignment vertical="center"/>
    </xf>
    <xf numFmtId="3" fontId="15" fillId="0" borderId="23" xfId="5" applyNumberFormat="1" applyFont="1" applyBorder="1" applyAlignment="1">
      <alignment vertical="center"/>
    </xf>
    <xf numFmtId="167" fontId="15" fillId="0" borderId="23" xfId="4" applyNumberFormat="1" applyFont="1" applyBorder="1" applyAlignment="1">
      <alignment horizontal="right" vertical="center"/>
    </xf>
    <xf numFmtId="43" fontId="14" fillId="0" borderId="23" xfId="4" applyNumberFormat="1" applyFont="1" applyBorder="1" applyAlignment="1">
      <alignment horizontal="center" vertical="center"/>
    </xf>
    <xf numFmtId="0" fontId="13" fillId="0" borderId="23" xfId="4" applyFont="1" applyBorder="1"/>
    <xf numFmtId="0" fontId="14" fillId="0" borderId="23" xfId="4" applyFont="1" applyBorder="1" applyAlignment="1">
      <alignment horizontal="center"/>
    </xf>
    <xf numFmtId="0" fontId="14" fillId="0" borderId="23" xfId="4" applyFont="1" applyBorder="1"/>
    <xf numFmtId="0" fontId="15" fillId="0" borderId="23" xfId="4" applyFont="1" applyBorder="1"/>
    <xf numFmtId="43" fontId="15" fillId="0" borderId="23" xfId="2" applyNumberFormat="1" applyFont="1" applyBorder="1"/>
    <xf numFmtId="0" fontId="15" fillId="0" borderId="23" xfId="4" applyFont="1" applyBorder="1" applyAlignment="1">
      <alignment wrapText="1"/>
    </xf>
    <xf numFmtId="164" fontId="15" fillId="0" borderId="23" xfId="2" applyFont="1" applyBorder="1"/>
    <xf numFmtId="164" fontId="14" fillId="0" borderId="23" xfId="2" applyFont="1" applyBorder="1"/>
    <xf numFmtId="0" fontId="16" fillId="0" borderId="23" xfId="4" applyFont="1" applyBorder="1"/>
    <xf numFmtId="0" fontId="18" fillId="0" borderId="23" xfId="1" applyFont="1" applyBorder="1" applyAlignment="1">
      <alignment horizontal="left" vertical="center"/>
    </xf>
    <xf numFmtId="0" fontId="18" fillId="0" borderId="23" xfId="1" applyFont="1" applyBorder="1" applyAlignment="1">
      <alignment horizontal="left" wrapText="1"/>
    </xf>
    <xf numFmtId="0" fontId="18" fillId="0" borderId="23" xfId="1" applyFont="1" applyBorder="1" applyAlignment="1">
      <alignment vertical="center"/>
    </xf>
    <xf numFmtId="0" fontId="18" fillId="0" borderId="23" xfId="1" applyFont="1" applyBorder="1"/>
    <xf numFmtId="164" fontId="17" fillId="0" borderId="23" xfId="2" applyFont="1" applyBorder="1"/>
    <xf numFmtId="0" fontId="17" fillId="0" borderId="23" xfId="1" applyFont="1" applyBorder="1" applyAlignment="1">
      <alignment horizontal="center" vertical="center" wrapText="1"/>
    </xf>
    <xf numFmtId="164" fontId="17" fillId="0" borderId="23" xfId="2" applyFont="1" applyBorder="1" applyAlignment="1">
      <alignment horizontal="center" vertical="center" wrapText="1"/>
    </xf>
    <xf numFmtId="1" fontId="18" fillId="0" borderId="23" xfId="3" applyNumberFormat="1" applyFont="1" applyBorder="1" applyAlignment="1">
      <alignment horizontal="left" vertical="center"/>
    </xf>
    <xf numFmtId="0" fontId="19" fillId="0" borderId="23" xfId="3" applyFont="1" applyBorder="1" applyAlignment="1">
      <alignment horizontal="left" wrapText="1" indent="1"/>
    </xf>
    <xf numFmtId="0" fontId="18" fillId="0" borderId="23" xfId="3" applyFont="1" applyBorder="1" applyAlignment="1">
      <alignment horizontal="center" vertical="center"/>
    </xf>
    <xf numFmtId="0" fontId="18" fillId="0" borderId="23" xfId="3" applyFont="1" applyBorder="1" applyAlignment="1">
      <alignment horizontal="center"/>
    </xf>
    <xf numFmtId="164" fontId="18" fillId="0" borderId="23" xfId="3" applyNumberFormat="1" applyFont="1" applyBorder="1" applyAlignment="1">
      <alignment horizontal="right" vertical="center"/>
    </xf>
    <xf numFmtId="4" fontId="17" fillId="0" borderId="23" xfId="3" applyNumberFormat="1" applyFont="1" applyBorder="1" applyAlignment="1">
      <alignment horizontal="right"/>
    </xf>
    <xf numFmtId="1" fontId="17" fillId="0" borderId="23" xfId="3" applyNumberFormat="1" applyFont="1" applyBorder="1" applyAlignment="1">
      <alignment horizontal="left" vertical="center"/>
    </xf>
    <xf numFmtId="164" fontId="17" fillId="0" borderId="23" xfId="3" applyNumberFormat="1" applyFont="1" applyBorder="1" applyAlignment="1">
      <alignment horizontal="right" vertical="center"/>
    </xf>
    <xf numFmtId="0" fontId="30" fillId="0" borderId="23" xfId="3" applyFont="1" applyBorder="1" applyAlignment="1">
      <alignment horizontal="left" wrapText="1" indent="1"/>
    </xf>
    <xf numFmtId="0" fontId="18" fillId="0" borderId="23" xfId="3" applyFont="1" applyBorder="1" applyAlignment="1">
      <alignment horizontal="left" wrapText="1" indent="1"/>
    </xf>
    <xf numFmtId="164" fontId="18" fillId="2" borderId="23" xfId="3" applyNumberFormat="1" applyFont="1" applyFill="1" applyBorder="1" applyAlignment="1">
      <alignment horizontal="right" vertical="center"/>
    </xf>
    <xf numFmtId="0" fontId="31" fillId="0" borderId="23" xfId="3" applyFont="1" applyBorder="1" applyAlignment="1">
      <alignment horizontal="left" wrapText="1" indent="1"/>
    </xf>
    <xf numFmtId="0" fontId="17" fillId="0" borderId="23" xfId="3" applyFont="1" applyBorder="1" applyAlignment="1">
      <alignment horizontal="left" wrapText="1" indent="1"/>
    </xf>
    <xf numFmtId="0" fontId="17" fillId="0" borderId="23" xfId="1" applyFont="1" applyBorder="1"/>
    <xf numFmtId="164" fontId="18" fillId="0" borderId="23" xfId="3" applyNumberFormat="1" applyFont="1" applyBorder="1" applyAlignment="1">
      <alignment horizontal="left" vertical="center"/>
    </xf>
    <xf numFmtId="0" fontId="18" fillId="0" borderId="23" xfId="3" applyFont="1" applyBorder="1" applyAlignment="1">
      <alignment horizontal="left"/>
    </xf>
    <xf numFmtId="0" fontId="17" fillId="0" borderId="23" xfId="1" applyFont="1" applyBorder="1" applyAlignment="1">
      <alignment wrapText="1"/>
    </xf>
    <xf numFmtId="0" fontId="19" fillId="0" borderId="23" xfId="3" applyFont="1" applyBorder="1" applyAlignment="1">
      <alignment horizontal="left"/>
    </xf>
    <xf numFmtId="0" fontId="17" fillId="0" borderId="23" xfId="3" applyFont="1" applyBorder="1" applyAlignment="1">
      <alignment horizontal="left" vertical="center"/>
    </xf>
    <xf numFmtId="0" fontId="19" fillId="0" borderId="23" xfId="3" applyFont="1" applyBorder="1" applyAlignment="1">
      <alignment horizontal="left" vertical="center"/>
    </xf>
    <xf numFmtId="1" fontId="18" fillId="0" borderId="23" xfId="3" applyNumberFormat="1" applyFont="1" applyBorder="1" applyAlignment="1">
      <alignment horizontal="center" vertical="center"/>
    </xf>
    <xf numFmtId="0" fontId="18" fillId="0" borderId="23" xfId="0" applyFont="1" applyBorder="1" applyAlignment="1">
      <alignment horizontal="justify" vertical="center" wrapText="1"/>
    </xf>
    <xf numFmtId="0" fontId="32" fillId="0" borderId="23" xfId="1" applyFont="1" applyBorder="1" applyAlignment="1">
      <alignment horizontal="left"/>
    </xf>
    <xf numFmtId="1" fontId="18" fillId="0" borderId="23" xfId="3" applyNumberFormat="1" applyFont="1" applyBorder="1" applyAlignment="1">
      <alignment horizontal="center"/>
    </xf>
    <xf numFmtId="0" fontId="12" fillId="0" borderId="23" xfId="4" applyFont="1" applyBorder="1" applyAlignment="1">
      <alignment horizontal="center" vertical="center" wrapText="1"/>
    </xf>
    <xf numFmtId="0" fontId="14" fillId="0" borderId="23" xfId="6" applyFont="1" applyBorder="1" applyAlignment="1">
      <alignment horizontal="left" vertical="top" wrapText="1"/>
    </xf>
    <xf numFmtId="0" fontId="17" fillId="0" borderId="23" xfId="7" applyFont="1" applyBorder="1" applyAlignment="1">
      <alignment horizontal="center" vertical="center" wrapText="1"/>
    </xf>
    <xf numFmtId="0" fontId="2" fillId="0" borderId="23" xfId="1" applyFont="1" applyBorder="1" applyAlignment="1">
      <alignment horizontal="center" vertical="center"/>
    </xf>
    <xf numFmtId="0" fontId="17" fillId="0" borderId="37" xfId="7" applyFont="1" applyBorder="1" applyAlignment="1">
      <alignment vertical="center" wrapText="1"/>
    </xf>
    <xf numFmtId="0" fontId="17" fillId="0" borderId="38" xfId="7" applyFont="1" applyBorder="1" applyAlignment="1">
      <alignment vertical="center" wrapText="1"/>
    </xf>
    <xf numFmtId="0" fontId="17" fillId="0" borderId="26" xfId="7" applyFont="1" applyBorder="1" applyAlignment="1">
      <alignment vertical="center" wrapText="1"/>
    </xf>
    <xf numFmtId="0" fontId="17" fillId="0" borderId="0" xfId="7" applyFont="1" applyAlignment="1">
      <alignment horizontal="center" vertical="center" wrapText="1"/>
    </xf>
    <xf numFmtId="0" fontId="17" fillId="0" borderId="4" xfId="7" applyFont="1" applyBorder="1" applyAlignment="1">
      <alignment horizontal="center" vertical="center" wrapText="1"/>
    </xf>
    <xf numFmtId="0" fontId="18" fillId="0" borderId="28" xfId="7" applyFont="1" applyBorder="1" applyAlignment="1">
      <alignment horizontal="center" vertical="center" wrapText="1"/>
    </xf>
    <xf numFmtId="0" fontId="18" fillId="0" borderId="19" xfId="7" applyFont="1" applyBorder="1" applyAlignment="1">
      <alignment horizontal="center" vertical="center" wrapText="1"/>
    </xf>
    <xf numFmtId="0" fontId="17" fillId="0" borderId="29" xfId="7" applyFont="1" applyBorder="1" applyAlignment="1">
      <alignment horizontal="justify" vertical="top" wrapText="1"/>
    </xf>
    <xf numFmtId="0" fontId="17" fillId="0" borderId="20" xfId="7" applyFont="1" applyBorder="1" applyAlignment="1">
      <alignment horizontal="justify" vertical="top" wrapText="1"/>
    </xf>
    <xf numFmtId="168" fontId="18" fillId="0" borderId="29" xfId="2" applyNumberFormat="1" applyFont="1" applyFill="1" applyBorder="1" applyAlignment="1">
      <alignment horizontal="center" vertical="center" wrapText="1"/>
    </xf>
    <xf numFmtId="168" fontId="18" fillId="0" borderId="20" xfId="2" applyNumberFormat="1" applyFont="1" applyFill="1" applyBorder="1" applyAlignment="1">
      <alignment horizontal="center" vertical="center" wrapText="1"/>
    </xf>
    <xf numFmtId="168" fontId="17" fillId="0" borderId="29" xfId="2" applyNumberFormat="1" applyFont="1" applyFill="1" applyBorder="1" applyAlignment="1">
      <alignment horizontal="center" vertical="center" wrapText="1"/>
    </xf>
    <xf numFmtId="168" fontId="17" fillId="0" borderId="20" xfId="2" applyNumberFormat="1" applyFont="1" applyFill="1" applyBorder="1" applyAlignment="1">
      <alignment horizontal="center" vertical="center" wrapText="1"/>
    </xf>
    <xf numFmtId="165" fontId="18" fillId="0" borderId="29" xfId="8" applyNumberFormat="1" applyFont="1" applyFill="1" applyBorder="1" applyAlignment="1">
      <alignment horizontal="center" vertical="center" wrapText="1"/>
    </xf>
    <xf numFmtId="165" fontId="18" fillId="0" borderId="20" xfId="8" applyNumberFormat="1" applyFont="1" applyFill="1" applyBorder="1" applyAlignment="1">
      <alignment horizontal="center" vertical="center" wrapText="1"/>
    </xf>
    <xf numFmtId="164" fontId="18" fillId="0" borderId="30" xfId="8" applyFont="1" applyFill="1" applyBorder="1" applyAlignment="1">
      <alignment horizontal="center" vertical="center" wrapText="1"/>
    </xf>
    <xf numFmtId="164" fontId="18" fillId="0" borderId="21" xfId="8" applyFont="1" applyFill="1" applyBorder="1" applyAlignment="1">
      <alignment horizontal="center" vertical="center" wrapText="1"/>
    </xf>
    <xf numFmtId="0" fontId="17" fillId="0" borderId="23" xfId="1" applyFont="1" applyBorder="1" applyAlignment="1">
      <alignment horizontal="center" vertical="center"/>
    </xf>
    <xf numFmtId="1" fontId="17" fillId="0" borderId="23" xfId="3" applyNumberFormat="1" applyFont="1" applyBorder="1" applyAlignment="1">
      <alignment horizontal="left" vertical="center"/>
    </xf>
    <xf numFmtId="0" fontId="2" fillId="0" borderId="1" xfId="1" applyFont="1" applyBorder="1" applyAlignment="1">
      <alignment horizontal="center"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Alignment="1">
      <alignment horizontal="center" vertical="center"/>
    </xf>
    <xf numFmtId="0" fontId="4"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1" fontId="4" fillId="0" borderId="12" xfId="3" applyNumberFormat="1" applyFont="1" applyBorder="1" applyAlignment="1">
      <alignment horizontal="left" vertical="center"/>
    </xf>
    <xf numFmtId="1" fontId="4" fillId="0" borderId="11" xfId="3" applyNumberFormat="1" applyFont="1" applyBorder="1" applyAlignment="1">
      <alignment horizontal="left" vertical="center"/>
    </xf>
    <xf numFmtId="1" fontId="4" fillId="0" borderId="18" xfId="3" applyNumberFormat="1" applyFont="1" applyBorder="1" applyAlignment="1">
      <alignment horizontal="left" vertical="center"/>
    </xf>
  </cellXfs>
  <cellStyles count="10">
    <cellStyle name="Comma 2" xfId="2" xr:uid="{00000000-0005-0000-0000-000000000000}"/>
    <cellStyle name="Comma 3" xfId="8" xr:uid="{65268E21-9726-4CDE-B27F-6583D4FFBDE9}"/>
    <cellStyle name="Normal" xfId="0" builtinId="0"/>
    <cellStyle name="Normal 2" xfId="4" xr:uid="{883F0A22-FF4A-4141-BCF1-65C4CAD46260}"/>
    <cellStyle name="Normal 2 2" xfId="9" xr:uid="{666D744B-E125-4E0E-8253-D12E3D120DDA}"/>
    <cellStyle name="Normal 3" xfId="7" xr:uid="{633EB144-5A2C-40F3-ABA4-A36F9B3BCA58}"/>
    <cellStyle name="Normal 39" xfId="6" xr:uid="{65A039E0-DAEA-47C9-8653-CE8791A6D66B}"/>
    <cellStyle name="Normal 50" xfId="1" xr:uid="{00000000-0005-0000-0000-000002000000}"/>
    <cellStyle name="Normal_FINAL BOQS BOMET WATER" xfId="3" xr:uid="{00000000-0005-0000-0000-000003000000}"/>
    <cellStyle name="Percent 2" xfId="5" xr:uid="{301405A5-0DB1-42C2-8E02-C5D4FA8E66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A4767-251E-4F17-8EA5-49E6FE41BE66}">
  <dimension ref="A1:D26"/>
  <sheetViews>
    <sheetView tabSelected="1" view="pageBreakPreview" topLeftCell="A4" zoomScaleSheetLayoutView="100" workbookViewId="0">
      <selection activeCell="C24" sqref="C24"/>
    </sheetView>
  </sheetViews>
  <sheetFormatPr defaultColWidth="9.1796875" defaultRowHeight="12.5"/>
  <cols>
    <col min="1" max="1" width="10.81640625" style="50" customWidth="1"/>
    <col min="2" max="2" width="69.453125" style="50" customWidth="1"/>
    <col min="3" max="3" width="37.81640625" style="50" customWidth="1"/>
    <col min="4" max="4" width="14.26953125" style="50" bestFit="1" customWidth="1"/>
    <col min="5" max="16384" width="9.1796875" style="50"/>
  </cols>
  <sheetData>
    <row r="1" spans="1:3" ht="36" customHeight="1">
      <c r="A1" s="221" t="str">
        <f>'BIll 1_PNG'!A1:F1</f>
        <v>EQUIPPING AND LAST MILE CONNECTIVITY OF MARITATI POLICE STATION BOREHOLE IN  MERU  COUNTY.</v>
      </c>
      <c r="B1" s="221"/>
      <c r="C1" s="221"/>
    </row>
    <row r="2" spans="1:3" ht="15.5">
      <c r="A2" s="181" t="s">
        <v>128</v>
      </c>
      <c r="B2" s="182" t="s">
        <v>129</v>
      </c>
      <c r="C2" s="183" t="s">
        <v>130</v>
      </c>
    </row>
    <row r="3" spans="1:3" ht="15.5">
      <c r="A3" s="184">
        <v>1</v>
      </c>
      <c r="B3" s="184" t="s">
        <v>131</v>
      </c>
      <c r="C3" s="185"/>
    </row>
    <row r="4" spans="1:3" ht="15.5">
      <c r="A4" s="184"/>
      <c r="B4" s="184"/>
      <c r="C4" s="185"/>
    </row>
    <row r="5" spans="1:3" ht="15.5">
      <c r="A5" s="184">
        <v>2</v>
      </c>
      <c r="B5" s="184" t="s">
        <v>315</v>
      </c>
      <c r="C5" s="185"/>
    </row>
    <row r="6" spans="1:3" ht="15.5">
      <c r="A6" s="184"/>
      <c r="B6" s="184"/>
      <c r="C6" s="185"/>
    </row>
    <row r="7" spans="1:3" ht="15.5">
      <c r="A7" s="184">
        <v>3</v>
      </c>
      <c r="B7" s="186" t="s">
        <v>316</v>
      </c>
      <c r="C7" s="185"/>
    </row>
    <row r="8" spans="1:3" ht="15.5">
      <c r="A8" s="184"/>
      <c r="B8" s="184"/>
      <c r="C8" s="185"/>
    </row>
    <row r="9" spans="1:3" ht="15.5" hidden="1">
      <c r="A9" s="184">
        <v>3</v>
      </c>
      <c r="B9" s="184" t="s">
        <v>132</v>
      </c>
      <c r="C9" s="185"/>
    </row>
    <row r="10" spans="1:3" ht="15.5">
      <c r="A10" s="184">
        <v>4</v>
      </c>
      <c r="B10" s="184" t="s">
        <v>317</v>
      </c>
      <c r="C10" s="185"/>
    </row>
    <row r="11" spans="1:3" ht="15.5">
      <c r="A11" s="184"/>
      <c r="B11" s="184"/>
      <c r="C11" s="185"/>
    </row>
    <row r="12" spans="1:3" ht="15.5">
      <c r="A12" s="184">
        <v>5</v>
      </c>
      <c r="B12" s="184" t="s">
        <v>318</v>
      </c>
      <c r="C12" s="185"/>
    </row>
    <row r="13" spans="1:3" ht="15.5">
      <c r="A13" s="184"/>
      <c r="B13" s="184"/>
      <c r="C13" s="185"/>
    </row>
    <row r="14" spans="1:3" ht="15.5">
      <c r="A14" s="184">
        <v>6</v>
      </c>
      <c r="B14" s="184" t="s">
        <v>319</v>
      </c>
      <c r="C14" s="185"/>
    </row>
    <row r="15" spans="1:3" ht="15.5">
      <c r="A15" s="184"/>
      <c r="B15" s="184"/>
      <c r="C15" s="185"/>
    </row>
    <row r="16" spans="1:3" ht="15.5">
      <c r="A16" s="184">
        <v>7</v>
      </c>
      <c r="B16" s="184" t="s">
        <v>320</v>
      </c>
      <c r="C16" s="185"/>
    </row>
    <row r="17" spans="1:4" ht="15.5">
      <c r="A17" s="184"/>
      <c r="B17" s="184"/>
      <c r="C17" s="185"/>
    </row>
    <row r="18" spans="1:4" ht="15.5">
      <c r="A18" s="184">
        <v>8</v>
      </c>
      <c r="B18" s="184" t="s">
        <v>321</v>
      </c>
      <c r="C18" s="175"/>
    </row>
    <row r="19" spans="1:4" ht="15.5">
      <c r="A19" s="184"/>
      <c r="B19" s="184"/>
      <c r="C19" s="184"/>
    </row>
    <row r="20" spans="1:4" ht="15.5">
      <c r="A20" s="184"/>
      <c r="B20" s="51" t="s">
        <v>133</v>
      </c>
      <c r="C20" s="187"/>
    </row>
    <row r="21" spans="1:4" ht="15.5">
      <c r="A21" s="184"/>
      <c r="B21" s="51" t="s">
        <v>159</v>
      </c>
      <c r="C21" s="187"/>
    </row>
    <row r="22" spans="1:4" ht="15.5">
      <c r="A22" s="181"/>
      <c r="B22" s="52" t="s">
        <v>134</v>
      </c>
      <c r="C22" s="188"/>
    </row>
    <row r="23" spans="1:4" ht="15.5">
      <c r="A23" s="189"/>
      <c r="B23" s="51" t="s">
        <v>135</v>
      </c>
      <c r="C23" s="187"/>
    </row>
    <row r="24" spans="1:4" ht="15.5">
      <c r="A24" s="189"/>
      <c r="B24" s="52" t="s">
        <v>136</v>
      </c>
      <c r="C24" s="188"/>
      <c r="D24" s="53"/>
    </row>
    <row r="26" spans="1:4">
      <c r="D26" s="54"/>
    </row>
  </sheetData>
  <mergeCells count="1">
    <mergeCell ref="A1:C1"/>
  </mergeCells>
  <pageMargins left="0.7" right="0.7" top="0.75" bottom="0.75" header="0.3" footer="0.3"/>
  <pageSetup paperSize="9" scale="74" orientation="portrait" r:id="rId1"/>
  <headerFooter>
    <oddFooter>&amp;L&amp;P of &amp;N&amp;C&amp;A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869D3-592F-420D-A7EB-95D83501FCF1}">
  <dimension ref="A1:F21"/>
  <sheetViews>
    <sheetView view="pageBreakPreview" topLeftCell="A25" zoomScale="80" zoomScaleNormal="70" zoomScaleSheetLayoutView="80" workbookViewId="0">
      <selection activeCell="F21" sqref="F21"/>
    </sheetView>
  </sheetViews>
  <sheetFormatPr defaultColWidth="9.1796875" defaultRowHeight="12.5"/>
  <cols>
    <col min="1" max="1" width="12.1796875" style="65" bestFit="1" customWidth="1"/>
    <col min="2" max="2" width="55.26953125" style="50" customWidth="1"/>
    <col min="3" max="3" width="12.7265625" style="50" bestFit="1" customWidth="1"/>
    <col min="4" max="4" width="14.26953125" style="50" bestFit="1" customWidth="1"/>
    <col min="5" max="5" width="15.26953125" style="50" customWidth="1"/>
    <col min="6" max="6" width="23.26953125" style="50" bestFit="1" customWidth="1"/>
    <col min="7" max="16384" width="9.1796875" style="50"/>
  </cols>
  <sheetData>
    <row r="1" spans="1:6" ht="12.75" customHeight="1">
      <c r="A1" s="223" t="s">
        <v>312</v>
      </c>
      <c r="B1" s="223"/>
      <c r="C1" s="223"/>
      <c r="D1" s="223"/>
      <c r="E1" s="223"/>
      <c r="F1" s="223"/>
    </row>
    <row r="2" spans="1:6" ht="12.75" customHeight="1">
      <c r="A2" s="224" t="s">
        <v>60</v>
      </c>
      <c r="B2" s="224"/>
      <c r="C2" s="224"/>
      <c r="D2" s="224"/>
      <c r="E2" s="224"/>
      <c r="F2" s="224"/>
    </row>
    <row r="3" spans="1:6" ht="12.75" customHeight="1">
      <c r="A3" s="224" t="s">
        <v>137</v>
      </c>
      <c r="B3" s="224"/>
      <c r="C3" s="224"/>
      <c r="D3" s="224"/>
      <c r="E3" s="224"/>
      <c r="F3" s="224"/>
    </row>
    <row r="4" spans="1:6" ht="15">
      <c r="A4" s="165" t="s">
        <v>138</v>
      </c>
      <c r="B4" s="166" t="s">
        <v>129</v>
      </c>
      <c r="C4" s="165" t="s">
        <v>139</v>
      </c>
      <c r="D4" s="167" t="s">
        <v>140</v>
      </c>
      <c r="E4" s="168" t="s">
        <v>141</v>
      </c>
      <c r="F4" s="169" t="s">
        <v>142</v>
      </c>
    </row>
    <row r="5" spans="1:6" ht="15">
      <c r="A5" s="165"/>
      <c r="B5" s="166"/>
      <c r="C5" s="165"/>
      <c r="D5" s="167"/>
      <c r="E5" s="168"/>
      <c r="F5" s="169"/>
    </row>
    <row r="6" spans="1:6" ht="15.5">
      <c r="A6" s="55"/>
      <c r="B6" s="56" t="s">
        <v>143</v>
      </c>
      <c r="C6" s="55"/>
      <c r="D6" s="57"/>
      <c r="E6" s="58"/>
      <c r="F6" s="59"/>
    </row>
    <row r="7" spans="1:6" ht="15.5">
      <c r="A7" s="170"/>
      <c r="B7" s="171" t="s">
        <v>144</v>
      </c>
      <c r="C7" s="172"/>
      <c r="D7" s="173"/>
      <c r="E7" s="174"/>
      <c r="F7" s="175"/>
    </row>
    <row r="8" spans="1:6" ht="15.5">
      <c r="A8" s="170">
        <v>1.1000000000000001</v>
      </c>
      <c r="B8" s="176" t="s">
        <v>157</v>
      </c>
      <c r="C8" s="172" t="s">
        <v>145</v>
      </c>
      <c r="D8" s="173"/>
      <c r="E8" s="174"/>
      <c r="F8" s="175"/>
    </row>
    <row r="9" spans="1:6" ht="15.5">
      <c r="A9" s="170"/>
      <c r="B9" s="176"/>
      <c r="C9" s="172"/>
      <c r="D9" s="173"/>
      <c r="E9" s="174"/>
      <c r="F9" s="175"/>
    </row>
    <row r="10" spans="1:6" ht="15.5">
      <c r="A10" s="170">
        <v>1.2</v>
      </c>
      <c r="B10" s="176" t="s">
        <v>156</v>
      </c>
      <c r="C10" s="172" t="s">
        <v>145</v>
      </c>
      <c r="D10" s="173"/>
      <c r="E10" s="174"/>
      <c r="F10" s="175"/>
    </row>
    <row r="11" spans="1:6" ht="15.5">
      <c r="A11" s="170"/>
      <c r="B11" s="176"/>
      <c r="C11" s="172"/>
      <c r="D11" s="173"/>
      <c r="E11" s="174"/>
      <c r="F11" s="175"/>
    </row>
    <row r="12" spans="1:6" ht="56">
      <c r="A12" s="60">
        <v>1.3</v>
      </c>
      <c r="B12" s="66" t="s">
        <v>158</v>
      </c>
      <c r="C12" s="61" t="s">
        <v>146</v>
      </c>
      <c r="D12" s="62">
        <v>1</v>
      </c>
      <c r="E12" s="63"/>
      <c r="F12" s="64"/>
    </row>
    <row r="13" spans="1:6" ht="55.5" customHeight="1">
      <c r="A13" s="170">
        <v>1.4</v>
      </c>
      <c r="B13" s="176" t="s">
        <v>147</v>
      </c>
      <c r="C13" s="172" t="s">
        <v>148</v>
      </c>
      <c r="D13" s="173"/>
      <c r="E13" s="174"/>
      <c r="F13" s="175"/>
    </row>
    <row r="14" spans="1:6" ht="15.5">
      <c r="A14" s="170"/>
      <c r="B14" s="176"/>
      <c r="C14" s="172"/>
      <c r="D14" s="173"/>
      <c r="E14" s="174"/>
      <c r="F14" s="175"/>
    </row>
    <row r="15" spans="1:6" ht="41.25" customHeight="1">
      <c r="A15" s="170">
        <v>1.5</v>
      </c>
      <c r="B15" s="176" t="s">
        <v>155</v>
      </c>
      <c r="C15" s="172" t="s">
        <v>149</v>
      </c>
      <c r="D15" s="173"/>
      <c r="E15" s="174"/>
      <c r="F15" s="175"/>
    </row>
    <row r="16" spans="1:6" ht="62.25" customHeight="1">
      <c r="A16" s="170">
        <v>1.6</v>
      </c>
      <c r="B16" s="176" t="s">
        <v>323</v>
      </c>
      <c r="C16" s="172" t="s">
        <v>149</v>
      </c>
      <c r="D16" s="173"/>
      <c r="E16" s="174"/>
      <c r="F16" s="174"/>
    </row>
    <row r="17" spans="1:6" ht="42" customHeight="1">
      <c r="A17" s="170">
        <v>1.7</v>
      </c>
      <c r="B17" s="176" t="s">
        <v>150</v>
      </c>
      <c r="C17" s="172" t="s">
        <v>151</v>
      </c>
      <c r="D17" s="164"/>
      <c r="E17" s="177"/>
      <c r="F17" s="175"/>
    </row>
    <row r="18" spans="1:6" ht="82.5" customHeight="1">
      <c r="A18" s="170">
        <v>1.8</v>
      </c>
      <c r="B18" s="176" t="s">
        <v>324</v>
      </c>
      <c r="C18" s="172" t="s">
        <v>160</v>
      </c>
      <c r="D18" s="164"/>
      <c r="E18" s="178"/>
      <c r="F18" s="175"/>
    </row>
    <row r="19" spans="1:6" ht="31">
      <c r="A19" s="170">
        <v>1.9</v>
      </c>
      <c r="B19" s="176" t="s">
        <v>325</v>
      </c>
      <c r="C19" s="172" t="s">
        <v>149</v>
      </c>
      <c r="D19" s="173"/>
      <c r="E19" s="174"/>
      <c r="F19" s="175"/>
    </row>
    <row r="20" spans="1:6" ht="42.75" customHeight="1">
      <c r="A20" s="179">
        <v>2</v>
      </c>
      <c r="B20" s="176" t="s">
        <v>152</v>
      </c>
      <c r="C20" s="176" t="s">
        <v>145</v>
      </c>
      <c r="D20" s="176"/>
      <c r="E20" s="174"/>
      <c r="F20" s="175"/>
    </row>
    <row r="21" spans="1:6" ht="15">
      <c r="A21" s="222" t="s">
        <v>153</v>
      </c>
      <c r="B21" s="222"/>
      <c r="C21" s="222"/>
      <c r="D21" s="222"/>
      <c r="E21" s="222"/>
      <c r="F21" s="180"/>
    </row>
  </sheetData>
  <mergeCells count="4">
    <mergeCell ref="A21:E21"/>
    <mergeCell ref="A1:F1"/>
    <mergeCell ref="A3:F3"/>
    <mergeCell ref="A2:F2"/>
  </mergeCells>
  <pageMargins left="0.7" right="0.7" top="0.75" bottom="0.75" header="0.3" footer="0.3"/>
  <pageSetup paperSize="9" scale="61" orientation="portrait" r:id="rId1"/>
  <headerFooter>
    <oddFooter>&amp;L&amp;P of &amp;N&amp;C&amp;A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69270-094F-4477-92DC-C1745D2B5595}">
  <dimension ref="A1:K103"/>
  <sheetViews>
    <sheetView view="pageBreakPreview" topLeftCell="A98" zoomScaleNormal="100" zoomScaleSheetLayoutView="100" workbookViewId="0">
      <selection activeCell="F100" sqref="F100"/>
    </sheetView>
  </sheetViews>
  <sheetFormatPr defaultColWidth="9.1796875" defaultRowHeight="15.5"/>
  <cols>
    <col min="1" max="1" width="7.26953125" style="160" customWidth="1"/>
    <col min="2" max="2" width="47.54296875" style="161" customWidth="1"/>
    <col min="3" max="3" width="6.453125" style="160" customWidth="1"/>
    <col min="4" max="4" width="9.81640625" style="160" customWidth="1"/>
    <col min="5" max="5" width="14.1796875" style="162" customWidth="1"/>
    <col min="6" max="6" width="15.81640625" style="163" customWidth="1"/>
    <col min="7" max="16384" width="9.1796875" style="67"/>
  </cols>
  <sheetData>
    <row r="1" spans="1:6">
      <c r="A1" s="228" t="s">
        <v>312</v>
      </c>
      <c r="B1" s="228"/>
      <c r="C1" s="228"/>
      <c r="D1" s="228"/>
      <c r="E1" s="228"/>
      <c r="F1" s="228"/>
    </row>
    <row r="2" spans="1:6" ht="31" customHeight="1">
      <c r="A2" s="228" t="s">
        <v>108</v>
      </c>
      <c r="B2" s="228"/>
      <c r="C2" s="228"/>
      <c r="D2" s="228"/>
      <c r="E2" s="228"/>
      <c r="F2" s="228"/>
    </row>
    <row r="3" spans="1:6" ht="15" customHeight="1" thickBot="1">
      <c r="A3" s="229" t="s">
        <v>313</v>
      </c>
      <c r="B3" s="229"/>
      <c r="C3" s="229"/>
      <c r="D3" s="229"/>
      <c r="E3" s="229"/>
      <c r="F3" s="229"/>
    </row>
    <row r="4" spans="1:6" ht="30.5" thickBot="1">
      <c r="A4" s="68" t="s">
        <v>163</v>
      </c>
      <c r="B4" s="69" t="s">
        <v>164</v>
      </c>
      <c r="C4" s="70" t="s">
        <v>165</v>
      </c>
      <c r="D4" s="71" t="s">
        <v>166</v>
      </c>
      <c r="E4" s="72" t="s">
        <v>167</v>
      </c>
      <c r="F4" s="73" t="s">
        <v>168</v>
      </c>
    </row>
    <row r="5" spans="1:6" ht="30.5" thickBot="1">
      <c r="A5" s="74"/>
      <c r="B5" s="69" t="s">
        <v>171</v>
      </c>
      <c r="C5" s="81"/>
      <c r="D5" s="81"/>
      <c r="E5" s="82"/>
      <c r="F5" s="83"/>
    </row>
    <row r="6" spans="1:6" ht="16" thickBot="1">
      <c r="A6" s="74">
        <v>1.1000000000000001</v>
      </c>
      <c r="B6" s="79" t="s">
        <v>172</v>
      </c>
      <c r="C6" s="75"/>
      <c r="D6" s="75"/>
      <c r="E6" s="76"/>
      <c r="F6" s="77"/>
    </row>
    <row r="7" spans="1:6" ht="289" customHeight="1" thickBot="1">
      <c r="A7" s="78" t="s">
        <v>273</v>
      </c>
      <c r="B7" s="80" t="s">
        <v>322</v>
      </c>
      <c r="C7" s="75" t="s">
        <v>169</v>
      </c>
      <c r="D7" s="75">
        <v>1</v>
      </c>
      <c r="E7" s="76"/>
      <c r="F7" s="77"/>
    </row>
    <row r="8" spans="1:6" ht="31.5" thickBot="1">
      <c r="A8" s="78" t="s">
        <v>274</v>
      </c>
      <c r="B8" s="80" t="s">
        <v>175</v>
      </c>
      <c r="C8" s="75" t="s">
        <v>176</v>
      </c>
      <c r="D8" s="75">
        <v>170</v>
      </c>
      <c r="E8" s="76"/>
      <c r="F8" s="77"/>
    </row>
    <row r="9" spans="1:6" ht="25" customHeight="1" thickBot="1">
      <c r="A9" s="78" t="s">
        <v>275</v>
      </c>
      <c r="B9" s="80" t="s">
        <v>178</v>
      </c>
      <c r="C9" s="75" t="s">
        <v>169</v>
      </c>
      <c r="D9" s="75">
        <v>1</v>
      </c>
      <c r="E9" s="76"/>
      <c r="F9" s="77"/>
    </row>
    <row r="10" spans="1:6" ht="25" customHeight="1" thickBot="1">
      <c r="A10" s="78" t="s">
        <v>276</v>
      </c>
      <c r="B10" s="80" t="s">
        <v>180</v>
      </c>
      <c r="C10" s="75" t="s">
        <v>176</v>
      </c>
      <c r="D10" s="75">
        <f>D8</f>
        <v>170</v>
      </c>
      <c r="E10" s="76"/>
      <c r="F10" s="77"/>
    </row>
    <row r="11" spans="1:6" ht="23.15" customHeight="1" thickBot="1">
      <c r="A11" s="78" t="s">
        <v>277</v>
      </c>
      <c r="B11" s="80" t="s">
        <v>182</v>
      </c>
      <c r="C11" s="75" t="s">
        <v>176</v>
      </c>
      <c r="D11" s="75">
        <f>D10</f>
        <v>170</v>
      </c>
      <c r="E11" s="76"/>
      <c r="F11" s="77"/>
    </row>
    <row r="12" spans="1:6" ht="97" customHeight="1" thickBot="1">
      <c r="A12" s="78" t="s">
        <v>278</v>
      </c>
      <c r="B12" s="80" t="s">
        <v>184</v>
      </c>
      <c r="C12" s="75" t="s">
        <v>169</v>
      </c>
      <c r="D12" s="75">
        <v>48</v>
      </c>
      <c r="E12" s="76"/>
      <c r="F12" s="77"/>
    </row>
    <row r="13" spans="1:6" ht="21" customHeight="1" thickBot="1">
      <c r="A13" s="78" t="s">
        <v>279</v>
      </c>
      <c r="B13" s="80" t="s">
        <v>186</v>
      </c>
      <c r="C13" s="75" t="s">
        <v>187</v>
      </c>
      <c r="D13" s="75">
        <v>1</v>
      </c>
      <c r="E13" s="76"/>
      <c r="F13" s="77"/>
    </row>
    <row r="14" spans="1:6" s="88" customFormat="1" ht="24" customHeight="1" thickBot="1">
      <c r="A14" s="78" t="s">
        <v>280</v>
      </c>
      <c r="B14" s="84" t="s">
        <v>189</v>
      </c>
      <c r="C14" s="85" t="s">
        <v>169</v>
      </c>
      <c r="D14" s="85">
        <f>D12/2</f>
        <v>24</v>
      </c>
      <c r="E14" s="86"/>
      <c r="F14" s="87"/>
    </row>
    <row r="15" spans="1:6" ht="31.5" thickBot="1">
      <c r="A15" s="78" t="s">
        <v>281</v>
      </c>
      <c r="B15" s="80" t="s">
        <v>191</v>
      </c>
      <c r="C15" s="75" t="s">
        <v>192</v>
      </c>
      <c r="D15" s="75">
        <v>1</v>
      </c>
      <c r="E15" s="76"/>
      <c r="F15" s="77"/>
    </row>
    <row r="16" spans="1:6" ht="28" customHeight="1" thickBot="1">
      <c r="A16" s="68"/>
      <c r="B16" s="69" t="s">
        <v>193</v>
      </c>
      <c r="C16" s="70"/>
      <c r="D16" s="70"/>
      <c r="E16" s="72"/>
      <c r="F16" s="73"/>
    </row>
    <row r="17" spans="1:6" ht="30.5" thickBot="1">
      <c r="A17" s="68" t="s">
        <v>163</v>
      </c>
      <c r="B17" s="69" t="s">
        <v>164</v>
      </c>
      <c r="C17" s="70" t="s">
        <v>165</v>
      </c>
      <c r="D17" s="71" t="s">
        <v>166</v>
      </c>
      <c r="E17" s="72" t="s">
        <v>167</v>
      </c>
      <c r="F17" s="73" t="s">
        <v>168</v>
      </c>
    </row>
    <row r="18" spans="1:6" ht="24" customHeight="1" thickBot="1">
      <c r="A18" s="78">
        <v>1.2</v>
      </c>
      <c r="B18" s="79" t="s">
        <v>194</v>
      </c>
      <c r="C18" s="75"/>
      <c r="D18" s="75"/>
      <c r="E18" s="76"/>
      <c r="F18" s="77"/>
    </row>
    <row r="19" spans="1:6" ht="136" customHeight="1" thickBot="1">
      <c r="A19" s="78" t="s">
        <v>282</v>
      </c>
      <c r="B19" s="80" t="s">
        <v>195</v>
      </c>
      <c r="C19" s="75" t="s">
        <v>196</v>
      </c>
      <c r="D19" s="89">
        <v>28600</v>
      </c>
      <c r="E19" s="76"/>
      <c r="F19" s="77"/>
    </row>
    <row r="20" spans="1:6" ht="31.5" thickBot="1">
      <c r="A20" s="78" t="s">
        <v>170</v>
      </c>
      <c r="B20" s="80" t="s">
        <v>197</v>
      </c>
      <c r="C20" s="75" t="s">
        <v>169</v>
      </c>
      <c r="D20" s="75">
        <v>1</v>
      </c>
      <c r="E20" s="76"/>
      <c r="F20" s="77"/>
    </row>
    <row r="21" spans="1:6" ht="21" customHeight="1" thickBot="1">
      <c r="A21" s="78" t="s">
        <v>283</v>
      </c>
      <c r="B21" s="80" t="s">
        <v>198</v>
      </c>
      <c r="C21" s="75" t="s">
        <v>169</v>
      </c>
      <c r="D21" s="75">
        <v>1</v>
      </c>
      <c r="E21" s="76"/>
      <c r="F21" s="77"/>
    </row>
    <row r="22" spans="1:6" ht="24" customHeight="1" thickBot="1">
      <c r="A22" s="78" t="s">
        <v>284</v>
      </c>
      <c r="B22" s="80" t="s">
        <v>199</v>
      </c>
      <c r="C22" s="75" t="s">
        <v>160</v>
      </c>
      <c r="D22" s="75">
        <v>1</v>
      </c>
      <c r="E22" s="76"/>
      <c r="F22" s="77"/>
    </row>
    <row r="23" spans="1:6" ht="31.5" thickBot="1">
      <c r="A23" s="78" t="s">
        <v>285</v>
      </c>
      <c r="B23" s="80" t="s">
        <v>200</v>
      </c>
      <c r="C23" s="75" t="s">
        <v>176</v>
      </c>
      <c r="D23" s="75">
        <v>40</v>
      </c>
      <c r="E23" s="76"/>
      <c r="F23" s="77"/>
    </row>
    <row r="24" spans="1:6" ht="31.5" thickBot="1">
      <c r="A24" s="78" t="s">
        <v>286</v>
      </c>
      <c r="B24" s="80" t="s">
        <v>201</v>
      </c>
      <c r="C24" s="75" t="s">
        <v>176</v>
      </c>
      <c r="D24" s="75">
        <v>30</v>
      </c>
      <c r="E24" s="76"/>
      <c r="F24" s="77"/>
    </row>
    <row r="25" spans="1:6" ht="31.5" thickBot="1">
      <c r="A25" s="78" t="s">
        <v>287</v>
      </c>
      <c r="B25" s="80" t="s">
        <v>202</v>
      </c>
      <c r="C25" s="75" t="s">
        <v>176</v>
      </c>
      <c r="D25" s="75">
        <v>30</v>
      </c>
      <c r="E25" s="76"/>
      <c r="F25" s="77"/>
    </row>
    <row r="26" spans="1:6" ht="31.5" thickBot="1">
      <c r="A26" s="78" t="s">
        <v>288</v>
      </c>
      <c r="B26" s="80" t="s">
        <v>203</v>
      </c>
      <c r="C26" s="75" t="s">
        <v>176</v>
      </c>
      <c r="D26" s="75">
        <v>30</v>
      </c>
      <c r="E26" s="76"/>
      <c r="F26" s="77"/>
    </row>
    <row r="27" spans="1:6" ht="24" customHeight="1" thickBot="1">
      <c r="A27" s="78" t="s">
        <v>289</v>
      </c>
      <c r="B27" s="80" t="s">
        <v>204</v>
      </c>
      <c r="C27" s="75" t="s">
        <v>169</v>
      </c>
      <c r="D27" s="75">
        <v>1</v>
      </c>
      <c r="E27" s="76"/>
      <c r="F27" s="77"/>
    </row>
    <row r="28" spans="1:6" ht="21" customHeight="1" thickBot="1">
      <c r="A28" s="78" t="s">
        <v>290</v>
      </c>
      <c r="B28" s="80" t="s">
        <v>205</v>
      </c>
      <c r="C28" s="75" t="s">
        <v>176</v>
      </c>
      <c r="D28" s="75">
        <v>10</v>
      </c>
      <c r="E28" s="76"/>
      <c r="F28" s="77"/>
    </row>
    <row r="29" spans="1:6" ht="24" customHeight="1" thickBot="1">
      <c r="A29" s="78" t="s">
        <v>291</v>
      </c>
      <c r="B29" s="80" t="s">
        <v>206</v>
      </c>
      <c r="C29" s="75" t="s">
        <v>169</v>
      </c>
      <c r="D29" s="75">
        <v>1</v>
      </c>
      <c r="E29" s="76"/>
      <c r="F29" s="77"/>
    </row>
    <row r="30" spans="1:6" ht="24" customHeight="1" thickBot="1">
      <c r="A30" s="78" t="s">
        <v>292</v>
      </c>
      <c r="B30" s="80" t="s">
        <v>207</v>
      </c>
      <c r="C30" s="75" t="s">
        <v>169</v>
      </c>
      <c r="D30" s="75">
        <v>1</v>
      </c>
      <c r="E30" s="76"/>
      <c r="F30" s="77"/>
    </row>
    <row r="31" spans="1:6" ht="24" customHeight="1" thickBot="1">
      <c r="A31" s="78" t="s">
        <v>293</v>
      </c>
      <c r="B31" s="80" t="s">
        <v>208</v>
      </c>
      <c r="C31" s="75" t="s">
        <v>209</v>
      </c>
      <c r="D31" s="75">
        <v>1</v>
      </c>
      <c r="E31" s="76"/>
      <c r="F31" s="77"/>
    </row>
    <row r="32" spans="1:6" ht="28" customHeight="1" thickBot="1">
      <c r="A32" s="68"/>
      <c r="B32" s="69" t="s">
        <v>193</v>
      </c>
      <c r="C32" s="70"/>
      <c r="D32" s="70"/>
      <c r="E32" s="72"/>
      <c r="F32" s="73"/>
    </row>
    <row r="33" spans="1:6" ht="30.5" thickBot="1">
      <c r="A33" s="68" t="s">
        <v>163</v>
      </c>
      <c r="B33" s="69" t="s">
        <v>164</v>
      </c>
      <c r="C33" s="70" t="s">
        <v>165</v>
      </c>
      <c r="D33" s="70" t="s">
        <v>166</v>
      </c>
      <c r="E33" s="72" t="s">
        <v>167</v>
      </c>
      <c r="F33" s="73" t="s">
        <v>168</v>
      </c>
    </row>
    <row r="34" spans="1:6" ht="26.15" customHeight="1" thickBot="1">
      <c r="A34" s="74">
        <v>1.3</v>
      </c>
      <c r="B34" s="79" t="s">
        <v>210</v>
      </c>
      <c r="C34" s="75"/>
      <c r="D34" s="75"/>
      <c r="E34" s="76"/>
      <c r="F34" s="77"/>
    </row>
    <row r="35" spans="1:6" ht="274" customHeight="1" thickBot="1">
      <c r="A35" s="78"/>
      <c r="B35" s="80" t="s">
        <v>211</v>
      </c>
      <c r="C35" s="75" t="s">
        <v>160</v>
      </c>
      <c r="D35" s="75">
        <v>1</v>
      </c>
      <c r="E35" s="76"/>
      <c r="F35" s="77"/>
    </row>
    <row r="36" spans="1:6" ht="28" customHeight="1" thickBot="1">
      <c r="A36" s="68"/>
      <c r="B36" s="69" t="s">
        <v>193</v>
      </c>
      <c r="C36" s="70"/>
      <c r="D36" s="70"/>
      <c r="E36" s="72"/>
      <c r="F36" s="73">
        <f>SUM(F35)</f>
        <v>0</v>
      </c>
    </row>
    <row r="37" spans="1:6" ht="30.5" thickBot="1">
      <c r="A37" s="68" t="s">
        <v>163</v>
      </c>
      <c r="B37" s="69" t="s">
        <v>164</v>
      </c>
      <c r="C37" s="70" t="s">
        <v>165</v>
      </c>
      <c r="D37" s="70" t="s">
        <v>166</v>
      </c>
      <c r="E37" s="72" t="s">
        <v>167</v>
      </c>
      <c r="F37" s="73" t="s">
        <v>168</v>
      </c>
    </row>
    <row r="38" spans="1:6" ht="35.15" customHeight="1" thickBot="1">
      <c r="A38" s="68"/>
      <c r="B38" s="69" t="s">
        <v>212</v>
      </c>
      <c r="C38" s="70"/>
      <c r="D38" s="70"/>
      <c r="E38" s="72"/>
      <c r="F38" s="73"/>
    </row>
    <row r="39" spans="1:6" ht="34" customHeight="1" thickBot="1">
      <c r="A39" s="90"/>
      <c r="B39" s="91" t="s">
        <v>213</v>
      </c>
      <c r="C39" s="81"/>
      <c r="D39" s="81"/>
      <c r="E39" s="82"/>
      <c r="F39" s="83">
        <f>F16</f>
        <v>0</v>
      </c>
    </row>
    <row r="40" spans="1:6" ht="34" customHeight="1" thickBot="1">
      <c r="A40" s="90"/>
      <c r="B40" s="91" t="s">
        <v>214</v>
      </c>
      <c r="C40" s="81"/>
      <c r="D40" s="81"/>
      <c r="E40" s="82"/>
      <c r="F40" s="83">
        <f>F32</f>
        <v>0</v>
      </c>
    </row>
    <row r="41" spans="1:6" ht="34" customHeight="1" thickBot="1">
      <c r="A41" s="90"/>
      <c r="B41" s="91" t="s">
        <v>215</v>
      </c>
      <c r="C41" s="81"/>
      <c r="D41" s="81"/>
      <c r="E41" s="82"/>
      <c r="F41" s="83">
        <f>F36</f>
        <v>0</v>
      </c>
    </row>
    <row r="42" spans="1:6" ht="38.15" customHeight="1" thickBot="1">
      <c r="A42" s="68"/>
      <c r="B42" s="69" t="s">
        <v>216</v>
      </c>
      <c r="C42" s="70"/>
      <c r="D42" s="70"/>
      <c r="E42" s="72"/>
      <c r="F42" s="73">
        <f>SUM(F39:F41)</f>
        <v>0</v>
      </c>
    </row>
    <row r="43" spans="1:6" ht="67" customHeight="1" thickBot="1">
      <c r="A43" s="68"/>
      <c r="B43" s="69" t="s">
        <v>217</v>
      </c>
      <c r="C43" s="81"/>
      <c r="D43" s="81"/>
      <c r="E43" s="82"/>
      <c r="F43" s="83"/>
    </row>
    <row r="44" spans="1:6" s="97" customFormat="1" ht="30">
      <c r="A44" s="92" t="s">
        <v>128</v>
      </c>
      <c r="B44" s="93" t="s">
        <v>218</v>
      </c>
      <c r="C44" s="94" t="s">
        <v>165</v>
      </c>
      <c r="D44" s="94" t="s">
        <v>166</v>
      </c>
      <c r="E44" s="95" t="s">
        <v>219</v>
      </c>
      <c r="F44" s="96" t="s">
        <v>168</v>
      </c>
    </row>
    <row r="45" spans="1:6" s="97" customFormat="1" ht="19" customHeight="1">
      <c r="A45" s="98">
        <v>2.1</v>
      </c>
      <c r="B45" s="99" t="s">
        <v>220</v>
      </c>
      <c r="C45" s="100"/>
      <c r="D45" s="100"/>
      <c r="E45" s="101"/>
      <c r="F45" s="102"/>
    </row>
    <row r="46" spans="1:6" s="108" customFormat="1" ht="60">
      <c r="A46" s="103"/>
      <c r="B46" s="99" t="s">
        <v>221</v>
      </c>
      <c r="C46" s="104"/>
      <c r="D46" s="105"/>
      <c r="E46" s="106"/>
      <c r="F46" s="107"/>
    </row>
    <row r="47" spans="1:6" s="108" customFormat="1" ht="31">
      <c r="A47" s="103" t="s">
        <v>173</v>
      </c>
      <c r="B47" s="109" t="s">
        <v>222</v>
      </c>
      <c r="C47" s="104" t="s">
        <v>223</v>
      </c>
      <c r="D47" s="110">
        <v>3</v>
      </c>
      <c r="E47" s="106"/>
      <c r="F47" s="107"/>
    </row>
    <row r="48" spans="1:6" s="108" customFormat="1">
      <c r="A48" s="103" t="s">
        <v>174</v>
      </c>
      <c r="B48" s="111" t="s">
        <v>224</v>
      </c>
      <c r="C48" s="104" t="s">
        <v>223</v>
      </c>
      <c r="D48" s="110">
        <v>5</v>
      </c>
      <c r="E48" s="106"/>
      <c r="F48" s="107"/>
    </row>
    <row r="49" spans="1:6" s="112" customFormat="1" ht="31">
      <c r="A49" s="103" t="s">
        <v>177</v>
      </c>
      <c r="B49" s="111" t="s">
        <v>225</v>
      </c>
      <c r="C49" s="104" t="s">
        <v>223</v>
      </c>
      <c r="D49" s="110">
        <v>5</v>
      </c>
      <c r="E49" s="106"/>
      <c r="F49" s="107"/>
    </row>
    <row r="50" spans="1:6" s="108" customFormat="1" ht="31">
      <c r="A50" s="103" t="s">
        <v>179</v>
      </c>
      <c r="B50" s="111" t="s">
        <v>226</v>
      </c>
      <c r="C50" s="104" t="s">
        <v>223</v>
      </c>
      <c r="D50" s="110">
        <v>5</v>
      </c>
      <c r="E50" s="106"/>
      <c r="F50" s="107"/>
    </row>
    <row r="51" spans="1:6" s="108" customFormat="1">
      <c r="A51" s="103" t="s">
        <v>181</v>
      </c>
      <c r="B51" s="111" t="s">
        <v>227</v>
      </c>
      <c r="C51" s="105"/>
      <c r="D51" s="110">
        <v>2</v>
      </c>
      <c r="E51" s="106"/>
      <c r="F51" s="107"/>
    </row>
    <row r="52" spans="1:6" s="108" customFormat="1">
      <c r="A52" s="230"/>
      <c r="B52" s="232" t="s">
        <v>228</v>
      </c>
      <c r="C52" s="234"/>
      <c r="D52" s="236"/>
      <c r="E52" s="238"/>
      <c r="F52" s="240"/>
    </row>
    <row r="53" spans="1:6" s="108" customFormat="1">
      <c r="A53" s="231"/>
      <c r="B53" s="233"/>
      <c r="C53" s="235"/>
      <c r="D53" s="237"/>
      <c r="E53" s="239"/>
      <c r="F53" s="241"/>
    </row>
    <row r="54" spans="1:6" s="108" customFormat="1" ht="31">
      <c r="A54" s="103" t="s">
        <v>183</v>
      </c>
      <c r="B54" s="111" t="s">
        <v>229</v>
      </c>
      <c r="C54" s="104" t="s">
        <v>223</v>
      </c>
      <c r="D54" s="118">
        <v>2</v>
      </c>
      <c r="E54" s="106"/>
      <c r="F54" s="107"/>
    </row>
    <row r="55" spans="1:6" s="108" customFormat="1" ht="31">
      <c r="A55" s="103" t="s">
        <v>185</v>
      </c>
      <c r="B55" s="111" t="s">
        <v>230</v>
      </c>
      <c r="C55" s="104" t="s">
        <v>223</v>
      </c>
      <c r="D55" s="118">
        <v>5</v>
      </c>
      <c r="E55" s="106"/>
      <c r="F55" s="107"/>
    </row>
    <row r="56" spans="1:6" s="108" customFormat="1">
      <c r="A56" s="103"/>
      <c r="B56" s="119" t="s">
        <v>231</v>
      </c>
      <c r="C56" s="105"/>
      <c r="D56" s="105"/>
      <c r="E56" s="106"/>
      <c r="F56" s="107"/>
    </row>
    <row r="57" spans="1:6" s="108" customFormat="1" ht="31">
      <c r="A57" s="103" t="s">
        <v>188</v>
      </c>
      <c r="B57" s="111" t="s">
        <v>232</v>
      </c>
      <c r="C57" s="104" t="s">
        <v>223</v>
      </c>
      <c r="D57" s="110">
        <v>2</v>
      </c>
      <c r="E57" s="106"/>
      <c r="F57" s="107"/>
    </row>
    <row r="58" spans="1:6" s="108" customFormat="1" ht="45">
      <c r="A58" s="103"/>
      <c r="B58" s="119" t="s">
        <v>233</v>
      </c>
      <c r="C58" s="104"/>
      <c r="D58" s="110"/>
      <c r="E58" s="106"/>
      <c r="F58" s="107"/>
    </row>
    <row r="59" spans="1:6" s="108" customFormat="1">
      <c r="A59" s="103" t="s">
        <v>190</v>
      </c>
      <c r="B59" s="111" t="s">
        <v>234</v>
      </c>
      <c r="C59" s="104" t="s">
        <v>223</v>
      </c>
      <c r="D59" s="110">
        <v>1</v>
      </c>
      <c r="E59" s="106"/>
      <c r="F59" s="107"/>
    </row>
    <row r="60" spans="1:6" s="108" customFormat="1" ht="30">
      <c r="A60" s="103"/>
      <c r="B60" s="119" t="s">
        <v>235</v>
      </c>
      <c r="C60" s="104"/>
      <c r="D60" s="110"/>
      <c r="E60" s="106"/>
      <c r="F60" s="107"/>
    </row>
    <row r="61" spans="1:6" s="108" customFormat="1" ht="28" customHeight="1" thickBot="1">
      <c r="A61" s="103" t="s">
        <v>294</v>
      </c>
      <c r="B61" s="109" t="s">
        <v>236</v>
      </c>
      <c r="C61" s="104" t="s">
        <v>223</v>
      </c>
      <c r="D61" s="110">
        <f>(1.5*1.5*0.6*4)+(0.5*0.5*0.9*4)</f>
        <v>6.3</v>
      </c>
      <c r="E61" s="106"/>
      <c r="F61" s="107"/>
    </row>
    <row r="62" spans="1:6" ht="28" customHeight="1" thickBot="1">
      <c r="A62" s="68"/>
      <c r="B62" s="69" t="s">
        <v>193</v>
      </c>
      <c r="C62" s="70"/>
      <c r="D62" s="70"/>
      <c r="E62" s="72"/>
      <c r="F62" s="73"/>
    </row>
    <row r="63" spans="1:6" ht="30.5" thickBot="1">
      <c r="A63" s="68" t="s">
        <v>163</v>
      </c>
      <c r="B63" s="69" t="s">
        <v>164</v>
      </c>
      <c r="C63" s="70" t="s">
        <v>165</v>
      </c>
      <c r="D63" s="70" t="s">
        <v>166</v>
      </c>
      <c r="E63" s="72" t="s">
        <v>167</v>
      </c>
      <c r="F63" s="73" t="s">
        <v>168</v>
      </c>
    </row>
    <row r="64" spans="1:6" s="108" customFormat="1" ht="18.5">
      <c r="A64" s="103"/>
      <c r="B64" s="99" t="s">
        <v>237</v>
      </c>
      <c r="C64" s="120"/>
      <c r="D64" s="105"/>
      <c r="E64" s="106"/>
      <c r="F64" s="107"/>
    </row>
    <row r="65" spans="1:11" s="108" customFormat="1" ht="45">
      <c r="A65" s="103"/>
      <c r="B65" s="119" t="s">
        <v>238</v>
      </c>
      <c r="C65" s="121"/>
      <c r="D65" s="105"/>
      <c r="E65" s="106"/>
      <c r="F65" s="107"/>
    </row>
    <row r="66" spans="1:11" s="108" customFormat="1">
      <c r="A66" s="103" t="s">
        <v>295</v>
      </c>
      <c r="B66" s="122" t="s">
        <v>239</v>
      </c>
      <c r="C66" s="121" t="s">
        <v>240</v>
      </c>
      <c r="D66" s="105">
        <v>450</v>
      </c>
      <c r="E66" s="106"/>
      <c r="F66" s="107"/>
    </row>
    <row r="67" spans="1:11" s="108" customFormat="1" ht="145" customHeight="1">
      <c r="A67" s="103">
        <v>2.2000000000000002</v>
      </c>
      <c r="B67" s="123" t="s">
        <v>241</v>
      </c>
      <c r="C67" s="104" t="s">
        <v>242</v>
      </c>
      <c r="D67" s="105">
        <v>1</v>
      </c>
      <c r="E67" s="106"/>
      <c r="F67" s="107"/>
    </row>
    <row r="68" spans="1:11" s="112" customFormat="1" ht="28" customHeight="1" thickBot="1">
      <c r="A68" s="124">
        <v>2.2999999999999998</v>
      </c>
      <c r="B68" s="125" t="s">
        <v>243</v>
      </c>
      <c r="C68" s="126"/>
      <c r="D68" s="127"/>
      <c r="E68" s="128"/>
      <c r="F68" s="129"/>
    </row>
    <row r="69" spans="1:11" s="112" customFormat="1" ht="33.65" customHeight="1">
      <c r="A69" s="130"/>
      <c r="B69" s="119" t="s">
        <v>244</v>
      </c>
      <c r="C69" s="104"/>
      <c r="D69" s="105"/>
      <c r="E69" s="106"/>
      <c r="F69" s="117"/>
    </row>
    <row r="70" spans="1:11" s="108" customFormat="1" ht="264" thickBot="1">
      <c r="A70" s="103" t="s">
        <v>296</v>
      </c>
      <c r="B70" s="111" t="s">
        <v>245</v>
      </c>
      <c r="C70" s="104" t="s">
        <v>242</v>
      </c>
      <c r="D70" s="105">
        <v>1</v>
      </c>
      <c r="E70" s="106"/>
      <c r="F70" s="107"/>
      <c r="K70" s="108" t="s">
        <v>246</v>
      </c>
    </row>
    <row r="71" spans="1:11" ht="28" customHeight="1" thickBot="1">
      <c r="A71" s="68"/>
      <c r="B71" s="69" t="s">
        <v>193</v>
      </c>
      <c r="C71" s="70"/>
      <c r="D71" s="70"/>
      <c r="E71" s="72"/>
      <c r="F71" s="73"/>
    </row>
    <row r="72" spans="1:11" ht="30.5" thickBot="1">
      <c r="A72" s="68" t="s">
        <v>163</v>
      </c>
      <c r="B72" s="69" t="s">
        <v>164</v>
      </c>
      <c r="C72" s="70" t="s">
        <v>165</v>
      </c>
      <c r="D72" s="70" t="s">
        <v>166</v>
      </c>
      <c r="E72" s="72" t="s">
        <v>167</v>
      </c>
      <c r="F72" s="73" t="s">
        <v>168</v>
      </c>
    </row>
    <row r="73" spans="1:11" s="108" customFormat="1" ht="14.15" customHeight="1">
      <c r="A73" s="103">
        <v>2.4</v>
      </c>
      <c r="B73" s="99" t="s">
        <v>247</v>
      </c>
      <c r="C73" s="104"/>
      <c r="D73" s="105"/>
      <c r="E73" s="106"/>
      <c r="F73" s="107"/>
    </row>
    <row r="74" spans="1:11" s="108" customFormat="1" ht="45">
      <c r="A74" s="103"/>
      <c r="B74" s="119" t="s">
        <v>248</v>
      </c>
      <c r="C74" s="104"/>
      <c r="D74" s="105"/>
      <c r="E74" s="106"/>
      <c r="F74" s="107"/>
    </row>
    <row r="75" spans="1:11" s="108" customFormat="1" ht="31">
      <c r="A75" s="103" t="s">
        <v>297</v>
      </c>
      <c r="B75" s="109" t="s">
        <v>249</v>
      </c>
      <c r="C75" s="104" t="s">
        <v>176</v>
      </c>
      <c r="D75" s="110">
        <v>25</v>
      </c>
      <c r="E75" s="106"/>
      <c r="F75" s="107"/>
    </row>
    <row r="76" spans="1:11" s="108" customFormat="1" ht="31">
      <c r="A76" s="103" t="s">
        <v>298</v>
      </c>
      <c r="B76" s="111" t="s">
        <v>250</v>
      </c>
      <c r="C76" s="104" t="s">
        <v>176</v>
      </c>
      <c r="D76" s="110">
        <v>20</v>
      </c>
      <c r="E76" s="106"/>
      <c r="F76" s="107"/>
    </row>
    <row r="77" spans="1:11" s="112" customFormat="1" ht="33.65" customHeight="1">
      <c r="A77" s="103" t="s">
        <v>299</v>
      </c>
      <c r="B77" s="111" t="s">
        <v>251</v>
      </c>
      <c r="C77" s="104" t="s">
        <v>176</v>
      </c>
      <c r="D77" s="110">
        <v>15</v>
      </c>
      <c r="E77" s="106"/>
      <c r="F77" s="107"/>
    </row>
    <row r="78" spans="1:11" s="108" customFormat="1" ht="19" customHeight="1">
      <c r="A78" s="103" t="s">
        <v>300</v>
      </c>
      <c r="B78" s="111" t="s">
        <v>252</v>
      </c>
      <c r="C78" s="104" t="s">
        <v>176</v>
      </c>
      <c r="D78" s="110">
        <v>30</v>
      </c>
      <c r="E78" s="106"/>
      <c r="F78" s="107"/>
    </row>
    <row r="79" spans="1:11" s="108" customFormat="1">
      <c r="A79" s="103" t="s">
        <v>301</v>
      </c>
      <c r="B79" s="119" t="s">
        <v>253</v>
      </c>
      <c r="C79" s="105"/>
      <c r="D79" s="110"/>
      <c r="E79" s="106"/>
      <c r="F79" s="107"/>
    </row>
    <row r="80" spans="1:11" s="108" customFormat="1" ht="31">
      <c r="A80" s="103" t="s">
        <v>302</v>
      </c>
      <c r="B80" s="131" t="s">
        <v>254</v>
      </c>
      <c r="C80" s="114" t="s">
        <v>242</v>
      </c>
      <c r="D80" s="132">
        <v>1</v>
      </c>
      <c r="E80" s="115"/>
      <c r="F80" s="107"/>
    </row>
    <row r="81" spans="1:6" s="108" customFormat="1" ht="28.5" customHeight="1">
      <c r="A81" s="103" t="s">
        <v>303</v>
      </c>
      <c r="B81" s="111" t="s">
        <v>255</v>
      </c>
      <c r="C81" s="104" t="s">
        <v>242</v>
      </c>
      <c r="D81" s="118">
        <v>1</v>
      </c>
      <c r="E81" s="106"/>
      <c r="F81" s="107"/>
    </row>
    <row r="82" spans="1:6" s="108" customFormat="1" ht="37" customHeight="1">
      <c r="A82" s="103" t="s">
        <v>304</v>
      </c>
      <c r="B82" s="111" t="s">
        <v>256</v>
      </c>
      <c r="C82" s="104" t="s">
        <v>242</v>
      </c>
      <c r="D82" s="118">
        <v>7</v>
      </c>
      <c r="E82" s="106"/>
      <c r="F82" s="107"/>
    </row>
    <row r="83" spans="1:6" s="108" customFormat="1" ht="34" customHeight="1">
      <c r="A83" s="103" t="s">
        <v>305</v>
      </c>
      <c r="B83" s="111" t="s">
        <v>257</v>
      </c>
      <c r="C83" s="105" t="s">
        <v>242</v>
      </c>
      <c r="D83" s="118">
        <v>2</v>
      </c>
      <c r="E83" s="106"/>
      <c r="F83" s="107"/>
    </row>
    <row r="84" spans="1:6" s="112" customFormat="1" ht="29.15" customHeight="1" thickBot="1">
      <c r="A84" s="133"/>
      <c r="B84" s="134" t="s">
        <v>258</v>
      </c>
      <c r="C84" s="135"/>
      <c r="D84" s="136"/>
      <c r="E84" s="128"/>
      <c r="F84" s="129"/>
    </row>
    <row r="85" spans="1:6" ht="30.5" thickBot="1">
      <c r="A85" s="68">
        <v>2.5</v>
      </c>
      <c r="B85" s="69" t="s">
        <v>259</v>
      </c>
      <c r="C85" s="70" t="s">
        <v>165</v>
      </c>
      <c r="D85" s="70" t="s">
        <v>166</v>
      </c>
      <c r="E85" s="72" t="s">
        <v>167</v>
      </c>
      <c r="F85" s="73" t="s">
        <v>168</v>
      </c>
    </row>
    <row r="86" spans="1:6" ht="95.15" customHeight="1" thickBot="1">
      <c r="A86" s="78" t="s">
        <v>306</v>
      </c>
      <c r="B86" s="84" t="s">
        <v>260</v>
      </c>
      <c r="C86" s="75" t="s">
        <v>176</v>
      </c>
      <c r="D86" s="75">
        <v>20</v>
      </c>
      <c r="E86" s="137"/>
      <c r="F86" s="138"/>
    </row>
    <row r="87" spans="1:6" ht="87.65" customHeight="1" thickBot="1">
      <c r="A87" s="78" t="s">
        <v>307</v>
      </c>
      <c r="B87" s="139" t="s">
        <v>261</v>
      </c>
      <c r="C87" s="75" t="s">
        <v>192</v>
      </c>
      <c r="D87" s="75">
        <v>1</v>
      </c>
      <c r="E87" s="137"/>
      <c r="F87" s="138"/>
    </row>
    <row r="88" spans="1:6" s="143" customFormat="1" ht="27" customHeight="1" thickBot="1">
      <c r="A88" s="140"/>
      <c r="B88" s="134" t="s">
        <v>258</v>
      </c>
      <c r="C88" s="140"/>
      <c r="D88" s="140"/>
      <c r="E88" s="141"/>
      <c r="F88" s="142"/>
    </row>
    <row r="89" spans="1:6" s="112" customFormat="1" ht="45">
      <c r="A89" s="144"/>
      <c r="B89" s="145" t="s">
        <v>262</v>
      </c>
      <c r="C89" s="146"/>
      <c r="D89" s="147"/>
      <c r="E89" s="148"/>
      <c r="F89" s="149"/>
    </row>
    <row r="90" spans="1:6" s="108" customFormat="1" ht="33" customHeight="1">
      <c r="A90" s="103"/>
      <c r="B90" s="111" t="s">
        <v>263</v>
      </c>
      <c r="C90" s="104"/>
      <c r="D90" s="110"/>
      <c r="E90" s="106"/>
      <c r="F90" s="107"/>
    </row>
    <row r="91" spans="1:6" s="108" customFormat="1" ht="33" customHeight="1">
      <c r="A91" s="103"/>
      <c r="B91" s="111" t="s">
        <v>264</v>
      </c>
      <c r="C91" s="104"/>
      <c r="D91" s="110"/>
      <c r="E91" s="106"/>
      <c r="F91" s="107"/>
    </row>
    <row r="92" spans="1:6" s="108" customFormat="1" ht="33" customHeight="1">
      <c r="A92" s="113"/>
      <c r="B92" s="111" t="s">
        <v>265</v>
      </c>
      <c r="C92" s="150"/>
      <c r="D92" s="151"/>
      <c r="E92" s="115"/>
      <c r="F92" s="116"/>
    </row>
    <row r="93" spans="1:6" s="108" customFormat="1" ht="33" customHeight="1" thickBot="1">
      <c r="A93" s="113"/>
      <c r="B93" s="152" t="s">
        <v>266</v>
      </c>
      <c r="C93" s="150"/>
      <c r="D93" s="151"/>
      <c r="E93" s="115"/>
      <c r="F93" s="116"/>
    </row>
    <row r="94" spans="1:6" s="97" customFormat="1" ht="45.5" thickBot="1">
      <c r="A94" s="153"/>
      <c r="B94" s="154" t="s">
        <v>267</v>
      </c>
      <c r="C94" s="155"/>
      <c r="D94" s="156"/>
      <c r="E94" s="157"/>
      <c r="F94" s="158"/>
    </row>
    <row r="95" spans="1:6" ht="30.5" thickBot="1">
      <c r="A95" s="68"/>
      <c r="B95" s="69" t="s">
        <v>268</v>
      </c>
      <c r="C95" s="70" t="s">
        <v>165</v>
      </c>
      <c r="D95" s="70" t="s">
        <v>166</v>
      </c>
      <c r="E95" s="72" t="s">
        <v>167</v>
      </c>
      <c r="F95" s="73" t="s">
        <v>168</v>
      </c>
    </row>
    <row r="96" spans="1:6" ht="151" customHeight="1" thickBot="1">
      <c r="A96" s="74">
        <v>3.1</v>
      </c>
      <c r="B96" s="80" t="s">
        <v>269</v>
      </c>
      <c r="C96" s="75" t="s">
        <v>160</v>
      </c>
      <c r="D96" s="75">
        <v>1</v>
      </c>
      <c r="E96" s="76"/>
      <c r="F96" s="77"/>
    </row>
    <row r="97" spans="1:6" ht="158.15" customHeight="1" thickBot="1">
      <c r="A97" s="74">
        <v>4.2</v>
      </c>
      <c r="B97" s="80" t="s">
        <v>270</v>
      </c>
      <c r="C97" s="75" t="s">
        <v>176</v>
      </c>
      <c r="D97" s="75">
        <v>120</v>
      </c>
      <c r="E97" s="76"/>
      <c r="F97" s="77"/>
    </row>
    <row r="98" spans="1:6" ht="140" thickBot="1">
      <c r="A98" s="74">
        <v>3.3</v>
      </c>
      <c r="B98" s="80" t="s">
        <v>271</v>
      </c>
      <c r="C98" s="75" t="s">
        <v>160</v>
      </c>
      <c r="D98" s="75">
        <v>1</v>
      </c>
      <c r="E98" s="76"/>
      <c r="F98" s="77"/>
    </row>
    <row r="99" spans="1:6" ht="38.5" customHeight="1" thickBot="1">
      <c r="A99" s="74"/>
      <c r="B99" s="79" t="s">
        <v>272</v>
      </c>
      <c r="C99" s="75"/>
      <c r="D99" s="75"/>
      <c r="E99" s="76"/>
      <c r="F99" s="159"/>
    </row>
    <row r="100" spans="1:6" ht="30" customHeight="1" thickBot="1">
      <c r="A100" s="225" t="s">
        <v>308</v>
      </c>
      <c r="B100" s="226"/>
      <c r="C100" s="226"/>
      <c r="D100" s="226"/>
      <c r="E100" s="227"/>
      <c r="F100" s="159"/>
    </row>
    <row r="101" spans="1:6" ht="30" customHeight="1" thickBot="1">
      <c r="A101" s="225" t="s">
        <v>309</v>
      </c>
      <c r="B101" s="226"/>
      <c r="C101" s="226"/>
      <c r="D101" s="226"/>
      <c r="E101" s="227"/>
      <c r="F101" s="159"/>
    </row>
    <row r="102" spans="1:6" ht="30" customHeight="1" thickBot="1">
      <c r="A102" s="225" t="s">
        <v>310</v>
      </c>
      <c r="B102" s="226"/>
      <c r="C102" s="226"/>
      <c r="D102" s="226"/>
      <c r="E102" s="227"/>
      <c r="F102" s="159"/>
    </row>
    <row r="103" spans="1:6" ht="30" customHeight="1" thickBot="1">
      <c r="A103" s="225" t="s">
        <v>311</v>
      </c>
      <c r="B103" s="226"/>
      <c r="C103" s="226"/>
      <c r="D103" s="226"/>
      <c r="E103" s="227"/>
      <c r="F103" s="159"/>
    </row>
  </sheetData>
  <mergeCells count="13">
    <mergeCell ref="A103:E103"/>
    <mergeCell ref="A100:E100"/>
    <mergeCell ref="A101:E101"/>
    <mergeCell ref="A102:E102"/>
    <mergeCell ref="A1:F1"/>
    <mergeCell ref="A2:F2"/>
    <mergeCell ref="A3:F3"/>
    <mergeCell ref="A52:A53"/>
    <mergeCell ref="B52:B53"/>
    <mergeCell ref="C52:C53"/>
    <mergeCell ref="D52:D53"/>
    <mergeCell ref="E52:E53"/>
    <mergeCell ref="F52:F53"/>
  </mergeCells>
  <phoneticPr fontId="29" type="noConversion"/>
  <pageMargins left="0.7" right="0.7" top="0.75" bottom="0.75" header="0.3" footer="0.3"/>
  <pageSetup scale="89" orientation="portrait" r:id="rId1"/>
  <rowBreaks count="7" manualBreakCount="7">
    <brk id="16" max="16383" man="1"/>
    <brk id="32" max="16383" man="1"/>
    <brk id="42" max="16383" man="1"/>
    <brk id="62" max="16383" man="1"/>
    <brk id="71" max="16383" man="1"/>
    <brk id="84" max="16383" man="1"/>
    <brk id="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9"/>
  <sheetViews>
    <sheetView view="pageBreakPreview" topLeftCell="A94" zoomScale="112" zoomScaleNormal="100" zoomScaleSheetLayoutView="112" workbookViewId="0">
      <selection activeCell="F99" sqref="F99"/>
    </sheetView>
  </sheetViews>
  <sheetFormatPr defaultRowHeight="14.5"/>
  <cols>
    <col min="1" max="1" width="6.26953125" bestFit="1" customWidth="1"/>
    <col min="2" max="2" width="57" bestFit="1" customWidth="1"/>
    <col min="3" max="3" width="5" bestFit="1" customWidth="1"/>
    <col min="4" max="4" width="5.7265625" bestFit="1" customWidth="1"/>
    <col min="5" max="5" width="13.1796875" bestFit="1" customWidth="1"/>
    <col min="6" max="6" width="16.453125" customWidth="1"/>
  </cols>
  <sheetData>
    <row r="1" spans="1:6" ht="15">
      <c r="A1" s="223" t="s">
        <v>312</v>
      </c>
      <c r="B1" s="223"/>
      <c r="C1" s="223"/>
      <c r="D1" s="223"/>
      <c r="E1" s="223"/>
      <c r="F1" s="223"/>
    </row>
    <row r="2" spans="1:6" ht="15.5">
      <c r="A2" s="190"/>
      <c r="B2" s="191"/>
      <c r="C2" s="192"/>
      <c r="D2" s="193"/>
      <c r="E2" s="59"/>
      <c r="F2" s="194"/>
    </row>
    <row r="3" spans="1:6" ht="15">
      <c r="A3" s="242" t="s">
        <v>106</v>
      </c>
      <c r="B3" s="242"/>
      <c r="C3" s="242"/>
      <c r="D3" s="242"/>
      <c r="E3" s="242"/>
      <c r="F3" s="242"/>
    </row>
    <row r="4" spans="1:6" ht="15">
      <c r="A4" s="242"/>
      <c r="B4" s="242"/>
      <c r="C4" s="242"/>
      <c r="D4" s="242"/>
      <c r="E4" s="242"/>
      <c r="F4" s="242"/>
    </row>
    <row r="5" spans="1:6" ht="15">
      <c r="A5" s="242" t="s">
        <v>61</v>
      </c>
      <c r="B5" s="242"/>
      <c r="C5" s="242"/>
      <c r="D5" s="242"/>
      <c r="E5" s="242"/>
      <c r="F5" s="242"/>
    </row>
    <row r="6" spans="1:6" ht="15">
      <c r="A6" s="195" t="s">
        <v>0</v>
      </c>
      <c r="B6" s="195" t="s">
        <v>1</v>
      </c>
      <c r="C6" s="195" t="s">
        <v>2</v>
      </c>
      <c r="D6" s="195" t="s">
        <v>3</v>
      </c>
      <c r="E6" s="196" t="s">
        <v>4</v>
      </c>
      <c r="F6" s="196" t="s">
        <v>5</v>
      </c>
    </row>
    <row r="7" spans="1:6" ht="15.5">
      <c r="A7" s="197"/>
      <c r="B7" s="198" t="s">
        <v>6</v>
      </c>
      <c r="C7" s="199"/>
      <c r="D7" s="200"/>
      <c r="E7" s="201"/>
      <c r="F7" s="202"/>
    </row>
    <row r="8" spans="1:6" ht="15.5">
      <c r="A8" s="203" t="s">
        <v>7</v>
      </c>
      <c r="B8" s="198" t="s">
        <v>8</v>
      </c>
      <c r="C8" s="199"/>
      <c r="D8" s="199"/>
      <c r="E8" s="201"/>
      <c r="F8" s="204"/>
    </row>
    <row r="9" spans="1:6" ht="15.5">
      <c r="A9" s="197"/>
      <c r="B9" s="198" t="s">
        <v>9</v>
      </c>
      <c r="C9" s="199"/>
      <c r="D9" s="200"/>
      <c r="E9" s="201"/>
      <c r="F9" s="204"/>
    </row>
    <row r="10" spans="1:6" ht="31">
      <c r="A10" s="197"/>
      <c r="B10" s="205" t="s">
        <v>10</v>
      </c>
      <c r="C10" s="199"/>
      <c r="D10" s="200"/>
      <c r="E10" s="201"/>
      <c r="F10" s="204"/>
    </row>
    <row r="11" spans="1:6" ht="15.5">
      <c r="A11" s="197"/>
      <c r="B11" s="205" t="s">
        <v>11</v>
      </c>
      <c r="C11" s="199"/>
      <c r="D11" s="200"/>
      <c r="E11" s="201"/>
      <c r="F11" s="204"/>
    </row>
    <row r="12" spans="1:6" ht="62">
      <c r="A12" s="197" t="s">
        <v>12</v>
      </c>
      <c r="B12" s="206" t="s">
        <v>13</v>
      </c>
      <c r="C12" s="199"/>
      <c r="D12" s="199"/>
      <c r="E12" s="201" t="s">
        <v>328</v>
      </c>
      <c r="F12" s="201"/>
    </row>
    <row r="13" spans="1:6" ht="15.5">
      <c r="A13" s="197"/>
      <c r="B13" s="206" t="s">
        <v>14</v>
      </c>
      <c r="C13" s="199" t="s">
        <v>15</v>
      </c>
      <c r="D13" s="199">
        <v>80</v>
      </c>
      <c r="E13" s="201"/>
      <c r="F13" s="204"/>
    </row>
    <row r="14" spans="1:6" ht="15.5">
      <c r="A14" s="197"/>
      <c r="B14" s="206" t="s">
        <v>16</v>
      </c>
      <c r="C14" s="199" t="s">
        <v>15</v>
      </c>
      <c r="D14" s="199">
        <v>600</v>
      </c>
      <c r="E14" s="201"/>
      <c r="F14" s="204"/>
    </row>
    <row r="15" spans="1:6" ht="15.5">
      <c r="A15" s="197"/>
      <c r="B15" s="206" t="s">
        <v>62</v>
      </c>
      <c r="C15" s="199" t="s">
        <v>15</v>
      </c>
      <c r="D15" s="199">
        <v>1700</v>
      </c>
      <c r="E15" s="201"/>
      <c r="F15" s="204"/>
    </row>
    <row r="16" spans="1:6" ht="15.5">
      <c r="A16" s="197"/>
      <c r="B16" s="206" t="s">
        <v>62</v>
      </c>
      <c r="C16" s="199" t="s">
        <v>15</v>
      </c>
      <c r="D16" s="199">
        <v>520</v>
      </c>
      <c r="E16" s="201"/>
      <c r="F16" s="204"/>
    </row>
    <row r="17" spans="1:6" ht="15.5">
      <c r="A17" s="197"/>
      <c r="B17" s="206"/>
      <c r="C17" s="199"/>
      <c r="D17" s="199"/>
      <c r="E17" s="199"/>
      <c r="F17" s="199"/>
    </row>
    <row r="18" spans="1:6" ht="15.5">
      <c r="A18" s="197" t="s">
        <v>18</v>
      </c>
      <c r="B18" s="206" t="s">
        <v>19</v>
      </c>
      <c r="C18" s="199"/>
      <c r="D18" s="199"/>
      <c r="E18" s="201"/>
      <c r="F18" s="201"/>
    </row>
    <row r="19" spans="1:6" ht="15.5">
      <c r="A19" s="197"/>
      <c r="B19" s="206" t="s">
        <v>14</v>
      </c>
      <c r="C19" s="199" t="s">
        <v>15</v>
      </c>
      <c r="D19" s="199">
        <v>80</v>
      </c>
      <c r="E19" s="207"/>
      <c r="F19" s="204"/>
    </row>
    <row r="20" spans="1:6" ht="15.5">
      <c r="A20" s="197"/>
      <c r="B20" s="206" t="s">
        <v>16</v>
      </c>
      <c r="C20" s="199" t="s">
        <v>15</v>
      </c>
      <c r="D20" s="199">
        <v>600</v>
      </c>
      <c r="E20" s="207"/>
      <c r="F20" s="204"/>
    </row>
    <row r="21" spans="1:6" ht="15.5">
      <c r="A21" s="197"/>
      <c r="B21" s="206" t="s">
        <v>17</v>
      </c>
      <c r="C21" s="199" t="s">
        <v>15</v>
      </c>
      <c r="D21" s="199">
        <v>1700</v>
      </c>
      <c r="E21" s="207"/>
      <c r="F21" s="204"/>
    </row>
    <row r="22" spans="1:6" ht="15.5">
      <c r="A22" s="197"/>
      <c r="B22" s="206" t="s">
        <v>17</v>
      </c>
      <c r="C22" s="199" t="s">
        <v>15</v>
      </c>
      <c r="D22" s="199">
        <v>520</v>
      </c>
      <c r="E22" s="207"/>
      <c r="F22" s="204"/>
    </row>
    <row r="23" spans="1:6" ht="15.5">
      <c r="A23" s="197"/>
      <c r="B23" s="206"/>
      <c r="C23" s="199"/>
      <c r="D23" s="199"/>
      <c r="E23" s="207"/>
      <c r="F23" s="204"/>
    </row>
    <row r="24" spans="1:6" ht="15.5">
      <c r="A24" s="197"/>
      <c r="B24" s="206"/>
      <c r="C24" s="199"/>
      <c r="D24" s="199"/>
      <c r="E24" s="199"/>
      <c r="F24" s="199"/>
    </row>
    <row r="25" spans="1:6" ht="15.5">
      <c r="A25" s="197"/>
      <c r="B25" s="198" t="s">
        <v>20</v>
      </c>
      <c r="C25" s="199"/>
      <c r="D25" s="200"/>
      <c r="E25" s="201"/>
      <c r="F25" s="204"/>
    </row>
    <row r="26" spans="1:6" ht="15.5">
      <c r="A26" s="197"/>
      <c r="B26" s="198"/>
      <c r="C26" s="199"/>
      <c r="D26" s="200"/>
      <c r="E26" s="201"/>
      <c r="F26" s="204"/>
    </row>
    <row r="27" spans="1:6" ht="31">
      <c r="A27" s="197" t="s">
        <v>21</v>
      </c>
      <c r="B27" s="206" t="s">
        <v>22</v>
      </c>
      <c r="C27" s="199" t="s">
        <v>15</v>
      </c>
      <c r="D27" s="199">
        <v>2900</v>
      </c>
      <c r="E27" s="201"/>
      <c r="F27" s="204"/>
    </row>
    <row r="28" spans="1:6" ht="15.5">
      <c r="A28" s="197"/>
      <c r="B28" s="208" t="s">
        <v>23</v>
      </c>
      <c r="C28" s="199"/>
      <c r="D28" s="200"/>
      <c r="E28" s="201"/>
      <c r="F28" s="204"/>
    </row>
    <row r="29" spans="1:6" ht="124">
      <c r="A29" s="197"/>
      <c r="B29" s="206" t="s">
        <v>24</v>
      </c>
      <c r="C29" s="199"/>
      <c r="D29" s="200"/>
      <c r="E29" s="201"/>
      <c r="F29" s="204"/>
    </row>
    <row r="30" spans="1:6" ht="15.5">
      <c r="A30" s="197"/>
      <c r="B30" s="206"/>
      <c r="C30" s="199"/>
      <c r="D30" s="200"/>
      <c r="E30" s="201"/>
      <c r="F30" s="204"/>
    </row>
    <row r="31" spans="1:6" ht="15.5">
      <c r="A31" s="197" t="s">
        <v>98</v>
      </c>
      <c r="B31" s="198" t="s">
        <v>25</v>
      </c>
      <c r="C31" s="199"/>
      <c r="D31" s="200"/>
      <c r="E31" s="201"/>
      <c r="F31" s="204"/>
    </row>
    <row r="32" spans="1:6" ht="15.5">
      <c r="A32" s="197"/>
      <c r="B32" s="206" t="s">
        <v>26</v>
      </c>
      <c r="C32" s="199" t="s">
        <v>15</v>
      </c>
      <c r="D32" s="199">
        <v>80</v>
      </c>
      <c r="E32" s="201"/>
      <c r="F32" s="204"/>
    </row>
    <row r="33" spans="1:6" ht="15.5">
      <c r="A33" s="197"/>
      <c r="B33" s="206" t="s">
        <v>27</v>
      </c>
      <c r="C33" s="199" t="s">
        <v>15</v>
      </c>
      <c r="D33" s="199">
        <v>600</v>
      </c>
      <c r="E33" s="201"/>
      <c r="F33" s="204"/>
    </row>
    <row r="34" spans="1:6" ht="15.5">
      <c r="A34" s="197"/>
      <c r="B34" s="206" t="s">
        <v>63</v>
      </c>
      <c r="C34" s="199" t="s">
        <v>15</v>
      </c>
      <c r="D34" s="199">
        <f>2380-680</f>
        <v>1700</v>
      </c>
      <c r="E34" s="201"/>
      <c r="F34" s="204"/>
    </row>
    <row r="35" spans="1:6" ht="15.5">
      <c r="A35" s="197"/>
      <c r="B35" s="206" t="s">
        <v>63</v>
      </c>
      <c r="C35" s="199" t="s">
        <v>15</v>
      </c>
      <c r="D35" s="199">
        <v>520</v>
      </c>
      <c r="E35" s="201"/>
      <c r="F35" s="204"/>
    </row>
    <row r="36" spans="1:6" ht="15.5">
      <c r="A36" s="190"/>
      <c r="B36" s="191"/>
      <c r="C36" s="192"/>
      <c r="D36" s="193"/>
      <c r="E36" s="59"/>
      <c r="F36" s="194"/>
    </row>
    <row r="37" spans="1:6" ht="15.5">
      <c r="A37" s="197"/>
      <c r="B37" s="206"/>
      <c r="C37" s="199"/>
      <c r="D37" s="199"/>
      <c r="E37" s="201"/>
      <c r="F37" s="204"/>
    </row>
    <row r="38" spans="1:6" ht="15.5">
      <c r="A38" s="197"/>
      <c r="B38" s="198" t="s">
        <v>28</v>
      </c>
      <c r="C38" s="199"/>
      <c r="D38" s="200"/>
      <c r="E38" s="201"/>
      <c r="F38" s="204"/>
    </row>
    <row r="39" spans="1:6" ht="93">
      <c r="A39" s="197"/>
      <c r="B39" s="206" t="s">
        <v>326</v>
      </c>
      <c r="C39" s="199"/>
      <c r="D39" s="200"/>
      <c r="E39" s="201"/>
      <c r="F39" s="204"/>
    </row>
    <row r="40" spans="1:6" ht="15.5">
      <c r="A40" s="197"/>
      <c r="B40" s="206"/>
      <c r="C40" s="199"/>
      <c r="D40" s="200"/>
      <c r="E40" s="201"/>
      <c r="F40" s="204"/>
    </row>
    <row r="41" spans="1:6" ht="15.5">
      <c r="A41" s="197"/>
      <c r="B41" s="206"/>
      <c r="C41" s="199"/>
      <c r="D41" s="200"/>
      <c r="E41" s="201"/>
      <c r="F41" s="204"/>
    </row>
    <row r="42" spans="1:6" ht="15.5">
      <c r="A42" s="203" t="s">
        <v>75</v>
      </c>
      <c r="B42" s="209" t="s">
        <v>65</v>
      </c>
      <c r="C42" s="199"/>
      <c r="D42" s="200"/>
      <c r="E42" s="201"/>
      <c r="F42" s="204"/>
    </row>
    <row r="43" spans="1:6" ht="15.5">
      <c r="A43" s="197"/>
      <c r="B43" s="206" t="s">
        <v>30</v>
      </c>
      <c r="C43" s="199" t="s">
        <v>31</v>
      </c>
      <c r="D43" s="200">
        <v>2</v>
      </c>
      <c r="E43" s="201"/>
      <c r="F43" s="204"/>
    </row>
    <row r="44" spans="1:6" ht="15.5">
      <c r="A44" s="197"/>
      <c r="B44" s="206" t="s">
        <v>64</v>
      </c>
      <c r="C44" s="199" t="s">
        <v>31</v>
      </c>
      <c r="D44" s="200">
        <v>8</v>
      </c>
      <c r="E44" s="201"/>
      <c r="F44" s="204"/>
    </row>
    <row r="45" spans="1:6" ht="15.5">
      <c r="A45" s="197"/>
      <c r="B45" s="206"/>
      <c r="C45" s="199"/>
      <c r="D45" s="200"/>
      <c r="E45" s="201"/>
      <c r="F45" s="204"/>
    </row>
    <row r="46" spans="1:6" ht="15.5">
      <c r="A46" s="203" t="s">
        <v>76</v>
      </c>
      <c r="B46" s="210" t="s">
        <v>66</v>
      </c>
      <c r="C46" s="199"/>
      <c r="D46" s="200"/>
      <c r="E46" s="211"/>
      <c r="F46" s="204"/>
    </row>
    <row r="47" spans="1:6" ht="15.5">
      <c r="A47" s="212"/>
      <c r="B47" s="206" t="s">
        <v>32</v>
      </c>
      <c r="C47" s="199" t="s">
        <v>31</v>
      </c>
      <c r="D47" s="200">
        <v>2</v>
      </c>
      <c r="E47" s="211"/>
      <c r="F47" s="204"/>
    </row>
    <row r="48" spans="1:6" ht="15.5">
      <c r="A48" s="212"/>
      <c r="B48" s="206" t="s">
        <v>33</v>
      </c>
      <c r="C48" s="199" t="s">
        <v>31</v>
      </c>
      <c r="D48" s="200">
        <v>2</v>
      </c>
      <c r="E48" s="211"/>
      <c r="F48" s="204"/>
    </row>
    <row r="49" spans="1:6" ht="15.5">
      <c r="A49" s="212"/>
      <c r="B49" s="206" t="s">
        <v>67</v>
      </c>
      <c r="C49" s="199" t="s">
        <v>31</v>
      </c>
      <c r="D49" s="200">
        <v>8</v>
      </c>
      <c r="E49" s="211"/>
      <c r="F49" s="204"/>
    </row>
    <row r="50" spans="1:6" ht="15.5">
      <c r="A50" s="197"/>
      <c r="B50" s="206"/>
      <c r="C50" s="199"/>
      <c r="D50" s="200"/>
      <c r="E50" s="201"/>
      <c r="F50" s="204"/>
    </row>
    <row r="51" spans="1:6" ht="15.5">
      <c r="A51" s="197"/>
      <c r="B51" s="206"/>
      <c r="C51" s="199"/>
      <c r="D51" s="199"/>
      <c r="E51" s="201"/>
      <c r="F51" s="204"/>
    </row>
    <row r="52" spans="1:6" ht="15.5">
      <c r="A52" s="203" t="s">
        <v>34</v>
      </c>
      <c r="B52" s="210" t="s">
        <v>68</v>
      </c>
      <c r="C52" s="199"/>
      <c r="D52" s="200"/>
      <c r="E52" s="201"/>
      <c r="F52" s="204"/>
    </row>
    <row r="53" spans="1:6" ht="15.5">
      <c r="A53" s="197"/>
      <c r="B53" s="206" t="s">
        <v>35</v>
      </c>
      <c r="C53" s="199" t="s">
        <v>31</v>
      </c>
      <c r="D53" s="199">
        <v>5</v>
      </c>
      <c r="E53" s="201"/>
      <c r="F53" s="204"/>
    </row>
    <row r="54" spans="1:6" ht="15.5">
      <c r="A54" s="197"/>
      <c r="B54" s="206"/>
      <c r="C54" s="199"/>
      <c r="D54" s="199"/>
      <c r="E54" s="201"/>
      <c r="F54" s="204"/>
    </row>
    <row r="55" spans="1:6" ht="14.25" customHeight="1">
      <c r="A55" s="203" t="s">
        <v>34</v>
      </c>
      <c r="B55" s="210" t="s">
        <v>69</v>
      </c>
      <c r="C55" s="199"/>
      <c r="D55" s="200"/>
      <c r="E55" s="201"/>
      <c r="F55" s="204"/>
    </row>
    <row r="56" spans="1:6" ht="15.5">
      <c r="A56" s="197"/>
      <c r="B56" s="206" t="s">
        <v>89</v>
      </c>
      <c r="C56" s="199" t="s">
        <v>31</v>
      </c>
      <c r="D56" s="199">
        <v>3</v>
      </c>
      <c r="E56" s="201"/>
      <c r="F56" s="204"/>
    </row>
    <row r="57" spans="1:6" ht="15.5">
      <c r="A57" s="197"/>
      <c r="B57" s="206"/>
      <c r="C57" s="199"/>
      <c r="D57" s="199"/>
      <c r="E57" s="201"/>
      <c r="F57" s="204"/>
    </row>
    <row r="58" spans="1:6" ht="14.25" customHeight="1">
      <c r="A58" s="203"/>
      <c r="B58" s="210" t="s">
        <v>70</v>
      </c>
      <c r="C58" s="199"/>
      <c r="D58" s="200"/>
      <c r="E58" s="201"/>
      <c r="F58" s="204"/>
    </row>
    <row r="59" spans="1:6" ht="15.5">
      <c r="A59" s="197"/>
      <c r="B59" s="206" t="s">
        <v>89</v>
      </c>
      <c r="C59" s="199" t="s">
        <v>31</v>
      </c>
      <c r="D59" s="199">
        <v>3</v>
      </c>
      <c r="E59" s="201"/>
      <c r="F59" s="204"/>
    </row>
    <row r="60" spans="1:6" ht="15.5">
      <c r="A60" s="197"/>
      <c r="B60" s="206"/>
      <c r="C60" s="199"/>
      <c r="D60" s="199"/>
      <c r="E60" s="201"/>
      <c r="F60" s="204"/>
    </row>
    <row r="61" spans="1:6" ht="15.5">
      <c r="A61" s="203" t="s">
        <v>77</v>
      </c>
      <c r="B61" s="210" t="s">
        <v>37</v>
      </c>
      <c r="C61" s="199"/>
      <c r="D61" s="200"/>
      <c r="E61" s="201"/>
      <c r="F61" s="204"/>
    </row>
    <row r="62" spans="1:6" ht="15.5">
      <c r="A62" s="197"/>
      <c r="B62" s="206" t="s">
        <v>35</v>
      </c>
      <c r="C62" s="199" t="s">
        <v>31</v>
      </c>
      <c r="D62" s="199">
        <v>5</v>
      </c>
      <c r="E62" s="201"/>
      <c r="F62" s="204"/>
    </row>
    <row r="63" spans="1:6" ht="15.5">
      <c r="A63" s="197"/>
      <c r="B63" s="206"/>
      <c r="C63" s="199"/>
      <c r="D63" s="199"/>
      <c r="E63" s="201"/>
      <c r="F63" s="193"/>
    </row>
    <row r="64" spans="1:6" ht="30.5">
      <c r="A64" s="203" t="s">
        <v>78</v>
      </c>
      <c r="B64" s="213" t="s">
        <v>38</v>
      </c>
      <c r="C64" s="199"/>
      <c r="D64" s="200"/>
      <c r="E64" s="201"/>
      <c r="F64" s="204"/>
    </row>
    <row r="65" spans="1:6" ht="15.5">
      <c r="A65" s="203"/>
      <c r="B65" s="213" t="s">
        <v>39</v>
      </c>
      <c r="C65" s="199"/>
      <c r="D65" s="200"/>
      <c r="E65" s="201"/>
      <c r="F65" s="204"/>
    </row>
    <row r="66" spans="1:6" ht="15.5">
      <c r="A66" s="203"/>
      <c r="B66" s="206" t="s">
        <v>40</v>
      </c>
      <c r="C66" s="199" t="s">
        <v>31</v>
      </c>
      <c r="D66" s="200">
        <v>1</v>
      </c>
      <c r="E66" s="201"/>
      <c r="F66" s="204"/>
    </row>
    <row r="67" spans="1:6" ht="15.5">
      <c r="A67" s="203"/>
      <c r="B67" s="206" t="s">
        <v>71</v>
      </c>
      <c r="C67" s="199" t="s">
        <v>31</v>
      </c>
      <c r="D67" s="200">
        <v>4</v>
      </c>
      <c r="E67" s="201"/>
      <c r="F67" s="204"/>
    </row>
    <row r="68" spans="1:6" ht="15.5">
      <c r="A68" s="203"/>
      <c r="B68" s="206"/>
      <c r="C68" s="199"/>
      <c r="D68" s="200"/>
      <c r="E68" s="201"/>
      <c r="F68" s="204"/>
    </row>
    <row r="69" spans="1:6" ht="15.5">
      <c r="A69" s="203" t="s">
        <v>78</v>
      </c>
      <c r="B69" s="213" t="s">
        <v>84</v>
      </c>
      <c r="C69" s="199"/>
      <c r="D69" s="200"/>
      <c r="E69" s="201"/>
      <c r="F69" s="204"/>
    </row>
    <row r="70" spans="1:6" ht="15.5">
      <c r="A70" s="203"/>
      <c r="B70" s="206" t="s">
        <v>87</v>
      </c>
      <c r="C70" s="199" t="s">
        <v>31</v>
      </c>
      <c r="D70" s="200">
        <v>7</v>
      </c>
      <c r="E70" s="201"/>
      <c r="F70" s="204"/>
    </row>
    <row r="71" spans="1:6" ht="15.5">
      <c r="A71" s="203"/>
      <c r="B71" s="206" t="s">
        <v>86</v>
      </c>
      <c r="C71" s="199" t="s">
        <v>31</v>
      </c>
      <c r="D71" s="200">
        <v>23</v>
      </c>
      <c r="E71" s="201"/>
      <c r="F71" s="204"/>
    </row>
    <row r="72" spans="1:6" ht="15.5">
      <c r="A72" s="203"/>
      <c r="B72" s="206"/>
      <c r="C72" s="199"/>
      <c r="D72" s="200"/>
      <c r="E72" s="201"/>
      <c r="F72" s="204"/>
    </row>
    <row r="73" spans="1:6" ht="15.5">
      <c r="A73" s="197"/>
      <c r="B73" s="213" t="s">
        <v>72</v>
      </c>
      <c r="C73" s="199"/>
      <c r="D73" s="200"/>
      <c r="E73" s="201"/>
      <c r="F73" s="204"/>
    </row>
    <row r="74" spans="1:6" ht="15.5">
      <c r="A74" s="197"/>
      <c r="B74" s="206" t="s">
        <v>73</v>
      </c>
      <c r="C74" s="199" t="s">
        <v>31</v>
      </c>
      <c r="D74" s="200">
        <v>1</v>
      </c>
      <c r="E74" s="201"/>
      <c r="F74" s="204"/>
    </row>
    <row r="75" spans="1:6" ht="15.5">
      <c r="A75" s="197"/>
      <c r="B75" s="206"/>
      <c r="C75" s="199"/>
      <c r="D75" s="200"/>
      <c r="E75" s="201"/>
      <c r="F75" s="204"/>
    </row>
    <row r="76" spans="1:6" ht="30.5">
      <c r="A76" s="203"/>
      <c r="B76" s="198" t="s">
        <v>42</v>
      </c>
      <c r="C76" s="193"/>
      <c r="D76" s="193"/>
      <c r="E76" s="193"/>
      <c r="F76" s="193"/>
    </row>
    <row r="77" spans="1:6" ht="15.5">
      <c r="A77" s="197"/>
      <c r="B77" s="198" t="s">
        <v>43</v>
      </c>
      <c r="C77" s="193"/>
      <c r="D77" s="193"/>
      <c r="E77" s="193"/>
      <c r="F77" s="193"/>
    </row>
    <row r="78" spans="1:6" ht="15.5">
      <c r="A78" s="197"/>
      <c r="B78" s="214"/>
      <c r="C78" s="193"/>
      <c r="D78" s="193"/>
      <c r="E78" s="193"/>
      <c r="F78" s="193"/>
    </row>
    <row r="79" spans="1:6" ht="15.5">
      <c r="A79" s="203" t="s">
        <v>41</v>
      </c>
      <c r="B79" s="198" t="s">
        <v>44</v>
      </c>
      <c r="C79" s="193"/>
      <c r="D79" s="193"/>
      <c r="E79" s="193"/>
      <c r="F79" s="193"/>
    </row>
    <row r="80" spans="1:6" ht="15.5">
      <c r="A80" s="197"/>
      <c r="B80" s="213" t="s">
        <v>45</v>
      </c>
      <c r="C80" s="193"/>
      <c r="D80" s="193"/>
      <c r="E80" s="193"/>
      <c r="F80" s="193"/>
    </row>
    <row r="81" spans="1:6" ht="15.5">
      <c r="A81" s="197"/>
      <c r="B81" s="206" t="s">
        <v>46</v>
      </c>
      <c r="C81" s="199" t="s">
        <v>31</v>
      </c>
      <c r="D81" s="200">
        <v>5</v>
      </c>
      <c r="E81" s="201"/>
      <c r="F81" s="204"/>
    </row>
    <row r="82" spans="1:6" ht="15.5">
      <c r="A82" s="197"/>
      <c r="B82" s="206" t="s">
        <v>74</v>
      </c>
      <c r="C82" s="199" t="s">
        <v>31</v>
      </c>
      <c r="D82" s="200">
        <v>1</v>
      </c>
      <c r="E82" s="201"/>
      <c r="F82" s="204"/>
    </row>
    <row r="83" spans="1:6" ht="15.5">
      <c r="A83" s="197"/>
      <c r="B83" s="206"/>
      <c r="C83" s="199"/>
      <c r="D83" s="200"/>
      <c r="E83" s="201"/>
      <c r="F83" s="204"/>
    </row>
    <row r="84" spans="1:6" ht="15.5">
      <c r="A84" s="203" t="s">
        <v>47</v>
      </c>
      <c r="B84" s="198" t="s">
        <v>48</v>
      </c>
      <c r="C84" s="199"/>
      <c r="D84" s="200"/>
      <c r="E84" s="201"/>
      <c r="F84" s="204"/>
    </row>
    <row r="85" spans="1:6" ht="46.5">
      <c r="A85" s="197"/>
      <c r="B85" s="206" t="s">
        <v>49</v>
      </c>
      <c r="C85" s="199" t="s">
        <v>15</v>
      </c>
      <c r="D85" s="199">
        <v>30</v>
      </c>
      <c r="E85" s="201"/>
      <c r="F85" s="204"/>
    </row>
    <row r="86" spans="1:6" ht="15.5">
      <c r="A86" s="199"/>
      <c r="B86" s="199"/>
      <c r="C86" s="201"/>
      <c r="D86" s="204"/>
      <c r="E86" s="199"/>
      <c r="F86" s="199"/>
    </row>
    <row r="87" spans="1:6" ht="15.5">
      <c r="A87" s="199"/>
      <c r="B87" s="215" t="s">
        <v>50</v>
      </c>
      <c r="C87" s="201"/>
      <c r="D87" s="204"/>
      <c r="E87" s="199"/>
      <c r="F87" s="199"/>
    </row>
    <row r="88" spans="1:6" ht="15.5">
      <c r="A88" s="199"/>
      <c r="B88" s="215" t="s">
        <v>51</v>
      </c>
      <c r="C88" s="201"/>
      <c r="D88" s="204"/>
      <c r="E88" s="199"/>
      <c r="F88" s="199"/>
    </row>
    <row r="89" spans="1:6" ht="15.5">
      <c r="A89" s="199"/>
      <c r="B89" s="216" t="s">
        <v>52</v>
      </c>
      <c r="C89" s="201"/>
      <c r="D89" s="204"/>
      <c r="E89" s="199"/>
      <c r="F89" s="199"/>
    </row>
    <row r="90" spans="1:6" ht="18.5">
      <c r="A90" s="203" t="s">
        <v>53</v>
      </c>
      <c r="B90" s="206" t="s">
        <v>54</v>
      </c>
      <c r="C90" s="199" t="s">
        <v>327</v>
      </c>
      <c r="D90" s="200">
        <v>50</v>
      </c>
      <c r="E90" s="201"/>
      <c r="F90" s="204"/>
    </row>
    <row r="91" spans="1:6" ht="15.5">
      <c r="A91" s="197"/>
      <c r="B91" s="206"/>
      <c r="C91" s="199"/>
      <c r="D91" s="200"/>
      <c r="E91" s="201"/>
      <c r="F91" s="204"/>
    </row>
    <row r="92" spans="1:6" ht="15.5">
      <c r="A92" s="193"/>
      <c r="B92" s="206"/>
      <c r="C92" s="199"/>
      <c r="D92" s="200"/>
      <c r="E92" s="201"/>
      <c r="F92" s="204"/>
    </row>
    <row r="93" spans="1:6" ht="15.5">
      <c r="A93" s="203" t="s">
        <v>79</v>
      </c>
      <c r="B93" s="198" t="s">
        <v>56</v>
      </c>
      <c r="C93" s="199"/>
      <c r="D93" s="200"/>
      <c r="E93" s="201"/>
      <c r="F93" s="204"/>
    </row>
    <row r="94" spans="1:6" ht="15.5">
      <c r="A94" s="203"/>
      <c r="B94" s="206" t="s">
        <v>57</v>
      </c>
      <c r="C94" s="199" t="s">
        <v>31</v>
      </c>
      <c r="D94" s="200">
        <v>5</v>
      </c>
      <c r="E94" s="201"/>
      <c r="F94" s="204"/>
    </row>
    <row r="95" spans="1:6" ht="15.5">
      <c r="A95" s="203"/>
      <c r="B95" s="206" t="s">
        <v>58</v>
      </c>
      <c r="C95" s="199" t="s">
        <v>31</v>
      </c>
      <c r="D95" s="217">
        <v>20</v>
      </c>
      <c r="E95" s="201"/>
      <c r="F95" s="204"/>
    </row>
    <row r="96" spans="1:6" ht="15.5">
      <c r="A96" s="203"/>
      <c r="B96" s="206"/>
      <c r="C96" s="199"/>
      <c r="D96" s="217"/>
      <c r="E96" s="201"/>
      <c r="F96" s="204"/>
    </row>
    <row r="97" spans="1:6" ht="15.5">
      <c r="A97" s="203"/>
      <c r="B97" s="198" t="s">
        <v>162</v>
      </c>
      <c r="C97" s="199"/>
      <c r="D97" s="217"/>
      <c r="E97" s="201"/>
      <c r="F97" s="204"/>
    </row>
    <row r="98" spans="1:6" ht="151.5" customHeight="1">
      <c r="A98" s="203"/>
      <c r="B98" s="218" t="s">
        <v>161</v>
      </c>
      <c r="C98" s="199" t="s">
        <v>160</v>
      </c>
      <c r="D98" s="217">
        <v>1</v>
      </c>
      <c r="E98" s="201"/>
      <c r="F98" s="202"/>
    </row>
    <row r="99" spans="1:6" ht="15">
      <c r="A99" s="243" t="s">
        <v>59</v>
      </c>
      <c r="B99" s="243"/>
      <c r="C99" s="243"/>
      <c r="D99" s="243"/>
      <c r="E99" s="243"/>
      <c r="F99" s="204"/>
    </row>
  </sheetData>
  <mergeCells count="5">
    <mergeCell ref="A1:F1"/>
    <mergeCell ref="A3:F3"/>
    <mergeCell ref="A4:F4"/>
    <mergeCell ref="A5:F5"/>
    <mergeCell ref="A99:E99"/>
  </mergeCells>
  <pageMargins left="0.7" right="0.7" top="0.75" bottom="0.75" header="0.3" footer="0.3"/>
  <pageSetup scale="87" fitToHeight="0" orientation="portrait" r:id="rId1"/>
  <rowBreaks count="2" manualBreakCount="2">
    <brk id="37" max="16383" man="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5"/>
  <sheetViews>
    <sheetView view="pageBreakPreview" topLeftCell="A87" zoomScale="112" zoomScaleNormal="100" zoomScaleSheetLayoutView="112" workbookViewId="0">
      <selection activeCell="F95" sqref="F95"/>
    </sheetView>
  </sheetViews>
  <sheetFormatPr defaultRowHeight="14.5"/>
  <cols>
    <col min="1" max="1" width="6.26953125" bestFit="1" customWidth="1"/>
    <col min="2" max="2" width="57" bestFit="1" customWidth="1"/>
    <col min="3" max="3" width="5" bestFit="1" customWidth="1"/>
    <col min="4" max="4" width="5.7265625" bestFit="1" customWidth="1"/>
    <col min="5" max="5" width="12" bestFit="1" customWidth="1"/>
    <col min="6" max="6" width="16.453125" customWidth="1"/>
  </cols>
  <sheetData>
    <row r="1" spans="1:6" ht="15">
      <c r="A1" s="223" t="s">
        <v>312</v>
      </c>
      <c r="B1" s="223"/>
      <c r="C1" s="223"/>
      <c r="D1" s="223"/>
      <c r="E1" s="223"/>
      <c r="F1" s="223"/>
    </row>
    <row r="2" spans="1:6" ht="15.5">
      <c r="A2" s="190"/>
      <c r="B2" s="191"/>
      <c r="C2" s="192"/>
      <c r="D2" s="193"/>
      <c r="E2" s="59"/>
      <c r="F2" s="194"/>
    </row>
    <row r="3" spans="1:6" ht="15">
      <c r="A3" s="242" t="s">
        <v>110</v>
      </c>
      <c r="B3" s="242"/>
      <c r="C3" s="242"/>
      <c r="D3" s="242"/>
      <c r="E3" s="242"/>
      <c r="F3" s="242"/>
    </row>
    <row r="4" spans="1:6" ht="15">
      <c r="A4" s="242"/>
      <c r="B4" s="242"/>
      <c r="C4" s="242"/>
      <c r="D4" s="242"/>
      <c r="E4" s="242"/>
      <c r="F4" s="242"/>
    </row>
    <row r="5" spans="1:6" ht="15">
      <c r="A5" s="242" t="s">
        <v>80</v>
      </c>
      <c r="B5" s="242"/>
      <c r="C5" s="242"/>
      <c r="D5" s="242"/>
      <c r="E5" s="242"/>
      <c r="F5" s="242"/>
    </row>
    <row r="6" spans="1:6" ht="15">
      <c r="A6" s="195" t="s">
        <v>0</v>
      </c>
      <c r="B6" s="195" t="s">
        <v>1</v>
      </c>
      <c r="C6" s="195" t="s">
        <v>2</v>
      </c>
      <c r="D6" s="195" t="s">
        <v>3</v>
      </c>
      <c r="E6" s="196" t="s">
        <v>4</v>
      </c>
      <c r="F6" s="196" t="s">
        <v>5</v>
      </c>
    </row>
    <row r="7" spans="1:6" ht="15.5">
      <c r="A7" s="197"/>
      <c r="B7" s="198" t="s">
        <v>6</v>
      </c>
      <c r="C7" s="199"/>
      <c r="D7" s="200"/>
      <c r="E7" s="201"/>
      <c r="F7" s="202"/>
    </row>
    <row r="8" spans="1:6" ht="15.5">
      <c r="A8" s="203" t="s">
        <v>7</v>
      </c>
      <c r="B8" s="198" t="s">
        <v>8</v>
      </c>
      <c r="C8" s="199"/>
      <c r="D8" s="199"/>
      <c r="E8" s="201"/>
      <c r="F8" s="204"/>
    </row>
    <row r="9" spans="1:6" ht="15.5">
      <c r="A9" s="197"/>
      <c r="B9" s="198" t="s">
        <v>9</v>
      </c>
      <c r="C9" s="199"/>
      <c r="D9" s="200"/>
      <c r="E9" s="201"/>
      <c r="F9" s="204"/>
    </row>
    <row r="10" spans="1:6" ht="31">
      <c r="A10" s="197"/>
      <c r="B10" s="205" t="s">
        <v>10</v>
      </c>
      <c r="C10" s="199"/>
      <c r="D10" s="200"/>
      <c r="E10" s="201"/>
      <c r="F10" s="204"/>
    </row>
    <row r="11" spans="1:6" ht="15.5">
      <c r="A11" s="197"/>
      <c r="B11" s="205" t="s">
        <v>11</v>
      </c>
      <c r="C11" s="199"/>
      <c r="D11" s="200"/>
      <c r="E11" s="201"/>
      <c r="F11" s="204"/>
    </row>
    <row r="12" spans="1:6" ht="62">
      <c r="A12" s="197" t="s">
        <v>12</v>
      </c>
      <c r="B12" s="206" t="s">
        <v>13</v>
      </c>
      <c r="C12" s="199"/>
      <c r="D12" s="199"/>
      <c r="E12" s="201"/>
      <c r="F12" s="201"/>
    </row>
    <row r="13" spans="1:6" ht="15.5">
      <c r="A13" s="197"/>
      <c r="B13" s="206" t="s">
        <v>62</v>
      </c>
      <c r="C13" s="199" t="s">
        <v>15</v>
      </c>
      <c r="D13" s="199">
        <v>2220</v>
      </c>
      <c r="E13" s="201"/>
      <c r="F13" s="204"/>
    </row>
    <row r="14" spans="1:6" ht="15.5">
      <c r="A14" s="197"/>
      <c r="B14" s="206"/>
      <c r="C14" s="199"/>
      <c r="D14" s="199"/>
      <c r="E14" s="199"/>
      <c r="F14" s="199"/>
    </row>
    <row r="15" spans="1:6" ht="15.5">
      <c r="A15" s="197" t="s">
        <v>18</v>
      </c>
      <c r="B15" s="206" t="s">
        <v>19</v>
      </c>
      <c r="C15" s="199"/>
      <c r="D15" s="199"/>
      <c r="E15" s="201"/>
      <c r="F15" s="201"/>
    </row>
    <row r="16" spans="1:6" ht="15.5">
      <c r="A16" s="197"/>
      <c r="B16" s="206" t="s">
        <v>17</v>
      </c>
      <c r="C16" s="199" t="s">
        <v>15</v>
      </c>
      <c r="D16" s="199">
        <v>2220</v>
      </c>
      <c r="E16" s="207"/>
      <c r="F16" s="204"/>
    </row>
    <row r="17" spans="1:6" ht="15.5">
      <c r="A17" s="197"/>
      <c r="B17" s="206"/>
      <c r="C17" s="199"/>
      <c r="D17" s="199"/>
      <c r="E17" s="207"/>
      <c r="F17" s="204"/>
    </row>
    <row r="18" spans="1:6" ht="15.5">
      <c r="A18" s="197"/>
      <c r="B18" s="206"/>
      <c r="C18" s="199"/>
      <c r="D18" s="199"/>
      <c r="E18" s="199"/>
      <c r="F18" s="199"/>
    </row>
    <row r="19" spans="1:6" ht="15.5">
      <c r="A19" s="197"/>
      <c r="B19" s="198" t="s">
        <v>20</v>
      </c>
      <c r="C19" s="199"/>
      <c r="D19" s="200"/>
      <c r="E19" s="201"/>
      <c r="F19" s="204"/>
    </row>
    <row r="20" spans="1:6" ht="15.5">
      <c r="A20" s="197"/>
      <c r="B20" s="198"/>
      <c r="C20" s="199"/>
      <c r="D20" s="200"/>
      <c r="E20" s="201"/>
      <c r="F20" s="204"/>
    </row>
    <row r="21" spans="1:6" ht="31">
      <c r="A21" s="197" t="s">
        <v>21</v>
      </c>
      <c r="B21" s="206" t="s">
        <v>22</v>
      </c>
      <c r="C21" s="199" t="s">
        <v>15</v>
      </c>
      <c r="D21" s="199">
        <v>2220</v>
      </c>
      <c r="E21" s="201"/>
      <c r="F21" s="204"/>
    </row>
    <row r="22" spans="1:6" ht="15.5">
      <c r="A22" s="197"/>
      <c r="B22" s="208" t="s">
        <v>23</v>
      </c>
      <c r="C22" s="199"/>
      <c r="D22" s="200"/>
      <c r="E22" s="201"/>
      <c r="F22" s="204"/>
    </row>
    <row r="23" spans="1:6" ht="124">
      <c r="A23" s="197"/>
      <c r="B23" s="206" t="s">
        <v>24</v>
      </c>
      <c r="C23" s="199"/>
      <c r="D23" s="200"/>
      <c r="E23" s="201"/>
      <c r="F23" s="204"/>
    </row>
    <row r="24" spans="1:6" ht="15.5">
      <c r="A24" s="197"/>
      <c r="B24" s="206"/>
      <c r="C24" s="199"/>
      <c r="D24" s="200"/>
      <c r="E24" s="201"/>
      <c r="F24" s="204"/>
    </row>
    <row r="25" spans="1:6" ht="15.5">
      <c r="A25" s="197"/>
      <c r="B25" s="198" t="s">
        <v>25</v>
      </c>
      <c r="C25" s="199"/>
      <c r="D25" s="200"/>
      <c r="E25" s="201"/>
      <c r="F25" s="204"/>
    </row>
    <row r="26" spans="1:6" ht="15.5">
      <c r="A26" s="197" t="s">
        <v>98</v>
      </c>
      <c r="B26" s="206" t="s">
        <v>63</v>
      </c>
      <c r="C26" s="199" t="s">
        <v>15</v>
      </c>
      <c r="D26" s="199">
        <v>2220</v>
      </c>
      <c r="E26" s="201"/>
      <c r="F26" s="204"/>
    </row>
    <row r="27" spans="1:6" ht="15.5">
      <c r="A27" s="197"/>
      <c r="B27" s="206"/>
      <c r="C27" s="199"/>
      <c r="D27" s="199"/>
      <c r="E27" s="201"/>
      <c r="F27" s="204"/>
    </row>
    <row r="28" spans="1:6" ht="15.5">
      <c r="A28" s="197"/>
      <c r="B28" s="198" t="s">
        <v>28</v>
      </c>
      <c r="C28" s="199"/>
      <c r="D28" s="200"/>
      <c r="E28" s="201"/>
      <c r="F28" s="204"/>
    </row>
    <row r="29" spans="1:6" ht="93">
      <c r="A29" s="197"/>
      <c r="B29" s="206" t="s">
        <v>326</v>
      </c>
      <c r="C29" s="199"/>
      <c r="D29" s="200"/>
      <c r="E29" s="201"/>
      <c r="F29" s="204"/>
    </row>
    <row r="30" spans="1:6" ht="15.5">
      <c r="A30" s="197"/>
      <c r="B30" s="206"/>
      <c r="C30" s="199"/>
      <c r="D30" s="200"/>
      <c r="E30" s="201"/>
      <c r="F30" s="204"/>
    </row>
    <row r="31" spans="1:6" ht="15.5">
      <c r="A31" s="197"/>
      <c r="B31" s="206"/>
      <c r="C31" s="199"/>
      <c r="D31" s="200"/>
      <c r="E31" s="201"/>
      <c r="F31" s="204"/>
    </row>
    <row r="32" spans="1:6" ht="15.5">
      <c r="A32" s="203" t="s">
        <v>75</v>
      </c>
      <c r="B32" s="209" t="s">
        <v>65</v>
      </c>
      <c r="C32" s="199"/>
      <c r="D32" s="200"/>
      <c r="E32" s="201"/>
      <c r="F32" s="204"/>
    </row>
    <row r="33" spans="1:6" ht="15.5">
      <c r="A33" s="197"/>
      <c r="B33" s="206" t="s">
        <v>64</v>
      </c>
      <c r="C33" s="199" t="s">
        <v>31</v>
      </c>
      <c r="D33" s="200">
        <v>6</v>
      </c>
      <c r="E33" s="201"/>
      <c r="F33" s="204"/>
    </row>
    <row r="34" spans="1:6" ht="15.5">
      <c r="A34" s="197"/>
      <c r="B34" s="206"/>
      <c r="C34" s="199"/>
      <c r="D34" s="200"/>
      <c r="E34" s="201"/>
      <c r="F34" s="204"/>
    </row>
    <row r="35" spans="1:6" ht="15.5">
      <c r="A35" s="203" t="s">
        <v>76</v>
      </c>
      <c r="B35" s="210" t="s">
        <v>66</v>
      </c>
      <c r="C35" s="199"/>
      <c r="D35" s="200"/>
      <c r="E35" s="211"/>
      <c r="F35" s="204"/>
    </row>
    <row r="36" spans="1:6" ht="15.5">
      <c r="A36" s="212"/>
      <c r="B36" s="206" t="s">
        <v>67</v>
      </c>
      <c r="C36" s="199" t="s">
        <v>31</v>
      </c>
      <c r="D36" s="200">
        <v>6</v>
      </c>
      <c r="E36" s="211"/>
      <c r="F36" s="204"/>
    </row>
    <row r="37" spans="1:6" ht="15.5">
      <c r="A37" s="197"/>
      <c r="B37" s="206"/>
      <c r="C37" s="199"/>
      <c r="D37" s="200"/>
      <c r="E37" s="201"/>
      <c r="F37" s="204"/>
    </row>
    <row r="38" spans="1:6" ht="15.5">
      <c r="A38" s="203" t="s">
        <v>34</v>
      </c>
      <c r="B38" s="210" t="s">
        <v>68</v>
      </c>
      <c r="C38" s="199"/>
      <c r="D38" s="200"/>
      <c r="E38" s="201"/>
      <c r="F38" s="204"/>
    </row>
    <row r="39" spans="1:6" ht="15.5">
      <c r="A39" s="197"/>
      <c r="B39" s="206" t="s">
        <v>35</v>
      </c>
      <c r="C39" s="199" t="s">
        <v>31</v>
      </c>
      <c r="D39" s="199">
        <v>3</v>
      </c>
      <c r="E39" s="201"/>
      <c r="F39" s="204"/>
    </row>
    <row r="40" spans="1:6" ht="15.5">
      <c r="A40" s="197"/>
      <c r="B40" s="206"/>
      <c r="C40" s="199"/>
      <c r="D40" s="199"/>
      <c r="E40" s="201"/>
      <c r="F40" s="204"/>
    </row>
    <row r="41" spans="1:6" ht="14.25" customHeight="1">
      <c r="A41" s="203" t="s">
        <v>34</v>
      </c>
      <c r="B41" s="210" t="s">
        <v>69</v>
      </c>
      <c r="C41" s="199"/>
      <c r="D41" s="200"/>
      <c r="E41" s="201"/>
      <c r="F41" s="204"/>
    </row>
    <row r="42" spans="1:6" ht="15.5">
      <c r="A42" s="197"/>
      <c r="B42" s="206" t="s">
        <v>88</v>
      </c>
      <c r="C42" s="199" t="s">
        <v>31</v>
      </c>
      <c r="D42" s="199">
        <v>2</v>
      </c>
      <c r="E42" s="201"/>
      <c r="F42" s="204"/>
    </row>
    <row r="43" spans="1:6" ht="15.5">
      <c r="A43" s="197"/>
      <c r="B43" s="206"/>
      <c r="C43" s="199"/>
      <c r="D43" s="199"/>
      <c r="E43" s="201"/>
      <c r="F43" s="204"/>
    </row>
    <row r="44" spans="1:6" ht="14.25" customHeight="1">
      <c r="A44" s="203"/>
      <c r="B44" s="210" t="s">
        <v>90</v>
      </c>
      <c r="C44" s="199"/>
      <c r="D44" s="200"/>
      <c r="E44" s="201"/>
      <c r="F44" s="204"/>
    </row>
    <row r="45" spans="1:6" ht="15.5">
      <c r="A45" s="197"/>
      <c r="B45" s="206" t="s">
        <v>88</v>
      </c>
      <c r="C45" s="199" t="s">
        <v>31</v>
      </c>
      <c r="D45" s="199">
        <v>3</v>
      </c>
      <c r="E45" s="201"/>
      <c r="F45" s="204"/>
    </row>
    <row r="46" spans="1:6" ht="15.5">
      <c r="A46" s="197"/>
      <c r="B46" s="206"/>
      <c r="C46" s="199"/>
      <c r="D46" s="199"/>
      <c r="E46" s="201"/>
      <c r="F46" s="204"/>
    </row>
    <row r="47" spans="1:6" ht="15.5">
      <c r="A47" s="203" t="s">
        <v>77</v>
      </c>
      <c r="B47" s="210" t="s">
        <v>37</v>
      </c>
      <c r="C47" s="199"/>
      <c r="D47" s="200"/>
      <c r="E47" s="201"/>
      <c r="F47" s="204"/>
    </row>
    <row r="48" spans="1:6" ht="15.5">
      <c r="A48" s="197"/>
      <c r="B48" s="206" t="s">
        <v>35</v>
      </c>
      <c r="C48" s="199" t="s">
        <v>31</v>
      </c>
      <c r="D48" s="199">
        <v>3</v>
      </c>
      <c r="E48" s="201"/>
      <c r="F48" s="204"/>
    </row>
    <row r="49" spans="1:6" ht="15.5">
      <c r="A49" s="197"/>
      <c r="B49" s="206"/>
      <c r="C49" s="199"/>
      <c r="D49" s="199"/>
      <c r="E49" s="201"/>
      <c r="F49" s="193"/>
    </row>
    <row r="50" spans="1:6" ht="30.5">
      <c r="A50" s="203" t="s">
        <v>78</v>
      </c>
      <c r="B50" s="213" t="s">
        <v>38</v>
      </c>
      <c r="C50" s="199"/>
      <c r="D50" s="200"/>
      <c r="E50" s="201"/>
      <c r="F50" s="204"/>
    </row>
    <row r="51" spans="1:6" ht="15.5">
      <c r="A51" s="203"/>
      <c r="B51" s="213" t="s">
        <v>39</v>
      </c>
      <c r="C51" s="199"/>
      <c r="D51" s="200"/>
      <c r="E51" s="201"/>
      <c r="F51" s="204"/>
    </row>
    <row r="52" spans="1:6" ht="15.5">
      <c r="A52" s="203"/>
      <c r="B52" s="206" t="s">
        <v>71</v>
      </c>
      <c r="C52" s="199" t="s">
        <v>31</v>
      </c>
      <c r="D52" s="200">
        <v>3</v>
      </c>
      <c r="E52" s="201"/>
      <c r="F52" s="204"/>
    </row>
    <row r="53" spans="1:6" ht="15.5">
      <c r="A53" s="203"/>
      <c r="B53" s="206"/>
      <c r="C53" s="199"/>
      <c r="D53" s="200"/>
      <c r="E53" s="201"/>
      <c r="F53" s="204"/>
    </row>
    <row r="54" spans="1:6" ht="15.5">
      <c r="A54" s="203" t="s">
        <v>78</v>
      </c>
      <c r="B54" s="213" t="s">
        <v>81</v>
      </c>
      <c r="C54" s="199"/>
      <c r="D54" s="200"/>
      <c r="E54" s="201"/>
      <c r="F54" s="204"/>
    </row>
    <row r="55" spans="1:6" ht="15.5">
      <c r="A55" s="203"/>
      <c r="B55" s="206" t="s">
        <v>82</v>
      </c>
      <c r="C55" s="199" t="s">
        <v>31</v>
      </c>
      <c r="D55" s="200">
        <v>1</v>
      </c>
      <c r="E55" s="201"/>
      <c r="F55" s="204"/>
    </row>
    <row r="56" spans="1:6" ht="15.5">
      <c r="A56" s="203"/>
      <c r="B56" s="206"/>
      <c r="C56" s="199"/>
      <c r="D56" s="200"/>
      <c r="E56" s="201"/>
      <c r="F56" s="204"/>
    </row>
    <row r="57" spans="1:6" ht="15.5">
      <c r="A57" s="203" t="s">
        <v>94</v>
      </c>
      <c r="B57" s="213" t="s">
        <v>85</v>
      </c>
      <c r="C57" s="199"/>
      <c r="D57" s="200"/>
      <c r="E57" s="201"/>
      <c r="F57" s="204"/>
    </row>
    <row r="58" spans="1:6" ht="15.5">
      <c r="A58" s="203"/>
      <c r="B58" s="206" t="s">
        <v>86</v>
      </c>
      <c r="C58" s="199" t="s">
        <v>31</v>
      </c>
      <c r="D58" s="200">
        <v>1</v>
      </c>
      <c r="E58" s="201"/>
      <c r="F58" s="204"/>
    </row>
    <row r="59" spans="1:6" ht="15.5">
      <c r="A59" s="203"/>
      <c r="B59" s="206"/>
      <c r="C59" s="199"/>
      <c r="D59" s="200"/>
      <c r="E59" s="201"/>
      <c r="F59" s="204"/>
    </row>
    <row r="60" spans="1:6" ht="15.5">
      <c r="A60" s="203" t="s">
        <v>75</v>
      </c>
      <c r="B60" s="213" t="s">
        <v>83</v>
      </c>
      <c r="C60" s="199"/>
      <c r="D60" s="200"/>
      <c r="E60" s="201"/>
      <c r="F60" s="204"/>
    </row>
    <row r="61" spans="1:6" ht="15.5">
      <c r="A61" s="203"/>
      <c r="B61" s="206" t="s">
        <v>86</v>
      </c>
      <c r="C61" s="199" t="s">
        <v>31</v>
      </c>
      <c r="D61" s="200">
        <v>1</v>
      </c>
      <c r="E61" s="201"/>
      <c r="F61" s="204"/>
    </row>
    <row r="62" spans="1:6" ht="15.5">
      <c r="A62" s="197"/>
      <c r="B62" s="206"/>
      <c r="C62" s="199"/>
      <c r="D62" s="200"/>
      <c r="E62" s="201"/>
      <c r="F62" s="204"/>
    </row>
    <row r="63" spans="1:6" ht="15.5">
      <c r="A63" s="203" t="s">
        <v>94</v>
      </c>
      <c r="B63" s="213" t="s">
        <v>91</v>
      </c>
      <c r="C63" s="199"/>
      <c r="D63" s="200"/>
      <c r="E63" s="201"/>
      <c r="F63" s="204"/>
    </row>
    <row r="64" spans="1:6" ht="15.5">
      <c r="A64" s="203"/>
      <c r="B64" s="206" t="s">
        <v>82</v>
      </c>
      <c r="C64" s="199" t="s">
        <v>31</v>
      </c>
      <c r="D64" s="200">
        <v>1</v>
      </c>
      <c r="E64" s="201"/>
      <c r="F64" s="204"/>
    </row>
    <row r="65" spans="1:6" ht="15.5">
      <c r="A65" s="203"/>
      <c r="B65" s="206"/>
      <c r="C65" s="199"/>
      <c r="D65" s="200"/>
      <c r="E65" s="201"/>
      <c r="F65" s="204"/>
    </row>
    <row r="66" spans="1:6" ht="15.5">
      <c r="A66" s="203" t="s">
        <v>94</v>
      </c>
      <c r="B66" s="213" t="s">
        <v>84</v>
      </c>
      <c r="C66" s="199"/>
      <c r="D66" s="200"/>
      <c r="E66" s="201"/>
      <c r="F66" s="204"/>
    </row>
    <row r="67" spans="1:6" ht="15.5">
      <c r="A67" s="203"/>
      <c r="B67" s="206" t="s">
        <v>86</v>
      </c>
      <c r="C67" s="199" t="s">
        <v>31</v>
      </c>
      <c r="D67" s="200">
        <v>23</v>
      </c>
      <c r="E67" s="201"/>
      <c r="F67" s="204"/>
    </row>
    <row r="68" spans="1:6" ht="15.5">
      <c r="A68" s="203"/>
      <c r="B68" s="206"/>
      <c r="C68" s="199"/>
      <c r="D68" s="200"/>
      <c r="E68" s="201"/>
      <c r="F68" s="204"/>
    </row>
    <row r="69" spans="1:6" ht="15.5">
      <c r="A69" s="197"/>
      <c r="B69" s="213" t="s">
        <v>72</v>
      </c>
      <c r="C69" s="199"/>
      <c r="D69" s="200"/>
      <c r="E69" s="201"/>
      <c r="F69" s="204"/>
    </row>
    <row r="70" spans="1:6" ht="15.5">
      <c r="A70" s="197"/>
      <c r="B70" s="206" t="s">
        <v>73</v>
      </c>
      <c r="C70" s="199" t="s">
        <v>31</v>
      </c>
      <c r="D70" s="200">
        <v>1</v>
      </c>
      <c r="E70" s="201"/>
      <c r="F70" s="204"/>
    </row>
    <row r="71" spans="1:6" ht="15.5">
      <c r="A71" s="197"/>
      <c r="B71" s="206"/>
      <c r="C71" s="199"/>
      <c r="D71" s="200"/>
      <c r="E71" s="201"/>
      <c r="F71" s="204"/>
    </row>
    <row r="72" spans="1:6" ht="30.5">
      <c r="A72" s="203"/>
      <c r="B72" s="198" t="s">
        <v>42</v>
      </c>
      <c r="C72" s="193"/>
      <c r="D72" s="193"/>
      <c r="E72" s="193"/>
      <c r="F72" s="193"/>
    </row>
    <row r="73" spans="1:6" ht="15.5">
      <c r="A73" s="197"/>
      <c r="B73" s="198" t="s">
        <v>43</v>
      </c>
      <c r="C73" s="193"/>
      <c r="D73" s="193"/>
      <c r="E73" s="193"/>
      <c r="F73" s="193"/>
    </row>
    <row r="74" spans="1:6" ht="15.5">
      <c r="A74" s="197"/>
      <c r="B74" s="214"/>
      <c r="C74" s="193"/>
      <c r="D74" s="193"/>
      <c r="E74" s="193"/>
      <c r="F74" s="193"/>
    </row>
    <row r="75" spans="1:6" ht="15.5">
      <c r="A75" s="203" t="s">
        <v>41</v>
      </c>
      <c r="B75" s="198" t="s">
        <v>44</v>
      </c>
      <c r="C75" s="193"/>
      <c r="D75" s="193"/>
      <c r="E75" s="193"/>
      <c r="F75" s="193"/>
    </row>
    <row r="76" spans="1:6" ht="15.5">
      <c r="A76" s="197"/>
      <c r="B76" s="213" t="s">
        <v>45</v>
      </c>
      <c r="C76" s="193"/>
      <c r="D76" s="193"/>
      <c r="E76" s="193"/>
      <c r="F76" s="193"/>
    </row>
    <row r="77" spans="1:6" ht="15.5">
      <c r="A77" s="197"/>
      <c r="B77" s="206" t="s">
        <v>46</v>
      </c>
      <c r="C77" s="199" t="s">
        <v>31</v>
      </c>
      <c r="D77" s="200">
        <v>3</v>
      </c>
      <c r="E77" s="201"/>
      <c r="F77" s="204"/>
    </row>
    <row r="78" spans="1:6" ht="15.5">
      <c r="A78" s="197"/>
      <c r="B78" s="206" t="s">
        <v>92</v>
      </c>
      <c r="C78" s="199" t="s">
        <v>31</v>
      </c>
      <c r="D78" s="200">
        <v>1</v>
      </c>
      <c r="E78" s="201"/>
      <c r="F78" s="204"/>
    </row>
    <row r="79" spans="1:6" ht="15.5">
      <c r="A79" s="197"/>
      <c r="B79" s="206"/>
      <c r="C79" s="199"/>
      <c r="D79" s="200"/>
      <c r="E79" s="201"/>
      <c r="F79" s="204"/>
    </row>
    <row r="80" spans="1:6" ht="15.5">
      <c r="A80" s="203" t="s">
        <v>47</v>
      </c>
      <c r="B80" s="198" t="s">
        <v>48</v>
      </c>
      <c r="C80" s="199"/>
      <c r="D80" s="200"/>
      <c r="E80" s="201"/>
      <c r="F80" s="204"/>
    </row>
    <row r="81" spans="1:6" ht="46.5">
      <c r="A81" s="197"/>
      <c r="B81" s="206" t="s">
        <v>49</v>
      </c>
      <c r="C81" s="199" t="s">
        <v>15</v>
      </c>
      <c r="D81" s="199">
        <v>30</v>
      </c>
      <c r="E81" s="201"/>
      <c r="F81" s="204"/>
    </row>
    <row r="82" spans="1:6" ht="15.5">
      <c r="A82" s="199"/>
      <c r="B82" s="199"/>
      <c r="C82" s="201"/>
      <c r="D82" s="204"/>
      <c r="E82" s="199"/>
      <c r="F82" s="199"/>
    </row>
    <row r="83" spans="1:6" ht="15.5">
      <c r="A83" s="199"/>
      <c r="B83" s="215" t="s">
        <v>50</v>
      </c>
      <c r="C83" s="201"/>
      <c r="D83" s="204"/>
      <c r="E83" s="199"/>
      <c r="F83" s="199"/>
    </row>
    <row r="84" spans="1:6" ht="15.5">
      <c r="A84" s="199"/>
      <c r="B84" s="215" t="s">
        <v>51</v>
      </c>
      <c r="C84" s="201"/>
      <c r="D84" s="204"/>
      <c r="E84" s="199"/>
      <c r="F84" s="199"/>
    </row>
    <row r="85" spans="1:6" ht="15.5">
      <c r="A85" s="199"/>
      <c r="B85" s="216" t="s">
        <v>52</v>
      </c>
      <c r="C85" s="201"/>
      <c r="D85" s="204"/>
      <c r="E85" s="199"/>
      <c r="F85" s="199"/>
    </row>
    <row r="86" spans="1:6" ht="18.5">
      <c r="A86" s="203" t="s">
        <v>53</v>
      </c>
      <c r="B86" s="206" t="s">
        <v>54</v>
      </c>
      <c r="C86" s="199" t="s">
        <v>327</v>
      </c>
      <c r="D86" s="200">
        <v>50</v>
      </c>
      <c r="E86" s="201"/>
      <c r="F86" s="204"/>
    </row>
    <row r="87" spans="1:6" ht="15.5">
      <c r="A87" s="197"/>
      <c r="B87" s="206"/>
      <c r="C87" s="199"/>
      <c r="D87" s="200"/>
      <c r="E87" s="201"/>
      <c r="F87" s="204"/>
    </row>
    <row r="88" spans="1:6" ht="15.5">
      <c r="A88" s="193"/>
      <c r="B88" s="206"/>
      <c r="C88" s="199"/>
      <c r="D88" s="200"/>
      <c r="E88" s="201"/>
      <c r="F88" s="204"/>
    </row>
    <row r="89" spans="1:6" ht="15.5">
      <c r="A89" s="203" t="s">
        <v>79</v>
      </c>
      <c r="B89" s="198" t="s">
        <v>56</v>
      </c>
      <c r="C89" s="199"/>
      <c r="D89" s="200"/>
      <c r="E89" s="201"/>
      <c r="F89" s="204"/>
    </row>
    <row r="90" spans="1:6" ht="15.5">
      <c r="A90" s="203"/>
      <c r="B90" s="206" t="s">
        <v>93</v>
      </c>
      <c r="C90" s="199" t="s">
        <v>31</v>
      </c>
      <c r="D90" s="200">
        <v>1</v>
      </c>
      <c r="E90" s="201"/>
      <c r="F90" s="204"/>
    </row>
    <row r="91" spans="1:6" ht="15.5">
      <c r="A91" s="203"/>
      <c r="B91" s="206" t="s">
        <v>57</v>
      </c>
      <c r="C91" s="199" t="s">
        <v>31</v>
      </c>
      <c r="D91" s="200">
        <v>3</v>
      </c>
      <c r="E91" s="201"/>
      <c r="F91" s="204"/>
    </row>
    <row r="92" spans="1:6" ht="15.5">
      <c r="A92" s="197"/>
      <c r="B92" s="206" t="s">
        <v>58</v>
      </c>
      <c r="C92" s="199" t="s">
        <v>31</v>
      </c>
      <c r="D92" s="217">
        <v>15</v>
      </c>
      <c r="E92" s="201"/>
      <c r="F92" s="204"/>
    </row>
    <row r="93" spans="1:6" ht="15.5">
      <c r="A93" s="219"/>
      <c r="B93" s="206"/>
      <c r="C93" s="199"/>
      <c r="D93" s="217"/>
      <c r="E93" s="201"/>
      <c r="F93" s="204"/>
    </row>
    <row r="94" spans="1:6" ht="15.5">
      <c r="A94" s="190"/>
      <c r="B94" s="206"/>
      <c r="C94" s="199"/>
      <c r="D94" s="220"/>
      <c r="E94" s="201"/>
      <c r="F94" s="202"/>
    </row>
    <row r="95" spans="1:6" ht="15">
      <c r="A95" s="243" t="s">
        <v>59</v>
      </c>
      <c r="B95" s="243"/>
      <c r="C95" s="243"/>
      <c r="D95" s="243"/>
      <c r="E95" s="243"/>
      <c r="F95" s="204"/>
    </row>
  </sheetData>
  <mergeCells count="5">
    <mergeCell ref="A1:F1"/>
    <mergeCell ref="A3:F3"/>
    <mergeCell ref="A4:F4"/>
    <mergeCell ref="A5:F5"/>
    <mergeCell ref="A95:E95"/>
  </mergeCells>
  <pageMargins left="0.7" right="0.7" top="0.75" bottom="0.75" header="0.3" footer="0.3"/>
  <pageSetup scale="88" orientation="portrait" r:id="rId1"/>
  <rowBreaks count="2" manualBreakCount="2">
    <brk id="27" max="16383" man="1"/>
    <brk id="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9"/>
  <sheetViews>
    <sheetView view="pageBreakPreview" topLeftCell="A58" zoomScaleNormal="100" zoomScaleSheetLayoutView="100" workbookViewId="0">
      <selection activeCell="F79" sqref="F79"/>
    </sheetView>
  </sheetViews>
  <sheetFormatPr defaultRowHeight="14.5"/>
  <cols>
    <col min="1" max="1" width="6.26953125" bestFit="1" customWidth="1"/>
    <col min="2" max="2" width="57" bestFit="1" customWidth="1"/>
    <col min="3" max="3" width="5" bestFit="1" customWidth="1"/>
    <col min="4" max="4" width="4.453125" bestFit="1" customWidth="1"/>
    <col min="5" max="5" width="12" customWidth="1"/>
    <col min="6" max="6" width="16.453125" customWidth="1"/>
  </cols>
  <sheetData>
    <row r="1" spans="1:6" ht="15">
      <c r="A1" s="223" t="s">
        <v>312</v>
      </c>
      <c r="B1" s="223"/>
      <c r="C1" s="223"/>
      <c r="D1" s="223"/>
      <c r="E1" s="223"/>
      <c r="F1" s="223"/>
    </row>
    <row r="2" spans="1:6">
      <c r="A2" s="1"/>
      <c r="B2" s="2"/>
      <c r="C2" s="3"/>
      <c r="D2" s="4"/>
      <c r="E2" s="5"/>
      <c r="F2" s="6"/>
    </row>
    <row r="3" spans="1:6">
      <c r="A3" s="244" t="s">
        <v>125</v>
      </c>
      <c r="B3" s="245"/>
      <c r="C3" s="245"/>
      <c r="D3" s="245"/>
      <c r="E3" s="245"/>
      <c r="F3" s="246"/>
    </row>
    <row r="4" spans="1:6">
      <c r="A4" s="247"/>
      <c r="B4" s="248"/>
      <c r="C4" s="248"/>
      <c r="D4" s="248"/>
      <c r="E4" s="248"/>
      <c r="F4" s="249"/>
    </row>
    <row r="5" spans="1:6" ht="15" thickBot="1">
      <c r="A5" s="250" t="s">
        <v>107</v>
      </c>
      <c r="B5" s="251"/>
      <c r="C5" s="251"/>
      <c r="D5" s="251"/>
      <c r="E5" s="251"/>
      <c r="F5" s="252"/>
    </row>
    <row r="6" spans="1:6">
      <c r="A6" s="7" t="s">
        <v>0</v>
      </c>
      <c r="B6" s="8" t="s">
        <v>1</v>
      </c>
      <c r="C6" s="8" t="s">
        <v>2</v>
      </c>
      <c r="D6" s="8" t="s">
        <v>3</v>
      </c>
      <c r="E6" s="9" t="s">
        <v>4</v>
      </c>
      <c r="F6" s="10" t="s">
        <v>5</v>
      </c>
    </row>
    <row r="7" spans="1:6">
      <c r="A7" s="11"/>
      <c r="B7" s="12" t="s">
        <v>6</v>
      </c>
      <c r="C7" s="13"/>
      <c r="D7" s="14"/>
      <c r="E7" s="15"/>
      <c r="F7" s="16"/>
    </row>
    <row r="8" spans="1:6">
      <c r="A8" s="17" t="s">
        <v>7</v>
      </c>
      <c r="B8" s="12" t="s">
        <v>8</v>
      </c>
      <c r="C8" s="18"/>
      <c r="D8" s="13"/>
      <c r="E8" s="15"/>
      <c r="F8" s="19"/>
    </row>
    <row r="9" spans="1:6">
      <c r="A9" s="11"/>
      <c r="B9" s="12" t="s">
        <v>9</v>
      </c>
      <c r="C9" s="13"/>
      <c r="D9" s="14"/>
      <c r="E9" s="15"/>
      <c r="F9" s="19"/>
    </row>
    <row r="10" spans="1:6">
      <c r="A10" s="11"/>
      <c r="B10" s="20" t="s">
        <v>10</v>
      </c>
      <c r="C10" s="13"/>
      <c r="D10" s="14"/>
      <c r="E10" s="15"/>
      <c r="F10" s="19"/>
    </row>
    <row r="11" spans="1:6">
      <c r="A11" s="11"/>
      <c r="B11" s="20" t="s">
        <v>11</v>
      </c>
      <c r="C11" s="13"/>
      <c r="D11" s="14"/>
      <c r="E11" s="15"/>
      <c r="F11" s="19"/>
    </row>
    <row r="12" spans="1:6" ht="39.5">
      <c r="A12" s="11" t="s">
        <v>12</v>
      </c>
      <c r="B12" s="21" t="s">
        <v>13</v>
      </c>
      <c r="C12" s="13"/>
      <c r="D12" s="13"/>
      <c r="E12" s="15"/>
      <c r="F12" s="22"/>
    </row>
    <row r="13" spans="1:6">
      <c r="A13" s="11"/>
      <c r="B13" s="21" t="s">
        <v>95</v>
      </c>
      <c r="C13" s="13" t="s">
        <v>15</v>
      </c>
      <c r="D13" s="13">
        <v>850</v>
      </c>
      <c r="E13" s="15"/>
      <c r="F13" s="19"/>
    </row>
    <row r="14" spans="1:6">
      <c r="A14" s="11"/>
      <c r="B14" s="21"/>
      <c r="C14" s="13"/>
      <c r="D14" s="13"/>
      <c r="E14" s="13"/>
      <c r="F14" s="13"/>
    </row>
    <row r="15" spans="1:6">
      <c r="A15" s="11" t="s">
        <v>18</v>
      </c>
      <c r="B15" s="21" t="s">
        <v>19</v>
      </c>
      <c r="C15" s="13"/>
      <c r="D15" s="13"/>
      <c r="E15" s="15"/>
      <c r="F15" s="22"/>
    </row>
    <row r="16" spans="1:6">
      <c r="A16" s="11"/>
      <c r="B16" s="21" t="s">
        <v>95</v>
      </c>
      <c r="C16" s="13" t="s">
        <v>15</v>
      </c>
      <c r="D16" s="13">
        <v>850</v>
      </c>
      <c r="E16" s="23"/>
      <c r="F16" s="19"/>
    </row>
    <row r="17" spans="1:6">
      <c r="A17" s="11"/>
      <c r="B17" s="21"/>
      <c r="C17" s="13"/>
      <c r="D17" s="13"/>
      <c r="E17" s="23"/>
      <c r="F17" s="19"/>
    </row>
    <row r="18" spans="1:6">
      <c r="A18" s="11"/>
      <c r="B18" s="21"/>
      <c r="C18" s="13"/>
      <c r="D18" s="13"/>
      <c r="E18" s="13"/>
      <c r="F18" s="13"/>
    </row>
    <row r="19" spans="1:6">
      <c r="A19" s="11"/>
      <c r="B19" s="12" t="s">
        <v>20</v>
      </c>
      <c r="C19" s="13"/>
      <c r="D19" s="14"/>
      <c r="E19" s="15"/>
      <c r="F19" s="19"/>
    </row>
    <row r="20" spans="1:6">
      <c r="A20" s="11"/>
      <c r="B20" s="12"/>
      <c r="C20" s="13"/>
      <c r="D20" s="14"/>
      <c r="E20" s="15"/>
      <c r="F20" s="19"/>
    </row>
    <row r="21" spans="1:6" ht="26.5">
      <c r="A21" s="11" t="s">
        <v>21</v>
      </c>
      <c r="B21" s="21" t="s">
        <v>96</v>
      </c>
      <c r="C21" s="13" t="s">
        <v>15</v>
      </c>
      <c r="D21" s="13">
        <v>850</v>
      </c>
      <c r="E21" s="15"/>
      <c r="F21" s="19"/>
    </row>
    <row r="22" spans="1:6">
      <c r="A22" s="11"/>
      <c r="B22" s="24" t="s">
        <v>23</v>
      </c>
      <c r="C22" s="13"/>
      <c r="D22" s="14"/>
      <c r="E22" s="15"/>
      <c r="F22" s="19"/>
    </row>
    <row r="23" spans="1:6" ht="91.5">
      <c r="A23" s="11"/>
      <c r="B23" s="21" t="s">
        <v>24</v>
      </c>
      <c r="C23" s="13"/>
      <c r="D23" s="14"/>
      <c r="E23" s="15"/>
      <c r="F23" s="19"/>
    </row>
    <row r="24" spans="1:6">
      <c r="A24" s="11"/>
      <c r="B24" s="21"/>
      <c r="C24" s="13"/>
      <c r="D24" s="14"/>
      <c r="E24" s="15"/>
      <c r="F24" s="19"/>
    </row>
    <row r="25" spans="1:6">
      <c r="A25" s="11"/>
      <c r="B25" s="12" t="s">
        <v>25</v>
      </c>
      <c r="C25" s="13"/>
      <c r="D25" s="14"/>
      <c r="E25" s="15"/>
      <c r="F25" s="19"/>
    </row>
    <row r="26" spans="1:6">
      <c r="A26" s="11" t="s">
        <v>98</v>
      </c>
      <c r="B26" s="21" t="s">
        <v>97</v>
      </c>
      <c r="C26" s="13" t="s">
        <v>15</v>
      </c>
      <c r="D26" s="13">
        <v>850</v>
      </c>
      <c r="E26" s="15"/>
      <c r="F26" s="19"/>
    </row>
    <row r="27" spans="1:6">
      <c r="A27" s="11"/>
      <c r="B27" s="21"/>
      <c r="C27" s="13"/>
      <c r="D27" s="13"/>
      <c r="E27" s="15"/>
      <c r="F27" s="19"/>
    </row>
    <row r="28" spans="1:6">
      <c r="A28" s="11"/>
      <c r="B28" s="12" t="s">
        <v>28</v>
      </c>
      <c r="C28" s="13"/>
      <c r="D28" s="14"/>
      <c r="E28" s="15"/>
      <c r="F28" s="19"/>
    </row>
    <row r="29" spans="1:6" ht="65.5">
      <c r="A29" s="11"/>
      <c r="B29" s="21" t="s">
        <v>29</v>
      </c>
      <c r="C29" s="13"/>
      <c r="D29" s="14"/>
      <c r="E29" s="15"/>
      <c r="F29" s="19"/>
    </row>
    <row r="30" spans="1:6">
      <c r="A30" s="11"/>
      <c r="B30" s="21"/>
      <c r="C30" s="13"/>
      <c r="D30" s="14"/>
      <c r="E30" s="15"/>
      <c r="F30" s="19"/>
    </row>
    <row r="31" spans="1:6">
      <c r="A31" s="11"/>
      <c r="B31" s="21"/>
      <c r="C31" s="13"/>
      <c r="D31" s="14"/>
      <c r="E31" s="15"/>
      <c r="F31" s="19"/>
    </row>
    <row r="32" spans="1:6">
      <c r="A32" s="17" t="s">
        <v>75</v>
      </c>
      <c r="B32" s="26" t="s">
        <v>65</v>
      </c>
      <c r="C32" s="13"/>
      <c r="D32" s="14"/>
      <c r="E32" s="15"/>
      <c r="F32" s="19"/>
    </row>
    <row r="33" spans="1:6">
      <c r="A33" s="11"/>
      <c r="B33" s="21" t="s">
        <v>99</v>
      </c>
      <c r="C33" s="13" t="s">
        <v>31</v>
      </c>
      <c r="D33" s="14">
        <v>2</v>
      </c>
      <c r="E33" s="15"/>
      <c r="F33" s="19"/>
    </row>
    <row r="34" spans="1:6">
      <c r="A34" s="11"/>
      <c r="B34" s="21" t="s">
        <v>100</v>
      </c>
      <c r="C34" s="13" t="s">
        <v>31</v>
      </c>
      <c r="D34" s="14">
        <v>1</v>
      </c>
      <c r="E34" s="15"/>
      <c r="F34" s="19"/>
    </row>
    <row r="35" spans="1:6">
      <c r="A35" s="11"/>
      <c r="B35" s="27"/>
      <c r="C35" s="13"/>
      <c r="D35" s="14"/>
      <c r="E35" s="15"/>
      <c r="F35" s="19"/>
    </row>
    <row r="36" spans="1:6">
      <c r="A36" s="17" t="s">
        <v>75</v>
      </c>
      <c r="B36" s="26" t="s">
        <v>111</v>
      </c>
      <c r="C36" s="13"/>
      <c r="D36" s="14"/>
      <c r="E36" s="15"/>
      <c r="F36" s="19"/>
    </row>
    <row r="37" spans="1:6">
      <c r="A37" s="11"/>
      <c r="B37" s="21" t="s">
        <v>99</v>
      </c>
      <c r="C37" s="13" t="s">
        <v>31</v>
      </c>
      <c r="D37" s="14">
        <v>1</v>
      </c>
      <c r="E37" s="15"/>
      <c r="F37" s="19"/>
    </row>
    <row r="38" spans="1:6">
      <c r="A38" s="11"/>
      <c r="B38" s="21" t="s">
        <v>100</v>
      </c>
      <c r="C38" s="13" t="s">
        <v>31</v>
      </c>
      <c r="D38" s="14">
        <v>1</v>
      </c>
      <c r="E38" s="15"/>
      <c r="F38" s="19"/>
    </row>
    <row r="39" spans="1:6">
      <c r="A39" s="11"/>
      <c r="B39" s="27"/>
      <c r="C39" s="13"/>
      <c r="D39" s="14"/>
      <c r="E39" s="15"/>
      <c r="F39" s="19"/>
    </row>
    <row r="40" spans="1:6">
      <c r="A40" s="17" t="s">
        <v>76</v>
      </c>
      <c r="B40" s="28" t="s">
        <v>66</v>
      </c>
      <c r="C40" s="13"/>
      <c r="D40" s="14"/>
      <c r="E40" s="29"/>
      <c r="F40" s="19"/>
    </row>
    <row r="41" spans="1:6">
      <c r="A41" s="30"/>
      <c r="B41" s="21" t="s">
        <v>32</v>
      </c>
      <c r="C41" s="13" t="s">
        <v>31</v>
      </c>
      <c r="D41" s="14">
        <v>2</v>
      </c>
      <c r="E41" s="29"/>
      <c r="F41" s="19"/>
    </row>
    <row r="42" spans="1:6">
      <c r="A42" s="30"/>
      <c r="B42" s="21" t="s">
        <v>101</v>
      </c>
      <c r="C42" s="13" t="s">
        <v>31</v>
      </c>
      <c r="D42" s="14">
        <v>1</v>
      </c>
      <c r="E42" s="29"/>
      <c r="F42" s="19"/>
    </row>
    <row r="43" spans="1:6">
      <c r="A43" s="11"/>
      <c r="B43" s="27"/>
      <c r="C43" s="13"/>
      <c r="D43" s="14"/>
      <c r="E43" s="15"/>
      <c r="F43" s="19"/>
    </row>
    <row r="44" spans="1:6" ht="14.25" customHeight="1">
      <c r="A44" s="17" t="s">
        <v>34</v>
      </c>
      <c r="B44" s="28" t="s">
        <v>69</v>
      </c>
      <c r="C44" s="13"/>
      <c r="D44" s="14"/>
      <c r="E44" s="15"/>
      <c r="F44" s="19"/>
    </row>
    <row r="45" spans="1:6">
      <c r="A45" s="11"/>
      <c r="B45" s="21" t="s">
        <v>89</v>
      </c>
      <c r="C45" s="13" t="s">
        <v>31</v>
      </c>
      <c r="D45" s="13">
        <v>1</v>
      </c>
      <c r="E45" s="15"/>
      <c r="F45" s="19"/>
    </row>
    <row r="46" spans="1:6">
      <c r="A46" s="11"/>
      <c r="B46" s="21" t="s">
        <v>102</v>
      </c>
      <c r="C46" s="13" t="s">
        <v>31</v>
      </c>
      <c r="D46" s="13">
        <v>1</v>
      </c>
      <c r="E46" s="15"/>
      <c r="F46" s="19"/>
    </row>
    <row r="47" spans="1:6">
      <c r="A47" s="11"/>
      <c r="B47" s="27"/>
      <c r="C47" s="13"/>
      <c r="D47" s="13"/>
      <c r="E47" s="15"/>
      <c r="F47" s="19"/>
    </row>
    <row r="48" spans="1:6" ht="14.25" customHeight="1">
      <c r="A48" s="17"/>
      <c r="B48" s="28" t="s">
        <v>90</v>
      </c>
      <c r="C48" s="13"/>
      <c r="D48" s="14"/>
      <c r="E48" s="15"/>
      <c r="F48" s="19"/>
    </row>
    <row r="49" spans="1:6">
      <c r="A49" s="11"/>
      <c r="B49" s="21" t="s">
        <v>35</v>
      </c>
      <c r="C49" s="13" t="s">
        <v>31</v>
      </c>
      <c r="D49" s="13">
        <v>1</v>
      </c>
      <c r="E49" s="15"/>
      <c r="F49" s="19"/>
    </row>
    <row r="50" spans="1:6">
      <c r="A50" s="11"/>
      <c r="B50" s="27"/>
      <c r="C50" s="13"/>
      <c r="D50" s="13"/>
      <c r="E50" s="15"/>
      <c r="F50" s="19"/>
    </row>
    <row r="51" spans="1:6">
      <c r="A51" s="17" t="s">
        <v>78</v>
      </c>
      <c r="B51" s="31" t="s">
        <v>38</v>
      </c>
      <c r="C51" s="32"/>
      <c r="D51" s="33"/>
      <c r="E51" s="34"/>
      <c r="F51" s="19"/>
    </row>
    <row r="52" spans="1:6">
      <c r="A52" s="17"/>
      <c r="B52" s="31" t="s">
        <v>103</v>
      </c>
      <c r="C52" s="32"/>
      <c r="D52" s="33"/>
      <c r="E52" s="34"/>
      <c r="F52" s="19"/>
    </row>
    <row r="53" spans="1:6">
      <c r="A53" s="17"/>
      <c r="B53" s="21" t="s">
        <v>104</v>
      </c>
      <c r="C53" s="32" t="s">
        <v>31</v>
      </c>
      <c r="D53" s="33">
        <v>1</v>
      </c>
      <c r="E53" s="34"/>
      <c r="F53" s="19"/>
    </row>
    <row r="54" spans="1:6">
      <c r="A54" s="17"/>
      <c r="B54" s="27"/>
      <c r="C54" s="32"/>
      <c r="D54" s="33"/>
      <c r="E54" s="34"/>
      <c r="F54" s="19"/>
    </row>
    <row r="55" spans="1:6">
      <c r="A55" s="35"/>
      <c r="B55" s="31" t="s">
        <v>72</v>
      </c>
      <c r="C55" s="37"/>
      <c r="D55" s="38"/>
      <c r="E55" s="39"/>
      <c r="F55" s="19"/>
    </row>
    <row r="56" spans="1:6">
      <c r="A56" s="35"/>
      <c r="B56" s="21" t="s">
        <v>105</v>
      </c>
      <c r="C56" s="37" t="s">
        <v>31</v>
      </c>
      <c r="D56" s="38">
        <v>1</v>
      </c>
      <c r="E56" s="39"/>
      <c r="F56" s="19"/>
    </row>
    <row r="57" spans="1:6">
      <c r="A57" s="35"/>
      <c r="B57" s="36"/>
      <c r="C57" s="37"/>
      <c r="D57" s="38"/>
      <c r="E57" s="39"/>
      <c r="F57" s="19"/>
    </row>
    <row r="58" spans="1:6">
      <c r="A58" s="17"/>
      <c r="B58" s="40" t="s">
        <v>42</v>
      </c>
      <c r="C58" s="41"/>
      <c r="D58" s="41"/>
      <c r="E58" s="41"/>
      <c r="F58" s="41"/>
    </row>
    <row r="59" spans="1:6">
      <c r="A59" s="11"/>
      <c r="B59" s="12" t="s">
        <v>43</v>
      </c>
      <c r="C59" s="41"/>
      <c r="D59" s="41"/>
      <c r="E59" s="41"/>
      <c r="F59" s="41"/>
    </row>
    <row r="60" spans="1:6">
      <c r="A60" s="11"/>
      <c r="B60" s="42"/>
      <c r="C60" s="43"/>
      <c r="D60" s="43"/>
      <c r="E60" s="43"/>
      <c r="F60" s="43"/>
    </row>
    <row r="61" spans="1:6">
      <c r="A61" s="17" t="s">
        <v>41</v>
      </c>
      <c r="B61" s="12" t="s">
        <v>44</v>
      </c>
      <c r="C61" s="43"/>
      <c r="D61" s="43"/>
      <c r="E61" s="43"/>
      <c r="F61" s="43"/>
    </row>
    <row r="62" spans="1:6">
      <c r="A62" s="11"/>
      <c r="B62" s="31" t="s">
        <v>45</v>
      </c>
      <c r="C62" s="43"/>
      <c r="D62" s="43"/>
      <c r="E62" s="43"/>
      <c r="F62" s="43"/>
    </row>
    <row r="63" spans="1:6">
      <c r="A63" s="11"/>
      <c r="B63" s="21" t="s">
        <v>92</v>
      </c>
      <c r="C63" s="13" t="s">
        <v>31</v>
      </c>
      <c r="D63" s="14">
        <v>1</v>
      </c>
      <c r="E63" s="15"/>
      <c r="F63" s="19"/>
    </row>
    <row r="64" spans="1:6">
      <c r="A64" s="11"/>
      <c r="B64" s="21"/>
      <c r="C64" s="13"/>
      <c r="D64" s="14"/>
      <c r="E64" s="15"/>
      <c r="F64" s="19"/>
    </row>
    <row r="65" spans="1:6">
      <c r="A65" s="17" t="s">
        <v>47</v>
      </c>
      <c r="B65" s="12" t="s">
        <v>48</v>
      </c>
      <c r="C65" s="13"/>
      <c r="D65" s="14"/>
      <c r="E65" s="15"/>
      <c r="F65" s="19"/>
    </row>
    <row r="66" spans="1:6" ht="39.5">
      <c r="A66" s="11"/>
      <c r="B66" s="21" t="s">
        <v>49</v>
      </c>
      <c r="C66" s="13" t="s">
        <v>15</v>
      </c>
      <c r="D66" s="13">
        <v>20</v>
      </c>
      <c r="E66" s="15"/>
      <c r="F66" s="19"/>
    </row>
    <row r="67" spans="1:6">
      <c r="A67" s="13"/>
      <c r="B67" s="13"/>
      <c r="C67" s="15"/>
      <c r="D67" s="19"/>
      <c r="E67" s="13"/>
      <c r="F67" s="13"/>
    </row>
    <row r="68" spans="1:6">
      <c r="A68" s="13"/>
      <c r="B68" s="44" t="s">
        <v>50</v>
      </c>
      <c r="C68" s="15"/>
      <c r="D68" s="19"/>
      <c r="E68" s="13"/>
      <c r="F68" s="13"/>
    </row>
    <row r="69" spans="1:6">
      <c r="A69" s="13"/>
      <c r="B69" s="44" t="s">
        <v>51</v>
      </c>
      <c r="C69" s="15"/>
      <c r="D69" s="19"/>
      <c r="E69" s="13"/>
      <c r="F69" s="13"/>
    </row>
    <row r="70" spans="1:6">
      <c r="A70" s="13"/>
      <c r="B70" s="45" t="s">
        <v>52</v>
      </c>
      <c r="C70" s="15"/>
      <c r="D70" s="19"/>
      <c r="E70" s="13"/>
      <c r="F70" s="13"/>
    </row>
    <row r="71" spans="1:6" ht="16">
      <c r="A71" s="17" t="s">
        <v>53</v>
      </c>
      <c r="B71" s="21" t="s">
        <v>54</v>
      </c>
      <c r="C71" s="13" t="s">
        <v>55</v>
      </c>
      <c r="D71" s="14">
        <v>10</v>
      </c>
      <c r="E71" s="15"/>
      <c r="F71" s="19"/>
    </row>
    <row r="72" spans="1:6">
      <c r="A72" s="11"/>
      <c r="B72" s="21"/>
      <c r="C72" s="13"/>
      <c r="D72" s="14"/>
      <c r="E72" s="15"/>
      <c r="F72" s="19"/>
    </row>
    <row r="73" spans="1:6">
      <c r="A73" s="4"/>
      <c r="B73" s="21"/>
      <c r="C73" s="13"/>
      <c r="D73" s="14"/>
      <c r="E73" s="15"/>
      <c r="F73" s="19"/>
    </row>
    <row r="74" spans="1:6">
      <c r="A74" s="17" t="s">
        <v>79</v>
      </c>
      <c r="B74" s="12" t="s">
        <v>56</v>
      </c>
      <c r="C74" s="13"/>
      <c r="D74" s="14"/>
      <c r="E74" s="15"/>
      <c r="F74" s="19"/>
    </row>
    <row r="75" spans="1:6">
      <c r="A75" s="17"/>
      <c r="B75" s="21" t="s">
        <v>93</v>
      </c>
      <c r="C75" s="13" t="s">
        <v>31</v>
      </c>
      <c r="D75" s="14">
        <v>1</v>
      </c>
      <c r="E75" s="15"/>
      <c r="F75" s="19"/>
    </row>
    <row r="76" spans="1:6">
      <c r="A76" s="11"/>
      <c r="B76" s="21" t="s">
        <v>58</v>
      </c>
      <c r="C76" s="13" t="s">
        <v>31</v>
      </c>
      <c r="D76" s="46">
        <v>5</v>
      </c>
      <c r="E76" s="15"/>
      <c r="F76" s="19"/>
    </row>
    <row r="77" spans="1:6">
      <c r="A77" s="47"/>
      <c r="B77" s="21"/>
      <c r="C77" s="13"/>
      <c r="D77" s="46"/>
      <c r="E77" s="15"/>
      <c r="F77" s="19"/>
    </row>
    <row r="78" spans="1:6">
      <c r="A78" s="25"/>
      <c r="B78" s="21"/>
      <c r="C78" s="13"/>
      <c r="D78" s="48"/>
      <c r="E78" s="15"/>
      <c r="F78" s="16"/>
    </row>
    <row r="79" spans="1:6">
      <c r="A79" s="253" t="s">
        <v>59</v>
      </c>
      <c r="B79" s="254"/>
      <c r="C79" s="254"/>
      <c r="D79" s="254"/>
      <c r="E79" s="255"/>
      <c r="F79" s="19"/>
    </row>
  </sheetData>
  <mergeCells count="5">
    <mergeCell ref="A1:F1"/>
    <mergeCell ref="A3:F3"/>
    <mergeCell ref="A4:F4"/>
    <mergeCell ref="A5:F5"/>
    <mergeCell ref="A79:E79"/>
  </mergeCells>
  <pageMargins left="0.7" right="0.7" top="0.75" bottom="0.75" header="0.3" footer="0.3"/>
  <pageSetup scale="88" orientation="portrait" r:id="rId1"/>
  <rowBreaks count="2" manualBreakCount="2">
    <brk id="27" max="16383" man="1"/>
    <brk id="5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86"/>
  <sheetViews>
    <sheetView view="pageBreakPreview" topLeftCell="A64" zoomScaleNormal="100" zoomScaleSheetLayoutView="100" workbookViewId="0">
      <selection activeCell="F84" sqref="F84"/>
    </sheetView>
  </sheetViews>
  <sheetFormatPr defaultRowHeight="14.5"/>
  <cols>
    <col min="1" max="1" width="6.26953125" bestFit="1" customWidth="1"/>
    <col min="2" max="2" width="57" bestFit="1" customWidth="1"/>
    <col min="3" max="3" width="5" bestFit="1" customWidth="1"/>
    <col min="4" max="4" width="4.453125" bestFit="1" customWidth="1"/>
    <col min="5" max="5" width="11.26953125" customWidth="1"/>
    <col min="6" max="6" width="16.453125" customWidth="1"/>
    <col min="8" max="8" width="13.26953125" bestFit="1" customWidth="1"/>
  </cols>
  <sheetData>
    <row r="1" spans="1:6" ht="15">
      <c r="A1" s="228" t="s">
        <v>312</v>
      </c>
      <c r="B1" s="228"/>
      <c r="C1" s="228"/>
      <c r="D1" s="228"/>
      <c r="E1" s="228"/>
      <c r="F1" s="228"/>
    </row>
    <row r="2" spans="1:6">
      <c r="A2" s="1"/>
      <c r="B2" s="2"/>
      <c r="C2" s="3"/>
      <c r="D2" s="4"/>
      <c r="E2" s="5"/>
      <c r="F2" s="6"/>
    </row>
    <row r="3" spans="1:6">
      <c r="A3" s="244" t="s">
        <v>126</v>
      </c>
      <c r="B3" s="245"/>
      <c r="C3" s="245"/>
      <c r="D3" s="245"/>
      <c r="E3" s="245"/>
      <c r="F3" s="246"/>
    </row>
    <row r="4" spans="1:6">
      <c r="A4" s="247"/>
      <c r="B4" s="248"/>
      <c r="C4" s="248"/>
      <c r="D4" s="248"/>
      <c r="E4" s="248"/>
      <c r="F4" s="249"/>
    </row>
    <row r="5" spans="1:6" ht="15" thickBot="1">
      <c r="A5" s="250" t="s">
        <v>109</v>
      </c>
      <c r="B5" s="251"/>
      <c r="C5" s="251"/>
      <c r="D5" s="251"/>
      <c r="E5" s="251"/>
      <c r="F5" s="252"/>
    </row>
    <row r="6" spans="1:6">
      <c r="A6" s="7" t="s">
        <v>0</v>
      </c>
      <c r="B6" s="8" t="s">
        <v>1</v>
      </c>
      <c r="C6" s="8" t="s">
        <v>2</v>
      </c>
      <c r="D6" s="8" t="s">
        <v>3</v>
      </c>
      <c r="E6" s="9" t="s">
        <v>4</v>
      </c>
      <c r="F6" s="10" t="s">
        <v>5</v>
      </c>
    </row>
    <row r="7" spans="1:6">
      <c r="A7" s="11"/>
      <c r="B7" s="12" t="s">
        <v>6</v>
      </c>
      <c r="C7" s="13"/>
      <c r="D7" s="14"/>
      <c r="E7" s="15"/>
      <c r="F7" s="16"/>
    </row>
    <row r="8" spans="1:6">
      <c r="A8" s="17" t="s">
        <v>7</v>
      </c>
      <c r="B8" s="12" t="s">
        <v>8</v>
      </c>
      <c r="C8" s="18"/>
      <c r="D8" s="13"/>
      <c r="E8" s="15"/>
      <c r="F8" s="19"/>
    </row>
    <row r="9" spans="1:6">
      <c r="A9" s="11"/>
      <c r="B9" s="12" t="s">
        <v>9</v>
      </c>
      <c r="C9" s="13"/>
      <c r="D9" s="14"/>
      <c r="E9" s="15"/>
      <c r="F9" s="19"/>
    </row>
    <row r="10" spans="1:6">
      <c r="A10" s="11"/>
      <c r="B10" s="20" t="s">
        <v>10</v>
      </c>
      <c r="C10" s="13"/>
      <c r="D10" s="14"/>
      <c r="E10" s="15"/>
      <c r="F10" s="19"/>
    </row>
    <row r="11" spans="1:6">
      <c r="A11" s="11"/>
      <c r="B11" s="20" t="s">
        <v>11</v>
      </c>
      <c r="C11" s="13"/>
      <c r="D11" s="14"/>
      <c r="E11" s="15"/>
      <c r="F11" s="19"/>
    </row>
    <row r="12" spans="1:6" ht="39.5">
      <c r="A12" s="11" t="s">
        <v>12</v>
      </c>
      <c r="B12" s="21" t="s">
        <v>13</v>
      </c>
      <c r="C12" s="13"/>
      <c r="D12" s="13"/>
      <c r="E12" s="15"/>
      <c r="F12" s="22"/>
    </row>
    <row r="13" spans="1:6">
      <c r="A13" s="11"/>
      <c r="B13" s="21" t="s">
        <v>95</v>
      </c>
      <c r="C13" s="13" t="s">
        <v>15</v>
      </c>
      <c r="D13" s="13">
        <v>450</v>
      </c>
      <c r="E13" s="15"/>
      <c r="F13" s="19"/>
    </row>
    <row r="14" spans="1:6">
      <c r="A14" s="11"/>
      <c r="B14" s="21"/>
      <c r="C14" s="13"/>
      <c r="D14" s="13"/>
      <c r="E14" s="13"/>
      <c r="F14" s="13"/>
    </row>
    <row r="15" spans="1:6">
      <c r="A15" s="11" t="s">
        <v>18</v>
      </c>
      <c r="B15" s="21" t="s">
        <v>19</v>
      </c>
      <c r="C15" s="13"/>
      <c r="D15" s="13"/>
      <c r="E15" s="15"/>
      <c r="F15" s="22"/>
    </row>
    <row r="16" spans="1:6">
      <c r="A16" s="11"/>
      <c r="B16" s="21" t="s">
        <v>95</v>
      </c>
      <c r="C16" s="13" t="s">
        <v>15</v>
      </c>
      <c r="D16" s="13">
        <v>450</v>
      </c>
      <c r="E16" s="23"/>
      <c r="F16" s="19"/>
    </row>
    <row r="17" spans="1:6">
      <c r="A17" s="11"/>
      <c r="B17" s="21"/>
      <c r="C17" s="13"/>
      <c r="D17" s="13"/>
      <c r="E17" s="23"/>
      <c r="F17" s="19"/>
    </row>
    <row r="18" spans="1:6">
      <c r="A18" s="11"/>
      <c r="B18" s="21"/>
      <c r="C18" s="13"/>
      <c r="D18" s="13"/>
      <c r="E18" s="13"/>
      <c r="F18" s="13"/>
    </row>
    <row r="19" spans="1:6">
      <c r="A19" s="11"/>
      <c r="B19" s="12" t="s">
        <v>20</v>
      </c>
      <c r="C19" s="13"/>
      <c r="D19" s="14"/>
      <c r="E19" s="15"/>
      <c r="F19" s="19"/>
    </row>
    <row r="20" spans="1:6">
      <c r="A20" s="11"/>
      <c r="B20" s="12"/>
      <c r="C20" s="13"/>
      <c r="D20" s="14"/>
      <c r="E20" s="15"/>
      <c r="F20" s="19"/>
    </row>
    <row r="21" spans="1:6" ht="26.5">
      <c r="A21" s="11" t="s">
        <v>21</v>
      </c>
      <c r="B21" s="21" t="s">
        <v>96</v>
      </c>
      <c r="C21" s="13" t="s">
        <v>15</v>
      </c>
      <c r="D21" s="13">
        <v>450</v>
      </c>
      <c r="E21" s="15"/>
      <c r="F21" s="19"/>
    </row>
    <row r="22" spans="1:6">
      <c r="A22" s="11"/>
      <c r="B22" s="24" t="s">
        <v>23</v>
      </c>
      <c r="C22" s="13"/>
      <c r="D22" s="14"/>
      <c r="E22" s="15"/>
      <c r="F22" s="19"/>
    </row>
    <row r="23" spans="1:6" ht="91.5">
      <c r="A23" s="11"/>
      <c r="B23" s="21" t="s">
        <v>24</v>
      </c>
      <c r="C23" s="13"/>
      <c r="D23" s="14"/>
      <c r="E23" s="15"/>
      <c r="F23" s="19"/>
    </row>
    <row r="24" spans="1:6">
      <c r="A24" s="11"/>
      <c r="B24" s="21"/>
      <c r="C24" s="13"/>
      <c r="D24" s="14"/>
      <c r="E24" s="15"/>
      <c r="F24" s="19"/>
    </row>
    <row r="25" spans="1:6">
      <c r="A25" s="11"/>
      <c r="B25" s="12" t="s">
        <v>25</v>
      </c>
      <c r="C25" s="13"/>
      <c r="D25" s="14"/>
      <c r="E25" s="15"/>
      <c r="F25" s="19"/>
    </row>
    <row r="26" spans="1:6">
      <c r="A26" s="11" t="s">
        <v>98</v>
      </c>
      <c r="B26" s="21" t="s">
        <v>97</v>
      </c>
      <c r="C26" s="13" t="s">
        <v>15</v>
      </c>
      <c r="D26" s="13">
        <v>450</v>
      </c>
      <c r="E26" s="15"/>
      <c r="F26" s="19"/>
    </row>
    <row r="27" spans="1:6">
      <c r="A27" s="11"/>
      <c r="B27" s="21"/>
      <c r="C27" s="13"/>
      <c r="D27" s="13"/>
      <c r="E27" s="15"/>
      <c r="F27" s="19"/>
    </row>
    <row r="28" spans="1:6">
      <c r="A28" s="11"/>
      <c r="B28" s="12" t="s">
        <v>28</v>
      </c>
      <c r="C28" s="13"/>
      <c r="D28" s="14"/>
      <c r="E28" s="15"/>
      <c r="F28" s="19"/>
    </row>
    <row r="29" spans="1:6" ht="65.5">
      <c r="A29" s="11"/>
      <c r="B29" s="21" t="s">
        <v>29</v>
      </c>
      <c r="C29" s="13"/>
      <c r="D29" s="14"/>
      <c r="E29" s="15"/>
      <c r="F29" s="19"/>
    </row>
    <row r="30" spans="1:6">
      <c r="A30" s="11"/>
      <c r="B30" s="21"/>
      <c r="C30" s="13"/>
      <c r="D30" s="14"/>
      <c r="E30" s="15"/>
      <c r="F30" s="19"/>
    </row>
    <row r="31" spans="1:6">
      <c r="A31" s="11"/>
      <c r="B31" s="21"/>
      <c r="C31" s="13"/>
      <c r="D31" s="14"/>
      <c r="E31" s="15"/>
      <c r="F31" s="19"/>
    </row>
    <row r="32" spans="1:6">
      <c r="A32" s="17" t="s">
        <v>75</v>
      </c>
      <c r="B32" s="26" t="s">
        <v>65</v>
      </c>
      <c r="C32" s="13"/>
      <c r="D32" s="14"/>
      <c r="E32" s="15"/>
      <c r="F32" s="19"/>
    </row>
    <row r="33" spans="1:6">
      <c r="A33" s="11"/>
      <c r="B33" s="21" t="s">
        <v>99</v>
      </c>
      <c r="C33" s="13" t="s">
        <v>31</v>
      </c>
      <c r="D33" s="14">
        <v>1</v>
      </c>
      <c r="E33" s="15"/>
      <c r="F33" s="19"/>
    </row>
    <row r="34" spans="1:6">
      <c r="A34" s="11"/>
      <c r="B34" s="21" t="s">
        <v>30</v>
      </c>
      <c r="C34" s="13" t="s">
        <v>31</v>
      </c>
      <c r="D34" s="14">
        <v>1</v>
      </c>
      <c r="E34" s="15"/>
      <c r="F34" s="19"/>
    </row>
    <row r="35" spans="1:6">
      <c r="A35" s="11"/>
      <c r="B35" s="21" t="s">
        <v>100</v>
      </c>
      <c r="C35" s="13" t="s">
        <v>31</v>
      </c>
      <c r="D35" s="14">
        <v>1</v>
      </c>
      <c r="E35" s="15"/>
      <c r="F35" s="19"/>
    </row>
    <row r="36" spans="1:6">
      <c r="A36" s="11"/>
      <c r="B36" s="27"/>
      <c r="C36" s="13"/>
      <c r="D36" s="14"/>
      <c r="E36" s="15"/>
      <c r="F36" s="19"/>
    </row>
    <row r="37" spans="1:6">
      <c r="A37" s="17" t="s">
        <v>75</v>
      </c>
      <c r="B37" s="26" t="s">
        <v>111</v>
      </c>
      <c r="C37" s="13"/>
      <c r="D37" s="14"/>
      <c r="E37" s="15"/>
      <c r="F37" s="19"/>
    </row>
    <row r="38" spans="1:6">
      <c r="A38" s="11"/>
      <c r="B38" s="21" t="s">
        <v>30</v>
      </c>
      <c r="C38" s="13" t="s">
        <v>31</v>
      </c>
      <c r="D38" s="14">
        <v>1</v>
      </c>
      <c r="E38" s="15"/>
      <c r="F38" s="19"/>
    </row>
    <row r="39" spans="1:6">
      <c r="A39" s="11"/>
      <c r="B39" s="21" t="s">
        <v>100</v>
      </c>
      <c r="C39" s="13" t="s">
        <v>31</v>
      </c>
      <c r="D39" s="14">
        <v>1</v>
      </c>
      <c r="E39" s="15"/>
      <c r="F39" s="19"/>
    </row>
    <row r="40" spans="1:6">
      <c r="A40" s="11"/>
      <c r="B40" s="27"/>
      <c r="C40" s="13"/>
      <c r="D40" s="14"/>
      <c r="E40" s="15"/>
      <c r="F40" s="19"/>
    </row>
    <row r="41" spans="1:6">
      <c r="A41" s="17" t="s">
        <v>75</v>
      </c>
      <c r="B41" s="26" t="s">
        <v>112</v>
      </c>
      <c r="C41" s="13"/>
      <c r="D41" s="14"/>
      <c r="E41" s="15"/>
      <c r="F41" s="19"/>
    </row>
    <row r="42" spans="1:6">
      <c r="A42" s="11"/>
      <c r="B42" s="21" t="s">
        <v>113</v>
      </c>
      <c r="C42" s="13" t="s">
        <v>31</v>
      </c>
      <c r="D42" s="14">
        <v>1</v>
      </c>
      <c r="E42" s="15"/>
      <c r="F42" s="19"/>
    </row>
    <row r="43" spans="1:6">
      <c r="A43" s="11"/>
      <c r="B43" s="27"/>
      <c r="C43" s="13"/>
      <c r="D43" s="14"/>
      <c r="E43" s="15"/>
      <c r="F43" s="19"/>
    </row>
    <row r="44" spans="1:6">
      <c r="A44" s="17" t="s">
        <v>76</v>
      </c>
      <c r="B44" s="28" t="s">
        <v>66</v>
      </c>
      <c r="C44" s="13"/>
      <c r="D44" s="14"/>
      <c r="E44" s="29"/>
      <c r="F44" s="19"/>
    </row>
    <row r="45" spans="1:6">
      <c r="A45" s="30"/>
      <c r="B45" s="21" t="s">
        <v>32</v>
      </c>
      <c r="C45" s="13" t="s">
        <v>31</v>
      </c>
      <c r="D45" s="14">
        <v>1</v>
      </c>
      <c r="E45" s="29"/>
      <c r="F45" s="19"/>
    </row>
    <row r="46" spans="1:6">
      <c r="A46" s="30"/>
      <c r="B46" s="21" t="s">
        <v>33</v>
      </c>
      <c r="C46" s="13" t="s">
        <v>31</v>
      </c>
      <c r="D46" s="14">
        <v>1</v>
      </c>
      <c r="E46" s="29"/>
      <c r="F46" s="19"/>
    </row>
    <row r="47" spans="1:6">
      <c r="A47" s="30"/>
      <c r="B47" s="21" t="s">
        <v>101</v>
      </c>
      <c r="C47" s="13" t="s">
        <v>31</v>
      </c>
      <c r="D47" s="14">
        <v>1</v>
      </c>
      <c r="E47" s="29"/>
      <c r="F47" s="19"/>
    </row>
    <row r="48" spans="1:6">
      <c r="A48" s="11"/>
      <c r="B48" s="27"/>
      <c r="C48" s="13"/>
      <c r="D48" s="14"/>
      <c r="E48" s="15"/>
      <c r="F48" s="19"/>
    </row>
    <row r="49" spans="1:6" ht="14.25" customHeight="1">
      <c r="A49" s="17" t="s">
        <v>34</v>
      </c>
      <c r="B49" s="28" t="s">
        <v>69</v>
      </c>
      <c r="C49" s="13"/>
      <c r="D49" s="14"/>
      <c r="E49" s="15"/>
      <c r="F49" s="19"/>
    </row>
    <row r="50" spans="1:6">
      <c r="A50" s="11"/>
      <c r="B50" s="21" t="s">
        <v>36</v>
      </c>
      <c r="C50" s="13" t="s">
        <v>31</v>
      </c>
      <c r="D50" s="13">
        <v>1</v>
      </c>
      <c r="E50" s="15"/>
      <c r="F50" s="19"/>
    </row>
    <row r="51" spans="1:6">
      <c r="A51" s="11"/>
      <c r="B51" s="21" t="s">
        <v>102</v>
      </c>
      <c r="C51" s="13" t="s">
        <v>31</v>
      </c>
      <c r="D51" s="13">
        <v>1</v>
      </c>
      <c r="E51" s="15"/>
      <c r="F51" s="19"/>
    </row>
    <row r="52" spans="1:6">
      <c r="A52" s="11"/>
      <c r="B52" s="27"/>
      <c r="C52" s="13"/>
      <c r="D52" s="13"/>
      <c r="E52" s="15"/>
      <c r="F52" s="19"/>
    </row>
    <row r="53" spans="1:6" ht="14.25" customHeight="1">
      <c r="A53" s="17"/>
      <c r="B53" s="28" t="s">
        <v>90</v>
      </c>
      <c r="C53" s="13"/>
      <c r="D53" s="14"/>
      <c r="E53" s="15"/>
      <c r="F53" s="19"/>
    </row>
    <row r="54" spans="1:6">
      <c r="A54" s="11"/>
      <c r="B54" s="21" t="s">
        <v>35</v>
      </c>
      <c r="C54" s="13" t="s">
        <v>31</v>
      </c>
      <c r="D54" s="13">
        <v>1</v>
      </c>
      <c r="E54" s="15"/>
      <c r="F54" s="19"/>
    </row>
    <row r="55" spans="1:6">
      <c r="A55" s="11"/>
      <c r="B55" s="27"/>
      <c r="C55" s="13"/>
      <c r="D55" s="13"/>
      <c r="E55" s="15"/>
      <c r="F55" s="19"/>
    </row>
    <row r="56" spans="1:6">
      <c r="A56" s="17" t="s">
        <v>78</v>
      </c>
      <c r="B56" s="31" t="s">
        <v>38</v>
      </c>
      <c r="C56" s="32"/>
      <c r="D56" s="33"/>
      <c r="E56" s="34"/>
      <c r="F56" s="19"/>
    </row>
    <row r="57" spans="1:6">
      <c r="A57" s="17"/>
      <c r="B57" s="31" t="s">
        <v>103</v>
      </c>
      <c r="C57" s="32"/>
      <c r="D57" s="33"/>
      <c r="E57" s="34"/>
      <c r="F57" s="19"/>
    </row>
    <row r="58" spans="1:6">
      <c r="A58" s="17"/>
      <c r="B58" s="21" t="s">
        <v>104</v>
      </c>
      <c r="C58" s="32" t="s">
        <v>31</v>
      </c>
      <c r="D58" s="33">
        <v>1</v>
      </c>
      <c r="E58" s="34"/>
      <c r="F58" s="19"/>
    </row>
    <row r="59" spans="1:6">
      <c r="A59" s="17"/>
      <c r="B59" s="27"/>
      <c r="C59" s="32"/>
      <c r="D59" s="33"/>
      <c r="E59" s="34"/>
      <c r="F59" s="19"/>
    </row>
    <row r="60" spans="1:6">
      <c r="A60" s="35"/>
      <c r="B60" s="31" t="s">
        <v>72</v>
      </c>
      <c r="C60" s="37"/>
      <c r="D60" s="38"/>
      <c r="E60" s="39"/>
      <c r="F60" s="19"/>
    </row>
    <row r="61" spans="1:6">
      <c r="A61" s="35"/>
      <c r="B61" s="21" t="s">
        <v>105</v>
      </c>
      <c r="C61" s="37" t="s">
        <v>31</v>
      </c>
      <c r="D61" s="38">
        <v>1</v>
      </c>
      <c r="E61" s="39"/>
      <c r="F61" s="19"/>
    </row>
    <row r="62" spans="1:6">
      <c r="A62" s="35"/>
      <c r="B62" s="36"/>
      <c r="C62" s="37"/>
      <c r="D62" s="38"/>
      <c r="E62" s="39"/>
      <c r="F62" s="19"/>
    </row>
    <row r="63" spans="1:6">
      <c r="A63" s="17"/>
      <c r="B63" s="40" t="s">
        <v>42</v>
      </c>
      <c r="C63" s="41"/>
      <c r="D63" s="41"/>
      <c r="E63" s="41"/>
      <c r="F63" s="41"/>
    </row>
    <row r="64" spans="1:6">
      <c r="A64" s="11"/>
      <c r="B64" s="12" t="s">
        <v>43</v>
      </c>
      <c r="C64" s="41"/>
      <c r="D64" s="41"/>
      <c r="E64" s="41"/>
      <c r="F64" s="41"/>
    </row>
    <row r="65" spans="1:6">
      <c r="A65" s="11"/>
      <c r="B65" s="42"/>
      <c r="C65" s="43"/>
      <c r="D65" s="43"/>
      <c r="E65" s="43"/>
      <c r="F65" s="43"/>
    </row>
    <row r="66" spans="1:6">
      <c r="A66" s="17" t="s">
        <v>41</v>
      </c>
      <c r="B66" s="12" t="s">
        <v>44</v>
      </c>
      <c r="C66" s="43"/>
      <c r="D66" s="43"/>
      <c r="E66" s="43"/>
      <c r="F66" s="43"/>
    </row>
    <row r="67" spans="1:6">
      <c r="A67" s="11"/>
      <c r="B67" s="31" t="s">
        <v>45</v>
      </c>
      <c r="C67" s="43"/>
      <c r="D67" s="43"/>
      <c r="E67" s="43"/>
      <c r="F67" s="43"/>
    </row>
    <row r="68" spans="1:6">
      <c r="A68" s="11"/>
      <c r="B68" s="21" t="s">
        <v>92</v>
      </c>
      <c r="C68" s="13" t="s">
        <v>31</v>
      </c>
      <c r="D68" s="14">
        <v>1</v>
      </c>
      <c r="E68" s="15"/>
      <c r="F68" s="19"/>
    </row>
    <row r="69" spans="1:6">
      <c r="A69" s="11"/>
      <c r="B69" s="21"/>
      <c r="C69" s="13"/>
      <c r="D69" s="14"/>
      <c r="E69" s="15"/>
      <c r="F69" s="19"/>
    </row>
    <row r="70" spans="1:6">
      <c r="A70" s="17" t="s">
        <v>47</v>
      </c>
      <c r="B70" s="12" t="s">
        <v>48</v>
      </c>
      <c r="C70" s="13"/>
      <c r="D70" s="14"/>
      <c r="E70" s="15"/>
      <c r="F70" s="19"/>
    </row>
    <row r="71" spans="1:6" ht="39.5">
      <c r="A71" s="11"/>
      <c r="B71" s="21" t="s">
        <v>49</v>
      </c>
      <c r="C71" s="13" t="s">
        <v>15</v>
      </c>
      <c r="D71" s="13">
        <v>20</v>
      </c>
      <c r="E71" s="15"/>
      <c r="F71" s="19"/>
    </row>
    <row r="72" spans="1:6">
      <c r="A72" s="13"/>
      <c r="B72" s="13"/>
      <c r="C72" s="15"/>
      <c r="D72" s="19"/>
      <c r="E72" s="13"/>
      <c r="F72" s="13"/>
    </row>
    <row r="73" spans="1:6">
      <c r="A73" s="13"/>
      <c r="B73" s="44" t="s">
        <v>50</v>
      </c>
      <c r="C73" s="15"/>
      <c r="D73" s="19"/>
      <c r="E73" s="13"/>
      <c r="F73" s="13"/>
    </row>
    <row r="74" spans="1:6">
      <c r="A74" s="13"/>
      <c r="B74" s="44" t="s">
        <v>51</v>
      </c>
      <c r="C74" s="15"/>
      <c r="D74" s="19"/>
      <c r="E74" s="13"/>
      <c r="F74" s="13"/>
    </row>
    <row r="75" spans="1:6">
      <c r="A75" s="13"/>
      <c r="B75" s="45" t="s">
        <v>52</v>
      </c>
      <c r="C75" s="15"/>
      <c r="D75" s="19"/>
      <c r="E75" s="13"/>
      <c r="F75" s="13"/>
    </row>
    <row r="76" spans="1:6" ht="16">
      <c r="A76" s="17" t="s">
        <v>53</v>
      </c>
      <c r="B76" s="21" t="s">
        <v>54</v>
      </c>
      <c r="C76" s="13" t="s">
        <v>55</v>
      </c>
      <c r="D76" s="14">
        <v>10</v>
      </c>
      <c r="E76" s="15"/>
      <c r="F76" s="19"/>
    </row>
    <row r="77" spans="1:6">
      <c r="A77" s="11"/>
      <c r="B77" s="21"/>
      <c r="C77" s="13"/>
      <c r="D77" s="14"/>
      <c r="E77" s="15"/>
      <c r="F77" s="19"/>
    </row>
    <row r="78" spans="1:6">
      <c r="A78" s="4"/>
      <c r="B78" s="21"/>
      <c r="C78" s="13"/>
      <c r="D78" s="14"/>
      <c r="E78" s="15"/>
      <c r="F78" s="19"/>
    </row>
    <row r="79" spans="1:6">
      <c r="A79" s="17" t="s">
        <v>79</v>
      </c>
      <c r="B79" s="12" t="s">
        <v>56</v>
      </c>
      <c r="C79" s="13"/>
      <c r="D79" s="14"/>
      <c r="E79" s="15"/>
      <c r="F79" s="19"/>
    </row>
    <row r="80" spans="1:6">
      <c r="A80" s="17"/>
      <c r="B80" s="21" t="s">
        <v>93</v>
      </c>
      <c r="C80" s="13" t="s">
        <v>31</v>
      </c>
      <c r="D80" s="14">
        <v>1</v>
      </c>
      <c r="E80" s="15"/>
      <c r="F80" s="19"/>
    </row>
    <row r="81" spans="1:8">
      <c r="A81" s="11"/>
      <c r="B81" s="21" t="s">
        <v>58</v>
      </c>
      <c r="C81" s="13" t="s">
        <v>31</v>
      </c>
      <c r="D81" s="46">
        <v>3</v>
      </c>
      <c r="E81" s="15"/>
      <c r="F81" s="19"/>
    </row>
    <row r="82" spans="1:8">
      <c r="A82" s="47"/>
      <c r="B82" s="21"/>
      <c r="C82" s="13"/>
      <c r="D82" s="46"/>
      <c r="E82" s="15"/>
      <c r="F82" s="19"/>
    </row>
    <row r="83" spans="1:8">
      <c r="A83" s="25"/>
      <c r="B83" s="21"/>
      <c r="C83" s="13"/>
      <c r="D83" s="48"/>
      <c r="E83" s="15"/>
      <c r="F83" s="16"/>
    </row>
    <row r="84" spans="1:8">
      <c r="A84" s="253" t="s">
        <v>59</v>
      </c>
      <c r="B84" s="254"/>
      <c r="C84" s="254"/>
      <c r="D84" s="254"/>
      <c r="E84" s="255"/>
      <c r="F84" s="19"/>
    </row>
    <row r="86" spans="1:8">
      <c r="H86" s="49">
        <f>'KWA NG''ANG''A LINE'!F99+'PIVOT LINE'!F95+'KISUMU NDOGO LINE'!F79+'MARITATI LINE'!F84</f>
        <v>0</v>
      </c>
    </row>
  </sheetData>
  <mergeCells count="5">
    <mergeCell ref="A1:F1"/>
    <mergeCell ref="A3:F3"/>
    <mergeCell ref="A4:F4"/>
    <mergeCell ref="A5:F5"/>
    <mergeCell ref="A84:E84"/>
  </mergeCells>
  <pageMargins left="0.7" right="0.7" top="0.75" bottom="0.75" header="0.3" footer="0.3"/>
  <pageSetup scale="90" fitToHeight="0" orientation="portrait" r:id="rId1"/>
  <rowBreaks count="2" manualBreakCount="2">
    <brk id="27" max="16383" man="1"/>
    <brk id="6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DBF9B-C782-47B5-B886-99346D8E329D}">
  <sheetPr>
    <pageSetUpPr fitToPage="1"/>
  </sheetPr>
  <dimension ref="A1:H75"/>
  <sheetViews>
    <sheetView view="pageBreakPreview" topLeftCell="A40" zoomScaleNormal="100" zoomScaleSheetLayoutView="100" workbookViewId="0">
      <selection activeCell="F73" sqref="F73"/>
    </sheetView>
  </sheetViews>
  <sheetFormatPr defaultRowHeight="14.5"/>
  <cols>
    <col min="1" max="1" width="6.26953125" bestFit="1" customWidth="1"/>
    <col min="2" max="2" width="57" bestFit="1" customWidth="1"/>
    <col min="3" max="3" width="5" bestFit="1" customWidth="1"/>
    <col min="4" max="4" width="4.453125" bestFit="1" customWidth="1"/>
    <col min="5" max="5" width="10" customWidth="1"/>
    <col min="6" max="6" width="16.453125" customWidth="1"/>
    <col min="8" max="8" width="13.26953125" bestFit="1" customWidth="1"/>
  </cols>
  <sheetData>
    <row r="1" spans="1:6" ht="15">
      <c r="A1" s="228" t="s">
        <v>312</v>
      </c>
      <c r="B1" s="228"/>
      <c r="C1" s="228"/>
      <c r="D1" s="228"/>
      <c r="E1" s="228"/>
      <c r="F1" s="228"/>
    </row>
    <row r="2" spans="1:6">
      <c r="A2" s="1"/>
      <c r="B2" s="2"/>
      <c r="C2" s="3"/>
      <c r="D2" s="4"/>
      <c r="E2" s="5"/>
      <c r="F2" s="6"/>
    </row>
    <row r="3" spans="1:6">
      <c r="A3" s="244" t="s">
        <v>154</v>
      </c>
      <c r="B3" s="245"/>
      <c r="C3" s="245"/>
      <c r="D3" s="245"/>
      <c r="E3" s="245"/>
      <c r="F3" s="246"/>
    </row>
    <row r="4" spans="1:6">
      <c r="A4" s="247"/>
      <c r="B4" s="248"/>
      <c r="C4" s="248"/>
      <c r="D4" s="248"/>
      <c r="E4" s="248"/>
      <c r="F4" s="249"/>
    </row>
    <row r="5" spans="1:6" ht="15" thickBot="1">
      <c r="A5" s="250" t="s">
        <v>114</v>
      </c>
      <c r="B5" s="251"/>
      <c r="C5" s="251"/>
      <c r="D5" s="251"/>
      <c r="E5" s="251"/>
      <c r="F5" s="252"/>
    </row>
    <row r="6" spans="1:6">
      <c r="A6" s="7" t="s">
        <v>0</v>
      </c>
      <c r="B6" s="8" t="s">
        <v>1</v>
      </c>
      <c r="C6" s="8" t="s">
        <v>2</v>
      </c>
      <c r="D6" s="8" t="s">
        <v>3</v>
      </c>
      <c r="E6" s="9" t="s">
        <v>4</v>
      </c>
      <c r="F6" s="10" t="s">
        <v>5</v>
      </c>
    </row>
    <row r="7" spans="1:6">
      <c r="A7" s="11"/>
      <c r="B7" s="12" t="s">
        <v>6</v>
      </c>
      <c r="C7" s="13"/>
      <c r="D7" s="14"/>
      <c r="E7" s="15"/>
      <c r="F7" s="16"/>
    </row>
    <row r="8" spans="1:6">
      <c r="A8" s="17" t="s">
        <v>7</v>
      </c>
      <c r="B8" s="12" t="s">
        <v>8</v>
      </c>
      <c r="C8" s="18"/>
      <c r="D8" s="13"/>
      <c r="E8" s="15"/>
      <c r="F8" s="19"/>
    </row>
    <row r="9" spans="1:6">
      <c r="A9" s="11"/>
      <c r="B9" s="12" t="s">
        <v>9</v>
      </c>
      <c r="C9" s="13"/>
      <c r="D9" s="14"/>
      <c r="E9" s="15"/>
      <c r="F9" s="19"/>
    </row>
    <row r="10" spans="1:6">
      <c r="A10" s="11"/>
      <c r="B10" s="20" t="s">
        <v>10</v>
      </c>
      <c r="C10" s="13"/>
      <c r="D10" s="14"/>
      <c r="E10" s="15"/>
      <c r="F10" s="19"/>
    </row>
    <row r="11" spans="1:6">
      <c r="A11" s="11"/>
      <c r="B11" s="20" t="s">
        <v>11</v>
      </c>
      <c r="C11" s="13"/>
      <c r="D11" s="14"/>
      <c r="E11" s="15"/>
      <c r="F11" s="19"/>
    </row>
    <row r="12" spans="1:6" ht="39.5">
      <c r="A12" s="11" t="s">
        <v>12</v>
      </c>
      <c r="B12" s="21" t="s">
        <v>13</v>
      </c>
      <c r="C12" s="13"/>
      <c r="D12" s="13"/>
      <c r="E12" s="15"/>
      <c r="F12" s="22"/>
    </row>
    <row r="13" spans="1:6">
      <c r="A13" s="11"/>
      <c r="B13" s="21" t="s">
        <v>17</v>
      </c>
      <c r="C13" s="13" t="s">
        <v>15</v>
      </c>
      <c r="D13" s="13">
        <v>800</v>
      </c>
      <c r="E13" s="15"/>
      <c r="F13" s="19"/>
    </row>
    <row r="14" spans="1:6">
      <c r="A14" s="11"/>
      <c r="B14" s="21"/>
      <c r="C14" s="13"/>
      <c r="D14" s="13"/>
      <c r="E14" s="13"/>
      <c r="F14" s="13"/>
    </row>
    <row r="15" spans="1:6">
      <c r="A15" s="11" t="s">
        <v>18</v>
      </c>
      <c r="B15" s="21" t="s">
        <v>19</v>
      </c>
      <c r="C15" s="13"/>
      <c r="D15" s="13"/>
      <c r="E15" s="15"/>
      <c r="F15" s="22"/>
    </row>
    <row r="16" spans="1:6">
      <c r="A16" s="11"/>
      <c r="B16" s="21" t="s">
        <v>17</v>
      </c>
      <c r="C16" s="13" t="s">
        <v>15</v>
      </c>
      <c r="D16" s="13">
        <v>800</v>
      </c>
      <c r="E16" s="23"/>
      <c r="F16" s="19"/>
    </row>
    <row r="17" spans="1:6">
      <c r="A17" s="11"/>
      <c r="B17" s="21"/>
      <c r="C17" s="13"/>
      <c r="D17" s="13"/>
      <c r="E17" s="23"/>
      <c r="F17" s="19"/>
    </row>
    <row r="18" spans="1:6">
      <c r="A18" s="11"/>
      <c r="B18" s="21"/>
      <c r="C18" s="13"/>
      <c r="D18" s="13"/>
      <c r="E18" s="13"/>
      <c r="F18" s="13"/>
    </row>
    <row r="19" spans="1:6">
      <c r="A19" s="11"/>
      <c r="B19" s="12" t="s">
        <v>20</v>
      </c>
      <c r="C19" s="13"/>
      <c r="D19" s="14"/>
      <c r="E19" s="15"/>
      <c r="F19" s="19"/>
    </row>
    <row r="20" spans="1:6">
      <c r="A20" s="11"/>
      <c r="B20" s="12"/>
      <c r="C20" s="13"/>
      <c r="D20" s="14"/>
      <c r="E20" s="15"/>
      <c r="F20" s="19"/>
    </row>
    <row r="21" spans="1:6" ht="26.5">
      <c r="A21" s="11" t="s">
        <v>21</v>
      </c>
      <c r="B21" s="21" t="s">
        <v>96</v>
      </c>
      <c r="C21" s="13" t="s">
        <v>15</v>
      </c>
      <c r="D21" s="13">
        <v>800</v>
      </c>
      <c r="E21" s="15"/>
      <c r="F21" s="19"/>
    </row>
    <row r="22" spans="1:6">
      <c r="A22" s="11"/>
      <c r="B22" s="24" t="s">
        <v>23</v>
      </c>
      <c r="C22" s="13"/>
      <c r="D22" s="14"/>
      <c r="E22" s="15"/>
      <c r="F22" s="19"/>
    </row>
    <row r="23" spans="1:6" ht="91.5">
      <c r="A23" s="11"/>
      <c r="B23" s="21" t="s">
        <v>24</v>
      </c>
      <c r="C23" s="13"/>
      <c r="D23" s="14"/>
      <c r="E23" s="15"/>
      <c r="F23" s="19"/>
    </row>
    <row r="24" spans="1:6">
      <c r="A24" s="11"/>
      <c r="B24" s="21"/>
      <c r="C24" s="13"/>
      <c r="D24" s="14"/>
      <c r="E24" s="15"/>
      <c r="F24" s="19"/>
    </row>
    <row r="25" spans="1:6">
      <c r="A25" s="11"/>
      <c r="B25" s="12" t="s">
        <v>25</v>
      </c>
      <c r="C25" s="13"/>
      <c r="D25" s="14"/>
      <c r="E25" s="15"/>
      <c r="F25" s="19"/>
    </row>
    <row r="26" spans="1:6">
      <c r="A26" s="11" t="s">
        <v>98</v>
      </c>
      <c r="B26" s="21" t="s">
        <v>121</v>
      </c>
      <c r="C26" s="13" t="s">
        <v>15</v>
      </c>
      <c r="D26" s="13">
        <v>800</v>
      </c>
      <c r="E26" s="15"/>
      <c r="F26" s="19"/>
    </row>
    <row r="27" spans="1:6">
      <c r="A27" s="11"/>
      <c r="B27" s="21"/>
      <c r="C27" s="13"/>
      <c r="D27" s="13"/>
      <c r="E27" s="15"/>
      <c r="F27" s="19"/>
    </row>
    <row r="28" spans="1:6">
      <c r="A28" s="11"/>
      <c r="B28" s="12" t="s">
        <v>28</v>
      </c>
      <c r="C28" s="13"/>
      <c r="D28" s="14"/>
      <c r="E28" s="15"/>
      <c r="F28" s="19"/>
    </row>
    <row r="29" spans="1:6" ht="65.5">
      <c r="A29" s="11"/>
      <c r="B29" s="21" t="s">
        <v>29</v>
      </c>
      <c r="C29" s="13"/>
      <c r="D29" s="14"/>
      <c r="E29" s="15"/>
      <c r="F29" s="19"/>
    </row>
    <row r="30" spans="1:6">
      <c r="A30" s="11"/>
      <c r="B30" s="21"/>
      <c r="C30" s="13"/>
      <c r="D30" s="14"/>
      <c r="E30" s="15"/>
      <c r="F30" s="19"/>
    </row>
    <row r="31" spans="1:6">
      <c r="A31" s="11"/>
      <c r="B31" s="21"/>
      <c r="C31" s="13"/>
      <c r="D31" s="14"/>
      <c r="E31" s="15"/>
      <c r="F31" s="19"/>
    </row>
    <row r="32" spans="1:6">
      <c r="A32" s="17" t="s">
        <v>75</v>
      </c>
      <c r="B32" s="26" t="s">
        <v>115</v>
      </c>
      <c r="C32" s="13"/>
      <c r="D32" s="14"/>
      <c r="E32" s="15"/>
      <c r="F32" s="19"/>
    </row>
    <row r="33" spans="1:6">
      <c r="A33" s="11"/>
      <c r="B33" s="21" t="s">
        <v>116</v>
      </c>
      <c r="C33" s="13" t="s">
        <v>31</v>
      </c>
      <c r="D33" s="14">
        <v>3</v>
      </c>
      <c r="E33" s="15"/>
      <c r="F33" s="19"/>
    </row>
    <row r="34" spans="1:6">
      <c r="A34" s="11"/>
      <c r="B34" s="27"/>
      <c r="C34" s="13"/>
      <c r="D34" s="14"/>
      <c r="E34" s="15"/>
      <c r="F34" s="19"/>
    </row>
    <row r="35" spans="1:6">
      <c r="A35" s="17" t="s">
        <v>75</v>
      </c>
      <c r="B35" s="26" t="s">
        <v>117</v>
      </c>
      <c r="C35" s="13"/>
      <c r="D35" s="14"/>
      <c r="E35" s="15"/>
      <c r="F35" s="19"/>
    </row>
    <row r="36" spans="1:6">
      <c r="A36" s="11"/>
      <c r="B36" s="21" t="s">
        <v>118</v>
      </c>
      <c r="C36" s="13" t="s">
        <v>31</v>
      </c>
      <c r="D36" s="14">
        <v>6</v>
      </c>
      <c r="E36" s="15"/>
      <c r="F36" s="19"/>
    </row>
    <row r="37" spans="1:6">
      <c r="A37" s="11"/>
      <c r="B37" s="27"/>
      <c r="C37" s="13"/>
      <c r="D37" s="14"/>
      <c r="E37" s="15"/>
      <c r="F37" s="19"/>
    </row>
    <row r="38" spans="1:6">
      <c r="A38" s="17" t="s">
        <v>75</v>
      </c>
      <c r="B38" s="26" t="s">
        <v>120</v>
      </c>
      <c r="C38" s="13"/>
      <c r="D38" s="14"/>
      <c r="E38" s="15"/>
      <c r="F38" s="19"/>
    </row>
    <row r="39" spans="1:6">
      <c r="A39" s="11"/>
      <c r="B39" s="21" t="s">
        <v>118</v>
      </c>
      <c r="C39" s="13" t="s">
        <v>31</v>
      </c>
      <c r="D39" s="14">
        <v>3</v>
      </c>
      <c r="E39" s="15"/>
      <c r="F39" s="19"/>
    </row>
    <row r="40" spans="1:6">
      <c r="A40" s="11"/>
      <c r="B40" s="21" t="s">
        <v>100</v>
      </c>
      <c r="C40" s="13" t="s">
        <v>31</v>
      </c>
      <c r="D40" s="14">
        <v>3</v>
      </c>
      <c r="E40" s="15"/>
      <c r="F40" s="19"/>
    </row>
    <row r="41" spans="1:6">
      <c r="A41" s="11"/>
      <c r="B41" s="27"/>
      <c r="C41" s="13"/>
      <c r="D41" s="14"/>
      <c r="E41" s="15"/>
      <c r="F41" s="19"/>
    </row>
    <row r="42" spans="1:6" ht="14.25" customHeight="1">
      <c r="A42" s="17" t="s">
        <v>34</v>
      </c>
      <c r="B42" s="28" t="s">
        <v>69</v>
      </c>
      <c r="C42" s="13"/>
      <c r="D42" s="14"/>
      <c r="E42" s="15"/>
      <c r="F42" s="19"/>
    </row>
    <row r="43" spans="1:6">
      <c r="A43" s="11"/>
      <c r="B43" s="21" t="s">
        <v>35</v>
      </c>
      <c r="C43" s="13" t="s">
        <v>31</v>
      </c>
      <c r="D43" s="13">
        <v>3</v>
      </c>
      <c r="E43" s="15"/>
      <c r="F43" s="19"/>
    </row>
    <row r="44" spans="1:6">
      <c r="A44" s="11"/>
      <c r="B44" s="21" t="s">
        <v>102</v>
      </c>
      <c r="C44" s="13" t="s">
        <v>31</v>
      </c>
      <c r="D44" s="13">
        <v>6</v>
      </c>
      <c r="E44" s="15"/>
      <c r="F44" s="19"/>
    </row>
    <row r="45" spans="1:6">
      <c r="A45" s="11"/>
      <c r="B45" s="27"/>
      <c r="C45" s="13"/>
      <c r="D45" s="13"/>
      <c r="E45" s="15"/>
      <c r="F45" s="19"/>
    </row>
    <row r="46" spans="1:6" ht="14.25" customHeight="1">
      <c r="A46" s="17"/>
      <c r="B46" s="28" t="s">
        <v>90</v>
      </c>
      <c r="C46" s="13"/>
      <c r="D46" s="14"/>
      <c r="E46" s="15"/>
      <c r="F46" s="19"/>
    </row>
    <row r="47" spans="1:6">
      <c r="A47" s="11"/>
      <c r="B47" s="21" t="s">
        <v>35</v>
      </c>
      <c r="C47" s="13" t="s">
        <v>31</v>
      </c>
      <c r="D47" s="13">
        <v>3</v>
      </c>
      <c r="E47" s="15"/>
      <c r="F47" s="19"/>
    </row>
    <row r="48" spans="1:6">
      <c r="A48" s="11"/>
      <c r="B48" s="27"/>
      <c r="C48" s="13"/>
      <c r="D48" s="13"/>
      <c r="E48" s="15"/>
      <c r="F48" s="19"/>
    </row>
    <row r="49" spans="1:6">
      <c r="A49" s="35"/>
      <c r="B49" s="31" t="s">
        <v>72</v>
      </c>
      <c r="C49" s="37"/>
      <c r="D49" s="38"/>
      <c r="E49" s="39"/>
      <c r="F49" s="19"/>
    </row>
    <row r="50" spans="1:6">
      <c r="A50" s="35"/>
      <c r="B50" s="21" t="s">
        <v>119</v>
      </c>
      <c r="C50" s="37" t="s">
        <v>31</v>
      </c>
      <c r="D50" s="38">
        <v>3</v>
      </c>
      <c r="E50" s="39"/>
      <c r="F50" s="19"/>
    </row>
    <row r="51" spans="1:6">
      <c r="A51" s="35"/>
      <c r="B51" s="36"/>
      <c r="C51" s="37"/>
      <c r="D51" s="38"/>
      <c r="E51" s="39"/>
      <c r="F51" s="19"/>
    </row>
    <row r="52" spans="1:6">
      <c r="A52" s="17"/>
      <c r="B52" s="40" t="s">
        <v>42</v>
      </c>
      <c r="C52" s="41"/>
      <c r="D52" s="41"/>
      <c r="E52" s="41"/>
      <c r="F52" s="41"/>
    </row>
    <row r="53" spans="1:6">
      <c r="A53" s="11"/>
      <c r="B53" s="12" t="s">
        <v>43</v>
      </c>
      <c r="C53" s="41"/>
      <c r="D53" s="41"/>
      <c r="E53" s="41"/>
      <c r="F53" s="41"/>
    </row>
    <row r="54" spans="1:6">
      <c r="A54" s="11"/>
      <c r="B54" s="42"/>
      <c r="C54" s="43"/>
      <c r="D54" s="43"/>
      <c r="E54" s="43"/>
      <c r="F54" s="43"/>
    </row>
    <row r="55" spans="1:6">
      <c r="A55" s="17" t="s">
        <v>41</v>
      </c>
      <c r="B55" s="12" t="s">
        <v>44</v>
      </c>
      <c r="C55" s="43"/>
      <c r="D55" s="43"/>
      <c r="E55" s="43"/>
      <c r="F55" s="43"/>
    </row>
    <row r="56" spans="1:6">
      <c r="A56" s="11"/>
      <c r="B56" s="31" t="s">
        <v>45</v>
      </c>
      <c r="C56" s="43"/>
      <c r="D56" s="43"/>
      <c r="E56" s="43"/>
      <c r="F56" s="43"/>
    </row>
    <row r="57" spans="1:6">
      <c r="A57" s="11"/>
      <c r="B57" s="21" t="s">
        <v>92</v>
      </c>
      <c r="C57" s="13" t="s">
        <v>31</v>
      </c>
      <c r="D57" s="14">
        <v>3</v>
      </c>
      <c r="E57" s="15"/>
      <c r="F57" s="19"/>
    </row>
    <row r="58" spans="1:6">
      <c r="A58" s="11"/>
      <c r="B58" s="21"/>
      <c r="C58" s="13"/>
      <c r="D58" s="14"/>
      <c r="E58" s="15"/>
      <c r="F58" s="19"/>
    </row>
    <row r="59" spans="1:6">
      <c r="A59" s="17" t="s">
        <v>47</v>
      </c>
      <c r="B59" s="12" t="s">
        <v>48</v>
      </c>
      <c r="C59" s="13"/>
      <c r="D59" s="14"/>
      <c r="E59" s="15"/>
      <c r="F59" s="19"/>
    </row>
    <row r="60" spans="1:6" ht="39.5">
      <c r="A60" s="11"/>
      <c r="B60" s="21" t="s">
        <v>49</v>
      </c>
      <c r="C60" s="13" t="s">
        <v>15</v>
      </c>
      <c r="D60" s="13">
        <v>10</v>
      </c>
      <c r="E60" s="15"/>
      <c r="F60" s="19"/>
    </row>
    <row r="61" spans="1:6">
      <c r="A61" s="13"/>
      <c r="B61" s="13"/>
      <c r="C61" s="15"/>
      <c r="D61" s="19"/>
      <c r="E61" s="13"/>
      <c r="F61" s="13"/>
    </row>
    <row r="62" spans="1:6">
      <c r="A62" s="13"/>
      <c r="B62" s="44" t="s">
        <v>50</v>
      </c>
      <c r="C62" s="15"/>
      <c r="D62" s="19"/>
      <c r="E62" s="13"/>
      <c r="F62" s="13"/>
    </row>
    <row r="63" spans="1:6">
      <c r="A63" s="13"/>
      <c r="B63" s="44" t="s">
        <v>51</v>
      </c>
      <c r="C63" s="15"/>
      <c r="D63" s="19"/>
      <c r="E63" s="13"/>
      <c r="F63" s="13"/>
    </row>
    <row r="64" spans="1:6">
      <c r="A64" s="13"/>
      <c r="B64" s="45" t="s">
        <v>52</v>
      </c>
      <c r="C64" s="15"/>
      <c r="D64" s="19"/>
      <c r="E64" s="13"/>
      <c r="F64" s="13"/>
    </row>
    <row r="65" spans="1:8" ht="16">
      <c r="A65" s="17" t="s">
        <v>53</v>
      </c>
      <c r="B65" s="21" t="s">
        <v>54</v>
      </c>
      <c r="C65" s="13" t="s">
        <v>55</v>
      </c>
      <c r="D65" s="14">
        <v>5</v>
      </c>
      <c r="E65" s="15"/>
      <c r="F65" s="19"/>
    </row>
    <row r="66" spans="1:8">
      <c r="A66" s="11"/>
      <c r="B66" s="21"/>
      <c r="C66" s="13"/>
      <c r="D66" s="14"/>
      <c r="E66" s="15"/>
      <c r="F66" s="19"/>
    </row>
    <row r="67" spans="1:8">
      <c r="A67" s="4"/>
      <c r="B67" s="21"/>
      <c r="C67" s="13"/>
      <c r="D67" s="14"/>
      <c r="E67" s="15"/>
      <c r="F67" s="19"/>
    </row>
    <row r="68" spans="1:8">
      <c r="A68" s="17" t="s">
        <v>79</v>
      </c>
      <c r="B68" s="12" t="s">
        <v>56</v>
      </c>
      <c r="C68" s="13"/>
      <c r="D68" s="14"/>
      <c r="E68" s="15"/>
      <c r="F68" s="19"/>
    </row>
    <row r="69" spans="1:8">
      <c r="A69" s="17"/>
      <c r="B69" s="21" t="s">
        <v>93</v>
      </c>
      <c r="C69" s="13" t="s">
        <v>31</v>
      </c>
      <c r="D69" s="14">
        <v>3</v>
      </c>
      <c r="E69" s="15"/>
      <c r="F69" s="19"/>
    </row>
    <row r="70" spans="1:8">
      <c r="A70" s="11"/>
      <c r="B70" s="21" t="s">
        <v>58</v>
      </c>
      <c r="C70" s="13" t="s">
        <v>31</v>
      </c>
      <c r="D70" s="46">
        <v>3</v>
      </c>
      <c r="E70" s="15"/>
      <c r="F70" s="19"/>
    </row>
    <row r="71" spans="1:8">
      <c r="A71" s="47"/>
      <c r="B71" s="21"/>
      <c r="C71" s="13"/>
      <c r="D71" s="46"/>
      <c r="E71" s="15"/>
      <c r="F71" s="19"/>
    </row>
    <row r="72" spans="1:8">
      <c r="A72" s="25"/>
      <c r="B72" s="21"/>
      <c r="C72" s="13"/>
      <c r="D72" s="48"/>
      <c r="E72" s="15"/>
      <c r="F72" s="16"/>
    </row>
    <row r="73" spans="1:8">
      <c r="A73" s="253" t="s">
        <v>59</v>
      </c>
      <c r="B73" s="254"/>
      <c r="C73" s="254"/>
      <c r="D73" s="254"/>
      <c r="E73" s="255"/>
      <c r="F73" s="19"/>
    </row>
    <row r="75" spans="1:8">
      <c r="H75" s="49">
        <f>'KWA NG''ANG''A LINE'!F99+'PIVOT LINE'!F95+'KISUMU NDOGO LINE'!F79+'MARITATI DISTRIBUTION LINES'!F73</f>
        <v>0</v>
      </c>
    </row>
  </sheetData>
  <mergeCells count="5">
    <mergeCell ref="A1:F1"/>
    <mergeCell ref="A3:F3"/>
    <mergeCell ref="A4:F4"/>
    <mergeCell ref="A5:F5"/>
    <mergeCell ref="A73:E73"/>
  </mergeCells>
  <pageMargins left="0.7" right="0.7" top="0.75" bottom="0.75" header="0.3" footer="0.3"/>
  <pageSetup scale="91" fitToHeight="0" orientation="portrait" r:id="rId1"/>
  <rowBreaks count="2" manualBreakCount="2">
    <brk id="27" max="16383" man="1"/>
    <brk id="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CF9-BEA9-4408-AD12-C49F51EA5640}">
  <sheetPr>
    <pageSetUpPr fitToPage="1"/>
  </sheetPr>
  <dimension ref="A1:H82"/>
  <sheetViews>
    <sheetView view="pageBreakPreview" topLeftCell="A61" zoomScaleNormal="100" zoomScaleSheetLayoutView="100" workbookViewId="0">
      <selection activeCell="F80" sqref="F80"/>
    </sheetView>
  </sheetViews>
  <sheetFormatPr defaultRowHeight="14.5"/>
  <cols>
    <col min="1" max="1" width="6.26953125" bestFit="1" customWidth="1"/>
    <col min="2" max="2" width="57" bestFit="1" customWidth="1"/>
    <col min="3" max="3" width="5" bestFit="1" customWidth="1"/>
    <col min="4" max="4" width="4.453125" bestFit="1" customWidth="1"/>
    <col min="5" max="5" width="10.90625" customWidth="1"/>
    <col min="6" max="6" width="16.453125" customWidth="1"/>
    <col min="8" max="8" width="13.26953125" bestFit="1" customWidth="1"/>
  </cols>
  <sheetData>
    <row r="1" spans="1:6" ht="15">
      <c r="A1" s="228" t="s">
        <v>312</v>
      </c>
      <c r="B1" s="228"/>
      <c r="C1" s="228"/>
      <c r="D1" s="228"/>
      <c r="E1" s="228"/>
      <c r="F1" s="228"/>
    </row>
    <row r="2" spans="1:6">
      <c r="A2" s="1"/>
      <c r="B2" s="2"/>
      <c r="C2" s="3"/>
      <c r="D2" s="4"/>
      <c r="E2" s="5"/>
      <c r="F2" s="6"/>
    </row>
    <row r="3" spans="1:6">
      <c r="A3" s="244" t="s">
        <v>314</v>
      </c>
      <c r="B3" s="245"/>
      <c r="C3" s="245"/>
      <c r="D3" s="245"/>
      <c r="E3" s="245"/>
      <c r="F3" s="246"/>
    </row>
    <row r="4" spans="1:6">
      <c r="A4" s="247"/>
      <c r="B4" s="248"/>
      <c r="C4" s="248"/>
      <c r="D4" s="248"/>
      <c r="E4" s="248"/>
      <c r="F4" s="249"/>
    </row>
    <row r="5" spans="1:6" ht="15" thickBot="1">
      <c r="A5" s="250" t="s">
        <v>127</v>
      </c>
      <c r="B5" s="251"/>
      <c r="C5" s="251"/>
      <c r="D5" s="251"/>
      <c r="E5" s="251"/>
      <c r="F5" s="252"/>
    </row>
    <row r="6" spans="1:6">
      <c r="A6" s="7" t="s">
        <v>0</v>
      </c>
      <c r="B6" s="8" t="s">
        <v>1</v>
      </c>
      <c r="C6" s="8" t="s">
        <v>2</v>
      </c>
      <c r="D6" s="8" t="s">
        <v>3</v>
      </c>
      <c r="E6" s="9" t="s">
        <v>4</v>
      </c>
      <c r="F6" s="10" t="s">
        <v>5</v>
      </c>
    </row>
    <row r="7" spans="1:6">
      <c r="A7" s="11"/>
      <c r="B7" s="12" t="s">
        <v>6</v>
      </c>
      <c r="C7" s="13"/>
      <c r="D7" s="14"/>
      <c r="E7" s="15"/>
      <c r="F7" s="16"/>
    </row>
    <row r="8" spans="1:6">
      <c r="A8" s="17" t="s">
        <v>7</v>
      </c>
      <c r="B8" s="12" t="s">
        <v>8</v>
      </c>
      <c r="C8" s="18"/>
      <c r="D8" s="13"/>
      <c r="E8" s="15"/>
      <c r="F8" s="19"/>
    </row>
    <row r="9" spans="1:6">
      <c r="A9" s="11"/>
      <c r="B9" s="12" t="s">
        <v>9</v>
      </c>
      <c r="C9" s="13"/>
      <c r="D9" s="14"/>
      <c r="E9" s="15"/>
      <c r="F9" s="19"/>
    </row>
    <row r="10" spans="1:6">
      <c r="A10" s="11"/>
      <c r="B10" s="20" t="s">
        <v>10</v>
      </c>
      <c r="C10" s="13"/>
      <c r="D10" s="14"/>
      <c r="E10" s="15"/>
      <c r="F10" s="19"/>
    </row>
    <row r="11" spans="1:6">
      <c r="A11" s="11"/>
      <c r="B11" s="20" t="s">
        <v>11</v>
      </c>
      <c r="C11" s="13"/>
      <c r="D11" s="14"/>
      <c r="E11" s="15"/>
      <c r="F11" s="19"/>
    </row>
    <row r="12" spans="1:6" ht="39.5">
      <c r="A12" s="11" t="s">
        <v>12</v>
      </c>
      <c r="B12" s="21" t="s">
        <v>13</v>
      </c>
      <c r="C12" s="13"/>
      <c r="D12" s="13"/>
      <c r="E12" s="15"/>
      <c r="F12" s="22"/>
    </row>
    <row r="13" spans="1:6">
      <c r="A13" s="11"/>
      <c r="B13" s="21" t="s">
        <v>17</v>
      </c>
      <c r="C13" s="13" t="s">
        <v>15</v>
      </c>
      <c r="D13" s="13">
        <v>800</v>
      </c>
      <c r="E13" s="15"/>
      <c r="F13" s="19"/>
    </row>
    <row r="14" spans="1:6">
      <c r="A14" s="11"/>
      <c r="B14" s="21"/>
      <c r="C14" s="13"/>
      <c r="D14" s="13"/>
      <c r="E14" s="13"/>
      <c r="F14" s="13"/>
    </row>
    <row r="15" spans="1:6">
      <c r="A15" s="11" t="s">
        <v>18</v>
      </c>
      <c r="B15" s="21" t="s">
        <v>19</v>
      </c>
      <c r="C15" s="13"/>
      <c r="D15" s="13"/>
      <c r="E15" s="15"/>
      <c r="F15" s="22"/>
    </row>
    <row r="16" spans="1:6">
      <c r="A16" s="11"/>
      <c r="B16" s="21" t="s">
        <v>17</v>
      </c>
      <c r="C16" s="13" t="s">
        <v>15</v>
      </c>
      <c r="D16" s="13">
        <v>800</v>
      </c>
      <c r="E16" s="23"/>
      <c r="F16" s="19"/>
    </row>
    <row r="17" spans="1:6">
      <c r="A17" s="11"/>
      <c r="B17" s="21"/>
      <c r="C17" s="13"/>
      <c r="D17" s="13"/>
      <c r="E17" s="23"/>
      <c r="F17" s="19"/>
    </row>
    <row r="18" spans="1:6">
      <c r="A18" s="11"/>
      <c r="B18" s="21"/>
      <c r="C18" s="13"/>
      <c r="D18" s="13"/>
      <c r="E18" s="13"/>
      <c r="F18" s="13"/>
    </row>
    <row r="19" spans="1:6">
      <c r="A19" s="11"/>
      <c r="B19" s="12" t="s">
        <v>20</v>
      </c>
      <c r="C19" s="13"/>
      <c r="D19" s="14"/>
      <c r="E19" s="15"/>
      <c r="F19" s="19"/>
    </row>
    <row r="20" spans="1:6">
      <c r="A20" s="11"/>
      <c r="B20" s="12"/>
      <c r="C20" s="13"/>
      <c r="D20" s="14"/>
      <c r="E20" s="15"/>
      <c r="F20" s="19"/>
    </row>
    <row r="21" spans="1:6" ht="26.5">
      <c r="A21" s="11" t="s">
        <v>21</v>
      </c>
      <c r="B21" s="21" t="s">
        <v>96</v>
      </c>
      <c r="C21" s="13" t="s">
        <v>15</v>
      </c>
      <c r="D21" s="13">
        <v>800</v>
      </c>
      <c r="E21" s="15"/>
      <c r="F21" s="19"/>
    </row>
    <row r="22" spans="1:6">
      <c r="A22" s="11"/>
      <c r="B22" s="24" t="s">
        <v>23</v>
      </c>
      <c r="C22" s="13"/>
      <c r="D22" s="14"/>
      <c r="E22" s="15"/>
      <c r="F22" s="19"/>
    </row>
    <row r="23" spans="1:6" ht="91.5">
      <c r="A23" s="11"/>
      <c r="B23" s="21" t="s">
        <v>24</v>
      </c>
      <c r="C23" s="13"/>
      <c r="D23" s="14"/>
      <c r="E23" s="15"/>
      <c r="F23" s="19"/>
    </row>
    <row r="24" spans="1:6">
      <c r="A24" s="11"/>
      <c r="B24" s="21"/>
      <c r="C24" s="13"/>
      <c r="D24" s="14"/>
      <c r="E24" s="15"/>
      <c r="F24" s="19"/>
    </row>
    <row r="25" spans="1:6">
      <c r="A25" s="11"/>
      <c r="B25" s="12" t="s">
        <v>25</v>
      </c>
      <c r="C25" s="13"/>
      <c r="D25" s="14"/>
      <c r="E25" s="15"/>
      <c r="F25" s="19"/>
    </row>
    <row r="26" spans="1:6">
      <c r="A26" s="11" t="s">
        <v>98</v>
      </c>
      <c r="B26" s="21" t="s">
        <v>121</v>
      </c>
      <c r="C26" s="13" t="s">
        <v>15</v>
      </c>
      <c r="D26" s="13">
        <v>600</v>
      </c>
      <c r="E26" s="15"/>
      <c r="F26" s="19"/>
    </row>
    <row r="27" spans="1:6">
      <c r="A27" s="11" t="s">
        <v>98</v>
      </c>
      <c r="B27" s="21" t="s">
        <v>97</v>
      </c>
      <c r="C27" s="13" t="s">
        <v>15</v>
      </c>
      <c r="D27" s="13">
        <v>520</v>
      </c>
      <c r="E27" s="15"/>
      <c r="F27" s="19"/>
    </row>
    <row r="28" spans="1:6">
      <c r="A28" s="11"/>
      <c r="B28" s="21"/>
      <c r="C28" s="13"/>
      <c r="D28" s="13"/>
      <c r="E28" s="15"/>
      <c r="F28" s="19"/>
    </row>
    <row r="29" spans="1:6">
      <c r="A29" s="11"/>
      <c r="B29" s="12" t="s">
        <v>28</v>
      </c>
      <c r="C29" s="13"/>
      <c r="D29" s="14"/>
      <c r="E29" s="15"/>
      <c r="F29" s="19"/>
    </row>
    <row r="30" spans="1:6" ht="65.5">
      <c r="A30" s="11"/>
      <c r="B30" s="21" t="s">
        <v>29</v>
      </c>
      <c r="C30" s="13"/>
      <c r="D30" s="14"/>
      <c r="E30" s="15"/>
      <c r="F30" s="19"/>
    </row>
    <row r="31" spans="1:6">
      <c r="A31" s="11"/>
      <c r="B31" s="21"/>
      <c r="C31" s="13"/>
      <c r="D31" s="14"/>
      <c r="E31" s="15"/>
      <c r="F31" s="19"/>
    </row>
    <row r="32" spans="1:6">
      <c r="A32" s="11"/>
      <c r="B32" s="21"/>
      <c r="C32" s="13"/>
      <c r="D32" s="14"/>
      <c r="E32" s="15"/>
      <c r="F32" s="19"/>
    </row>
    <row r="33" spans="1:6">
      <c r="A33" s="17" t="s">
        <v>75</v>
      </c>
      <c r="B33" s="26" t="s">
        <v>115</v>
      </c>
      <c r="C33" s="13"/>
      <c r="D33" s="14"/>
      <c r="E33" s="15"/>
      <c r="F33" s="19"/>
    </row>
    <row r="34" spans="1:6">
      <c r="A34" s="11"/>
      <c r="B34" s="21" t="s">
        <v>122</v>
      </c>
      <c r="C34" s="13" t="s">
        <v>31</v>
      </c>
      <c r="D34" s="14">
        <v>1</v>
      </c>
      <c r="E34" s="15"/>
      <c r="F34" s="19"/>
    </row>
    <row r="35" spans="1:6">
      <c r="A35" s="11"/>
      <c r="B35" s="21" t="s">
        <v>116</v>
      </c>
      <c r="C35" s="13" t="s">
        <v>31</v>
      </c>
      <c r="D35" s="14">
        <v>3</v>
      </c>
      <c r="E35" s="15"/>
      <c r="F35" s="19"/>
    </row>
    <row r="36" spans="1:6">
      <c r="A36" s="11"/>
      <c r="B36" s="27"/>
      <c r="C36" s="13"/>
      <c r="D36" s="14"/>
      <c r="E36" s="15"/>
      <c r="F36" s="19"/>
    </row>
    <row r="37" spans="1:6">
      <c r="A37" s="17" t="s">
        <v>75</v>
      </c>
      <c r="B37" s="26" t="s">
        <v>117</v>
      </c>
      <c r="C37" s="13"/>
      <c r="D37" s="14"/>
      <c r="E37" s="15"/>
      <c r="F37" s="19"/>
    </row>
    <row r="38" spans="1:6">
      <c r="A38" s="11"/>
      <c r="B38" s="21" t="s">
        <v>118</v>
      </c>
      <c r="C38" s="13" t="s">
        <v>31</v>
      </c>
      <c r="D38" s="14">
        <v>8</v>
      </c>
      <c r="E38" s="15"/>
      <c r="F38" s="19"/>
    </row>
    <row r="39" spans="1:6">
      <c r="A39" s="11"/>
      <c r="B39" s="21" t="s">
        <v>100</v>
      </c>
      <c r="C39" s="13" t="s">
        <v>31</v>
      </c>
      <c r="D39" s="14">
        <v>2</v>
      </c>
      <c r="E39" s="15"/>
      <c r="F39" s="19"/>
    </row>
    <row r="40" spans="1:6">
      <c r="A40" s="11"/>
      <c r="B40" s="27"/>
      <c r="C40" s="13"/>
      <c r="D40" s="14"/>
      <c r="E40" s="15"/>
      <c r="F40" s="19"/>
    </row>
    <row r="41" spans="1:6">
      <c r="A41" s="17" t="s">
        <v>75</v>
      </c>
      <c r="B41" s="26" t="s">
        <v>120</v>
      </c>
      <c r="C41" s="13"/>
      <c r="D41" s="14"/>
      <c r="E41" s="15"/>
      <c r="F41" s="19"/>
    </row>
    <row r="42" spans="1:6">
      <c r="A42" s="11"/>
      <c r="B42" s="21" t="s">
        <v>118</v>
      </c>
      <c r="C42" s="13" t="s">
        <v>31</v>
      </c>
      <c r="D42" s="14">
        <v>8</v>
      </c>
      <c r="E42" s="15"/>
      <c r="F42" s="19"/>
    </row>
    <row r="43" spans="1:6">
      <c r="A43" s="11"/>
      <c r="B43" s="21" t="s">
        <v>100</v>
      </c>
      <c r="C43" s="13" t="s">
        <v>31</v>
      </c>
      <c r="D43" s="14">
        <v>4</v>
      </c>
      <c r="E43" s="15"/>
      <c r="F43" s="19"/>
    </row>
    <row r="44" spans="1:6">
      <c r="A44" s="11"/>
      <c r="B44" s="27"/>
      <c r="C44" s="13"/>
      <c r="D44" s="14"/>
      <c r="E44" s="15"/>
      <c r="F44" s="19"/>
    </row>
    <row r="45" spans="1:6" ht="14.25" customHeight="1">
      <c r="A45" s="17" t="s">
        <v>34</v>
      </c>
      <c r="B45" s="28" t="s">
        <v>69</v>
      </c>
      <c r="C45" s="13"/>
      <c r="D45" s="14"/>
      <c r="E45" s="15"/>
      <c r="F45" s="19"/>
    </row>
    <row r="46" spans="1:6">
      <c r="A46" s="11"/>
      <c r="B46" s="21" t="s">
        <v>35</v>
      </c>
      <c r="C46" s="13" t="s">
        <v>31</v>
      </c>
      <c r="D46" s="13">
        <v>4</v>
      </c>
      <c r="E46" s="15"/>
      <c r="F46" s="19"/>
    </row>
    <row r="47" spans="1:6">
      <c r="A47" s="11"/>
      <c r="B47" s="21" t="s">
        <v>102</v>
      </c>
      <c r="C47" s="13" t="s">
        <v>31</v>
      </c>
      <c r="D47" s="13">
        <v>1</v>
      </c>
      <c r="E47" s="15"/>
      <c r="F47" s="19"/>
    </row>
    <row r="48" spans="1:6">
      <c r="A48" s="11"/>
      <c r="B48" s="27"/>
      <c r="C48" s="13"/>
      <c r="D48" s="13"/>
      <c r="E48" s="15"/>
      <c r="F48" s="19"/>
    </row>
    <row r="49" spans="1:6" ht="14.25" customHeight="1">
      <c r="A49" s="17"/>
      <c r="B49" s="28" t="s">
        <v>90</v>
      </c>
      <c r="C49" s="13"/>
      <c r="D49" s="14"/>
      <c r="E49" s="15"/>
      <c r="F49" s="19"/>
    </row>
    <row r="50" spans="1:6">
      <c r="A50" s="11"/>
      <c r="B50" s="21" t="s">
        <v>35</v>
      </c>
      <c r="C50" s="13" t="s">
        <v>31</v>
      </c>
      <c r="D50" s="13">
        <v>4</v>
      </c>
      <c r="E50" s="15"/>
      <c r="F50" s="19"/>
    </row>
    <row r="51" spans="1:6">
      <c r="A51" s="11"/>
      <c r="B51" s="27"/>
      <c r="C51" s="13"/>
      <c r="D51" s="13"/>
      <c r="E51" s="15"/>
      <c r="F51" s="19"/>
    </row>
    <row r="52" spans="1:6">
      <c r="A52" s="35"/>
      <c r="B52" s="31" t="s">
        <v>123</v>
      </c>
      <c r="C52" s="37"/>
      <c r="D52" s="38"/>
      <c r="E52" s="39"/>
      <c r="F52" s="19"/>
    </row>
    <row r="53" spans="1:6">
      <c r="A53" s="35"/>
      <c r="B53" s="21" t="s">
        <v>124</v>
      </c>
      <c r="C53" s="37" t="s">
        <v>31</v>
      </c>
      <c r="D53" s="38">
        <v>1</v>
      </c>
      <c r="E53" s="39"/>
      <c r="F53" s="19"/>
    </row>
    <row r="54" spans="1:6">
      <c r="A54" s="35"/>
      <c r="B54" s="27"/>
      <c r="C54" s="37"/>
      <c r="D54" s="38"/>
      <c r="E54" s="39"/>
      <c r="F54" s="19"/>
    </row>
    <row r="55" spans="1:6">
      <c r="A55" s="35"/>
      <c r="B55" s="31" t="s">
        <v>72</v>
      </c>
      <c r="C55" s="37"/>
      <c r="D55" s="38"/>
      <c r="E55" s="39"/>
      <c r="F55" s="19"/>
    </row>
    <row r="56" spans="1:6">
      <c r="A56" s="35"/>
      <c r="B56" s="21" t="s">
        <v>119</v>
      </c>
      <c r="C56" s="37" t="s">
        <v>31</v>
      </c>
      <c r="D56" s="38">
        <v>4</v>
      </c>
      <c r="E56" s="39"/>
      <c r="F56" s="19"/>
    </row>
    <row r="57" spans="1:6">
      <c r="A57" s="35"/>
      <c r="B57" s="21" t="s">
        <v>105</v>
      </c>
      <c r="C57" s="37" t="s">
        <v>31</v>
      </c>
      <c r="D57" s="38">
        <v>1</v>
      </c>
      <c r="E57" s="39"/>
      <c r="F57" s="19"/>
    </row>
    <row r="58" spans="1:6">
      <c r="A58" s="35"/>
      <c r="B58" s="36"/>
      <c r="C58" s="37"/>
      <c r="D58" s="38"/>
      <c r="E58" s="39"/>
      <c r="F58" s="19"/>
    </row>
    <row r="59" spans="1:6">
      <c r="A59" s="17"/>
      <c r="B59" s="40" t="s">
        <v>42</v>
      </c>
      <c r="C59" s="41"/>
      <c r="D59" s="41"/>
      <c r="E59" s="41"/>
      <c r="F59" s="41"/>
    </row>
    <row r="60" spans="1:6">
      <c r="A60" s="11"/>
      <c r="B60" s="12" t="s">
        <v>43</v>
      </c>
      <c r="C60" s="41"/>
      <c r="D60" s="41"/>
      <c r="E60" s="41"/>
      <c r="F60" s="41"/>
    </row>
    <row r="61" spans="1:6">
      <c r="A61" s="11"/>
      <c r="B61" s="42"/>
      <c r="C61" s="43"/>
      <c r="D61" s="43"/>
      <c r="E61" s="43"/>
      <c r="F61" s="43"/>
    </row>
    <row r="62" spans="1:6">
      <c r="A62" s="17" t="s">
        <v>41</v>
      </c>
      <c r="B62" s="12" t="s">
        <v>44</v>
      </c>
      <c r="C62" s="43"/>
      <c r="D62" s="43"/>
      <c r="E62" s="43"/>
      <c r="F62" s="43"/>
    </row>
    <row r="63" spans="1:6">
      <c r="A63" s="11"/>
      <c r="B63" s="31" t="s">
        <v>45</v>
      </c>
      <c r="C63" s="43"/>
      <c r="D63" s="43"/>
      <c r="E63" s="43"/>
      <c r="F63" s="43"/>
    </row>
    <row r="64" spans="1:6">
      <c r="A64" s="11"/>
      <c r="B64" s="21" t="s">
        <v>92</v>
      </c>
      <c r="C64" s="13" t="s">
        <v>31</v>
      </c>
      <c r="D64" s="14">
        <v>4</v>
      </c>
      <c r="E64" s="15"/>
      <c r="F64" s="19"/>
    </row>
    <row r="65" spans="1:6">
      <c r="A65" s="11"/>
      <c r="B65" s="21"/>
      <c r="C65" s="13"/>
      <c r="D65" s="14"/>
      <c r="E65" s="15"/>
      <c r="F65" s="19"/>
    </row>
    <row r="66" spans="1:6">
      <c r="A66" s="17" t="s">
        <v>47</v>
      </c>
      <c r="B66" s="12" t="s">
        <v>48</v>
      </c>
      <c r="C66" s="13"/>
      <c r="D66" s="14"/>
      <c r="E66" s="15"/>
      <c r="F66" s="19"/>
    </row>
    <row r="67" spans="1:6" ht="39.5">
      <c r="A67" s="11"/>
      <c r="B67" s="21" t="s">
        <v>49</v>
      </c>
      <c r="C67" s="13" t="s">
        <v>15</v>
      </c>
      <c r="D67" s="13">
        <v>10</v>
      </c>
      <c r="E67" s="15"/>
      <c r="F67" s="19"/>
    </row>
    <row r="68" spans="1:6">
      <c r="A68" s="13"/>
      <c r="B68" s="13"/>
      <c r="C68" s="15"/>
      <c r="D68" s="19"/>
      <c r="E68" s="13"/>
      <c r="F68" s="13"/>
    </row>
    <row r="69" spans="1:6">
      <c r="A69" s="13"/>
      <c r="B69" s="44" t="s">
        <v>50</v>
      </c>
      <c r="C69" s="15"/>
      <c r="D69" s="19"/>
      <c r="E69" s="13"/>
      <c r="F69" s="13"/>
    </row>
    <row r="70" spans="1:6">
      <c r="A70" s="13"/>
      <c r="B70" s="44" t="s">
        <v>51</v>
      </c>
      <c r="C70" s="15"/>
      <c r="D70" s="19"/>
      <c r="E70" s="13"/>
      <c r="F70" s="13"/>
    </row>
    <row r="71" spans="1:6">
      <c r="A71" s="13"/>
      <c r="B71" s="45" t="s">
        <v>52</v>
      </c>
      <c r="C71" s="15"/>
      <c r="D71" s="19"/>
      <c r="E71" s="13"/>
      <c r="F71" s="13"/>
    </row>
    <row r="72" spans="1:6" ht="16">
      <c r="A72" s="17" t="s">
        <v>53</v>
      </c>
      <c r="B72" s="21" t="s">
        <v>54</v>
      </c>
      <c r="C72" s="13" t="s">
        <v>55</v>
      </c>
      <c r="D72" s="14">
        <v>5</v>
      </c>
      <c r="E72" s="15"/>
      <c r="F72" s="19"/>
    </row>
    <row r="73" spans="1:6">
      <c r="A73" s="11"/>
      <c r="B73" s="21"/>
      <c r="C73" s="13"/>
      <c r="D73" s="14"/>
      <c r="E73" s="15"/>
      <c r="F73" s="19"/>
    </row>
    <row r="74" spans="1:6">
      <c r="A74" s="4"/>
      <c r="B74" s="21"/>
      <c r="C74" s="13"/>
      <c r="D74" s="14"/>
      <c r="E74" s="15"/>
      <c r="F74" s="19"/>
    </row>
    <row r="75" spans="1:6">
      <c r="A75" s="17" t="s">
        <v>79</v>
      </c>
      <c r="B75" s="12" t="s">
        <v>56</v>
      </c>
      <c r="C75" s="13"/>
      <c r="D75" s="14"/>
      <c r="E75" s="15"/>
      <c r="F75" s="19"/>
    </row>
    <row r="76" spans="1:6">
      <c r="A76" s="17"/>
      <c r="B76" s="21" t="s">
        <v>93</v>
      </c>
      <c r="C76" s="13" t="s">
        <v>31</v>
      </c>
      <c r="D76" s="14">
        <v>4</v>
      </c>
      <c r="E76" s="15"/>
      <c r="F76" s="19"/>
    </row>
    <row r="77" spans="1:6">
      <c r="A77" s="11"/>
      <c r="B77" s="21" t="s">
        <v>58</v>
      </c>
      <c r="C77" s="13" t="s">
        <v>31</v>
      </c>
      <c r="D77" s="46">
        <v>4</v>
      </c>
      <c r="E77" s="15"/>
      <c r="F77" s="19"/>
    </row>
    <row r="78" spans="1:6">
      <c r="A78" s="47"/>
      <c r="B78" s="21"/>
      <c r="C78" s="13"/>
      <c r="D78" s="46"/>
      <c r="E78" s="15"/>
      <c r="F78" s="19"/>
    </row>
    <row r="79" spans="1:6">
      <c r="A79" s="25"/>
      <c r="B79" s="21"/>
      <c r="C79" s="13"/>
      <c r="D79" s="48"/>
      <c r="E79" s="15"/>
      <c r="F79" s="16"/>
    </row>
    <row r="80" spans="1:6">
      <c r="A80" s="253" t="s">
        <v>59</v>
      </c>
      <c r="B80" s="254"/>
      <c r="C80" s="254"/>
      <c r="D80" s="254"/>
      <c r="E80" s="255"/>
      <c r="F80" s="19"/>
    </row>
    <row r="82" spans="8:8">
      <c r="H82" s="49">
        <f>'KWA NG''ANG''A LINE'!F99+'PIVOT LINE'!F95+'KISUMU NDOGO LINE'!F79+'KWA NG''A DISTRIBUTION LINES (2)'!F80</f>
        <v>0</v>
      </c>
    </row>
  </sheetData>
  <mergeCells count="5">
    <mergeCell ref="A1:F1"/>
    <mergeCell ref="A3:F3"/>
    <mergeCell ref="A4:F4"/>
    <mergeCell ref="A5:F5"/>
    <mergeCell ref="A80:E80"/>
  </mergeCells>
  <pageMargins left="0.7" right="0.7" top="0.75" bottom="0.75" header="0.3" footer="0.3"/>
  <pageSetup scale="90" fitToHeight="0" orientation="portrait" r:id="rId1"/>
  <rowBreaks count="2" manualBreakCount="2">
    <brk id="28"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Summary</vt:lpstr>
      <vt:lpstr>BIll 1_PNG</vt:lpstr>
      <vt:lpstr>Equipping</vt:lpstr>
      <vt:lpstr>KWA NG'ANG'A LINE</vt:lpstr>
      <vt:lpstr>PIVOT LINE</vt:lpstr>
      <vt:lpstr>KISUMU NDOGO LINE</vt:lpstr>
      <vt:lpstr>MARITATI LINE</vt:lpstr>
      <vt:lpstr>MARITATI DISTRIBUTION LINES</vt:lpstr>
      <vt:lpstr>KWA NG'A DISTRIBUTION LINES (2)</vt:lpstr>
      <vt:lpstr>Equipping!Print_Area</vt:lpstr>
      <vt:lpstr>'KWA NG''A DISTRIBUTION LINES (2)'!Print_Area</vt:lpstr>
      <vt:lpstr>'MARITATI DISTRIBUTION LINES'!Print_Area</vt:lpstr>
      <vt:lpstr>'MARITATI LINE'!Print_Area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Justo</dc:creator>
  <cp:lastModifiedBy>User</cp:lastModifiedBy>
  <cp:lastPrinted>2023-10-06T10:06:51Z</cp:lastPrinted>
  <dcterms:created xsi:type="dcterms:W3CDTF">2023-09-10T04:59:52Z</dcterms:created>
  <dcterms:modified xsi:type="dcterms:W3CDTF">2023-10-13T10:43:59Z</dcterms:modified>
</cp:coreProperties>
</file>