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codeName="ThisWorkbook" defaultThemeVersion="166925"/>
  <mc:AlternateContent xmlns:mc="http://schemas.openxmlformats.org/markup-compatibility/2006">
    <mc:Choice Requires="x15">
      <x15ac:absPath xmlns:x15ac="http://schemas.microsoft.com/office/spreadsheetml/2010/11/ac" url="C:\Users\User\Desktop\"/>
    </mc:Choice>
  </mc:AlternateContent>
  <xr:revisionPtr revIDLastSave="0" documentId="8_{82FCA37A-A9B3-4B38-9F24-5D516D540A6A}" xr6:coauthVersionLast="36" xr6:coauthVersionMax="36" xr10:uidLastSave="{00000000-0000-0000-0000-000000000000}"/>
  <bookViews>
    <workbookView xWindow="0" yWindow="0" windowWidth="19200" windowHeight="6930" tabRatio="785" firstSheet="34" activeTab="35" xr2:uid="{00000000-000D-0000-FFFF-FFFF00000000}"/>
  </bookViews>
  <sheets>
    <sheet name="Grand Summary" sheetId="61" r:id="rId1"/>
    <sheet name="P &amp; G BILL" sheetId="102" r:id="rId2"/>
    <sheet name="Collection Sheet 1" sheetId="103" r:id="rId3"/>
    <sheet name="Section 1 Summary Sheet" sheetId="127" r:id="rId4"/>
    <sheet name="Floating intake Pump Station" sheetId="237" r:id="rId5"/>
    <sheet name="Collection sheet 2.1" sheetId="240" r:id="rId6"/>
    <sheet name="Raw water rising Main" sheetId="236" r:id="rId7"/>
    <sheet name="Collection sheet 2.2" sheetId="238" r:id="rId8"/>
    <sheet name="Solar Panels-Intake" sheetId="233" r:id="rId9"/>
    <sheet name="Collection sheet 2.3" sheetId="239" r:id="rId10"/>
    <sheet name="Automatic Filter" sheetId="242" r:id="rId11"/>
    <sheet name="Collection sheet 2.4" sheetId="243" r:id="rId12"/>
    <sheet name="Section 2 Summary Sheet" sheetId="235" r:id="rId13"/>
    <sheet name="Flocculation basin" sheetId="46" r:id="rId14"/>
    <sheet name="Collection Sheet 3.1" sheetId="48" r:id="rId15"/>
    <sheet name="Chemical storage building" sheetId="2" r:id="rId16"/>
    <sheet name="Collection Sheet 3.2" sheetId="23" r:id="rId17"/>
    <sheet name="Sedimentation Tanks" sheetId="3" r:id="rId18"/>
    <sheet name="Collection Sheet 3.3" sheetId="24" r:id="rId19"/>
    <sheet name="Filters" sheetId="4" r:id="rId20"/>
    <sheet name="Collection Sheet 3.4" sheetId="25" r:id="rId21"/>
    <sheet name="Treated Water Tank" sheetId="5" r:id="rId22"/>
    <sheet name="Collection Sheet 3.5" sheetId="26" r:id="rId23"/>
    <sheet name="Chlorine building" sheetId="93" r:id="rId24"/>
    <sheet name=" Collection Sheet 3.6" sheetId="94" r:id="rId25"/>
    <sheet name="Back wash Pump House" sheetId="18" r:id="rId26"/>
    <sheet name=" Collection Sheet 3.7 " sheetId="27" r:id="rId27"/>
    <sheet name="Booster Pump House" sheetId="211" r:id="rId28"/>
    <sheet name=" Collection Sheet 3.8" sheetId="212" r:id="rId29"/>
    <sheet name="Backwash water tank" sheetId="6" r:id="rId30"/>
    <sheet name="Collection Sheet 3.9" sheetId="28" r:id="rId31"/>
    <sheet name="Sludge lagoon" sheetId="7" r:id="rId32"/>
    <sheet name="Collection Sheet 3.10" sheetId="29" r:id="rId33"/>
    <sheet name="Sludge drying beds" sheetId="8" r:id="rId34"/>
    <sheet name="Collection Sheet 3.11" sheetId="30" r:id="rId35"/>
    <sheet name="Admin Building" sheetId="19" r:id="rId36"/>
    <sheet name="Collection Sheet 3.12" sheetId="20" r:id="rId37"/>
    <sheet name="Site and ancilliary" sheetId="47" r:id="rId38"/>
    <sheet name="Collection Sheet 3.13" sheetId="51" r:id="rId39"/>
    <sheet name="Solar Panels-Booster pumps" sheetId="234" r:id="rId40"/>
    <sheet name="Collection Sheet 3.14" sheetId="241" r:id="rId41"/>
    <sheet name="Section 3 Summary Sheet" sheetId="37" r:id="rId42"/>
    <sheet name="Treated water main " sheetId="227" r:id="rId43"/>
    <sheet name="Collection Sheet 4.1" sheetId="228" r:id="rId44"/>
    <sheet name="Mwanyari A to Mwanyari B RHS" sheetId="224" r:id="rId45"/>
    <sheet name="Collection Sheet 4.2 RHS" sheetId="225" r:id="rId46"/>
    <sheet name="Mwanyari A to Mwanyari B LHS" sheetId="229" r:id="rId47"/>
    <sheet name="Collection Sheet 4.3 LHS" sheetId="230" r:id="rId48"/>
    <sheet name="Mwanyari A hill tank (500m3)" sheetId="218" r:id="rId49"/>
    <sheet name="Collection Sheet 4.4" sheetId="219" r:id="rId50"/>
    <sheet name="Section 4 Summary Sheet " sheetId="226" r:id="rId51"/>
    <sheet name="Day works" sheetId="231" r:id="rId52"/>
    <sheet name="Collection Sheet 5" sheetId="232"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 localSheetId="24" hidden="1">#REF!</definedName>
    <definedName name="_" localSheetId="26" hidden="1">#REF!</definedName>
    <definedName name="_" localSheetId="28" hidden="1">#REF!</definedName>
    <definedName name="_" localSheetId="10" hidden="1">#REF!</definedName>
    <definedName name="_" localSheetId="25" hidden="1">#REF!</definedName>
    <definedName name="_" localSheetId="29" hidden="1">#REF!</definedName>
    <definedName name="_" localSheetId="27" hidden="1">#REF!</definedName>
    <definedName name="_" localSheetId="2" hidden="1">#REF!</definedName>
    <definedName name="_" localSheetId="5" hidden="1">#REF!</definedName>
    <definedName name="_" localSheetId="7" hidden="1">#REF!</definedName>
    <definedName name="_" localSheetId="9" hidden="1">#REF!</definedName>
    <definedName name="_" localSheetId="11" hidden="1">#REF!</definedName>
    <definedName name="_" localSheetId="14" hidden="1">#REF!</definedName>
    <definedName name="_" localSheetId="32" hidden="1">#REF!</definedName>
    <definedName name="_" localSheetId="34" hidden="1">#REF!</definedName>
    <definedName name="_" localSheetId="36" hidden="1">#REF!</definedName>
    <definedName name="_" localSheetId="38" hidden="1">#REF!</definedName>
    <definedName name="_" localSheetId="40" hidden="1">#REF!</definedName>
    <definedName name="_" localSheetId="16" hidden="1">#REF!</definedName>
    <definedName name="_" localSheetId="18" hidden="1">#REF!</definedName>
    <definedName name="_" localSheetId="20" hidden="1">#REF!</definedName>
    <definedName name="_" localSheetId="22" hidden="1">#REF!</definedName>
    <definedName name="_" localSheetId="30" hidden="1">#REF!</definedName>
    <definedName name="_" localSheetId="49" hidden="1">#REF!</definedName>
    <definedName name="_" localSheetId="52" hidden="1">#REF!</definedName>
    <definedName name="_" localSheetId="19" hidden="1">#REF!</definedName>
    <definedName name="_" localSheetId="13" hidden="1">#REF!</definedName>
    <definedName name="_" localSheetId="1" hidden="1">#REF!</definedName>
    <definedName name="_" localSheetId="50" hidden="1">#REF!</definedName>
    <definedName name="_" localSheetId="17" hidden="1">#REF!</definedName>
    <definedName name="_" localSheetId="37" hidden="1">#REF!</definedName>
    <definedName name="_" localSheetId="33" hidden="1">#REF!</definedName>
    <definedName name="_" localSheetId="31" hidden="1">#REF!</definedName>
    <definedName name="_" hidden="1">#REF!</definedName>
    <definedName name="________________________________________________________cyt1">[1]Rates!$E$268</definedName>
    <definedName name="________________________________________________________hnt15">[1]Rates!$E$117</definedName>
    <definedName name="________________________________________________________hnt20">[1]Rates!$E$118</definedName>
    <definedName name="________________________________________________________hnt25">[1]Rates!$E$119</definedName>
    <definedName name="_______________________________________________________cyt1" localSheetId="24">[1]Rates!$E$268</definedName>
    <definedName name="_______________________________________________________cyt1" localSheetId="26">[1]Rates!$E$268</definedName>
    <definedName name="_______________________________________________________cyt1" localSheetId="28">[1]Rates!$E$268</definedName>
    <definedName name="_______________________________________________________cyt1" localSheetId="5">[1]Rates!$E$268</definedName>
    <definedName name="_______________________________________________________cyt1" localSheetId="7">[1]Rates!$E$268</definedName>
    <definedName name="_______________________________________________________cyt1" localSheetId="9">[1]Rates!$E$268</definedName>
    <definedName name="_______________________________________________________cyt1" localSheetId="11">[1]Rates!$E$268</definedName>
    <definedName name="_______________________________________________________cyt1" localSheetId="14">[1]Rates!$E$268</definedName>
    <definedName name="_______________________________________________________cyt1" localSheetId="32">[1]Rates!$E$268</definedName>
    <definedName name="_______________________________________________________cyt1" localSheetId="34">[1]Rates!$E$268</definedName>
    <definedName name="_______________________________________________________cyt1" localSheetId="36">[1]Rates!$E$268</definedName>
    <definedName name="_______________________________________________________cyt1" localSheetId="38">[1]Rates!$E$268</definedName>
    <definedName name="_______________________________________________________cyt1" localSheetId="40">[1]Rates!$E$268</definedName>
    <definedName name="_______________________________________________________cyt1" localSheetId="16">[1]Rates!$E$268</definedName>
    <definedName name="_______________________________________________________cyt1" localSheetId="18">[1]Rates!$E$268</definedName>
    <definedName name="_______________________________________________________cyt1" localSheetId="20">[1]Rates!$E$268</definedName>
    <definedName name="_______________________________________________________cyt1" localSheetId="22">[1]Rates!$E$268</definedName>
    <definedName name="_______________________________________________________cyt1" localSheetId="30">[1]Rates!$E$268</definedName>
    <definedName name="_______________________________________________________cyt1" localSheetId="49">[1]Rates!$E$268</definedName>
    <definedName name="_______________________________________________________cyt1" localSheetId="52">[1]Rates!$E$268</definedName>
    <definedName name="_______________________________________________________cyt1" localSheetId="19">[1]Rates!$E$268</definedName>
    <definedName name="_______________________________________________________cyt1" localSheetId="13">[1]Rates!$E$268</definedName>
    <definedName name="_______________________________________________________cyt1" localSheetId="17">[1]Rates!$E$268</definedName>
    <definedName name="_______________________________________________________cyt1" localSheetId="37">[1]Rates!$E$268</definedName>
    <definedName name="_______________________________________________________cyt1" localSheetId="31">[1]Rates!$E$268</definedName>
    <definedName name="_______________________________________________________cyt1">[2]Rates!$E$271</definedName>
    <definedName name="_______________________________________________________hnt15" localSheetId="24">[1]Rates!$E$117</definedName>
    <definedName name="_______________________________________________________hnt15" localSheetId="26">[1]Rates!$E$117</definedName>
    <definedName name="_______________________________________________________hnt15" localSheetId="28">[1]Rates!$E$117</definedName>
    <definedName name="_______________________________________________________hnt15" localSheetId="5">[1]Rates!$E$117</definedName>
    <definedName name="_______________________________________________________hnt15" localSheetId="7">[1]Rates!$E$117</definedName>
    <definedName name="_______________________________________________________hnt15" localSheetId="9">[1]Rates!$E$117</definedName>
    <definedName name="_______________________________________________________hnt15" localSheetId="11">[1]Rates!$E$117</definedName>
    <definedName name="_______________________________________________________hnt15" localSheetId="14">[1]Rates!$E$117</definedName>
    <definedName name="_______________________________________________________hnt15" localSheetId="32">[1]Rates!$E$117</definedName>
    <definedName name="_______________________________________________________hnt15" localSheetId="34">[1]Rates!$E$117</definedName>
    <definedName name="_______________________________________________________hnt15" localSheetId="36">[1]Rates!$E$117</definedName>
    <definedName name="_______________________________________________________hnt15" localSheetId="38">[1]Rates!$E$117</definedName>
    <definedName name="_______________________________________________________hnt15" localSheetId="40">[1]Rates!$E$117</definedName>
    <definedName name="_______________________________________________________hnt15" localSheetId="16">[1]Rates!$E$117</definedName>
    <definedName name="_______________________________________________________hnt15" localSheetId="18">[1]Rates!$E$117</definedName>
    <definedName name="_______________________________________________________hnt15" localSheetId="20">[1]Rates!$E$117</definedName>
    <definedName name="_______________________________________________________hnt15" localSheetId="22">[1]Rates!$E$117</definedName>
    <definedName name="_______________________________________________________hnt15" localSheetId="30">[1]Rates!$E$117</definedName>
    <definedName name="_______________________________________________________hnt15" localSheetId="49">[1]Rates!$E$117</definedName>
    <definedName name="_______________________________________________________hnt15" localSheetId="52">[1]Rates!$E$117</definedName>
    <definedName name="_______________________________________________________hnt15" localSheetId="19">[1]Rates!$E$117</definedName>
    <definedName name="_______________________________________________________hnt15" localSheetId="13">[1]Rates!$E$117</definedName>
    <definedName name="_______________________________________________________hnt15" localSheetId="17">[1]Rates!$E$117</definedName>
    <definedName name="_______________________________________________________hnt15" localSheetId="37">[1]Rates!$E$117</definedName>
    <definedName name="_______________________________________________________hnt15" localSheetId="31">[1]Rates!$E$117</definedName>
    <definedName name="_______________________________________________________hnt15">[2]Rates!$E$117</definedName>
    <definedName name="_______________________________________________________hnt16">[1]Rates!$E$117</definedName>
    <definedName name="_______________________________________________________hnt20" localSheetId="24">[1]Rates!$E$118</definedName>
    <definedName name="_______________________________________________________hnt20" localSheetId="26">[1]Rates!$E$118</definedName>
    <definedName name="_______________________________________________________hnt20" localSheetId="28">[1]Rates!$E$118</definedName>
    <definedName name="_______________________________________________________hnt20" localSheetId="5">[1]Rates!$E$118</definedName>
    <definedName name="_______________________________________________________hnt20" localSheetId="7">[1]Rates!$E$118</definedName>
    <definedName name="_______________________________________________________hnt20" localSheetId="9">[1]Rates!$E$118</definedName>
    <definedName name="_______________________________________________________hnt20" localSheetId="11">[1]Rates!$E$118</definedName>
    <definedName name="_______________________________________________________hnt20" localSheetId="14">[1]Rates!$E$118</definedName>
    <definedName name="_______________________________________________________hnt20" localSheetId="32">[1]Rates!$E$118</definedName>
    <definedName name="_______________________________________________________hnt20" localSheetId="34">[1]Rates!$E$118</definedName>
    <definedName name="_______________________________________________________hnt20" localSheetId="36">[1]Rates!$E$118</definedName>
    <definedName name="_______________________________________________________hnt20" localSheetId="38">[1]Rates!$E$118</definedName>
    <definedName name="_______________________________________________________hnt20" localSheetId="40">[1]Rates!$E$118</definedName>
    <definedName name="_______________________________________________________hnt20" localSheetId="16">[1]Rates!$E$118</definedName>
    <definedName name="_______________________________________________________hnt20" localSheetId="18">[1]Rates!$E$118</definedName>
    <definedName name="_______________________________________________________hnt20" localSheetId="20">[1]Rates!$E$118</definedName>
    <definedName name="_______________________________________________________hnt20" localSheetId="22">[1]Rates!$E$118</definedName>
    <definedName name="_______________________________________________________hnt20" localSheetId="30">[1]Rates!$E$118</definedName>
    <definedName name="_______________________________________________________hnt20" localSheetId="49">[1]Rates!$E$118</definedName>
    <definedName name="_______________________________________________________hnt20" localSheetId="52">[1]Rates!$E$118</definedName>
    <definedName name="_______________________________________________________hnt20" localSheetId="19">[1]Rates!$E$118</definedName>
    <definedName name="_______________________________________________________hnt20" localSheetId="13">[1]Rates!$E$118</definedName>
    <definedName name="_______________________________________________________hnt20" localSheetId="17">[1]Rates!$E$118</definedName>
    <definedName name="_______________________________________________________hnt20" localSheetId="37">[1]Rates!$E$118</definedName>
    <definedName name="_______________________________________________________hnt20" localSheetId="31">[1]Rates!$E$118</definedName>
    <definedName name="_______________________________________________________hnt20">[2]Rates!$E$118</definedName>
    <definedName name="_______________________________________________________hnt21">[1]Rates!$E$118</definedName>
    <definedName name="_______________________________________________________hnt25" localSheetId="24">[1]Rates!$E$119</definedName>
    <definedName name="_______________________________________________________hnt25" localSheetId="26">[1]Rates!$E$119</definedName>
    <definedName name="_______________________________________________________hnt25" localSheetId="28">[1]Rates!$E$119</definedName>
    <definedName name="_______________________________________________________hnt25" localSheetId="5">[1]Rates!$E$119</definedName>
    <definedName name="_______________________________________________________hnt25" localSheetId="7">[1]Rates!$E$119</definedName>
    <definedName name="_______________________________________________________hnt25" localSheetId="9">[1]Rates!$E$119</definedName>
    <definedName name="_______________________________________________________hnt25" localSheetId="11">[1]Rates!$E$119</definedName>
    <definedName name="_______________________________________________________hnt25" localSheetId="14">[1]Rates!$E$119</definedName>
    <definedName name="_______________________________________________________hnt25" localSheetId="32">[1]Rates!$E$119</definedName>
    <definedName name="_______________________________________________________hnt25" localSheetId="34">[1]Rates!$E$119</definedName>
    <definedName name="_______________________________________________________hnt25" localSheetId="36">[1]Rates!$E$119</definedName>
    <definedName name="_______________________________________________________hnt25" localSheetId="38">[1]Rates!$E$119</definedName>
    <definedName name="_______________________________________________________hnt25" localSheetId="40">[1]Rates!$E$119</definedName>
    <definedName name="_______________________________________________________hnt25" localSheetId="16">[1]Rates!$E$119</definedName>
    <definedName name="_______________________________________________________hnt25" localSheetId="18">[1]Rates!$E$119</definedName>
    <definedName name="_______________________________________________________hnt25" localSheetId="20">[1]Rates!$E$119</definedName>
    <definedName name="_______________________________________________________hnt25" localSheetId="22">[1]Rates!$E$119</definedName>
    <definedName name="_______________________________________________________hnt25" localSheetId="30">[1]Rates!$E$119</definedName>
    <definedName name="_______________________________________________________hnt25" localSheetId="49">[1]Rates!$E$119</definedName>
    <definedName name="_______________________________________________________hnt25" localSheetId="52">[1]Rates!$E$119</definedName>
    <definedName name="_______________________________________________________hnt25" localSheetId="19">[1]Rates!$E$119</definedName>
    <definedName name="_______________________________________________________hnt25" localSheetId="13">[1]Rates!$E$119</definedName>
    <definedName name="_______________________________________________________hnt25" localSheetId="17">[1]Rates!$E$119</definedName>
    <definedName name="_______________________________________________________hnt25" localSheetId="37">[1]Rates!$E$119</definedName>
    <definedName name="_______________________________________________________hnt25" localSheetId="31">[1]Rates!$E$119</definedName>
    <definedName name="_______________________________________________________hnt25">[2]Rates!$E$119</definedName>
    <definedName name="_______________________________________________________hnt40">[1]Rates!$E$119</definedName>
    <definedName name="______________________________________________________cyt1" localSheetId="24">[1]Rates!$E$268</definedName>
    <definedName name="______________________________________________________cyt1" localSheetId="26">[1]Rates!$E$268</definedName>
    <definedName name="______________________________________________________cyt1" localSheetId="28">[1]Rates!$E$268</definedName>
    <definedName name="______________________________________________________cyt1" localSheetId="5">[1]Rates!$E$268</definedName>
    <definedName name="______________________________________________________cyt1" localSheetId="7">[1]Rates!$E$268</definedName>
    <definedName name="______________________________________________________cyt1" localSheetId="9">[1]Rates!$E$268</definedName>
    <definedName name="______________________________________________________cyt1" localSheetId="11">[1]Rates!$E$268</definedName>
    <definedName name="______________________________________________________cyt1" localSheetId="14">[1]Rates!$E$268</definedName>
    <definedName name="______________________________________________________cyt1" localSheetId="32">[1]Rates!$E$268</definedName>
    <definedName name="______________________________________________________cyt1" localSheetId="34">[1]Rates!$E$268</definedName>
    <definedName name="______________________________________________________cyt1" localSheetId="36">[1]Rates!$E$268</definedName>
    <definedName name="______________________________________________________cyt1" localSheetId="38">[1]Rates!$E$268</definedName>
    <definedName name="______________________________________________________cyt1" localSheetId="40">[1]Rates!$E$268</definedName>
    <definedName name="______________________________________________________cyt1" localSheetId="16">[1]Rates!$E$268</definedName>
    <definedName name="______________________________________________________cyt1" localSheetId="18">[1]Rates!$E$268</definedName>
    <definedName name="______________________________________________________cyt1" localSheetId="20">[1]Rates!$E$268</definedName>
    <definedName name="______________________________________________________cyt1" localSheetId="22">[1]Rates!$E$268</definedName>
    <definedName name="______________________________________________________cyt1" localSheetId="30">[1]Rates!$E$268</definedName>
    <definedName name="______________________________________________________cyt1" localSheetId="49">[1]Rates!$E$268</definedName>
    <definedName name="______________________________________________________cyt1" localSheetId="52">[1]Rates!$E$268</definedName>
    <definedName name="______________________________________________________cyt1" localSheetId="19">[1]Rates!$E$268</definedName>
    <definedName name="______________________________________________________cyt1" localSheetId="13">[1]Rates!$E$268</definedName>
    <definedName name="______________________________________________________cyt1" localSheetId="17">[1]Rates!$E$268</definedName>
    <definedName name="______________________________________________________cyt1" localSheetId="37">[1]Rates!$E$268</definedName>
    <definedName name="______________________________________________________cyt1" localSheetId="31">[1]Rates!$E$268</definedName>
    <definedName name="______________________________________________________cyt1">[2]Rates!$E$271</definedName>
    <definedName name="______________________________________________________hnt15" localSheetId="24">[1]Rates!$E$117</definedName>
    <definedName name="______________________________________________________hnt15" localSheetId="26">[1]Rates!$E$117</definedName>
    <definedName name="______________________________________________________hnt15" localSheetId="28">[1]Rates!$E$117</definedName>
    <definedName name="______________________________________________________hnt15" localSheetId="5">[1]Rates!$E$117</definedName>
    <definedName name="______________________________________________________hnt15" localSheetId="7">[1]Rates!$E$117</definedName>
    <definedName name="______________________________________________________hnt15" localSheetId="9">[1]Rates!$E$117</definedName>
    <definedName name="______________________________________________________hnt15" localSheetId="11">[1]Rates!$E$117</definedName>
    <definedName name="______________________________________________________hnt15" localSheetId="14">[1]Rates!$E$117</definedName>
    <definedName name="______________________________________________________hnt15" localSheetId="32">[1]Rates!$E$117</definedName>
    <definedName name="______________________________________________________hnt15" localSheetId="34">[1]Rates!$E$117</definedName>
    <definedName name="______________________________________________________hnt15" localSheetId="36">[1]Rates!$E$117</definedName>
    <definedName name="______________________________________________________hnt15" localSheetId="38">[1]Rates!$E$117</definedName>
    <definedName name="______________________________________________________hnt15" localSheetId="40">[1]Rates!$E$117</definedName>
    <definedName name="______________________________________________________hnt15" localSheetId="16">[1]Rates!$E$117</definedName>
    <definedName name="______________________________________________________hnt15" localSheetId="18">[1]Rates!$E$117</definedName>
    <definedName name="______________________________________________________hnt15" localSheetId="20">[1]Rates!$E$117</definedName>
    <definedName name="______________________________________________________hnt15" localSheetId="22">[1]Rates!$E$117</definedName>
    <definedName name="______________________________________________________hnt15" localSheetId="30">[1]Rates!$E$117</definedName>
    <definedName name="______________________________________________________hnt15" localSheetId="49">[1]Rates!$E$117</definedName>
    <definedName name="______________________________________________________hnt15" localSheetId="52">[1]Rates!$E$117</definedName>
    <definedName name="______________________________________________________hnt15" localSheetId="19">[1]Rates!$E$117</definedName>
    <definedName name="______________________________________________________hnt15" localSheetId="13">[1]Rates!$E$117</definedName>
    <definedName name="______________________________________________________hnt15" localSheetId="17">[1]Rates!$E$117</definedName>
    <definedName name="______________________________________________________hnt15" localSheetId="37">[1]Rates!$E$117</definedName>
    <definedName name="______________________________________________________hnt15" localSheetId="31">[1]Rates!$E$117</definedName>
    <definedName name="______________________________________________________hnt15">[2]Rates!$E$117</definedName>
    <definedName name="______________________________________________________hnt16">[1]Rates!$E$117</definedName>
    <definedName name="______________________________________________________hnt20" localSheetId="24">[1]Rates!$E$118</definedName>
    <definedName name="______________________________________________________hnt20" localSheetId="26">[1]Rates!$E$118</definedName>
    <definedName name="______________________________________________________hnt20" localSheetId="28">[1]Rates!$E$118</definedName>
    <definedName name="______________________________________________________hnt20" localSheetId="5">[1]Rates!$E$118</definedName>
    <definedName name="______________________________________________________hnt20" localSheetId="7">[1]Rates!$E$118</definedName>
    <definedName name="______________________________________________________hnt20" localSheetId="9">[1]Rates!$E$118</definedName>
    <definedName name="______________________________________________________hnt20" localSheetId="11">[1]Rates!$E$118</definedName>
    <definedName name="______________________________________________________hnt20" localSheetId="14">[1]Rates!$E$118</definedName>
    <definedName name="______________________________________________________hnt20" localSheetId="32">[1]Rates!$E$118</definedName>
    <definedName name="______________________________________________________hnt20" localSheetId="34">[1]Rates!$E$118</definedName>
    <definedName name="______________________________________________________hnt20" localSheetId="36">[1]Rates!$E$118</definedName>
    <definedName name="______________________________________________________hnt20" localSheetId="38">[1]Rates!$E$118</definedName>
    <definedName name="______________________________________________________hnt20" localSheetId="40">[1]Rates!$E$118</definedName>
    <definedName name="______________________________________________________hnt20" localSheetId="16">[1]Rates!$E$118</definedName>
    <definedName name="______________________________________________________hnt20" localSheetId="18">[1]Rates!$E$118</definedName>
    <definedName name="______________________________________________________hnt20" localSheetId="20">[1]Rates!$E$118</definedName>
    <definedName name="______________________________________________________hnt20" localSheetId="22">[1]Rates!$E$118</definedName>
    <definedName name="______________________________________________________hnt20" localSheetId="30">[1]Rates!$E$118</definedName>
    <definedName name="______________________________________________________hnt20" localSheetId="49">[1]Rates!$E$118</definedName>
    <definedName name="______________________________________________________hnt20" localSheetId="52">[1]Rates!$E$118</definedName>
    <definedName name="______________________________________________________hnt20" localSheetId="19">[1]Rates!$E$118</definedName>
    <definedName name="______________________________________________________hnt20" localSheetId="13">[1]Rates!$E$118</definedName>
    <definedName name="______________________________________________________hnt20" localSheetId="17">[1]Rates!$E$118</definedName>
    <definedName name="______________________________________________________hnt20" localSheetId="37">[1]Rates!$E$118</definedName>
    <definedName name="______________________________________________________hnt20" localSheetId="31">[1]Rates!$E$118</definedName>
    <definedName name="______________________________________________________hnt20">[2]Rates!$E$118</definedName>
    <definedName name="______________________________________________________hnt21">[1]Rates!$E$118</definedName>
    <definedName name="______________________________________________________hnt25" localSheetId="24">[1]Rates!$E$119</definedName>
    <definedName name="______________________________________________________hnt25" localSheetId="26">[1]Rates!$E$119</definedName>
    <definedName name="______________________________________________________hnt25" localSheetId="28">[1]Rates!$E$119</definedName>
    <definedName name="______________________________________________________hnt25" localSheetId="5">[1]Rates!$E$119</definedName>
    <definedName name="______________________________________________________hnt25" localSheetId="7">[1]Rates!$E$119</definedName>
    <definedName name="______________________________________________________hnt25" localSheetId="9">[1]Rates!$E$119</definedName>
    <definedName name="______________________________________________________hnt25" localSheetId="11">[1]Rates!$E$119</definedName>
    <definedName name="______________________________________________________hnt25" localSheetId="14">[1]Rates!$E$119</definedName>
    <definedName name="______________________________________________________hnt25" localSheetId="32">[1]Rates!$E$119</definedName>
    <definedName name="______________________________________________________hnt25" localSheetId="34">[1]Rates!$E$119</definedName>
    <definedName name="______________________________________________________hnt25" localSheetId="36">[1]Rates!$E$119</definedName>
    <definedName name="______________________________________________________hnt25" localSheetId="38">[1]Rates!$E$119</definedName>
    <definedName name="______________________________________________________hnt25" localSheetId="40">[1]Rates!$E$119</definedName>
    <definedName name="______________________________________________________hnt25" localSheetId="16">[1]Rates!$E$119</definedName>
    <definedName name="______________________________________________________hnt25" localSheetId="18">[1]Rates!$E$119</definedName>
    <definedName name="______________________________________________________hnt25" localSheetId="20">[1]Rates!$E$119</definedName>
    <definedName name="______________________________________________________hnt25" localSheetId="22">[1]Rates!$E$119</definedName>
    <definedName name="______________________________________________________hnt25" localSheetId="30">[1]Rates!$E$119</definedName>
    <definedName name="______________________________________________________hnt25" localSheetId="49">[1]Rates!$E$119</definedName>
    <definedName name="______________________________________________________hnt25" localSheetId="52">[1]Rates!$E$119</definedName>
    <definedName name="______________________________________________________hnt25" localSheetId="19">[1]Rates!$E$119</definedName>
    <definedName name="______________________________________________________hnt25" localSheetId="13">[1]Rates!$E$119</definedName>
    <definedName name="______________________________________________________hnt25" localSheetId="17">[1]Rates!$E$119</definedName>
    <definedName name="______________________________________________________hnt25" localSheetId="37">[1]Rates!$E$119</definedName>
    <definedName name="______________________________________________________hnt25" localSheetId="31">[1]Rates!$E$119</definedName>
    <definedName name="______________________________________________________hnt25">[2]Rates!$E$119</definedName>
    <definedName name="______________________________________________________hnt40">[1]Rates!$E$119</definedName>
    <definedName name="_____________________________________________________cyt1">[1]Rates!$E$268</definedName>
    <definedName name="_____________________________________________________hnt15">[1]Rates!$E$117</definedName>
    <definedName name="_____________________________________________________hnt20">[1]Rates!$E$118</definedName>
    <definedName name="_____________________________________________________hnt25">[1]Rates!$E$119</definedName>
    <definedName name="____________________________________________________cyt1" localSheetId="24">[3]Rates!$E$268</definedName>
    <definedName name="____________________________________________________cyt1" localSheetId="26">[3]Rates!$E$268</definedName>
    <definedName name="____________________________________________________cyt1" localSheetId="28">[3]Rates!$E$268</definedName>
    <definedName name="____________________________________________________cyt1" localSheetId="10">[4]Rates!$E$268</definedName>
    <definedName name="____________________________________________________cyt1" localSheetId="5">[3]Rates!$E$268</definedName>
    <definedName name="____________________________________________________cyt1" localSheetId="7">[3]Rates!$E$268</definedName>
    <definedName name="____________________________________________________cyt1" localSheetId="9">[3]Rates!$E$268</definedName>
    <definedName name="____________________________________________________cyt1" localSheetId="11">[3]Rates!$E$268</definedName>
    <definedName name="____________________________________________________cyt1" localSheetId="14">[3]Rates!$E$268</definedName>
    <definedName name="____________________________________________________cyt1" localSheetId="32">[3]Rates!$E$268</definedName>
    <definedName name="____________________________________________________cyt1" localSheetId="34">[3]Rates!$E$268</definedName>
    <definedName name="____________________________________________________cyt1" localSheetId="36">[3]Rates!$E$268</definedName>
    <definedName name="____________________________________________________cyt1" localSheetId="38">[3]Rates!$E$268</definedName>
    <definedName name="____________________________________________________cyt1" localSheetId="40">[3]Rates!$E$268</definedName>
    <definedName name="____________________________________________________cyt1" localSheetId="16">[3]Rates!$E$268</definedName>
    <definedName name="____________________________________________________cyt1" localSheetId="18">[3]Rates!$E$268</definedName>
    <definedName name="____________________________________________________cyt1" localSheetId="20">[3]Rates!$E$268</definedName>
    <definedName name="____________________________________________________cyt1" localSheetId="22">[3]Rates!$E$268</definedName>
    <definedName name="____________________________________________________cyt1" localSheetId="30">[3]Rates!$E$268</definedName>
    <definedName name="____________________________________________________cyt1" localSheetId="49">[3]Rates!$E$268</definedName>
    <definedName name="____________________________________________________cyt1" localSheetId="52">[3]Rates!$E$268</definedName>
    <definedName name="____________________________________________________cyt1" localSheetId="19">[3]Rates!$E$268</definedName>
    <definedName name="____________________________________________________cyt1" localSheetId="13">[3]Rates!$E$268</definedName>
    <definedName name="____________________________________________________cyt1" localSheetId="17">[3]Rates!$E$268</definedName>
    <definedName name="____________________________________________________cyt1" localSheetId="37">[5]Rates!$E$268</definedName>
    <definedName name="____________________________________________________cyt1" localSheetId="33">[6]Rates!$E$268</definedName>
    <definedName name="____________________________________________________cyt1">[7]Rates!$E$268</definedName>
    <definedName name="____________________________________________________hnt15" localSheetId="24">[3]Rates!$E$117</definedName>
    <definedName name="____________________________________________________hnt15" localSheetId="26">[3]Rates!$E$117</definedName>
    <definedName name="____________________________________________________hnt15" localSheetId="28">[3]Rates!$E$117</definedName>
    <definedName name="____________________________________________________hnt15" localSheetId="10">[4]Rates!$E$117</definedName>
    <definedName name="____________________________________________________hnt15" localSheetId="5">[3]Rates!$E$117</definedName>
    <definedName name="____________________________________________________hnt15" localSheetId="7">[3]Rates!$E$117</definedName>
    <definedName name="____________________________________________________hnt15" localSheetId="9">[3]Rates!$E$117</definedName>
    <definedName name="____________________________________________________hnt15" localSheetId="11">[3]Rates!$E$117</definedName>
    <definedName name="____________________________________________________hnt15" localSheetId="14">[3]Rates!$E$117</definedName>
    <definedName name="____________________________________________________hnt15" localSheetId="32">[3]Rates!$E$117</definedName>
    <definedName name="____________________________________________________hnt15" localSheetId="34">[3]Rates!$E$117</definedName>
    <definedName name="____________________________________________________hnt15" localSheetId="36">[3]Rates!$E$117</definedName>
    <definedName name="____________________________________________________hnt15" localSheetId="38">[3]Rates!$E$117</definedName>
    <definedName name="____________________________________________________hnt15" localSheetId="40">[3]Rates!$E$117</definedName>
    <definedName name="____________________________________________________hnt15" localSheetId="16">[3]Rates!$E$117</definedName>
    <definedName name="____________________________________________________hnt15" localSheetId="18">[3]Rates!$E$117</definedName>
    <definedName name="____________________________________________________hnt15" localSheetId="20">[3]Rates!$E$117</definedName>
    <definedName name="____________________________________________________hnt15" localSheetId="22">[3]Rates!$E$117</definedName>
    <definedName name="____________________________________________________hnt15" localSheetId="30">[3]Rates!$E$117</definedName>
    <definedName name="____________________________________________________hnt15" localSheetId="49">[3]Rates!$E$117</definedName>
    <definedName name="____________________________________________________hnt15" localSheetId="52">[3]Rates!$E$117</definedName>
    <definedName name="____________________________________________________hnt15" localSheetId="19">[3]Rates!$E$117</definedName>
    <definedName name="____________________________________________________hnt15" localSheetId="13">[3]Rates!$E$117</definedName>
    <definedName name="____________________________________________________hnt15" localSheetId="17">[3]Rates!$E$117</definedName>
    <definedName name="____________________________________________________hnt15" localSheetId="37">[5]Rates!$E$117</definedName>
    <definedName name="____________________________________________________hnt15" localSheetId="33">[6]Rates!$E$117</definedName>
    <definedName name="____________________________________________________hnt15">[7]Rates!$E$117</definedName>
    <definedName name="____________________________________________________hnt16">[1]Rates!$E$117</definedName>
    <definedName name="____________________________________________________hnt20" localSheetId="24">[3]Rates!$E$118</definedName>
    <definedName name="____________________________________________________hnt20" localSheetId="26">[3]Rates!$E$118</definedName>
    <definedName name="____________________________________________________hnt20" localSheetId="28">[3]Rates!$E$118</definedName>
    <definedName name="____________________________________________________hnt20" localSheetId="10">[4]Rates!$E$118</definedName>
    <definedName name="____________________________________________________hnt20" localSheetId="5">[3]Rates!$E$118</definedName>
    <definedName name="____________________________________________________hnt20" localSheetId="7">[3]Rates!$E$118</definedName>
    <definedName name="____________________________________________________hnt20" localSheetId="9">[3]Rates!$E$118</definedName>
    <definedName name="____________________________________________________hnt20" localSheetId="11">[3]Rates!$E$118</definedName>
    <definedName name="____________________________________________________hnt20" localSheetId="14">[3]Rates!$E$118</definedName>
    <definedName name="____________________________________________________hnt20" localSheetId="32">[3]Rates!$E$118</definedName>
    <definedName name="____________________________________________________hnt20" localSheetId="34">[3]Rates!$E$118</definedName>
    <definedName name="____________________________________________________hnt20" localSheetId="36">[3]Rates!$E$118</definedName>
    <definedName name="____________________________________________________hnt20" localSheetId="38">[3]Rates!$E$118</definedName>
    <definedName name="____________________________________________________hnt20" localSheetId="40">[3]Rates!$E$118</definedName>
    <definedName name="____________________________________________________hnt20" localSheetId="16">[3]Rates!$E$118</definedName>
    <definedName name="____________________________________________________hnt20" localSheetId="18">[3]Rates!$E$118</definedName>
    <definedName name="____________________________________________________hnt20" localSheetId="20">[3]Rates!$E$118</definedName>
    <definedName name="____________________________________________________hnt20" localSheetId="22">[3]Rates!$E$118</definedName>
    <definedName name="____________________________________________________hnt20" localSheetId="30">[3]Rates!$E$118</definedName>
    <definedName name="____________________________________________________hnt20" localSheetId="49">[3]Rates!$E$118</definedName>
    <definedName name="____________________________________________________hnt20" localSheetId="52">[3]Rates!$E$118</definedName>
    <definedName name="____________________________________________________hnt20" localSheetId="19">[3]Rates!$E$118</definedName>
    <definedName name="____________________________________________________hnt20" localSheetId="13">[3]Rates!$E$118</definedName>
    <definedName name="____________________________________________________hnt20" localSheetId="17">[3]Rates!$E$118</definedName>
    <definedName name="____________________________________________________hnt20" localSheetId="37">[5]Rates!$E$118</definedName>
    <definedName name="____________________________________________________hnt20" localSheetId="33">[6]Rates!$E$118</definedName>
    <definedName name="____________________________________________________hnt20">[7]Rates!$E$118</definedName>
    <definedName name="____________________________________________________hnt21">[1]Rates!$E$118</definedName>
    <definedName name="____________________________________________________hnt25" localSheetId="24">[3]Rates!$E$119</definedName>
    <definedName name="____________________________________________________hnt25" localSheetId="26">[3]Rates!$E$119</definedName>
    <definedName name="____________________________________________________hnt25" localSheetId="28">[3]Rates!$E$119</definedName>
    <definedName name="____________________________________________________hnt25" localSheetId="10">[4]Rates!$E$119</definedName>
    <definedName name="____________________________________________________hnt25" localSheetId="5">[3]Rates!$E$119</definedName>
    <definedName name="____________________________________________________hnt25" localSheetId="7">[3]Rates!$E$119</definedName>
    <definedName name="____________________________________________________hnt25" localSheetId="9">[3]Rates!$E$119</definedName>
    <definedName name="____________________________________________________hnt25" localSheetId="11">[3]Rates!$E$119</definedName>
    <definedName name="____________________________________________________hnt25" localSheetId="14">[3]Rates!$E$119</definedName>
    <definedName name="____________________________________________________hnt25" localSheetId="32">[3]Rates!$E$119</definedName>
    <definedName name="____________________________________________________hnt25" localSheetId="34">[3]Rates!$E$119</definedName>
    <definedName name="____________________________________________________hnt25" localSheetId="36">[3]Rates!$E$119</definedName>
    <definedName name="____________________________________________________hnt25" localSheetId="38">[3]Rates!$E$119</definedName>
    <definedName name="____________________________________________________hnt25" localSheetId="40">[3]Rates!$E$119</definedName>
    <definedName name="____________________________________________________hnt25" localSheetId="16">[3]Rates!$E$119</definedName>
    <definedName name="____________________________________________________hnt25" localSheetId="18">[3]Rates!$E$119</definedName>
    <definedName name="____________________________________________________hnt25" localSheetId="20">[3]Rates!$E$119</definedName>
    <definedName name="____________________________________________________hnt25" localSheetId="22">[3]Rates!$E$119</definedName>
    <definedName name="____________________________________________________hnt25" localSheetId="30">[3]Rates!$E$119</definedName>
    <definedName name="____________________________________________________hnt25" localSheetId="49">[3]Rates!$E$119</definedName>
    <definedName name="____________________________________________________hnt25" localSheetId="52">[3]Rates!$E$119</definedName>
    <definedName name="____________________________________________________hnt25" localSheetId="19">[3]Rates!$E$119</definedName>
    <definedName name="____________________________________________________hnt25" localSheetId="13">[3]Rates!$E$119</definedName>
    <definedName name="____________________________________________________hnt25" localSheetId="17">[3]Rates!$E$119</definedName>
    <definedName name="____________________________________________________hnt25" localSheetId="37">[5]Rates!$E$119</definedName>
    <definedName name="____________________________________________________hnt25" localSheetId="33">[6]Rates!$E$119</definedName>
    <definedName name="____________________________________________________hnt25">[7]Rates!$E$119</definedName>
    <definedName name="____________________________________________________hnt40">[1]Rates!$E$119</definedName>
    <definedName name="___________________________________________________cyt1">[1]Rates!$E$268</definedName>
    <definedName name="___________________________________________________hnt15">[1]Rates!$E$117</definedName>
    <definedName name="___________________________________________________hnt16">[1]Rates!$E$117</definedName>
    <definedName name="___________________________________________________hnt20">[1]Rates!$E$118</definedName>
    <definedName name="___________________________________________________hnt21">[1]Rates!$E$118</definedName>
    <definedName name="___________________________________________________hnt25">[1]Rates!$E$119</definedName>
    <definedName name="___________________________________________________hnt40">[1]Rates!$E$119</definedName>
    <definedName name="__________________________________________________cyt1">[1]Rates!$E$268</definedName>
    <definedName name="__________________________________________________hnt15">[1]Rates!$E$117</definedName>
    <definedName name="__________________________________________________hnt16" localSheetId="24">[8]Rates!$E$117</definedName>
    <definedName name="__________________________________________________hnt16" localSheetId="26">[8]Rates!$E$117</definedName>
    <definedName name="__________________________________________________hnt16" localSheetId="28">[8]Rates!$E$117</definedName>
    <definedName name="__________________________________________________hnt16" localSheetId="5">[8]Rates!$E$117</definedName>
    <definedName name="__________________________________________________hnt16" localSheetId="7">[8]Rates!$E$117</definedName>
    <definedName name="__________________________________________________hnt16" localSheetId="9">[8]Rates!$E$117</definedName>
    <definedName name="__________________________________________________hnt16" localSheetId="11">[8]Rates!$E$117</definedName>
    <definedName name="__________________________________________________hnt16" localSheetId="14">[8]Rates!$E$117</definedName>
    <definedName name="__________________________________________________hnt16" localSheetId="32">[8]Rates!$E$117</definedName>
    <definedName name="__________________________________________________hnt16" localSheetId="34">[8]Rates!$E$117</definedName>
    <definedName name="__________________________________________________hnt16" localSheetId="36">[8]Rates!$E$117</definedName>
    <definedName name="__________________________________________________hnt16" localSheetId="38">[8]Rates!$E$117</definedName>
    <definedName name="__________________________________________________hnt16" localSheetId="40">[8]Rates!$E$117</definedName>
    <definedName name="__________________________________________________hnt16" localSheetId="16">[8]Rates!$E$117</definedName>
    <definedName name="__________________________________________________hnt16" localSheetId="18">[8]Rates!$E$117</definedName>
    <definedName name="__________________________________________________hnt16" localSheetId="20">[8]Rates!$E$117</definedName>
    <definedName name="__________________________________________________hnt16" localSheetId="22">[8]Rates!$E$117</definedName>
    <definedName name="__________________________________________________hnt16" localSheetId="30">[8]Rates!$E$117</definedName>
    <definedName name="__________________________________________________hnt16" localSheetId="49">[8]Rates!$E$117</definedName>
    <definedName name="__________________________________________________hnt16" localSheetId="52">[8]Rates!$E$117</definedName>
    <definedName name="__________________________________________________hnt16" localSheetId="19">[8]Rates!$E$117</definedName>
    <definedName name="__________________________________________________hnt16" localSheetId="13">[8]Rates!$E$117</definedName>
    <definedName name="__________________________________________________hnt16" localSheetId="17">[8]Rates!$E$117</definedName>
    <definedName name="__________________________________________________hnt16" localSheetId="37">[9]Rates!$E$117</definedName>
    <definedName name="__________________________________________________hnt16" localSheetId="31">[8]Rates!$E$117</definedName>
    <definedName name="__________________________________________________hnt16">[10]Rates!$E$117</definedName>
    <definedName name="__________________________________________________hnt20">[1]Rates!$E$118</definedName>
    <definedName name="__________________________________________________hnt21" localSheetId="24">[8]Rates!$E$118</definedName>
    <definedName name="__________________________________________________hnt21" localSheetId="26">[8]Rates!$E$118</definedName>
    <definedName name="__________________________________________________hnt21" localSheetId="28">[8]Rates!$E$118</definedName>
    <definedName name="__________________________________________________hnt21" localSheetId="5">[8]Rates!$E$118</definedName>
    <definedName name="__________________________________________________hnt21" localSheetId="7">[8]Rates!$E$118</definedName>
    <definedName name="__________________________________________________hnt21" localSheetId="9">[8]Rates!$E$118</definedName>
    <definedName name="__________________________________________________hnt21" localSheetId="11">[8]Rates!$E$118</definedName>
    <definedName name="__________________________________________________hnt21" localSheetId="14">[8]Rates!$E$118</definedName>
    <definedName name="__________________________________________________hnt21" localSheetId="32">[8]Rates!$E$118</definedName>
    <definedName name="__________________________________________________hnt21" localSheetId="34">[8]Rates!$E$118</definedName>
    <definedName name="__________________________________________________hnt21" localSheetId="36">[8]Rates!$E$118</definedName>
    <definedName name="__________________________________________________hnt21" localSheetId="38">[8]Rates!$E$118</definedName>
    <definedName name="__________________________________________________hnt21" localSheetId="40">[8]Rates!$E$118</definedName>
    <definedName name="__________________________________________________hnt21" localSheetId="16">[8]Rates!$E$118</definedName>
    <definedName name="__________________________________________________hnt21" localSheetId="18">[8]Rates!$E$118</definedName>
    <definedName name="__________________________________________________hnt21" localSheetId="20">[8]Rates!$E$118</definedName>
    <definedName name="__________________________________________________hnt21" localSheetId="22">[8]Rates!$E$118</definedName>
    <definedName name="__________________________________________________hnt21" localSheetId="30">[8]Rates!$E$118</definedName>
    <definedName name="__________________________________________________hnt21" localSheetId="49">[8]Rates!$E$118</definedName>
    <definedName name="__________________________________________________hnt21" localSheetId="52">[8]Rates!$E$118</definedName>
    <definedName name="__________________________________________________hnt21" localSheetId="19">[8]Rates!$E$118</definedName>
    <definedName name="__________________________________________________hnt21" localSheetId="13">[8]Rates!$E$118</definedName>
    <definedName name="__________________________________________________hnt21" localSheetId="17">[8]Rates!$E$118</definedName>
    <definedName name="__________________________________________________hnt21" localSheetId="37">[9]Rates!$E$118</definedName>
    <definedName name="__________________________________________________hnt21" localSheetId="31">[8]Rates!$E$118</definedName>
    <definedName name="__________________________________________________hnt21">[10]Rates!$E$118</definedName>
    <definedName name="__________________________________________________hnt25">[1]Rates!$E$119</definedName>
    <definedName name="__________________________________________________hnt40" localSheetId="24">[8]Rates!$E$119</definedName>
    <definedName name="__________________________________________________hnt40" localSheetId="26">[8]Rates!$E$119</definedName>
    <definedName name="__________________________________________________hnt40" localSheetId="28">[8]Rates!$E$119</definedName>
    <definedName name="__________________________________________________hnt40" localSheetId="5">[8]Rates!$E$119</definedName>
    <definedName name="__________________________________________________hnt40" localSheetId="7">[8]Rates!$E$119</definedName>
    <definedName name="__________________________________________________hnt40" localSheetId="9">[8]Rates!$E$119</definedName>
    <definedName name="__________________________________________________hnt40" localSheetId="11">[8]Rates!$E$119</definedName>
    <definedName name="__________________________________________________hnt40" localSheetId="14">[8]Rates!$E$119</definedName>
    <definedName name="__________________________________________________hnt40" localSheetId="32">[8]Rates!$E$119</definedName>
    <definedName name="__________________________________________________hnt40" localSheetId="34">[8]Rates!$E$119</definedName>
    <definedName name="__________________________________________________hnt40" localSheetId="36">[8]Rates!$E$119</definedName>
    <definedName name="__________________________________________________hnt40" localSheetId="38">[8]Rates!$E$119</definedName>
    <definedName name="__________________________________________________hnt40" localSheetId="40">[8]Rates!$E$119</definedName>
    <definedName name="__________________________________________________hnt40" localSheetId="16">[8]Rates!$E$119</definedName>
    <definedName name="__________________________________________________hnt40" localSheetId="18">[8]Rates!$E$119</definedName>
    <definedName name="__________________________________________________hnt40" localSheetId="20">[8]Rates!$E$119</definedName>
    <definedName name="__________________________________________________hnt40" localSheetId="22">[8]Rates!$E$119</definedName>
    <definedName name="__________________________________________________hnt40" localSheetId="30">[8]Rates!$E$119</definedName>
    <definedName name="__________________________________________________hnt40" localSheetId="49">[8]Rates!$E$119</definedName>
    <definedName name="__________________________________________________hnt40" localSheetId="52">[8]Rates!$E$119</definedName>
    <definedName name="__________________________________________________hnt40" localSheetId="19">[8]Rates!$E$119</definedName>
    <definedName name="__________________________________________________hnt40" localSheetId="13">[8]Rates!$E$119</definedName>
    <definedName name="__________________________________________________hnt40" localSheetId="17">[8]Rates!$E$119</definedName>
    <definedName name="__________________________________________________hnt40" localSheetId="37">[9]Rates!$E$119</definedName>
    <definedName name="__________________________________________________hnt40" localSheetId="31">[8]Rates!$E$119</definedName>
    <definedName name="__________________________________________________hnt40">[10]Rates!$E$119</definedName>
    <definedName name="_________________________________________________cyt1">[1]Rates!$E$268</definedName>
    <definedName name="_________________________________________________hnt15">[1]Rates!$E$117</definedName>
    <definedName name="_________________________________________________hnt16">[1]Rates!$E$117</definedName>
    <definedName name="_________________________________________________hnt20">[1]Rates!$E$118</definedName>
    <definedName name="_________________________________________________hnt21">[1]Rates!$E$118</definedName>
    <definedName name="_________________________________________________hnt25">[1]Rates!$E$119</definedName>
    <definedName name="_________________________________________________hnt40">[1]Rates!$E$119</definedName>
    <definedName name="________________________________________________cyt1">[1]Rates!$E$268</definedName>
    <definedName name="________________________________________________hnt15">[1]Rates!$E$117</definedName>
    <definedName name="________________________________________________hnt16">[1]Rates!$E$117</definedName>
    <definedName name="________________________________________________hnt20">[1]Rates!$E$118</definedName>
    <definedName name="________________________________________________hnt21">[1]Rates!$E$118</definedName>
    <definedName name="________________________________________________hnt25">[1]Rates!$E$119</definedName>
    <definedName name="________________________________________________hnt40">[1]Rates!$E$119</definedName>
    <definedName name="_______________________________________________cyt1">[1]Rates!$E$268</definedName>
    <definedName name="_______________________________________________hnt15">[1]Rates!$E$117</definedName>
    <definedName name="_______________________________________________hnt16" localSheetId="24">[8]Rates!$E$117</definedName>
    <definedName name="_______________________________________________hnt16" localSheetId="26">[8]Rates!$E$117</definedName>
    <definedName name="_______________________________________________hnt16" localSheetId="28">[8]Rates!$E$117</definedName>
    <definedName name="_______________________________________________hnt16" localSheetId="5">[8]Rates!$E$117</definedName>
    <definedName name="_______________________________________________hnt16" localSheetId="7">[8]Rates!$E$117</definedName>
    <definedName name="_______________________________________________hnt16" localSheetId="9">[8]Rates!$E$117</definedName>
    <definedName name="_______________________________________________hnt16" localSheetId="11">[8]Rates!$E$117</definedName>
    <definedName name="_______________________________________________hnt16" localSheetId="14">[8]Rates!$E$117</definedName>
    <definedName name="_______________________________________________hnt16" localSheetId="32">[8]Rates!$E$117</definedName>
    <definedName name="_______________________________________________hnt16" localSheetId="34">[8]Rates!$E$117</definedName>
    <definedName name="_______________________________________________hnt16" localSheetId="36">[8]Rates!$E$117</definedName>
    <definedName name="_______________________________________________hnt16" localSheetId="38">[8]Rates!$E$117</definedName>
    <definedName name="_______________________________________________hnt16" localSheetId="40">[8]Rates!$E$117</definedName>
    <definedName name="_______________________________________________hnt16" localSheetId="16">[8]Rates!$E$117</definedName>
    <definedName name="_______________________________________________hnt16" localSheetId="18">[8]Rates!$E$117</definedName>
    <definedName name="_______________________________________________hnt16" localSheetId="20">[8]Rates!$E$117</definedName>
    <definedName name="_______________________________________________hnt16" localSheetId="22">[8]Rates!$E$117</definedName>
    <definedName name="_______________________________________________hnt16" localSheetId="30">[8]Rates!$E$117</definedName>
    <definedName name="_______________________________________________hnt16" localSheetId="49">[8]Rates!$E$117</definedName>
    <definedName name="_______________________________________________hnt16" localSheetId="52">[8]Rates!$E$117</definedName>
    <definedName name="_______________________________________________hnt16" localSheetId="19">[8]Rates!$E$117</definedName>
    <definedName name="_______________________________________________hnt16" localSheetId="13">[8]Rates!$E$117</definedName>
    <definedName name="_______________________________________________hnt16" localSheetId="17">[8]Rates!$E$117</definedName>
    <definedName name="_______________________________________________hnt16" localSheetId="37">[9]Rates!$E$117</definedName>
    <definedName name="_______________________________________________hnt16" localSheetId="31">[8]Rates!$E$117</definedName>
    <definedName name="_______________________________________________hnt16">[10]Rates!$E$117</definedName>
    <definedName name="_______________________________________________hnt20">[1]Rates!$E$118</definedName>
    <definedName name="_______________________________________________hnt21" localSheetId="24">[8]Rates!$E$118</definedName>
    <definedName name="_______________________________________________hnt21" localSheetId="26">[8]Rates!$E$118</definedName>
    <definedName name="_______________________________________________hnt21" localSheetId="28">[8]Rates!$E$118</definedName>
    <definedName name="_______________________________________________hnt21" localSheetId="5">[8]Rates!$E$118</definedName>
    <definedName name="_______________________________________________hnt21" localSheetId="7">[8]Rates!$E$118</definedName>
    <definedName name="_______________________________________________hnt21" localSheetId="9">[8]Rates!$E$118</definedName>
    <definedName name="_______________________________________________hnt21" localSheetId="11">[8]Rates!$E$118</definedName>
    <definedName name="_______________________________________________hnt21" localSheetId="14">[8]Rates!$E$118</definedName>
    <definedName name="_______________________________________________hnt21" localSheetId="32">[8]Rates!$E$118</definedName>
    <definedName name="_______________________________________________hnt21" localSheetId="34">[8]Rates!$E$118</definedName>
    <definedName name="_______________________________________________hnt21" localSheetId="36">[8]Rates!$E$118</definedName>
    <definedName name="_______________________________________________hnt21" localSheetId="38">[8]Rates!$E$118</definedName>
    <definedName name="_______________________________________________hnt21" localSheetId="40">[8]Rates!$E$118</definedName>
    <definedName name="_______________________________________________hnt21" localSheetId="16">[8]Rates!$E$118</definedName>
    <definedName name="_______________________________________________hnt21" localSheetId="18">[8]Rates!$E$118</definedName>
    <definedName name="_______________________________________________hnt21" localSheetId="20">[8]Rates!$E$118</definedName>
    <definedName name="_______________________________________________hnt21" localSheetId="22">[8]Rates!$E$118</definedName>
    <definedName name="_______________________________________________hnt21" localSheetId="30">[8]Rates!$E$118</definedName>
    <definedName name="_______________________________________________hnt21" localSheetId="49">[8]Rates!$E$118</definedName>
    <definedName name="_______________________________________________hnt21" localSheetId="52">[8]Rates!$E$118</definedName>
    <definedName name="_______________________________________________hnt21" localSheetId="19">[8]Rates!$E$118</definedName>
    <definedName name="_______________________________________________hnt21" localSheetId="13">[8]Rates!$E$118</definedName>
    <definedName name="_______________________________________________hnt21" localSheetId="17">[8]Rates!$E$118</definedName>
    <definedName name="_______________________________________________hnt21" localSheetId="37">[9]Rates!$E$118</definedName>
    <definedName name="_______________________________________________hnt21" localSheetId="31">[8]Rates!$E$118</definedName>
    <definedName name="_______________________________________________hnt21">[10]Rates!$E$118</definedName>
    <definedName name="_______________________________________________hnt25">[1]Rates!$E$119</definedName>
    <definedName name="_______________________________________________hnt40" localSheetId="24">[8]Rates!$E$119</definedName>
    <definedName name="_______________________________________________hnt40" localSheetId="26">[8]Rates!$E$119</definedName>
    <definedName name="_______________________________________________hnt40" localSheetId="28">[8]Rates!$E$119</definedName>
    <definedName name="_______________________________________________hnt40" localSheetId="5">[8]Rates!$E$119</definedName>
    <definedName name="_______________________________________________hnt40" localSheetId="7">[8]Rates!$E$119</definedName>
    <definedName name="_______________________________________________hnt40" localSheetId="9">[8]Rates!$E$119</definedName>
    <definedName name="_______________________________________________hnt40" localSheetId="11">[8]Rates!$E$119</definedName>
    <definedName name="_______________________________________________hnt40" localSheetId="14">[8]Rates!$E$119</definedName>
    <definedName name="_______________________________________________hnt40" localSheetId="32">[8]Rates!$E$119</definedName>
    <definedName name="_______________________________________________hnt40" localSheetId="34">[8]Rates!$E$119</definedName>
    <definedName name="_______________________________________________hnt40" localSheetId="36">[8]Rates!$E$119</definedName>
    <definedName name="_______________________________________________hnt40" localSheetId="38">[8]Rates!$E$119</definedName>
    <definedName name="_______________________________________________hnt40" localSheetId="40">[8]Rates!$E$119</definedName>
    <definedName name="_______________________________________________hnt40" localSheetId="16">[8]Rates!$E$119</definedName>
    <definedName name="_______________________________________________hnt40" localSheetId="18">[8]Rates!$E$119</definedName>
    <definedName name="_______________________________________________hnt40" localSheetId="20">[8]Rates!$E$119</definedName>
    <definedName name="_______________________________________________hnt40" localSheetId="22">[8]Rates!$E$119</definedName>
    <definedName name="_______________________________________________hnt40" localSheetId="30">[8]Rates!$E$119</definedName>
    <definedName name="_______________________________________________hnt40" localSheetId="49">[8]Rates!$E$119</definedName>
    <definedName name="_______________________________________________hnt40" localSheetId="52">[8]Rates!$E$119</definedName>
    <definedName name="_______________________________________________hnt40" localSheetId="19">[8]Rates!$E$119</definedName>
    <definedName name="_______________________________________________hnt40" localSheetId="13">[8]Rates!$E$119</definedName>
    <definedName name="_______________________________________________hnt40" localSheetId="17">[8]Rates!$E$119</definedName>
    <definedName name="_______________________________________________hnt40" localSheetId="37">[9]Rates!$E$119</definedName>
    <definedName name="_______________________________________________hnt40" localSheetId="31">[8]Rates!$E$119</definedName>
    <definedName name="_______________________________________________hnt40">[10]Rates!$E$119</definedName>
    <definedName name="______________________________________________cyt1">[1]Rates!$E$268</definedName>
    <definedName name="______________________________________________hnt15">[1]Rates!$E$117</definedName>
    <definedName name="______________________________________________hnt16">[1]Rates!$E$117</definedName>
    <definedName name="______________________________________________hnt20">[1]Rates!$E$118</definedName>
    <definedName name="______________________________________________hnt21">[1]Rates!$E$118</definedName>
    <definedName name="______________________________________________hnt25">[1]Rates!$E$119</definedName>
    <definedName name="______________________________________________hnt40">[1]Rates!$E$119</definedName>
    <definedName name="_____________________________________________cyt1">[1]Rates!$E$268</definedName>
    <definedName name="_____________________________________________hnt15">[1]Rates!$E$117</definedName>
    <definedName name="_____________________________________________hnt16">[1]Rates!$E$117</definedName>
    <definedName name="_____________________________________________hnt20">[1]Rates!$E$118</definedName>
    <definedName name="_____________________________________________hnt21">[1]Rates!$E$118</definedName>
    <definedName name="_____________________________________________hnt25">[1]Rates!$E$119</definedName>
    <definedName name="_____________________________________________hnt40">[1]Rates!$E$119</definedName>
    <definedName name="____________________________________________cyt1">[1]Rates!$E$268</definedName>
    <definedName name="____________________________________________hnt15">[1]Rates!$E$117</definedName>
    <definedName name="____________________________________________hnt16" localSheetId="24">[11]Rates!$E$117</definedName>
    <definedName name="____________________________________________hnt16" localSheetId="26">[11]Rates!$E$117</definedName>
    <definedName name="____________________________________________hnt16" localSheetId="28">[11]Rates!$E$117</definedName>
    <definedName name="____________________________________________hnt16" localSheetId="5">[11]Rates!$E$117</definedName>
    <definedName name="____________________________________________hnt16" localSheetId="7">[11]Rates!$E$117</definedName>
    <definedName name="____________________________________________hnt16" localSheetId="9">[11]Rates!$E$117</definedName>
    <definedName name="____________________________________________hnt16" localSheetId="11">[11]Rates!$E$117</definedName>
    <definedName name="____________________________________________hnt16" localSheetId="14">[11]Rates!$E$117</definedName>
    <definedName name="____________________________________________hnt16" localSheetId="32">[11]Rates!$E$117</definedName>
    <definedName name="____________________________________________hnt16" localSheetId="34">[11]Rates!$E$117</definedName>
    <definedName name="____________________________________________hnt16" localSheetId="36">[11]Rates!$E$117</definedName>
    <definedName name="____________________________________________hnt16" localSheetId="38">[11]Rates!$E$117</definedName>
    <definedName name="____________________________________________hnt16" localSheetId="40">[11]Rates!$E$117</definedName>
    <definedName name="____________________________________________hnt16" localSheetId="16">[11]Rates!$E$117</definedName>
    <definedName name="____________________________________________hnt16" localSheetId="18">[11]Rates!$E$117</definedName>
    <definedName name="____________________________________________hnt16" localSheetId="20">[11]Rates!$E$117</definedName>
    <definedName name="____________________________________________hnt16" localSheetId="22">[11]Rates!$E$117</definedName>
    <definedName name="____________________________________________hnt16" localSheetId="30">[11]Rates!$E$117</definedName>
    <definedName name="____________________________________________hnt16" localSheetId="49">[11]Rates!$E$117</definedName>
    <definedName name="____________________________________________hnt16" localSheetId="52">[11]Rates!$E$117</definedName>
    <definedName name="____________________________________________hnt16" localSheetId="19">[11]Rates!$E$117</definedName>
    <definedName name="____________________________________________hnt16" localSheetId="13">[11]Rates!$E$117</definedName>
    <definedName name="____________________________________________hnt16" localSheetId="17">[11]Rates!$E$117</definedName>
    <definedName name="____________________________________________hnt16" localSheetId="37">[12]Rates!$E$117</definedName>
    <definedName name="____________________________________________hnt16" localSheetId="31">[11]Rates!$E$117</definedName>
    <definedName name="____________________________________________hnt16">[13]Rates!$E$117</definedName>
    <definedName name="____________________________________________hnt20">[1]Rates!$E$118</definedName>
    <definedName name="____________________________________________hnt21" localSheetId="24">[11]Rates!$E$118</definedName>
    <definedName name="____________________________________________hnt21" localSheetId="26">[11]Rates!$E$118</definedName>
    <definedName name="____________________________________________hnt21" localSheetId="28">[11]Rates!$E$118</definedName>
    <definedName name="____________________________________________hnt21" localSheetId="5">[11]Rates!$E$118</definedName>
    <definedName name="____________________________________________hnt21" localSheetId="7">[11]Rates!$E$118</definedName>
    <definedName name="____________________________________________hnt21" localSheetId="9">[11]Rates!$E$118</definedName>
    <definedName name="____________________________________________hnt21" localSheetId="11">[11]Rates!$E$118</definedName>
    <definedName name="____________________________________________hnt21" localSheetId="14">[11]Rates!$E$118</definedName>
    <definedName name="____________________________________________hnt21" localSheetId="32">[11]Rates!$E$118</definedName>
    <definedName name="____________________________________________hnt21" localSheetId="34">[11]Rates!$E$118</definedName>
    <definedName name="____________________________________________hnt21" localSheetId="36">[11]Rates!$E$118</definedName>
    <definedName name="____________________________________________hnt21" localSheetId="38">[11]Rates!$E$118</definedName>
    <definedName name="____________________________________________hnt21" localSheetId="40">[11]Rates!$E$118</definedName>
    <definedName name="____________________________________________hnt21" localSheetId="16">[11]Rates!$E$118</definedName>
    <definedName name="____________________________________________hnt21" localSheetId="18">[11]Rates!$E$118</definedName>
    <definedName name="____________________________________________hnt21" localSheetId="20">[11]Rates!$E$118</definedName>
    <definedName name="____________________________________________hnt21" localSheetId="22">[11]Rates!$E$118</definedName>
    <definedName name="____________________________________________hnt21" localSheetId="30">[11]Rates!$E$118</definedName>
    <definedName name="____________________________________________hnt21" localSheetId="49">[11]Rates!$E$118</definedName>
    <definedName name="____________________________________________hnt21" localSheetId="52">[11]Rates!$E$118</definedName>
    <definedName name="____________________________________________hnt21" localSheetId="19">[11]Rates!$E$118</definedName>
    <definedName name="____________________________________________hnt21" localSheetId="13">[11]Rates!$E$118</definedName>
    <definedName name="____________________________________________hnt21" localSheetId="17">[11]Rates!$E$118</definedName>
    <definedName name="____________________________________________hnt21" localSheetId="37">[12]Rates!$E$118</definedName>
    <definedName name="____________________________________________hnt21" localSheetId="31">[11]Rates!$E$118</definedName>
    <definedName name="____________________________________________hnt21">[13]Rates!$E$118</definedName>
    <definedName name="____________________________________________hnt25">[1]Rates!$E$119</definedName>
    <definedName name="____________________________________________hnt40" localSheetId="24">[11]Rates!$E$119</definedName>
    <definedName name="____________________________________________hnt40" localSheetId="26">[11]Rates!$E$119</definedName>
    <definedName name="____________________________________________hnt40" localSheetId="28">[11]Rates!$E$119</definedName>
    <definedName name="____________________________________________hnt40" localSheetId="5">[11]Rates!$E$119</definedName>
    <definedName name="____________________________________________hnt40" localSheetId="7">[11]Rates!$E$119</definedName>
    <definedName name="____________________________________________hnt40" localSheetId="9">[11]Rates!$E$119</definedName>
    <definedName name="____________________________________________hnt40" localSheetId="11">[11]Rates!$E$119</definedName>
    <definedName name="____________________________________________hnt40" localSheetId="14">[11]Rates!$E$119</definedName>
    <definedName name="____________________________________________hnt40" localSheetId="32">[11]Rates!$E$119</definedName>
    <definedName name="____________________________________________hnt40" localSheetId="34">[11]Rates!$E$119</definedName>
    <definedName name="____________________________________________hnt40" localSheetId="36">[11]Rates!$E$119</definedName>
    <definedName name="____________________________________________hnt40" localSheetId="38">[11]Rates!$E$119</definedName>
    <definedName name="____________________________________________hnt40" localSheetId="40">[11]Rates!$E$119</definedName>
    <definedName name="____________________________________________hnt40" localSheetId="16">[11]Rates!$E$119</definedName>
    <definedName name="____________________________________________hnt40" localSheetId="18">[11]Rates!$E$119</definedName>
    <definedName name="____________________________________________hnt40" localSheetId="20">[11]Rates!$E$119</definedName>
    <definedName name="____________________________________________hnt40" localSheetId="22">[11]Rates!$E$119</definedName>
    <definedName name="____________________________________________hnt40" localSheetId="30">[11]Rates!$E$119</definedName>
    <definedName name="____________________________________________hnt40" localSheetId="49">[11]Rates!$E$119</definedName>
    <definedName name="____________________________________________hnt40" localSheetId="52">[11]Rates!$E$119</definedName>
    <definedName name="____________________________________________hnt40" localSheetId="19">[11]Rates!$E$119</definedName>
    <definedName name="____________________________________________hnt40" localSheetId="13">[11]Rates!$E$119</definedName>
    <definedName name="____________________________________________hnt40" localSheetId="17">[11]Rates!$E$119</definedName>
    <definedName name="____________________________________________hnt40" localSheetId="37">[12]Rates!$E$119</definedName>
    <definedName name="____________________________________________hnt40" localSheetId="31">[11]Rates!$E$119</definedName>
    <definedName name="____________________________________________hnt40">[13]Rates!$E$119</definedName>
    <definedName name="___________________________________________cyt1">[1]Rates!$E$268</definedName>
    <definedName name="___________________________________________hnt15">[1]Rates!$E$117</definedName>
    <definedName name="___________________________________________hnt16">[1]Rates!$E$117</definedName>
    <definedName name="___________________________________________hnt20">[1]Rates!$E$118</definedName>
    <definedName name="___________________________________________hnt21">[1]Rates!$E$118</definedName>
    <definedName name="___________________________________________hnt25">[1]Rates!$E$119</definedName>
    <definedName name="___________________________________________hnt40">[1]Rates!$E$119</definedName>
    <definedName name="__________________________________________cyt1">[1]Rates!$E$268</definedName>
    <definedName name="__________________________________________hnt15">[1]Rates!$E$117</definedName>
    <definedName name="__________________________________________hnt16">[1]Rates!$E$117</definedName>
    <definedName name="__________________________________________hnt20">[1]Rates!$E$118</definedName>
    <definedName name="__________________________________________hnt21">[1]Rates!$E$118</definedName>
    <definedName name="__________________________________________hnt25">[1]Rates!$E$119</definedName>
    <definedName name="__________________________________________hnt40">[1]Rates!$E$119</definedName>
    <definedName name="_________________________________________cyt1">[1]Rates!$E$268</definedName>
    <definedName name="_________________________________________hnt15">[1]Rates!$E$117</definedName>
    <definedName name="_________________________________________hnt16">[1]Rates!$E$117</definedName>
    <definedName name="_________________________________________hnt20">[1]Rates!$E$118</definedName>
    <definedName name="_________________________________________hnt21">[1]Rates!$E$118</definedName>
    <definedName name="_________________________________________hnt25">[1]Rates!$E$119</definedName>
    <definedName name="_________________________________________hnt40">[1]Rates!$E$119</definedName>
    <definedName name="________________________________________cyt1">[1]Rates!$E$268</definedName>
    <definedName name="________________________________________hnt15">[1]Rates!$E$117</definedName>
    <definedName name="________________________________________hnt16">[1]Rates!$E$117</definedName>
    <definedName name="________________________________________hnt20">[1]Rates!$E$118</definedName>
    <definedName name="________________________________________hnt21">[1]Rates!$E$118</definedName>
    <definedName name="________________________________________hnt25">[1]Rates!$E$119</definedName>
    <definedName name="________________________________________hnt40">[1]Rates!$E$119</definedName>
    <definedName name="_______________________________________cyt1">[1]Rates!$E$268</definedName>
    <definedName name="_______________________________________hnt15">[1]Rates!$E$117</definedName>
    <definedName name="_______________________________________hnt16">[1]Rates!$E$117</definedName>
    <definedName name="_______________________________________hnt20">[1]Rates!$E$118</definedName>
    <definedName name="_______________________________________hnt21">[1]Rates!$E$118</definedName>
    <definedName name="_______________________________________hnt25">[1]Rates!$E$119</definedName>
    <definedName name="_______________________________________hnt40">[1]Rates!$E$119</definedName>
    <definedName name="______________________________________cyt1">[1]Rates!$E$268</definedName>
    <definedName name="______________________________________hnt15">[1]Rates!$E$117</definedName>
    <definedName name="______________________________________hnt16" localSheetId="29">[14]Rates!$E$117</definedName>
    <definedName name="______________________________________hnt16" localSheetId="31">[14]Rates!$E$117</definedName>
    <definedName name="______________________________________hnt16">[15]Rates!$E$117</definedName>
    <definedName name="______________________________________hnt20">[1]Rates!$E$118</definedName>
    <definedName name="______________________________________hnt21" localSheetId="29">[14]Rates!$E$118</definedName>
    <definedName name="______________________________________hnt21" localSheetId="31">[14]Rates!$E$118</definedName>
    <definedName name="______________________________________hnt21">[15]Rates!$E$118</definedName>
    <definedName name="______________________________________hnt25">[1]Rates!$E$119</definedName>
    <definedName name="______________________________________hnt40" localSheetId="29">[14]Rates!$E$119</definedName>
    <definedName name="______________________________________hnt40" localSheetId="31">[14]Rates!$E$119</definedName>
    <definedName name="______________________________________hnt40">[15]Rates!$E$119</definedName>
    <definedName name="_____________________________________cyt1">[1]Rates!$E$268</definedName>
    <definedName name="_____________________________________hnt15">[1]Rates!$E$117</definedName>
    <definedName name="_____________________________________hnt16">[1]Rates!$E$117</definedName>
    <definedName name="_____________________________________hnt20">[1]Rates!$E$118</definedName>
    <definedName name="_____________________________________hnt21">[1]Rates!$E$118</definedName>
    <definedName name="_____________________________________hnt25">[1]Rates!$E$119</definedName>
    <definedName name="_____________________________________hnt40">[1]Rates!$E$119</definedName>
    <definedName name="____________________________________cyt1">[1]Rates!$E$268</definedName>
    <definedName name="____________________________________hnt15">[1]Rates!$E$117</definedName>
    <definedName name="____________________________________hnt16">[1]Rates!$E$117</definedName>
    <definedName name="____________________________________hnt20">[1]Rates!$E$118</definedName>
    <definedName name="____________________________________hnt21">[1]Rates!$E$118</definedName>
    <definedName name="____________________________________hnt25">[1]Rates!$E$119</definedName>
    <definedName name="____________________________________hnt40">[1]Rates!$E$119</definedName>
    <definedName name="___________________________________cyt1">[1]Rates!$E$268</definedName>
    <definedName name="___________________________________hnt15">[1]Rates!$E$117</definedName>
    <definedName name="___________________________________hnt16" localSheetId="24">[3]Rates!$E$117</definedName>
    <definedName name="___________________________________hnt16" localSheetId="26">[3]Rates!$E$117</definedName>
    <definedName name="___________________________________hnt16" localSheetId="28">[3]Rates!$E$117</definedName>
    <definedName name="___________________________________hnt16" localSheetId="10">[4]Rates!$E$117</definedName>
    <definedName name="___________________________________hnt16" localSheetId="5">[3]Rates!$E$117</definedName>
    <definedName name="___________________________________hnt16" localSheetId="7">[3]Rates!$E$117</definedName>
    <definedName name="___________________________________hnt16" localSheetId="9">[3]Rates!$E$117</definedName>
    <definedName name="___________________________________hnt16" localSheetId="11">[3]Rates!$E$117</definedName>
    <definedName name="___________________________________hnt16" localSheetId="14">[3]Rates!$E$117</definedName>
    <definedName name="___________________________________hnt16" localSheetId="32">[3]Rates!$E$117</definedName>
    <definedName name="___________________________________hnt16" localSheetId="34">[3]Rates!$E$117</definedName>
    <definedName name="___________________________________hnt16" localSheetId="36">[3]Rates!$E$117</definedName>
    <definedName name="___________________________________hnt16" localSheetId="38">[3]Rates!$E$117</definedName>
    <definedName name="___________________________________hnt16" localSheetId="40">[3]Rates!$E$117</definedName>
    <definedName name="___________________________________hnt16" localSheetId="16">[3]Rates!$E$117</definedName>
    <definedName name="___________________________________hnt16" localSheetId="18">[3]Rates!$E$117</definedName>
    <definedName name="___________________________________hnt16" localSheetId="20">[3]Rates!$E$117</definedName>
    <definedName name="___________________________________hnt16" localSheetId="22">[3]Rates!$E$117</definedName>
    <definedName name="___________________________________hnt16" localSheetId="30">[3]Rates!$E$117</definedName>
    <definedName name="___________________________________hnt16" localSheetId="49">[3]Rates!$E$117</definedName>
    <definedName name="___________________________________hnt16" localSheetId="52">[3]Rates!$E$117</definedName>
    <definedName name="___________________________________hnt16" localSheetId="19">[3]Rates!$E$117</definedName>
    <definedName name="___________________________________hnt16" localSheetId="13">[3]Rates!$E$117</definedName>
    <definedName name="___________________________________hnt16" localSheetId="17">[3]Rates!$E$117</definedName>
    <definedName name="___________________________________hnt16" localSheetId="37">[5]Rates!$E$117</definedName>
    <definedName name="___________________________________hnt16" localSheetId="33">[6]Rates!$E$117</definedName>
    <definedName name="___________________________________hnt16">[7]Rates!$E$117</definedName>
    <definedName name="___________________________________hnt20">[1]Rates!$E$118</definedName>
    <definedName name="___________________________________hnt21" localSheetId="24">[3]Rates!$E$118</definedName>
    <definedName name="___________________________________hnt21" localSheetId="26">[3]Rates!$E$118</definedName>
    <definedName name="___________________________________hnt21" localSheetId="28">[3]Rates!$E$118</definedName>
    <definedName name="___________________________________hnt21" localSheetId="10">[4]Rates!$E$118</definedName>
    <definedName name="___________________________________hnt21" localSheetId="5">[3]Rates!$E$118</definedName>
    <definedName name="___________________________________hnt21" localSheetId="7">[3]Rates!$E$118</definedName>
    <definedName name="___________________________________hnt21" localSheetId="9">[3]Rates!$E$118</definedName>
    <definedName name="___________________________________hnt21" localSheetId="11">[3]Rates!$E$118</definedName>
    <definedName name="___________________________________hnt21" localSheetId="14">[3]Rates!$E$118</definedName>
    <definedName name="___________________________________hnt21" localSheetId="32">[3]Rates!$E$118</definedName>
    <definedName name="___________________________________hnt21" localSheetId="34">[3]Rates!$E$118</definedName>
    <definedName name="___________________________________hnt21" localSheetId="36">[3]Rates!$E$118</definedName>
    <definedName name="___________________________________hnt21" localSheetId="38">[3]Rates!$E$118</definedName>
    <definedName name="___________________________________hnt21" localSheetId="40">[3]Rates!$E$118</definedName>
    <definedName name="___________________________________hnt21" localSheetId="16">[3]Rates!$E$118</definedName>
    <definedName name="___________________________________hnt21" localSheetId="18">[3]Rates!$E$118</definedName>
    <definedName name="___________________________________hnt21" localSheetId="20">[3]Rates!$E$118</definedName>
    <definedName name="___________________________________hnt21" localSheetId="22">[3]Rates!$E$118</definedName>
    <definedName name="___________________________________hnt21" localSheetId="30">[3]Rates!$E$118</definedName>
    <definedName name="___________________________________hnt21" localSheetId="49">[3]Rates!$E$118</definedName>
    <definedName name="___________________________________hnt21" localSheetId="52">[3]Rates!$E$118</definedName>
    <definedName name="___________________________________hnt21" localSheetId="19">[3]Rates!$E$118</definedName>
    <definedName name="___________________________________hnt21" localSheetId="13">[3]Rates!$E$118</definedName>
    <definedName name="___________________________________hnt21" localSheetId="17">[3]Rates!$E$118</definedName>
    <definedName name="___________________________________hnt21" localSheetId="37">[5]Rates!$E$118</definedName>
    <definedName name="___________________________________hnt21" localSheetId="33">[6]Rates!$E$118</definedName>
    <definedName name="___________________________________hnt21">[7]Rates!$E$118</definedName>
    <definedName name="___________________________________hnt25">[1]Rates!$E$119</definedName>
    <definedName name="___________________________________hnt40" localSheetId="24">[3]Rates!$E$119</definedName>
    <definedName name="___________________________________hnt40" localSheetId="26">[3]Rates!$E$119</definedName>
    <definedName name="___________________________________hnt40" localSheetId="28">[3]Rates!$E$119</definedName>
    <definedName name="___________________________________hnt40" localSheetId="10">[4]Rates!$E$119</definedName>
    <definedName name="___________________________________hnt40" localSheetId="5">[3]Rates!$E$119</definedName>
    <definedName name="___________________________________hnt40" localSheetId="7">[3]Rates!$E$119</definedName>
    <definedName name="___________________________________hnt40" localSheetId="9">[3]Rates!$E$119</definedName>
    <definedName name="___________________________________hnt40" localSheetId="11">[3]Rates!$E$119</definedName>
    <definedName name="___________________________________hnt40" localSheetId="14">[3]Rates!$E$119</definedName>
    <definedName name="___________________________________hnt40" localSheetId="32">[3]Rates!$E$119</definedName>
    <definedName name="___________________________________hnt40" localSheetId="34">[3]Rates!$E$119</definedName>
    <definedName name="___________________________________hnt40" localSheetId="36">[3]Rates!$E$119</definedName>
    <definedName name="___________________________________hnt40" localSheetId="38">[3]Rates!$E$119</definedName>
    <definedName name="___________________________________hnt40" localSheetId="40">[3]Rates!$E$119</definedName>
    <definedName name="___________________________________hnt40" localSheetId="16">[3]Rates!$E$119</definedName>
    <definedName name="___________________________________hnt40" localSheetId="18">[3]Rates!$E$119</definedName>
    <definedName name="___________________________________hnt40" localSheetId="20">[3]Rates!$E$119</definedName>
    <definedName name="___________________________________hnt40" localSheetId="22">[3]Rates!$E$119</definedName>
    <definedName name="___________________________________hnt40" localSheetId="30">[3]Rates!$E$119</definedName>
    <definedName name="___________________________________hnt40" localSheetId="49">[3]Rates!$E$119</definedName>
    <definedName name="___________________________________hnt40" localSheetId="52">[3]Rates!$E$119</definedName>
    <definedName name="___________________________________hnt40" localSheetId="19">[3]Rates!$E$119</definedName>
    <definedName name="___________________________________hnt40" localSheetId="13">[3]Rates!$E$119</definedName>
    <definedName name="___________________________________hnt40" localSheetId="17">[3]Rates!$E$119</definedName>
    <definedName name="___________________________________hnt40" localSheetId="37">[5]Rates!$E$119</definedName>
    <definedName name="___________________________________hnt40" localSheetId="33">[6]Rates!$E$119</definedName>
    <definedName name="___________________________________hnt40">[7]Rates!$E$119</definedName>
    <definedName name="__________________________________cyt1">[1]Rates!$E$268</definedName>
    <definedName name="__________________________________hnt15">[1]Rates!$E$117</definedName>
    <definedName name="__________________________________hnt16">[1]Rates!$E$117</definedName>
    <definedName name="__________________________________hnt20">[1]Rates!$E$118</definedName>
    <definedName name="__________________________________hnt21">[1]Rates!$E$118</definedName>
    <definedName name="__________________________________hnt25">[1]Rates!$E$119</definedName>
    <definedName name="__________________________________hnt40">[1]Rates!$E$119</definedName>
    <definedName name="_________________________________cyt1">[1]Rates!$E$268</definedName>
    <definedName name="_________________________________hnt15">[1]Rates!$E$117</definedName>
    <definedName name="_________________________________hnt16">[1]Rates!$E$117</definedName>
    <definedName name="_________________________________hnt20">[1]Rates!$E$118</definedName>
    <definedName name="_________________________________hnt21">[1]Rates!$E$118</definedName>
    <definedName name="_________________________________hnt25">[1]Rates!$E$119</definedName>
    <definedName name="_________________________________hnt40">[1]Rates!$E$119</definedName>
    <definedName name="________________________________cyt1">[1]Rates!$E$268</definedName>
    <definedName name="________________________________hnt15">[1]Rates!$E$117</definedName>
    <definedName name="________________________________hnt16" localSheetId="24">[8]Rates!$E$117</definedName>
    <definedName name="________________________________hnt16" localSheetId="26">[8]Rates!$E$117</definedName>
    <definedName name="________________________________hnt16" localSheetId="28">[8]Rates!$E$117</definedName>
    <definedName name="________________________________hnt16" localSheetId="10">[16]Rates!$E$117</definedName>
    <definedName name="________________________________hnt16" localSheetId="5">[8]Rates!$E$117</definedName>
    <definedName name="________________________________hnt16" localSheetId="7">[8]Rates!$E$117</definedName>
    <definedName name="________________________________hnt16" localSheetId="9">[8]Rates!$E$117</definedName>
    <definedName name="________________________________hnt16" localSheetId="11">[8]Rates!$E$117</definedName>
    <definedName name="________________________________hnt16" localSheetId="14">[8]Rates!$E$117</definedName>
    <definedName name="________________________________hnt16" localSheetId="32">[8]Rates!$E$117</definedName>
    <definedName name="________________________________hnt16" localSheetId="34">[8]Rates!$E$117</definedName>
    <definedName name="________________________________hnt16" localSheetId="36">[8]Rates!$E$117</definedName>
    <definedName name="________________________________hnt16" localSheetId="38">[8]Rates!$E$117</definedName>
    <definedName name="________________________________hnt16" localSheetId="40">[8]Rates!$E$117</definedName>
    <definedName name="________________________________hnt16" localSheetId="16">[8]Rates!$E$117</definedName>
    <definedName name="________________________________hnt16" localSheetId="18">[8]Rates!$E$117</definedName>
    <definedName name="________________________________hnt16" localSheetId="20">[8]Rates!$E$117</definedName>
    <definedName name="________________________________hnt16" localSheetId="22">[8]Rates!$E$117</definedName>
    <definedName name="________________________________hnt16" localSheetId="30">[8]Rates!$E$117</definedName>
    <definedName name="________________________________hnt16" localSheetId="49">[8]Rates!$E$117</definedName>
    <definedName name="________________________________hnt16" localSheetId="52">[8]Rates!$E$117</definedName>
    <definedName name="________________________________hnt16" localSheetId="19">[8]Rates!$E$117</definedName>
    <definedName name="________________________________hnt16" localSheetId="13">[8]Rates!$E$117</definedName>
    <definedName name="________________________________hnt16" localSheetId="17">[8]Rates!$E$117</definedName>
    <definedName name="________________________________hnt16" localSheetId="37">[9]Rates!$E$117</definedName>
    <definedName name="________________________________hnt16" localSheetId="33">[9]Rates!$E$117</definedName>
    <definedName name="________________________________hnt16">[10]Rates!$E$117</definedName>
    <definedName name="________________________________hnt20">[1]Rates!$E$118</definedName>
    <definedName name="________________________________hnt21" localSheetId="24">[8]Rates!$E$118</definedName>
    <definedName name="________________________________hnt21" localSheetId="26">[8]Rates!$E$118</definedName>
    <definedName name="________________________________hnt21" localSheetId="28">[8]Rates!$E$118</definedName>
    <definedName name="________________________________hnt21" localSheetId="10">[16]Rates!$E$118</definedName>
    <definedName name="________________________________hnt21" localSheetId="5">[8]Rates!$E$118</definedName>
    <definedName name="________________________________hnt21" localSheetId="7">[8]Rates!$E$118</definedName>
    <definedName name="________________________________hnt21" localSheetId="9">[8]Rates!$E$118</definedName>
    <definedName name="________________________________hnt21" localSheetId="11">[8]Rates!$E$118</definedName>
    <definedName name="________________________________hnt21" localSheetId="14">[8]Rates!$E$118</definedName>
    <definedName name="________________________________hnt21" localSheetId="32">[8]Rates!$E$118</definedName>
    <definedName name="________________________________hnt21" localSheetId="34">[8]Rates!$E$118</definedName>
    <definedName name="________________________________hnt21" localSheetId="36">[8]Rates!$E$118</definedName>
    <definedName name="________________________________hnt21" localSheetId="38">[8]Rates!$E$118</definedName>
    <definedName name="________________________________hnt21" localSheetId="40">[8]Rates!$E$118</definedName>
    <definedName name="________________________________hnt21" localSheetId="16">[8]Rates!$E$118</definedName>
    <definedName name="________________________________hnt21" localSheetId="18">[8]Rates!$E$118</definedName>
    <definedName name="________________________________hnt21" localSheetId="20">[8]Rates!$E$118</definedName>
    <definedName name="________________________________hnt21" localSheetId="22">[8]Rates!$E$118</definedName>
    <definedName name="________________________________hnt21" localSheetId="30">[8]Rates!$E$118</definedName>
    <definedName name="________________________________hnt21" localSheetId="49">[8]Rates!$E$118</definedName>
    <definedName name="________________________________hnt21" localSheetId="52">[8]Rates!$E$118</definedName>
    <definedName name="________________________________hnt21" localSheetId="19">[8]Rates!$E$118</definedName>
    <definedName name="________________________________hnt21" localSheetId="13">[8]Rates!$E$118</definedName>
    <definedName name="________________________________hnt21" localSheetId="17">[8]Rates!$E$118</definedName>
    <definedName name="________________________________hnt21" localSheetId="37">[9]Rates!$E$118</definedName>
    <definedName name="________________________________hnt21" localSheetId="33">[9]Rates!$E$118</definedName>
    <definedName name="________________________________hnt21">[10]Rates!$E$118</definedName>
    <definedName name="________________________________hnt25">[1]Rates!$E$119</definedName>
    <definedName name="________________________________hnt40" localSheetId="24">[8]Rates!$E$119</definedName>
    <definedName name="________________________________hnt40" localSheetId="26">[8]Rates!$E$119</definedName>
    <definedName name="________________________________hnt40" localSheetId="28">[8]Rates!$E$119</definedName>
    <definedName name="________________________________hnt40" localSheetId="10">[16]Rates!$E$119</definedName>
    <definedName name="________________________________hnt40" localSheetId="5">[8]Rates!$E$119</definedName>
    <definedName name="________________________________hnt40" localSheetId="7">[8]Rates!$E$119</definedName>
    <definedName name="________________________________hnt40" localSheetId="9">[8]Rates!$E$119</definedName>
    <definedName name="________________________________hnt40" localSheetId="11">[8]Rates!$E$119</definedName>
    <definedName name="________________________________hnt40" localSheetId="14">[8]Rates!$E$119</definedName>
    <definedName name="________________________________hnt40" localSheetId="32">[8]Rates!$E$119</definedName>
    <definedName name="________________________________hnt40" localSheetId="34">[8]Rates!$E$119</definedName>
    <definedName name="________________________________hnt40" localSheetId="36">[8]Rates!$E$119</definedName>
    <definedName name="________________________________hnt40" localSheetId="38">[8]Rates!$E$119</definedName>
    <definedName name="________________________________hnt40" localSheetId="40">[8]Rates!$E$119</definedName>
    <definedName name="________________________________hnt40" localSheetId="16">[8]Rates!$E$119</definedName>
    <definedName name="________________________________hnt40" localSheetId="18">[8]Rates!$E$119</definedName>
    <definedName name="________________________________hnt40" localSheetId="20">[8]Rates!$E$119</definedName>
    <definedName name="________________________________hnt40" localSheetId="22">[8]Rates!$E$119</definedName>
    <definedName name="________________________________hnt40" localSheetId="30">[8]Rates!$E$119</definedName>
    <definedName name="________________________________hnt40" localSheetId="49">[8]Rates!$E$119</definedName>
    <definedName name="________________________________hnt40" localSheetId="52">[8]Rates!$E$119</definedName>
    <definedName name="________________________________hnt40" localSheetId="19">[8]Rates!$E$119</definedName>
    <definedName name="________________________________hnt40" localSheetId="13">[8]Rates!$E$119</definedName>
    <definedName name="________________________________hnt40" localSheetId="17">[8]Rates!$E$119</definedName>
    <definedName name="________________________________hnt40" localSheetId="37">[9]Rates!$E$119</definedName>
    <definedName name="________________________________hnt40" localSheetId="33">[9]Rates!$E$119</definedName>
    <definedName name="________________________________hnt40">[10]Rates!$E$119</definedName>
    <definedName name="_______________________________cyt1">[1]Rates!$E$268</definedName>
    <definedName name="_______________________________hnt15">[1]Rates!$E$117</definedName>
    <definedName name="_______________________________hnt16">[1]Rates!$E$117</definedName>
    <definedName name="_______________________________hnt20">[1]Rates!$E$118</definedName>
    <definedName name="_______________________________hnt21">[1]Rates!$E$118</definedName>
    <definedName name="_______________________________hnt25">[1]Rates!$E$119</definedName>
    <definedName name="_______________________________hnt40">[1]Rates!$E$119</definedName>
    <definedName name="______________________________cyt1">[1]Rates!$E$268</definedName>
    <definedName name="______________________________hnt15">[1]Rates!$E$117</definedName>
    <definedName name="______________________________hnt16">[1]Rates!$E$117</definedName>
    <definedName name="______________________________hnt20">[1]Rates!$E$118</definedName>
    <definedName name="______________________________hnt21">[1]Rates!$E$118</definedName>
    <definedName name="______________________________hnt25">[1]Rates!$E$119</definedName>
    <definedName name="______________________________hnt40">[1]Rates!$E$119</definedName>
    <definedName name="_____________________________cyt1">[1]Rates!$E$268</definedName>
    <definedName name="_____________________________hnt15">[1]Rates!$E$117</definedName>
    <definedName name="_____________________________hnt16" localSheetId="24">[3]Rates!$E$117</definedName>
    <definedName name="_____________________________hnt16" localSheetId="26">[3]Rates!$E$117</definedName>
    <definedName name="_____________________________hnt16" localSheetId="28">[3]Rates!$E$117</definedName>
    <definedName name="_____________________________hnt16" localSheetId="10">[4]Rates!$E$117</definedName>
    <definedName name="_____________________________hnt16" localSheetId="5">[3]Rates!$E$117</definedName>
    <definedName name="_____________________________hnt16" localSheetId="7">[3]Rates!$E$117</definedName>
    <definedName name="_____________________________hnt16" localSheetId="9">[3]Rates!$E$117</definedName>
    <definedName name="_____________________________hnt16" localSheetId="11">[3]Rates!$E$117</definedName>
    <definedName name="_____________________________hnt16" localSheetId="14">[3]Rates!$E$117</definedName>
    <definedName name="_____________________________hnt16" localSheetId="32">[3]Rates!$E$117</definedName>
    <definedName name="_____________________________hnt16" localSheetId="34">[3]Rates!$E$117</definedName>
    <definedName name="_____________________________hnt16" localSheetId="36">[3]Rates!$E$117</definedName>
    <definedName name="_____________________________hnt16" localSheetId="38">[3]Rates!$E$117</definedName>
    <definedName name="_____________________________hnt16" localSheetId="40">[3]Rates!$E$117</definedName>
    <definedName name="_____________________________hnt16" localSheetId="16">[3]Rates!$E$117</definedName>
    <definedName name="_____________________________hnt16" localSheetId="18">[3]Rates!$E$117</definedName>
    <definedName name="_____________________________hnt16" localSheetId="20">[3]Rates!$E$117</definedName>
    <definedName name="_____________________________hnt16" localSheetId="22">[3]Rates!$E$117</definedName>
    <definedName name="_____________________________hnt16" localSheetId="30">[3]Rates!$E$117</definedName>
    <definedName name="_____________________________hnt16" localSheetId="49">[3]Rates!$E$117</definedName>
    <definedName name="_____________________________hnt16" localSheetId="52">[3]Rates!$E$117</definedName>
    <definedName name="_____________________________hnt16" localSheetId="19">[3]Rates!$E$117</definedName>
    <definedName name="_____________________________hnt16" localSheetId="13">[3]Rates!$E$117</definedName>
    <definedName name="_____________________________hnt16" localSheetId="17">[3]Rates!$E$117</definedName>
    <definedName name="_____________________________hnt16" localSheetId="37">[5]Rates!$E$117</definedName>
    <definedName name="_____________________________hnt16" localSheetId="33">[6]Rates!$E$117</definedName>
    <definedName name="_____________________________hnt16">[7]Rates!$E$117</definedName>
    <definedName name="_____________________________hnt20">[1]Rates!$E$118</definedName>
    <definedName name="_____________________________hnt21" localSheetId="24">[3]Rates!$E$118</definedName>
    <definedName name="_____________________________hnt21" localSheetId="26">[3]Rates!$E$118</definedName>
    <definedName name="_____________________________hnt21" localSheetId="28">[3]Rates!$E$118</definedName>
    <definedName name="_____________________________hnt21" localSheetId="10">[4]Rates!$E$118</definedName>
    <definedName name="_____________________________hnt21" localSheetId="5">[3]Rates!$E$118</definedName>
    <definedName name="_____________________________hnt21" localSheetId="7">[3]Rates!$E$118</definedName>
    <definedName name="_____________________________hnt21" localSheetId="9">[3]Rates!$E$118</definedName>
    <definedName name="_____________________________hnt21" localSheetId="11">[3]Rates!$E$118</definedName>
    <definedName name="_____________________________hnt21" localSheetId="14">[3]Rates!$E$118</definedName>
    <definedName name="_____________________________hnt21" localSheetId="32">[3]Rates!$E$118</definedName>
    <definedName name="_____________________________hnt21" localSheetId="34">[3]Rates!$E$118</definedName>
    <definedName name="_____________________________hnt21" localSheetId="36">[3]Rates!$E$118</definedName>
    <definedName name="_____________________________hnt21" localSheetId="38">[3]Rates!$E$118</definedName>
    <definedName name="_____________________________hnt21" localSheetId="40">[3]Rates!$E$118</definedName>
    <definedName name="_____________________________hnt21" localSheetId="16">[3]Rates!$E$118</definedName>
    <definedName name="_____________________________hnt21" localSheetId="18">[3]Rates!$E$118</definedName>
    <definedName name="_____________________________hnt21" localSheetId="20">[3]Rates!$E$118</definedName>
    <definedName name="_____________________________hnt21" localSheetId="22">[3]Rates!$E$118</definedName>
    <definedName name="_____________________________hnt21" localSheetId="30">[3]Rates!$E$118</definedName>
    <definedName name="_____________________________hnt21" localSheetId="49">[3]Rates!$E$118</definedName>
    <definedName name="_____________________________hnt21" localSheetId="52">[3]Rates!$E$118</definedName>
    <definedName name="_____________________________hnt21" localSheetId="19">[3]Rates!$E$118</definedName>
    <definedName name="_____________________________hnt21" localSheetId="13">[3]Rates!$E$118</definedName>
    <definedName name="_____________________________hnt21" localSheetId="17">[3]Rates!$E$118</definedName>
    <definedName name="_____________________________hnt21" localSheetId="37">[5]Rates!$E$118</definedName>
    <definedName name="_____________________________hnt21" localSheetId="33">[6]Rates!$E$118</definedName>
    <definedName name="_____________________________hnt21">[7]Rates!$E$118</definedName>
    <definedName name="_____________________________hnt25">[1]Rates!$E$119</definedName>
    <definedName name="_____________________________hnt40" localSheetId="24">[3]Rates!$E$119</definedName>
    <definedName name="_____________________________hnt40" localSheetId="26">[3]Rates!$E$119</definedName>
    <definedName name="_____________________________hnt40" localSheetId="28">[3]Rates!$E$119</definedName>
    <definedName name="_____________________________hnt40" localSheetId="10">[4]Rates!$E$119</definedName>
    <definedName name="_____________________________hnt40" localSheetId="5">[3]Rates!$E$119</definedName>
    <definedName name="_____________________________hnt40" localSheetId="7">[3]Rates!$E$119</definedName>
    <definedName name="_____________________________hnt40" localSheetId="9">[3]Rates!$E$119</definedName>
    <definedName name="_____________________________hnt40" localSheetId="11">[3]Rates!$E$119</definedName>
    <definedName name="_____________________________hnt40" localSheetId="14">[3]Rates!$E$119</definedName>
    <definedName name="_____________________________hnt40" localSheetId="32">[3]Rates!$E$119</definedName>
    <definedName name="_____________________________hnt40" localSheetId="34">[3]Rates!$E$119</definedName>
    <definedName name="_____________________________hnt40" localSheetId="36">[3]Rates!$E$119</definedName>
    <definedName name="_____________________________hnt40" localSheetId="38">[3]Rates!$E$119</definedName>
    <definedName name="_____________________________hnt40" localSheetId="40">[3]Rates!$E$119</definedName>
    <definedName name="_____________________________hnt40" localSheetId="16">[3]Rates!$E$119</definedName>
    <definedName name="_____________________________hnt40" localSheetId="18">[3]Rates!$E$119</definedName>
    <definedName name="_____________________________hnt40" localSheetId="20">[3]Rates!$E$119</definedName>
    <definedName name="_____________________________hnt40" localSheetId="22">[3]Rates!$E$119</definedName>
    <definedName name="_____________________________hnt40" localSheetId="30">[3]Rates!$E$119</definedName>
    <definedName name="_____________________________hnt40" localSheetId="49">[3]Rates!$E$119</definedName>
    <definedName name="_____________________________hnt40" localSheetId="52">[3]Rates!$E$119</definedName>
    <definedName name="_____________________________hnt40" localSheetId="19">[3]Rates!$E$119</definedName>
    <definedName name="_____________________________hnt40" localSheetId="13">[3]Rates!$E$119</definedName>
    <definedName name="_____________________________hnt40" localSheetId="17">[3]Rates!$E$119</definedName>
    <definedName name="_____________________________hnt40" localSheetId="37">[5]Rates!$E$119</definedName>
    <definedName name="_____________________________hnt40" localSheetId="33">[6]Rates!$E$119</definedName>
    <definedName name="_____________________________hnt40">[7]Rates!$E$119</definedName>
    <definedName name="____________________________cyt1">[1]Rates!$E$268</definedName>
    <definedName name="____________________________hnt15">[1]Rates!$E$117</definedName>
    <definedName name="____________________________hnt16">[1]Rates!$E$117</definedName>
    <definedName name="____________________________hnt20">[1]Rates!$E$118</definedName>
    <definedName name="____________________________hnt21">[1]Rates!$E$118</definedName>
    <definedName name="____________________________hnt25">[1]Rates!$E$119</definedName>
    <definedName name="____________________________hnt40">[1]Rates!$E$119</definedName>
    <definedName name="___________________________cyt1">[1]Rates!$E$268</definedName>
    <definedName name="___________________________hnt15">[1]Rates!$E$117</definedName>
    <definedName name="___________________________hnt16">[1]Rates!$E$117</definedName>
    <definedName name="___________________________hnt20">[1]Rates!$E$118</definedName>
    <definedName name="___________________________hnt21">[1]Rates!$E$118</definedName>
    <definedName name="___________________________hnt25">[1]Rates!$E$119</definedName>
    <definedName name="___________________________hnt40">[1]Rates!$E$119</definedName>
    <definedName name="__________________________cyt1">[1]Rates!$E$268</definedName>
    <definedName name="__________________________hnt15">[1]Rates!$E$117</definedName>
    <definedName name="__________________________hnt16" localSheetId="24">[3]Rates!$E$117</definedName>
    <definedName name="__________________________hnt16" localSheetId="26">[3]Rates!$E$117</definedName>
    <definedName name="__________________________hnt16" localSheetId="28">[3]Rates!$E$117</definedName>
    <definedName name="__________________________hnt16" localSheetId="10">[4]Rates!$E$117</definedName>
    <definedName name="__________________________hnt16" localSheetId="5">[3]Rates!$E$117</definedName>
    <definedName name="__________________________hnt16" localSheetId="7">[3]Rates!$E$117</definedName>
    <definedName name="__________________________hnt16" localSheetId="9">[3]Rates!$E$117</definedName>
    <definedName name="__________________________hnt16" localSheetId="11">[3]Rates!$E$117</definedName>
    <definedName name="__________________________hnt16" localSheetId="14">[3]Rates!$E$117</definedName>
    <definedName name="__________________________hnt16" localSheetId="32">[3]Rates!$E$117</definedName>
    <definedName name="__________________________hnt16" localSheetId="34">[3]Rates!$E$117</definedName>
    <definedName name="__________________________hnt16" localSheetId="36">[3]Rates!$E$117</definedName>
    <definedName name="__________________________hnt16" localSheetId="38">[3]Rates!$E$117</definedName>
    <definedName name="__________________________hnt16" localSheetId="40">[3]Rates!$E$117</definedName>
    <definedName name="__________________________hnt16" localSheetId="16">[3]Rates!$E$117</definedName>
    <definedName name="__________________________hnt16" localSheetId="18">[3]Rates!$E$117</definedName>
    <definedName name="__________________________hnt16" localSheetId="20">[3]Rates!$E$117</definedName>
    <definedName name="__________________________hnt16" localSheetId="22">[3]Rates!$E$117</definedName>
    <definedName name="__________________________hnt16" localSheetId="30">[3]Rates!$E$117</definedName>
    <definedName name="__________________________hnt16" localSheetId="49">[3]Rates!$E$117</definedName>
    <definedName name="__________________________hnt16" localSheetId="52">[3]Rates!$E$117</definedName>
    <definedName name="__________________________hnt16" localSheetId="19">[3]Rates!$E$117</definedName>
    <definedName name="__________________________hnt16" localSheetId="13">[3]Rates!$E$117</definedName>
    <definedName name="__________________________hnt16" localSheetId="17">[3]Rates!$E$117</definedName>
    <definedName name="__________________________hnt16" localSheetId="37">[5]Rates!$E$117</definedName>
    <definedName name="__________________________hnt16" localSheetId="33">[6]Rates!$E$117</definedName>
    <definedName name="__________________________hnt16">[7]Rates!$E$117</definedName>
    <definedName name="__________________________hnt20">[1]Rates!$E$118</definedName>
    <definedName name="__________________________hnt21" localSheetId="24">[3]Rates!$E$118</definedName>
    <definedName name="__________________________hnt21" localSheetId="26">[3]Rates!$E$118</definedName>
    <definedName name="__________________________hnt21" localSheetId="28">[3]Rates!$E$118</definedName>
    <definedName name="__________________________hnt21" localSheetId="10">[4]Rates!$E$118</definedName>
    <definedName name="__________________________hnt21" localSheetId="5">[3]Rates!$E$118</definedName>
    <definedName name="__________________________hnt21" localSheetId="7">[3]Rates!$E$118</definedName>
    <definedName name="__________________________hnt21" localSheetId="9">[3]Rates!$E$118</definedName>
    <definedName name="__________________________hnt21" localSheetId="11">[3]Rates!$E$118</definedName>
    <definedName name="__________________________hnt21" localSheetId="14">[3]Rates!$E$118</definedName>
    <definedName name="__________________________hnt21" localSheetId="32">[3]Rates!$E$118</definedName>
    <definedName name="__________________________hnt21" localSheetId="34">[3]Rates!$E$118</definedName>
    <definedName name="__________________________hnt21" localSheetId="36">[3]Rates!$E$118</definedName>
    <definedName name="__________________________hnt21" localSheetId="38">[3]Rates!$E$118</definedName>
    <definedName name="__________________________hnt21" localSheetId="40">[3]Rates!$E$118</definedName>
    <definedName name="__________________________hnt21" localSheetId="16">[3]Rates!$E$118</definedName>
    <definedName name="__________________________hnt21" localSheetId="18">[3]Rates!$E$118</definedName>
    <definedName name="__________________________hnt21" localSheetId="20">[3]Rates!$E$118</definedName>
    <definedName name="__________________________hnt21" localSheetId="22">[3]Rates!$E$118</definedName>
    <definedName name="__________________________hnt21" localSheetId="30">[3]Rates!$E$118</definedName>
    <definedName name="__________________________hnt21" localSheetId="49">[3]Rates!$E$118</definedName>
    <definedName name="__________________________hnt21" localSheetId="52">[3]Rates!$E$118</definedName>
    <definedName name="__________________________hnt21" localSheetId="19">[3]Rates!$E$118</definedName>
    <definedName name="__________________________hnt21" localSheetId="13">[3]Rates!$E$118</definedName>
    <definedName name="__________________________hnt21" localSheetId="17">[3]Rates!$E$118</definedName>
    <definedName name="__________________________hnt21" localSheetId="37">[5]Rates!$E$118</definedName>
    <definedName name="__________________________hnt21" localSheetId="33">[6]Rates!$E$118</definedName>
    <definedName name="__________________________hnt21">[7]Rates!$E$118</definedName>
    <definedName name="__________________________hnt25">[1]Rates!$E$119</definedName>
    <definedName name="__________________________hnt40" localSheetId="24">[3]Rates!$E$119</definedName>
    <definedName name="__________________________hnt40" localSheetId="26">[3]Rates!$E$119</definedName>
    <definedName name="__________________________hnt40" localSheetId="28">[3]Rates!$E$119</definedName>
    <definedName name="__________________________hnt40" localSheetId="10">[4]Rates!$E$119</definedName>
    <definedName name="__________________________hnt40" localSheetId="5">[3]Rates!$E$119</definedName>
    <definedName name="__________________________hnt40" localSheetId="7">[3]Rates!$E$119</definedName>
    <definedName name="__________________________hnt40" localSheetId="9">[3]Rates!$E$119</definedName>
    <definedName name="__________________________hnt40" localSheetId="11">[3]Rates!$E$119</definedName>
    <definedName name="__________________________hnt40" localSheetId="14">[3]Rates!$E$119</definedName>
    <definedName name="__________________________hnt40" localSheetId="32">[3]Rates!$E$119</definedName>
    <definedName name="__________________________hnt40" localSheetId="34">[3]Rates!$E$119</definedName>
    <definedName name="__________________________hnt40" localSheetId="36">[3]Rates!$E$119</definedName>
    <definedName name="__________________________hnt40" localSheetId="38">[3]Rates!$E$119</definedName>
    <definedName name="__________________________hnt40" localSheetId="40">[3]Rates!$E$119</definedName>
    <definedName name="__________________________hnt40" localSheetId="16">[3]Rates!$E$119</definedName>
    <definedName name="__________________________hnt40" localSheetId="18">[3]Rates!$E$119</definedName>
    <definedName name="__________________________hnt40" localSheetId="20">[3]Rates!$E$119</definedName>
    <definedName name="__________________________hnt40" localSheetId="22">[3]Rates!$E$119</definedName>
    <definedName name="__________________________hnt40" localSheetId="30">[3]Rates!$E$119</definedName>
    <definedName name="__________________________hnt40" localSheetId="49">[3]Rates!$E$119</definedName>
    <definedName name="__________________________hnt40" localSheetId="52">[3]Rates!$E$119</definedName>
    <definedName name="__________________________hnt40" localSheetId="19">[3]Rates!$E$119</definedName>
    <definedName name="__________________________hnt40" localSheetId="13">[3]Rates!$E$119</definedName>
    <definedName name="__________________________hnt40" localSheetId="17">[3]Rates!$E$119</definedName>
    <definedName name="__________________________hnt40" localSheetId="37">[5]Rates!$E$119</definedName>
    <definedName name="__________________________hnt40" localSheetId="33">[6]Rates!$E$119</definedName>
    <definedName name="__________________________hnt40">[7]Rates!$E$119</definedName>
    <definedName name="_________________________cyt1">[1]Rates!$E$268</definedName>
    <definedName name="_________________________hnt15">[1]Rates!$E$117</definedName>
    <definedName name="_________________________hnt16">[1]Rates!$E$117</definedName>
    <definedName name="_________________________hnt20">[1]Rates!$E$118</definedName>
    <definedName name="_________________________hnt21">[1]Rates!$E$118</definedName>
    <definedName name="_________________________hnt25">[1]Rates!$E$119</definedName>
    <definedName name="_________________________hnt40">[1]Rates!$E$119</definedName>
    <definedName name="________________________cyt1">[1]Rates!$E$268</definedName>
    <definedName name="________________________hnt15">[1]Rates!$E$117</definedName>
    <definedName name="________________________hnt16">[1]Rates!$E$117</definedName>
    <definedName name="________________________hnt20">[1]Rates!$E$118</definedName>
    <definedName name="________________________hnt21">[1]Rates!$E$118</definedName>
    <definedName name="________________________hnt25">[1]Rates!$E$119</definedName>
    <definedName name="________________________hnt40">[1]Rates!$E$119</definedName>
    <definedName name="_______________________cyt1">[1]Rates!$E$268</definedName>
    <definedName name="_______________________hnt15">[1]Rates!$E$117</definedName>
    <definedName name="_______________________hnt16" localSheetId="24">[3]Rates!$E$117</definedName>
    <definedName name="_______________________hnt16" localSheetId="26">[3]Rates!$E$117</definedName>
    <definedName name="_______________________hnt16" localSheetId="28">[3]Rates!$E$117</definedName>
    <definedName name="_______________________hnt16" localSheetId="10">[4]Rates!$E$117</definedName>
    <definedName name="_______________________hnt16" localSheetId="5">[3]Rates!$E$117</definedName>
    <definedName name="_______________________hnt16" localSheetId="7">[3]Rates!$E$117</definedName>
    <definedName name="_______________________hnt16" localSheetId="9">[3]Rates!$E$117</definedName>
    <definedName name="_______________________hnt16" localSheetId="11">[3]Rates!$E$117</definedName>
    <definedName name="_______________________hnt16" localSheetId="14">[3]Rates!$E$117</definedName>
    <definedName name="_______________________hnt16" localSheetId="32">[3]Rates!$E$117</definedName>
    <definedName name="_______________________hnt16" localSheetId="34">[3]Rates!$E$117</definedName>
    <definedName name="_______________________hnt16" localSheetId="36">[3]Rates!$E$117</definedName>
    <definedName name="_______________________hnt16" localSheetId="38">[3]Rates!$E$117</definedName>
    <definedName name="_______________________hnt16" localSheetId="40">[3]Rates!$E$117</definedName>
    <definedName name="_______________________hnt16" localSheetId="16">[3]Rates!$E$117</definedName>
    <definedName name="_______________________hnt16" localSheetId="18">[3]Rates!$E$117</definedName>
    <definedName name="_______________________hnt16" localSheetId="20">[3]Rates!$E$117</definedName>
    <definedName name="_______________________hnt16" localSheetId="22">[3]Rates!$E$117</definedName>
    <definedName name="_______________________hnt16" localSheetId="30">[3]Rates!$E$117</definedName>
    <definedName name="_______________________hnt16" localSheetId="49">[3]Rates!$E$117</definedName>
    <definedName name="_______________________hnt16" localSheetId="52">[3]Rates!$E$117</definedName>
    <definedName name="_______________________hnt16" localSheetId="19">[3]Rates!$E$117</definedName>
    <definedName name="_______________________hnt16" localSheetId="13">[3]Rates!$E$117</definedName>
    <definedName name="_______________________hnt16" localSheetId="17">[3]Rates!$E$117</definedName>
    <definedName name="_______________________hnt16" localSheetId="37">[5]Rates!$E$117</definedName>
    <definedName name="_______________________hnt16" localSheetId="33">[6]Rates!$E$117</definedName>
    <definedName name="_______________________hnt16">[7]Rates!$E$117</definedName>
    <definedName name="_______________________hnt20">[1]Rates!$E$118</definedName>
    <definedName name="_______________________hnt21" localSheetId="24">[3]Rates!$E$118</definedName>
    <definedName name="_______________________hnt21" localSheetId="26">[3]Rates!$E$118</definedName>
    <definedName name="_______________________hnt21" localSheetId="28">[3]Rates!$E$118</definedName>
    <definedName name="_______________________hnt21" localSheetId="10">[4]Rates!$E$118</definedName>
    <definedName name="_______________________hnt21" localSheetId="5">[3]Rates!$E$118</definedName>
    <definedName name="_______________________hnt21" localSheetId="7">[3]Rates!$E$118</definedName>
    <definedName name="_______________________hnt21" localSheetId="9">[3]Rates!$E$118</definedName>
    <definedName name="_______________________hnt21" localSheetId="11">[3]Rates!$E$118</definedName>
    <definedName name="_______________________hnt21" localSheetId="14">[3]Rates!$E$118</definedName>
    <definedName name="_______________________hnt21" localSheetId="32">[3]Rates!$E$118</definedName>
    <definedName name="_______________________hnt21" localSheetId="34">[3]Rates!$E$118</definedName>
    <definedName name="_______________________hnt21" localSheetId="36">[3]Rates!$E$118</definedName>
    <definedName name="_______________________hnt21" localSheetId="38">[3]Rates!$E$118</definedName>
    <definedName name="_______________________hnt21" localSheetId="40">[3]Rates!$E$118</definedName>
    <definedName name="_______________________hnt21" localSheetId="16">[3]Rates!$E$118</definedName>
    <definedName name="_______________________hnt21" localSheetId="18">[3]Rates!$E$118</definedName>
    <definedName name="_______________________hnt21" localSheetId="20">[3]Rates!$E$118</definedName>
    <definedName name="_______________________hnt21" localSheetId="22">[3]Rates!$E$118</definedName>
    <definedName name="_______________________hnt21" localSheetId="30">[3]Rates!$E$118</definedName>
    <definedName name="_______________________hnt21" localSheetId="49">[3]Rates!$E$118</definedName>
    <definedName name="_______________________hnt21" localSheetId="52">[3]Rates!$E$118</definedName>
    <definedName name="_______________________hnt21" localSheetId="19">[3]Rates!$E$118</definedName>
    <definedName name="_______________________hnt21" localSheetId="13">[3]Rates!$E$118</definedName>
    <definedName name="_______________________hnt21" localSheetId="17">[3]Rates!$E$118</definedName>
    <definedName name="_______________________hnt21" localSheetId="37">[5]Rates!$E$118</definedName>
    <definedName name="_______________________hnt21" localSheetId="33">[6]Rates!$E$118</definedName>
    <definedName name="_______________________hnt21">[7]Rates!$E$118</definedName>
    <definedName name="_______________________hnt25">[1]Rates!$E$119</definedName>
    <definedName name="_______________________hnt40" localSheetId="24">[3]Rates!$E$119</definedName>
    <definedName name="_______________________hnt40" localSheetId="26">[3]Rates!$E$119</definedName>
    <definedName name="_______________________hnt40" localSheetId="28">[3]Rates!$E$119</definedName>
    <definedName name="_______________________hnt40" localSheetId="10">[4]Rates!$E$119</definedName>
    <definedName name="_______________________hnt40" localSheetId="5">[3]Rates!$E$119</definedName>
    <definedName name="_______________________hnt40" localSheetId="7">[3]Rates!$E$119</definedName>
    <definedName name="_______________________hnt40" localSheetId="9">[3]Rates!$E$119</definedName>
    <definedName name="_______________________hnt40" localSheetId="11">[3]Rates!$E$119</definedName>
    <definedName name="_______________________hnt40" localSheetId="14">[3]Rates!$E$119</definedName>
    <definedName name="_______________________hnt40" localSheetId="32">[3]Rates!$E$119</definedName>
    <definedName name="_______________________hnt40" localSheetId="34">[3]Rates!$E$119</definedName>
    <definedName name="_______________________hnt40" localSheetId="36">[3]Rates!$E$119</definedName>
    <definedName name="_______________________hnt40" localSheetId="38">[3]Rates!$E$119</definedName>
    <definedName name="_______________________hnt40" localSheetId="40">[3]Rates!$E$119</definedName>
    <definedName name="_______________________hnt40" localSheetId="16">[3]Rates!$E$119</definedName>
    <definedName name="_______________________hnt40" localSheetId="18">[3]Rates!$E$119</definedName>
    <definedName name="_______________________hnt40" localSheetId="20">[3]Rates!$E$119</definedName>
    <definedName name="_______________________hnt40" localSheetId="22">[3]Rates!$E$119</definedName>
    <definedName name="_______________________hnt40" localSheetId="30">[3]Rates!$E$119</definedName>
    <definedName name="_______________________hnt40" localSheetId="49">[3]Rates!$E$119</definedName>
    <definedName name="_______________________hnt40" localSheetId="52">[3]Rates!$E$119</definedName>
    <definedName name="_______________________hnt40" localSheetId="19">[3]Rates!$E$119</definedName>
    <definedName name="_______________________hnt40" localSheetId="13">[3]Rates!$E$119</definedName>
    <definedName name="_______________________hnt40" localSheetId="17">[3]Rates!$E$119</definedName>
    <definedName name="_______________________hnt40" localSheetId="37">[5]Rates!$E$119</definedName>
    <definedName name="_______________________hnt40" localSheetId="33">[6]Rates!$E$119</definedName>
    <definedName name="_______________________hnt40">[7]Rates!$E$119</definedName>
    <definedName name="______________________cyt1">[1]Rates!$E$268</definedName>
    <definedName name="______________________hnt15">[1]Rates!$E$117</definedName>
    <definedName name="______________________hnt16">[1]Rates!$E$117</definedName>
    <definedName name="______________________hnt20">[1]Rates!$E$118</definedName>
    <definedName name="______________________hnt21">[1]Rates!$E$118</definedName>
    <definedName name="______________________hnt25">[1]Rates!$E$119</definedName>
    <definedName name="______________________hnt40">[1]Rates!$E$119</definedName>
    <definedName name="_____________________cyt1">[1]Rates!$E$268</definedName>
    <definedName name="_____________________hnt15">[1]Rates!$E$117</definedName>
    <definedName name="_____________________hnt16" localSheetId="10">[17]Rates!$E$117</definedName>
    <definedName name="_____________________hnt16">[1]Rates!$E$117</definedName>
    <definedName name="_____________________hnt20">[1]Rates!$E$118</definedName>
    <definedName name="_____________________hnt21" localSheetId="10">[17]Rates!$E$118</definedName>
    <definedName name="_____________________hnt21">[1]Rates!$E$118</definedName>
    <definedName name="_____________________hnt25">[1]Rates!$E$119</definedName>
    <definedName name="_____________________hnt40" localSheetId="10">[17]Rates!$E$119</definedName>
    <definedName name="_____________________hnt40">[1]Rates!$E$119</definedName>
    <definedName name="____________________cyt1">[1]Rates!$E$268</definedName>
    <definedName name="____________________hnt15">[1]Rates!$E$117</definedName>
    <definedName name="____________________hnt16" localSheetId="10">[17]Rates!$E$117</definedName>
    <definedName name="____________________hnt16">[1]Rates!$E$117</definedName>
    <definedName name="____________________hnt20">[1]Rates!$E$118</definedName>
    <definedName name="____________________hnt21" localSheetId="10">[17]Rates!$E$118</definedName>
    <definedName name="____________________hnt21">[1]Rates!$E$118</definedName>
    <definedName name="____________________hnt25">[1]Rates!$E$119</definedName>
    <definedName name="____________________hnt40" localSheetId="10">[17]Rates!$E$119</definedName>
    <definedName name="____________________hnt40">[1]Rates!$E$119</definedName>
    <definedName name="___________________cyt1" localSheetId="10">[18]Rates!$E$268</definedName>
    <definedName name="___________________cyt1" localSheetId="29">[19]Rates!$E$268</definedName>
    <definedName name="___________________cyt1" localSheetId="0">[20]Rates!$E$268</definedName>
    <definedName name="___________________cyt1">[21]Rates!$E$268</definedName>
    <definedName name="___________________hnt15" localSheetId="10">[18]Rates!$E$117</definedName>
    <definedName name="___________________hnt15" localSheetId="29">[19]Rates!$E$117</definedName>
    <definedName name="___________________hnt15" localSheetId="0">[20]Rates!$E$117</definedName>
    <definedName name="___________________hnt15">[21]Rates!$E$117</definedName>
    <definedName name="___________________hnt16" localSheetId="35">[22]Rates!$E$117</definedName>
    <definedName name="___________________hnt16" localSheetId="10">[17]Rates!$E$117</definedName>
    <definedName name="___________________hnt16" localSheetId="29">[7]Rates!$E$117</definedName>
    <definedName name="___________________hnt16">[23]Rates!$E$117</definedName>
    <definedName name="___________________hnt20" localSheetId="10">[18]Rates!$E$118</definedName>
    <definedName name="___________________hnt20" localSheetId="29">[19]Rates!$E$118</definedName>
    <definedName name="___________________hnt20" localSheetId="0">[20]Rates!$E$118</definedName>
    <definedName name="___________________hnt20">[21]Rates!$E$118</definedName>
    <definedName name="___________________hnt21" localSheetId="35">[22]Rates!$E$118</definedName>
    <definedName name="___________________hnt21" localSheetId="10">[17]Rates!$E$118</definedName>
    <definedName name="___________________hnt21" localSheetId="29">[7]Rates!$E$118</definedName>
    <definedName name="___________________hnt21">[23]Rates!$E$118</definedName>
    <definedName name="___________________hnt25" localSheetId="10">[18]Rates!$E$119</definedName>
    <definedName name="___________________hnt25" localSheetId="29">[19]Rates!$E$119</definedName>
    <definedName name="___________________hnt25" localSheetId="0">[20]Rates!$E$119</definedName>
    <definedName name="___________________hnt25">[21]Rates!$E$119</definedName>
    <definedName name="___________________hnt40" localSheetId="35">[22]Rates!$E$119</definedName>
    <definedName name="___________________hnt40" localSheetId="10">[17]Rates!$E$119</definedName>
    <definedName name="___________________hnt40" localSheetId="29">[7]Rates!$E$119</definedName>
    <definedName name="___________________hnt40">[23]Rates!$E$119</definedName>
    <definedName name="__________________cyt1">[1]Rates!$E$268</definedName>
    <definedName name="__________________hnt15">[1]Rates!$E$117</definedName>
    <definedName name="__________________hnt16" localSheetId="10">[17]Rates!$E$117</definedName>
    <definedName name="__________________hnt16" localSheetId="29">[10]Rates!$E$117</definedName>
    <definedName name="__________________hnt16">[23]Rates!$E$117</definedName>
    <definedName name="__________________hnt20">[1]Rates!$E$118</definedName>
    <definedName name="__________________hnt21" localSheetId="10">[17]Rates!$E$118</definedName>
    <definedName name="__________________hnt21" localSheetId="29">[10]Rates!$E$118</definedName>
    <definedName name="__________________hnt21">[23]Rates!$E$118</definedName>
    <definedName name="__________________hnt25">[1]Rates!$E$119</definedName>
    <definedName name="__________________hnt40" localSheetId="10">[17]Rates!$E$119</definedName>
    <definedName name="__________________hnt40" localSheetId="29">[10]Rates!$E$119</definedName>
    <definedName name="__________________hnt40">[23]Rates!$E$119</definedName>
    <definedName name="_________________cyt1">[1]Rates!$E$268</definedName>
    <definedName name="_________________hnt15">[1]Rates!$E$117</definedName>
    <definedName name="_________________hnt16" localSheetId="10">[17]Rates!$E$117</definedName>
    <definedName name="_________________hnt16" localSheetId="29">[10]Rates!$E$117</definedName>
    <definedName name="_________________hnt16" localSheetId="0">[10]Rates!$E$117</definedName>
    <definedName name="_________________hnt16" localSheetId="17">[8]Rates!$E$117</definedName>
    <definedName name="_________________hnt16">[23]Rates!$E$117</definedName>
    <definedName name="_________________hnt20">[1]Rates!$E$118</definedName>
    <definedName name="_________________hnt21" localSheetId="10">[17]Rates!$E$118</definedName>
    <definedName name="_________________hnt21" localSheetId="29">[10]Rates!$E$118</definedName>
    <definedName name="_________________hnt21" localSheetId="0">[10]Rates!$E$118</definedName>
    <definedName name="_________________hnt21" localSheetId="17">[8]Rates!$E$118</definedName>
    <definedName name="_________________hnt21">[23]Rates!$E$118</definedName>
    <definedName name="_________________hnt25">[1]Rates!$E$119</definedName>
    <definedName name="_________________hnt40" localSheetId="10">[17]Rates!$E$119</definedName>
    <definedName name="_________________hnt40" localSheetId="29">[10]Rates!$E$119</definedName>
    <definedName name="_________________hnt40" localSheetId="0">[10]Rates!$E$119</definedName>
    <definedName name="_________________hnt40" localSheetId="17">[8]Rates!$E$119</definedName>
    <definedName name="_________________hnt40">[23]Rates!$E$119</definedName>
    <definedName name="________________cyt1" localSheetId="10">[24]Rates!$E$268</definedName>
    <definedName name="________________cyt1" localSheetId="29">[14]Rates!$E$268</definedName>
    <definedName name="________________cyt1" localSheetId="0">[14]Rates!$E$268</definedName>
    <definedName name="________________cyt1" localSheetId="17">[14]Rates!$E$268</definedName>
    <definedName name="________________cyt1">[23]Rates!$E$268</definedName>
    <definedName name="________________hnt15" localSheetId="10">[24]Rates!$E$117</definedName>
    <definedName name="________________hnt15" localSheetId="29">[14]Rates!$E$117</definedName>
    <definedName name="________________hnt15" localSheetId="0">[14]Rates!$E$117</definedName>
    <definedName name="________________hnt15" localSheetId="17">[14]Rates!$E$117</definedName>
    <definedName name="________________hnt15">[23]Rates!$E$117</definedName>
    <definedName name="________________hnt16" localSheetId="10">[17]Rates!$E$117</definedName>
    <definedName name="________________hnt16" localSheetId="29">[10]Rates!$E$117</definedName>
    <definedName name="________________hnt16" localSheetId="0">[1]Rates!$E$117</definedName>
    <definedName name="________________hnt16" localSheetId="17">[3]Rates!$E$117</definedName>
    <definedName name="________________hnt16">[23]Rates!$E$117</definedName>
    <definedName name="________________hnt20" localSheetId="10">[24]Rates!$E$118</definedName>
    <definedName name="________________hnt20" localSheetId="29">[14]Rates!$E$118</definedName>
    <definedName name="________________hnt20" localSheetId="0">[14]Rates!$E$118</definedName>
    <definedName name="________________hnt20" localSheetId="17">[14]Rates!$E$118</definedName>
    <definedName name="________________hnt20">[23]Rates!$E$118</definedName>
    <definedName name="________________hnt21" localSheetId="10">[17]Rates!$E$118</definedName>
    <definedName name="________________hnt21" localSheetId="29">[10]Rates!$E$118</definedName>
    <definedName name="________________hnt21" localSheetId="0">[1]Rates!$E$118</definedName>
    <definedName name="________________hnt21" localSheetId="17">[3]Rates!$E$118</definedName>
    <definedName name="________________hnt21">[23]Rates!$E$118</definedName>
    <definedName name="________________hnt25" localSheetId="10">[24]Rates!$E$119</definedName>
    <definedName name="________________hnt25" localSheetId="29">[14]Rates!$E$119</definedName>
    <definedName name="________________hnt25" localSheetId="0">[14]Rates!$E$119</definedName>
    <definedName name="________________hnt25" localSheetId="17">[14]Rates!$E$119</definedName>
    <definedName name="________________hnt25">[23]Rates!$E$119</definedName>
    <definedName name="________________hnt40" localSheetId="10">[17]Rates!$E$119</definedName>
    <definedName name="________________hnt40" localSheetId="29">[10]Rates!$E$119</definedName>
    <definedName name="________________hnt40" localSheetId="0">[1]Rates!$E$119</definedName>
    <definedName name="________________hnt40" localSheetId="17">[3]Rates!$E$119</definedName>
    <definedName name="________________hnt40">[23]Rates!$E$119</definedName>
    <definedName name="_______________cyt1">[1]Rates!$E$268</definedName>
    <definedName name="_______________hnt15">[1]Rates!$E$117</definedName>
    <definedName name="_______________hnt16" localSheetId="10">[17]Rates!$E$117</definedName>
    <definedName name="_______________hnt16" localSheetId="29">[10]Rates!$E$117</definedName>
    <definedName name="_______________hnt16" localSheetId="0">[1]Rates!$E$117</definedName>
    <definedName name="_______________hnt16" localSheetId="17">[3]Rates!$E$117</definedName>
    <definedName name="_______________hnt16">[23]Rates!$E$117</definedName>
    <definedName name="_______________hnt20">[1]Rates!$E$118</definedName>
    <definedName name="_______________hnt21" localSheetId="10">[17]Rates!$E$118</definedName>
    <definedName name="_______________hnt21" localSheetId="29">[10]Rates!$E$118</definedName>
    <definedName name="_______________hnt21" localSheetId="0">[1]Rates!$E$118</definedName>
    <definedName name="_______________hnt21" localSheetId="17">[3]Rates!$E$118</definedName>
    <definedName name="_______________hnt21">[23]Rates!$E$118</definedName>
    <definedName name="_______________hnt25">[1]Rates!$E$119</definedName>
    <definedName name="_______________hnt40" localSheetId="10">[17]Rates!$E$119</definedName>
    <definedName name="_______________hnt40" localSheetId="29">[10]Rates!$E$119</definedName>
    <definedName name="_______________hnt40" localSheetId="0">[1]Rates!$E$119</definedName>
    <definedName name="_______________hnt40" localSheetId="17">[3]Rates!$E$119</definedName>
    <definedName name="_______________hnt40">[23]Rates!$E$119</definedName>
    <definedName name="______________cyt1">[1]Rates!$E$268</definedName>
    <definedName name="______________hnt15">[1]Rates!$E$117</definedName>
    <definedName name="______________hnt16" localSheetId="10">[17]Rates!$E$117</definedName>
    <definedName name="______________hnt16" localSheetId="29">[10]Rates!$E$117</definedName>
    <definedName name="______________hnt16" localSheetId="0">[1]Rates!$E$117</definedName>
    <definedName name="______________hnt16" localSheetId="17">[3]Rates!$E$117</definedName>
    <definedName name="______________hnt16">[23]Rates!$E$117</definedName>
    <definedName name="______________hnt20">[1]Rates!$E$118</definedName>
    <definedName name="______________hnt21" localSheetId="10">[17]Rates!$E$118</definedName>
    <definedName name="______________hnt21" localSheetId="29">[10]Rates!$E$118</definedName>
    <definedName name="______________hnt21" localSheetId="0">[1]Rates!$E$118</definedName>
    <definedName name="______________hnt21" localSheetId="17">[3]Rates!$E$118</definedName>
    <definedName name="______________hnt21">[23]Rates!$E$118</definedName>
    <definedName name="______________hnt25">[1]Rates!$E$119</definedName>
    <definedName name="______________hnt40" localSheetId="10">[17]Rates!$E$119</definedName>
    <definedName name="______________hnt40" localSheetId="29">[10]Rates!$E$119</definedName>
    <definedName name="______________hnt40" localSheetId="0">[1]Rates!$E$119</definedName>
    <definedName name="______________hnt40" localSheetId="17">[3]Rates!$E$119</definedName>
    <definedName name="______________hnt40">[23]Rates!$E$119</definedName>
    <definedName name="_____________cyt1">[1]Rates!$E$268</definedName>
    <definedName name="_____________hnt15">[1]Rates!$E$117</definedName>
    <definedName name="_____________hnt16" localSheetId="10">[17]Rates!$E$117</definedName>
    <definedName name="_____________hnt16" localSheetId="29">[10]Rates!$E$117</definedName>
    <definedName name="_____________hnt16" localSheetId="0">[1]Rates!$E$117</definedName>
    <definedName name="_____________hnt16" localSheetId="17">[3]Rates!$E$117</definedName>
    <definedName name="_____________hnt16">[23]Rates!$E$117</definedName>
    <definedName name="_____________hnt20">[1]Rates!$E$118</definedName>
    <definedName name="_____________hnt21" localSheetId="10">[17]Rates!$E$118</definedName>
    <definedName name="_____________hnt21" localSheetId="29">[10]Rates!$E$118</definedName>
    <definedName name="_____________hnt21" localSheetId="0">[1]Rates!$E$118</definedName>
    <definedName name="_____________hnt21" localSheetId="17">[3]Rates!$E$118</definedName>
    <definedName name="_____________hnt21">[23]Rates!$E$118</definedName>
    <definedName name="_____________hnt25">[1]Rates!$E$119</definedName>
    <definedName name="_____________hnt40" localSheetId="10">[17]Rates!$E$119</definedName>
    <definedName name="_____________hnt40" localSheetId="29">[10]Rates!$E$119</definedName>
    <definedName name="_____________hnt40" localSheetId="0">[1]Rates!$E$119</definedName>
    <definedName name="_____________hnt40" localSheetId="17">[3]Rates!$E$119</definedName>
    <definedName name="_____________hnt40">[23]Rates!$E$119</definedName>
    <definedName name="____________cyt1">[1]Rates!$E$268</definedName>
    <definedName name="____________hnt15">[1]Rates!$E$117</definedName>
    <definedName name="____________hnt16" localSheetId="10">[17]Rates!$E$117</definedName>
    <definedName name="____________hnt16" localSheetId="29">[10]Rates!$E$117</definedName>
    <definedName name="____________hnt16" localSheetId="0">[1]Rates!$E$117</definedName>
    <definedName name="____________hnt16" localSheetId="17">[3]Rates!$E$117</definedName>
    <definedName name="____________hnt16">[23]Rates!$E$117</definedName>
    <definedName name="____________hnt20">[1]Rates!$E$118</definedName>
    <definedName name="____________hnt21" localSheetId="10">[17]Rates!$E$118</definedName>
    <definedName name="____________hnt21" localSheetId="29">[10]Rates!$E$118</definedName>
    <definedName name="____________hnt21" localSheetId="0">[1]Rates!$E$118</definedName>
    <definedName name="____________hnt21" localSheetId="17">[3]Rates!$E$118</definedName>
    <definedName name="____________hnt21">[23]Rates!$E$118</definedName>
    <definedName name="____________hnt25">[1]Rates!$E$119</definedName>
    <definedName name="____________hnt40" localSheetId="10">[17]Rates!$E$119</definedName>
    <definedName name="____________hnt40" localSheetId="29">[10]Rates!$E$119</definedName>
    <definedName name="____________hnt40" localSheetId="0">[1]Rates!$E$119</definedName>
    <definedName name="____________hnt40" localSheetId="17">[3]Rates!$E$119</definedName>
    <definedName name="____________hnt40">[23]Rates!$E$119</definedName>
    <definedName name="___________cyt1">[1]Rates!$E$268</definedName>
    <definedName name="___________hnt15">[1]Rates!$E$117</definedName>
    <definedName name="___________hnt16" localSheetId="10">[17]Rates!$E$117</definedName>
    <definedName name="___________hnt16" localSheetId="29">[10]Rates!$E$117</definedName>
    <definedName name="___________hnt16" localSheetId="0">[1]Rates!$E$117</definedName>
    <definedName name="___________hnt16" localSheetId="17">[3]Rates!$E$117</definedName>
    <definedName name="___________hnt16">[23]Rates!$E$117</definedName>
    <definedName name="___________hnt20">[1]Rates!$E$118</definedName>
    <definedName name="___________hnt21" localSheetId="10">[17]Rates!$E$118</definedName>
    <definedName name="___________hnt21" localSheetId="29">[10]Rates!$E$118</definedName>
    <definedName name="___________hnt21" localSheetId="0">[1]Rates!$E$118</definedName>
    <definedName name="___________hnt21" localSheetId="17">[3]Rates!$E$118</definedName>
    <definedName name="___________hnt21">[23]Rates!$E$118</definedName>
    <definedName name="___________hnt25">[1]Rates!$E$119</definedName>
    <definedName name="___________hnt40" localSheetId="10">[17]Rates!$E$119</definedName>
    <definedName name="___________hnt40" localSheetId="29">[10]Rates!$E$119</definedName>
    <definedName name="___________hnt40" localSheetId="0">[1]Rates!$E$119</definedName>
    <definedName name="___________hnt40" localSheetId="17">[3]Rates!$E$119</definedName>
    <definedName name="___________hnt40">[23]Rates!$E$119</definedName>
    <definedName name="__________cyt1">[1]Rates!$E$268</definedName>
    <definedName name="__________hnt15">[1]Rates!$E$117</definedName>
    <definedName name="__________hnt16" localSheetId="10">[17]Rates!$E$117</definedName>
    <definedName name="__________hnt16" localSheetId="29">[10]Rates!$E$117</definedName>
    <definedName name="__________hnt16" localSheetId="0">[1]Rates!$E$117</definedName>
    <definedName name="__________hnt16" localSheetId="17">[3]Rates!$E$117</definedName>
    <definedName name="__________hnt16">[23]Rates!$E$117</definedName>
    <definedName name="__________hnt20">[1]Rates!$E$118</definedName>
    <definedName name="__________hnt21" localSheetId="10">[17]Rates!$E$118</definedName>
    <definedName name="__________hnt21" localSheetId="29">[10]Rates!$E$118</definedName>
    <definedName name="__________hnt21" localSheetId="0">[1]Rates!$E$118</definedName>
    <definedName name="__________hnt21" localSheetId="17">[3]Rates!$E$118</definedName>
    <definedName name="__________hnt21">[23]Rates!$E$118</definedName>
    <definedName name="__________hnt25">[1]Rates!$E$119</definedName>
    <definedName name="__________hnt40" localSheetId="10">[17]Rates!$E$119</definedName>
    <definedName name="__________hnt40" localSheetId="29">[10]Rates!$E$119</definedName>
    <definedName name="__________hnt40" localSheetId="0">[1]Rates!$E$119</definedName>
    <definedName name="__________hnt40" localSheetId="17">[3]Rates!$E$119</definedName>
    <definedName name="__________hnt40">[23]Rates!$E$119</definedName>
    <definedName name="_________cyt1">[1]Rates!$E$268</definedName>
    <definedName name="_________hnt15">[1]Rates!$E$117</definedName>
    <definedName name="_________hnt16" localSheetId="10">[17]Rates!$E$117</definedName>
    <definedName name="_________hnt16" localSheetId="29">[10]Rates!$E$117</definedName>
    <definedName name="_________hnt16" localSheetId="0">[1]Rates!$E$117</definedName>
    <definedName name="_________hnt16" localSheetId="17">[3]Rates!$E$117</definedName>
    <definedName name="_________hnt16">[23]Rates!$E$117</definedName>
    <definedName name="_________hnt20">[1]Rates!$E$118</definedName>
    <definedName name="_________hnt21" localSheetId="10">[17]Rates!$E$118</definedName>
    <definedName name="_________hnt21" localSheetId="29">[10]Rates!$E$118</definedName>
    <definedName name="_________hnt21" localSheetId="0">[1]Rates!$E$118</definedName>
    <definedName name="_________hnt21" localSheetId="17">[3]Rates!$E$118</definedName>
    <definedName name="_________hnt21">[23]Rates!$E$118</definedName>
    <definedName name="_________hnt25">[1]Rates!$E$119</definedName>
    <definedName name="_________hnt40" localSheetId="10">[17]Rates!$E$119</definedName>
    <definedName name="_________hnt40" localSheetId="29">[10]Rates!$E$119</definedName>
    <definedName name="_________hnt40" localSheetId="0">[1]Rates!$E$119</definedName>
    <definedName name="_________hnt40" localSheetId="17">[3]Rates!$E$119</definedName>
    <definedName name="_________hnt40">[23]Rates!$E$119</definedName>
    <definedName name="________cyt1">[1]Rates!$E$268</definedName>
    <definedName name="________hnt15">[1]Rates!$E$117</definedName>
    <definedName name="________hnt16" localSheetId="10">[17]Rates!$E$117</definedName>
    <definedName name="________hnt16" localSheetId="29">[10]Rates!$E$117</definedName>
    <definedName name="________hnt16" localSheetId="0">[1]Rates!$E$117</definedName>
    <definedName name="________hnt16" localSheetId="17">[3]Rates!$E$117</definedName>
    <definedName name="________hnt16">[23]Rates!$E$117</definedName>
    <definedName name="________hnt20">[1]Rates!$E$118</definedName>
    <definedName name="________hnt21" localSheetId="10">[17]Rates!$E$118</definedName>
    <definedName name="________hnt21" localSheetId="29">[10]Rates!$E$118</definedName>
    <definedName name="________hnt21" localSheetId="0">[1]Rates!$E$118</definedName>
    <definedName name="________hnt21" localSheetId="17">[3]Rates!$E$118</definedName>
    <definedName name="________hnt21">[23]Rates!$E$118</definedName>
    <definedName name="________hnt25">[1]Rates!$E$119</definedName>
    <definedName name="________hnt40" localSheetId="10">[17]Rates!$E$119</definedName>
    <definedName name="________hnt40" localSheetId="29">[10]Rates!$E$119</definedName>
    <definedName name="________hnt40" localSheetId="0">[1]Rates!$E$119</definedName>
    <definedName name="________hnt40" localSheetId="17">[3]Rates!$E$119</definedName>
    <definedName name="________hnt40">[23]Rates!$E$119</definedName>
    <definedName name="_______bng200" localSheetId="24">[25]Rates!$E$282</definedName>
    <definedName name="_______bng200" localSheetId="26">[25]Rates!$E$282</definedName>
    <definedName name="_______bng200" localSheetId="28">[25]Rates!$E$282</definedName>
    <definedName name="_______bng200" localSheetId="5">[25]Rates!$E$282</definedName>
    <definedName name="_______bng200" localSheetId="7">[25]Rates!$E$282</definedName>
    <definedName name="_______bng200" localSheetId="9">[25]Rates!$E$282</definedName>
    <definedName name="_______bng200" localSheetId="11">[25]Rates!$E$282</definedName>
    <definedName name="_______bng200" localSheetId="14">[25]Rates!$E$282</definedName>
    <definedName name="_______bng200" localSheetId="32">[25]Rates!$E$282</definedName>
    <definedName name="_______bng200" localSheetId="34">[25]Rates!$E$282</definedName>
    <definedName name="_______bng200" localSheetId="36">[25]Rates!$E$282</definedName>
    <definedName name="_______bng200" localSheetId="38">[25]Rates!$E$282</definedName>
    <definedName name="_______bng200" localSheetId="40">[25]Rates!$E$282</definedName>
    <definedName name="_______bng200" localSheetId="16">[25]Rates!$E$282</definedName>
    <definedName name="_______bng200" localSheetId="18">[25]Rates!$E$282</definedName>
    <definedName name="_______bng200" localSheetId="20">[25]Rates!$E$282</definedName>
    <definedName name="_______bng200" localSheetId="22">[25]Rates!$E$282</definedName>
    <definedName name="_______bng200" localSheetId="30">[25]Rates!$E$282</definedName>
    <definedName name="_______bng200" localSheetId="49">[25]Rates!$E$282</definedName>
    <definedName name="_______bng200" localSheetId="52">[25]Rates!$E$282</definedName>
    <definedName name="_______bng200" localSheetId="19">[25]Rates!$E$282</definedName>
    <definedName name="_______bng200" localSheetId="13">[25]Rates!$E$282</definedName>
    <definedName name="_______bng200" localSheetId="17">[25]Rates!$E$282</definedName>
    <definedName name="_______bng200" localSheetId="37">[26]Rates!$E$282</definedName>
    <definedName name="_______bng200" localSheetId="31">[25]Rates!$E$282</definedName>
    <definedName name="_______bng200">[27]Rates!$E$282</definedName>
    <definedName name="_______bng250" localSheetId="24">[25]Rates!$E$283</definedName>
    <definedName name="_______bng250" localSheetId="26">[25]Rates!$E$283</definedName>
    <definedName name="_______bng250" localSheetId="28">[25]Rates!$E$283</definedName>
    <definedName name="_______bng250" localSheetId="5">[25]Rates!$E$283</definedName>
    <definedName name="_______bng250" localSheetId="7">[25]Rates!$E$283</definedName>
    <definedName name="_______bng250" localSheetId="9">[25]Rates!$E$283</definedName>
    <definedName name="_______bng250" localSheetId="11">[25]Rates!$E$283</definedName>
    <definedName name="_______bng250" localSheetId="14">[25]Rates!$E$283</definedName>
    <definedName name="_______bng250" localSheetId="32">[25]Rates!$E$283</definedName>
    <definedName name="_______bng250" localSheetId="34">[25]Rates!$E$283</definedName>
    <definedName name="_______bng250" localSheetId="36">[25]Rates!$E$283</definedName>
    <definedName name="_______bng250" localSheetId="38">[25]Rates!$E$283</definedName>
    <definedName name="_______bng250" localSheetId="40">[25]Rates!$E$283</definedName>
    <definedName name="_______bng250" localSheetId="16">[25]Rates!$E$283</definedName>
    <definedName name="_______bng250" localSheetId="18">[25]Rates!$E$283</definedName>
    <definedName name="_______bng250" localSheetId="20">[25]Rates!$E$283</definedName>
    <definedName name="_______bng250" localSheetId="22">[25]Rates!$E$283</definedName>
    <definedName name="_______bng250" localSheetId="30">[25]Rates!$E$283</definedName>
    <definedName name="_______bng250" localSheetId="49">[25]Rates!$E$283</definedName>
    <definedName name="_______bng250" localSheetId="52">[25]Rates!$E$283</definedName>
    <definedName name="_______bng250" localSheetId="19">[25]Rates!$E$283</definedName>
    <definedName name="_______bng250" localSheetId="13">[25]Rates!$E$283</definedName>
    <definedName name="_______bng250" localSheetId="17">[25]Rates!$E$283</definedName>
    <definedName name="_______bng250" localSheetId="37">[26]Rates!$E$283</definedName>
    <definedName name="_______bng250" localSheetId="31">[25]Rates!$E$283</definedName>
    <definedName name="_______bng250">[27]Rates!$E$283</definedName>
    <definedName name="_______cyt1">[1]Rates!$E$268</definedName>
    <definedName name="_______hnt15">[1]Rates!$E$117</definedName>
    <definedName name="_______hnt16" localSheetId="10">[17]Rates!$E$117</definedName>
    <definedName name="_______hnt16" localSheetId="29">[10]Rates!$E$117</definedName>
    <definedName name="_______hnt16" localSheetId="0">[1]Rates!$E$117</definedName>
    <definedName name="_______hnt16" localSheetId="17">[3]Rates!$E$117</definedName>
    <definedName name="_______hnt16">[23]Rates!$E$117</definedName>
    <definedName name="_______hnt20">[1]Rates!$E$118</definedName>
    <definedName name="_______hnt21" localSheetId="10">[17]Rates!$E$118</definedName>
    <definedName name="_______hnt21" localSheetId="29">[10]Rates!$E$118</definedName>
    <definedName name="_______hnt21" localSheetId="0">[1]Rates!$E$118</definedName>
    <definedName name="_______hnt21" localSheetId="17">[3]Rates!$E$118</definedName>
    <definedName name="_______hnt21">[23]Rates!$E$118</definedName>
    <definedName name="_______hnt25">[1]Rates!$E$119</definedName>
    <definedName name="_______hnt30" localSheetId="24">[8]Rates!$E$117</definedName>
    <definedName name="_______hnt30" localSheetId="26">[8]Rates!$E$117</definedName>
    <definedName name="_______hnt30" localSheetId="28">[8]Rates!$E$117</definedName>
    <definedName name="_______hnt30" localSheetId="5">[8]Rates!$E$117</definedName>
    <definedName name="_______hnt30" localSheetId="7">[8]Rates!$E$117</definedName>
    <definedName name="_______hnt30" localSheetId="9">[8]Rates!$E$117</definedName>
    <definedName name="_______hnt30" localSheetId="11">[8]Rates!$E$117</definedName>
    <definedName name="_______hnt30" localSheetId="14">[8]Rates!$E$117</definedName>
    <definedName name="_______hnt30" localSheetId="32">[8]Rates!$E$117</definedName>
    <definedName name="_______hnt30" localSheetId="34">[8]Rates!$E$117</definedName>
    <definedName name="_______hnt30" localSheetId="36">[8]Rates!$E$117</definedName>
    <definedName name="_______hnt30" localSheetId="38">[8]Rates!$E$117</definedName>
    <definedName name="_______hnt30" localSheetId="40">[8]Rates!$E$117</definedName>
    <definedName name="_______hnt30" localSheetId="16">[8]Rates!$E$117</definedName>
    <definedName name="_______hnt30" localSheetId="18">[8]Rates!$E$117</definedName>
    <definedName name="_______hnt30" localSheetId="20">[8]Rates!$E$117</definedName>
    <definedName name="_______hnt30" localSheetId="22">[8]Rates!$E$117</definedName>
    <definedName name="_______hnt30" localSheetId="30">[8]Rates!$E$117</definedName>
    <definedName name="_______hnt30" localSheetId="49">[8]Rates!$E$117</definedName>
    <definedName name="_______hnt30" localSheetId="52">[8]Rates!$E$117</definedName>
    <definedName name="_______hnt30" localSheetId="19">[8]Rates!$E$117</definedName>
    <definedName name="_______hnt30" localSheetId="13">[8]Rates!$E$117</definedName>
    <definedName name="_______hnt30" localSheetId="17">[8]Rates!$E$117</definedName>
    <definedName name="_______hnt30" localSheetId="37">[9]Rates!$E$117</definedName>
    <definedName name="_______hnt30" localSheetId="31">[8]Rates!$E$117</definedName>
    <definedName name="_______hnt30">[10]Rates!$E$117</definedName>
    <definedName name="_______hnt40" localSheetId="10">[17]Rates!$E$119</definedName>
    <definedName name="_______hnt40" localSheetId="29">[10]Rates!$E$119</definedName>
    <definedName name="_______hnt40" localSheetId="0">[1]Rates!$E$119</definedName>
    <definedName name="_______hnt40" localSheetId="17">[3]Rates!$E$119</definedName>
    <definedName name="_______hnt40">[23]Rates!$E$119</definedName>
    <definedName name="______bng200" localSheetId="24">[25]Rates!$E$282</definedName>
    <definedName name="______bng200" localSheetId="26">[25]Rates!$E$282</definedName>
    <definedName name="______bng200" localSheetId="28">[25]Rates!$E$282</definedName>
    <definedName name="______bng200" localSheetId="5">[25]Rates!$E$282</definedName>
    <definedName name="______bng200" localSheetId="7">[25]Rates!$E$282</definedName>
    <definedName name="______bng200" localSheetId="9">[25]Rates!$E$282</definedName>
    <definedName name="______bng200" localSheetId="11">[25]Rates!$E$282</definedName>
    <definedName name="______bng200" localSheetId="14">[25]Rates!$E$282</definedName>
    <definedName name="______bng200" localSheetId="32">[25]Rates!$E$282</definedName>
    <definedName name="______bng200" localSheetId="34">[25]Rates!$E$282</definedName>
    <definedName name="______bng200" localSheetId="36">[25]Rates!$E$282</definedName>
    <definedName name="______bng200" localSheetId="38">[25]Rates!$E$282</definedName>
    <definedName name="______bng200" localSheetId="40">[25]Rates!$E$282</definedName>
    <definedName name="______bng200" localSheetId="16">[25]Rates!$E$282</definedName>
    <definedName name="______bng200" localSheetId="18">[25]Rates!$E$282</definedName>
    <definedName name="______bng200" localSheetId="20">[25]Rates!$E$282</definedName>
    <definedName name="______bng200" localSheetId="22">[25]Rates!$E$282</definedName>
    <definedName name="______bng200" localSheetId="30">[25]Rates!$E$282</definedName>
    <definedName name="______bng200" localSheetId="49">[25]Rates!$E$282</definedName>
    <definedName name="______bng200" localSheetId="52">[25]Rates!$E$282</definedName>
    <definedName name="______bng200" localSheetId="19">[25]Rates!$E$282</definedName>
    <definedName name="______bng200" localSheetId="13">[25]Rates!$E$282</definedName>
    <definedName name="______bng200" localSheetId="17">[25]Rates!$E$282</definedName>
    <definedName name="______bng200" localSheetId="37">[26]Rates!$E$282</definedName>
    <definedName name="______bng200" localSheetId="31">[25]Rates!$E$282</definedName>
    <definedName name="______bng200">[27]Rates!$E$282</definedName>
    <definedName name="______bng250" localSheetId="24">[25]Rates!$E$283</definedName>
    <definedName name="______bng250" localSheetId="26">[25]Rates!$E$283</definedName>
    <definedName name="______bng250" localSheetId="28">[25]Rates!$E$283</definedName>
    <definedName name="______bng250" localSheetId="5">[25]Rates!$E$283</definedName>
    <definedName name="______bng250" localSheetId="7">[25]Rates!$E$283</definedName>
    <definedName name="______bng250" localSheetId="9">[25]Rates!$E$283</definedName>
    <definedName name="______bng250" localSheetId="11">[25]Rates!$E$283</definedName>
    <definedName name="______bng250" localSheetId="14">[25]Rates!$E$283</definedName>
    <definedName name="______bng250" localSheetId="32">[25]Rates!$E$283</definedName>
    <definedName name="______bng250" localSheetId="34">[25]Rates!$E$283</definedName>
    <definedName name="______bng250" localSheetId="36">[25]Rates!$E$283</definedName>
    <definedName name="______bng250" localSheetId="38">[25]Rates!$E$283</definedName>
    <definedName name="______bng250" localSheetId="40">[25]Rates!$E$283</definedName>
    <definedName name="______bng250" localSheetId="16">[25]Rates!$E$283</definedName>
    <definedName name="______bng250" localSheetId="18">[25]Rates!$E$283</definedName>
    <definedName name="______bng250" localSheetId="20">[25]Rates!$E$283</definedName>
    <definedName name="______bng250" localSheetId="22">[25]Rates!$E$283</definedName>
    <definedName name="______bng250" localSheetId="30">[25]Rates!$E$283</definedName>
    <definedName name="______bng250" localSheetId="49">[25]Rates!$E$283</definedName>
    <definedName name="______bng250" localSheetId="52">[25]Rates!$E$283</definedName>
    <definedName name="______bng250" localSheetId="19">[25]Rates!$E$283</definedName>
    <definedName name="______bng250" localSheetId="13">[25]Rates!$E$283</definedName>
    <definedName name="______bng250" localSheetId="17">[25]Rates!$E$283</definedName>
    <definedName name="______bng250" localSheetId="37">[26]Rates!$E$283</definedName>
    <definedName name="______bng250" localSheetId="31">[25]Rates!$E$283</definedName>
    <definedName name="______bng250">[27]Rates!$E$283</definedName>
    <definedName name="______cyt1">[1]Rates!$E$268</definedName>
    <definedName name="______hnt15">[1]Rates!$E$117</definedName>
    <definedName name="______hnt16" localSheetId="10">[17]Rates!$E$117</definedName>
    <definedName name="______hnt16" localSheetId="29">[10]Rates!$E$117</definedName>
    <definedName name="______hnt16" localSheetId="0">[1]Rates!$E$117</definedName>
    <definedName name="______hnt16" localSheetId="17">[3]Rates!$E$117</definedName>
    <definedName name="______hnt16">[23]Rates!$E$117</definedName>
    <definedName name="______hnt20">[1]Rates!$E$118</definedName>
    <definedName name="______hnt21" localSheetId="10">[17]Rates!$E$118</definedName>
    <definedName name="______hnt21" localSheetId="29">[10]Rates!$E$118</definedName>
    <definedName name="______hnt21" localSheetId="0">[1]Rates!$E$118</definedName>
    <definedName name="______hnt21" localSheetId="17">[3]Rates!$E$118</definedName>
    <definedName name="______hnt21">[23]Rates!$E$118</definedName>
    <definedName name="______hnt25">[1]Rates!$E$119</definedName>
    <definedName name="______hnt30" localSheetId="24">[8]Rates!$E$117</definedName>
    <definedName name="______hnt30" localSheetId="26">[8]Rates!$E$117</definedName>
    <definedName name="______hnt30" localSheetId="28">[8]Rates!$E$117</definedName>
    <definedName name="______hnt30" localSheetId="5">[8]Rates!$E$117</definedName>
    <definedName name="______hnt30" localSheetId="7">[8]Rates!$E$117</definedName>
    <definedName name="______hnt30" localSheetId="9">[8]Rates!$E$117</definedName>
    <definedName name="______hnt30" localSheetId="11">[8]Rates!$E$117</definedName>
    <definedName name="______hnt30" localSheetId="14">[8]Rates!$E$117</definedName>
    <definedName name="______hnt30" localSheetId="32">[8]Rates!$E$117</definedName>
    <definedName name="______hnt30" localSheetId="34">[8]Rates!$E$117</definedName>
    <definedName name="______hnt30" localSheetId="36">[8]Rates!$E$117</definedName>
    <definedName name="______hnt30" localSheetId="38">[8]Rates!$E$117</definedName>
    <definedName name="______hnt30" localSheetId="40">[8]Rates!$E$117</definedName>
    <definedName name="______hnt30" localSheetId="16">[8]Rates!$E$117</definedName>
    <definedName name="______hnt30" localSheetId="18">[8]Rates!$E$117</definedName>
    <definedName name="______hnt30" localSheetId="20">[8]Rates!$E$117</definedName>
    <definedName name="______hnt30" localSheetId="22">[8]Rates!$E$117</definedName>
    <definedName name="______hnt30" localSheetId="30">[8]Rates!$E$117</definedName>
    <definedName name="______hnt30" localSheetId="49">[8]Rates!$E$117</definedName>
    <definedName name="______hnt30" localSheetId="52">[8]Rates!$E$117</definedName>
    <definedName name="______hnt30" localSheetId="19">[8]Rates!$E$117</definedName>
    <definedName name="______hnt30" localSheetId="13">[8]Rates!$E$117</definedName>
    <definedName name="______hnt30" localSheetId="17">[8]Rates!$E$117</definedName>
    <definedName name="______hnt30" localSheetId="37">[9]Rates!$E$117</definedName>
    <definedName name="______hnt30" localSheetId="31">[8]Rates!$E$117</definedName>
    <definedName name="______hnt30">[10]Rates!$E$117</definedName>
    <definedName name="______hnt40" localSheetId="10">[17]Rates!$E$119</definedName>
    <definedName name="______hnt40" localSheetId="29">[10]Rates!$E$119</definedName>
    <definedName name="______hnt40" localSheetId="0">[1]Rates!$E$119</definedName>
    <definedName name="______hnt40" localSheetId="17">[3]Rates!$E$119</definedName>
    <definedName name="______hnt40">[23]Rates!$E$119</definedName>
    <definedName name="_____bng200" localSheetId="24">[28]Rates!$E$282</definedName>
    <definedName name="_____bng200" localSheetId="26">[28]Rates!$E$282</definedName>
    <definedName name="_____bng200" localSheetId="28">[28]Rates!$E$282</definedName>
    <definedName name="_____bng200" localSheetId="5">[28]Rates!$E$282</definedName>
    <definedName name="_____bng200" localSheetId="7">[28]Rates!$E$282</definedName>
    <definedName name="_____bng200" localSheetId="9">[28]Rates!$E$282</definedName>
    <definedName name="_____bng200" localSheetId="11">[28]Rates!$E$282</definedName>
    <definedName name="_____bng200" localSheetId="14">[28]Rates!$E$282</definedName>
    <definedName name="_____bng200" localSheetId="32">[28]Rates!$E$282</definedName>
    <definedName name="_____bng200" localSheetId="34">[28]Rates!$E$282</definedName>
    <definedName name="_____bng200" localSheetId="36">[28]Rates!$E$282</definedName>
    <definedName name="_____bng200" localSheetId="38">[28]Rates!$E$282</definedName>
    <definedName name="_____bng200" localSheetId="40">[28]Rates!$E$282</definedName>
    <definedName name="_____bng200" localSheetId="16">[28]Rates!$E$282</definedName>
    <definedName name="_____bng200" localSheetId="18">[28]Rates!$E$282</definedName>
    <definedName name="_____bng200" localSheetId="20">[28]Rates!$E$282</definedName>
    <definedName name="_____bng200" localSheetId="22">[28]Rates!$E$282</definedName>
    <definedName name="_____bng200" localSheetId="30">[28]Rates!$E$282</definedName>
    <definedName name="_____bng200" localSheetId="49">[28]Rates!$E$282</definedName>
    <definedName name="_____bng200" localSheetId="52">[28]Rates!$E$282</definedName>
    <definedName name="_____bng200" localSheetId="19">[28]Rates!$E$282</definedName>
    <definedName name="_____bng200" localSheetId="13">[28]Rates!$E$282</definedName>
    <definedName name="_____bng200" localSheetId="17">[28]Rates!$E$282</definedName>
    <definedName name="_____bng200" localSheetId="37">[29]Rates!$E$282</definedName>
    <definedName name="_____bng200" localSheetId="31">[28]Rates!$E$282</definedName>
    <definedName name="_____bng200">[30]Rates!$E$282</definedName>
    <definedName name="_____bng250" localSheetId="24">[28]Rates!$E$283</definedName>
    <definedName name="_____bng250" localSheetId="26">[28]Rates!$E$283</definedName>
    <definedName name="_____bng250" localSheetId="28">[28]Rates!$E$283</definedName>
    <definedName name="_____bng250" localSheetId="5">[28]Rates!$E$283</definedName>
    <definedName name="_____bng250" localSheetId="7">[28]Rates!$E$283</definedName>
    <definedName name="_____bng250" localSheetId="9">[28]Rates!$E$283</definedName>
    <definedName name="_____bng250" localSheetId="11">[28]Rates!$E$283</definedName>
    <definedName name="_____bng250" localSheetId="14">[28]Rates!$E$283</definedName>
    <definedName name="_____bng250" localSheetId="32">[28]Rates!$E$283</definedName>
    <definedName name="_____bng250" localSheetId="34">[28]Rates!$E$283</definedName>
    <definedName name="_____bng250" localSheetId="36">[28]Rates!$E$283</definedName>
    <definedName name="_____bng250" localSheetId="38">[28]Rates!$E$283</definedName>
    <definedName name="_____bng250" localSheetId="40">[28]Rates!$E$283</definedName>
    <definedName name="_____bng250" localSheetId="16">[28]Rates!$E$283</definedName>
    <definedName name="_____bng250" localSheetId="18">[28]Rates!$E$283</definedName>
    <definedName name="_____bng250" localSheetId="20">[28]Rates!$E$283</definedName>
    <definedName name="_____bng250" localSheetId="22">[28]Rates!$E$283</definedName>
    <definedName name="_____bng250" localSheetId="30">[28]Rates!$E$283</definedName>
    <definedName name="_____bng250" localSheetId="49">[28]Rates!$E$283</definedName>
    <definedName name="_____bng250" localSheetId="52">[28]Rates!$E$283</definedName>
    <definedName name="_____bng250" localSheetId="19">[28]Rates!$E$283</definedName>
    <definedName name="_____bng250" localSheetId="13">[28]Rates!$E$283</definedName>
    <definedName name="_____bng250" localSheetId="17">[28]Rates!$E$283</definedName>
    <definedName name="_____bng250" localSheetId="37">[29]Rates!$E$283</definedName>
    <definedName name="_____bng250" localSheetId="31">[28]Rates!$E$283</definedName>
    <definedName name="_____bng250">[30]Rates!$E$283</definedName>
    <definedName name="_____cyt1">[1]Rates!$E$268</definedName>
    <definedName name="_____hn" localSheetId="24">[8]Rates!$E$117</definedName>
    <definedName name="_____hn" localSheetId="26">[8]Rates!$E$117</definedName>
    <definedName name="_____hn" localSheetId="28">[8]Rates!$E$117</definedName>
    <definedName name="_____hn" localSheetId="5">[8]Rates!$E$117</definedName>
    <definedName name="_____hn" localSheetId="7">[8]Rates!$E$117</definedName>
    <definedName name="_____hn" localSheetId="9">[8]Rates!$E$117</definedName>
    <definedName name="_____hn" localSheetId="11">[8]Rates!$E$117</definedName>
    <definedName name="_____hn" localSheetId="14">[8]Rates!$E$117</definedName>
    <definedName name="_____hn" localSheetId="32">[8]Rates!$E$117</definedName>
    <definedName name="_____hn" localSheetId="34">[8]Rates!$E$117</definedName>
    <definedName name="_____hn" localSheetId="36">[8]Rates!$E$117</definedName>
    <definedName name="_____hn" localSheetId="38">[8]Rates!$E$117</definedName>
    <definedName name="_____hn" localSheetId="40">[8]Rates!$E$117</definedName>
    <definedName name="_____hn" localSheetId="16">[8]Rates!$E$117</definedName>
    <definedName name="_____hn" localSheetId="18">[8]Rates!$E$117</definedName>
    <definedName name="_____hn" localSheetId="20">[8]Rates!$E$117</definedName>
    <definedName name="_____hn" localSheetId="22">[8]Rates!$E$117</definedName>
    <definedName name="_____hn" localSheetId="30">[8]Rates!$E$117</definedName>
    <definedName name="_____hn" localSheetId="49">[8]Rates!$E$117</definedName>
    <definedName name="_____hn" localSheetId="52">[8]Rates!$E$117</definedName>
    <definedName name="_____hn" localSheetId="19">[8]Rates!$E$117</definedName>
    <definedName name="_____hn" localSheetId="13">[8]Rates!$E$117</definedName>
    <definedName name="_____hn" localSheetId="17">[8]Rates!$E$117</definedName>
    <definedName name="_____hn" localSheetId="37">[9]Rates!$E$117</definedName>
    <definedName name="_____hn" localSheetId="31">[8]Rates!$E$117</definedName>
    <definedName name="_____hn">[10]Rates!$E$117</definedName>
    <definedName name="_____hnt15">[1]Rates!$E$117</definedName>
    <definedName name="_____hnt16" localSheetId="10">[17]Rates!$E$117</definedName>
    <definedName name="_____hnt16" localSheetId="29">[10]Rates!$E$117</definedName>
    <definedName name="_____hnt16" localSheetId="0">[1]Rates!$E$117</definedName>
    <definedName name="_____hnt16" localSheetId="17">[3]Rates!$E$117</definedName>
    <definedName name="_____hnt16">[23]Rates!$E$117</definedName>
    <definedName name="_____hnt20">[1]Rates!$E$118</definedName>
    <definedName name="_____hnt21" localSheetId="10">[17]Rates!$E$118</definedName>
    <definedName name="_____hnt21" localSheetId="29">[10]Rates!$E$118</definedName>
    <definedName name="_____hnt21" localSheetId="0">[1]Rates!$E$118</definedName>
    <definedName name="_____hnt21" localSheetId="17">[3]Rates!$E$118</definedName>
    <definedName name="_____hnt21">[23]Rates!$E$118</definedName>
    <definedName name="_____hnt25">[1]Rates!$E$119</definedName>
    <definedName name="_____hnt30" localSheetId="24">[8]Rates!$E$117</definedName>
    <definedName name="_____hnt30" localSheetId="26">[8]Rates!$E$117</definedName>
    <definedName name="_____hnt30" localSheetId="28">[8]Rates!$E$117</definedName>
    <definedName name="_____hnt30" localSheetId="5">[8]Rates!$E$117</definedName>
    <definedName name="_____hnt30" localSheetId="7">[8]Rates!$E$117</definedName>
    <definedName name="_____hnt30" localSheetId="9">[8]Rates!$E$117</definedName>
    <definedName name="_____hnt30" localSheetId="11">[8]Rates!$E$117</definedName>
    <definedName name="_____hnt30" localSheetId="14">[8]Rates!$E$117</definedName>
    <definedName name="_____hnt30" localSheetId="32">[8]Rates!$E$117</definedName>
    <definedName name="_____hnt30" localSheetId="34">[8]Rates!$E$117</definedName>
    <definedName name="_____hnt30" localSheetId="36">[8]Rates!$E$117</definedName>
    <definedName name="_____hnt30" localSheetId="38">[8]Rates!$E$117</definedName>
    <definedName name="_____hnt30" localSheetId="40">[8]Rates!$E$117</definedName>
    <definedName name="_____hnt30" localSheetId="16">[8]Rates!$E$117</definedName>
    <definedName name="_____hnt30" localSheetId="18">[8]Rates!$E$117</definedName>
    <definedName name="_____hnt30" localSheetId="20">[8]Rates!$E$117</definedName>
    <definedName name="_____hnt30" localSheetId="22">[8]Rates!$E$117</definedName>
    <definedName name="_____hnt30" localSheetId="30">[8]Rates!$E$117</definedName>
    <definedName name="_____hnt30" localSheetId="49">[8]Rates!$E$117</definedName>
    <definedName name="_____hnt30" localSheetId="52">[8]Rates!$E$117</definedName>
    <definedName name="_____hnt30" localSheetId="19">[8]Rates!$E$117</definedName>
    <definedName name="_____hnt30" localSheetId="13">[8]Rates!$E$117</definedName>
    <definedName name="_____hnt30" localSheetId="17">[8]Rates!$E$117</definedName>
    <definedName name="_____hnt30" localSheetId="37">[9]Rates!$E$117</definedName>
    <definedName name="_____hnt30" localSheetId="31">[8]Rates!$E$117</definedName>
    <definedName name="_____hnt30">[10]Rates!$E$117</definedName>
    <definedName name="_____hnt40" localSheetId="10">[17]Rates!$E$119</definedName>
    <definedName name="_____hnt40" localSheetId="29">[10]Rates!$E$119</definedName>
    <definedName name="_____hnt40" localSheetId="0">[1]Rates!$E$119</definedName>
    <definedName name="_____hnt40" localSheetId="17">[3]Rates!$E$119</definedName>
    <definedName name="_____hnt40">[23]Rates!$E$119</definedName>
    <definedName name="____bng200" localSheetId="24">[25]Rates!$E$282</definedName>
    <definedName name="____bng200" localSheetId="26">[25]Rates!$E$282</definedName>
    <definedName name="____bng200" localSheetId="28">[25]Rates!$E$282</definedName>
    <definedName name="____bng200" localSheetId="5">[25]Rates!$E$282</definedName>
    <definedName name="____bng200" localSheetId="7">[25]Rates!$E$282</definedName>
    <definedName name="____bng200" localSheetId="9">[25]Rates!$E$282</definedName>
    <definedName name="____bng200" localSheetId="11">[25]Rates!$E$282</definedName>
    <definedName name="____bng200" localSheetId="14">[25]Rates!$E$282</definedName>
    <definedName name="____bng200" localSheetId="32">[25]Rates!$E$282</definedName>
    <definedName name="____bng200" localSheetId="34">[25]Rates!$E$282</definedName>
    <definedName name="____bng200" localSheetId="36">[25]Rates!$E$282</definedName>
    <definedName name="____bng200" localSheetId="38">[25]Rates!$E$282</definedName>
    <definedName name="____bng200" localSheetId="40">[25]Rates!$E$282</definedName>
    <definedName name="____bng200" localSheetId="16">[25]Rates!$E$282</definedName>
    <definedName name="____bng200" localSheetId="18">[25]Rates!$E$282</definedName>
    <definedName name="____bng200" localSheetId="20">[25]Rates!$E$282</definedName>
    <definedName name="____bng200" localSheetId="22">[25]Rates!$E$282</definedName>
    <definedName name="____bng200" localSheetId="30">[25]Rates!$E$282</definedName>
    <definedName name="____bng200" localSheetId="49">[25]Rates!$E$282</definedName>
    <definedName name="____bng200" localSheetId="52">[25]Rates!$E$282</definedName>
    <definedName name="____bng200" localSheetId="19">[25]Rates!$E$282</definedName>
    <definedName name="____bng200" localSheetId="13">[25]Rates!$E$282</definedName>
    <definedName name="____bng200" localSheetId="17">[25]Rates!$E$282</definedName>
    <definedName name="____bng200" localSheetId="37">[26]Rates!$E$282</definedName>
    <definedName name="____bng200" localSheetId="31">[25]Rates!$E$282</definedName>
    <definedName name="____bng200">[27]Rates!$E$282</definedName>
    <definedName name="____bng250" localSheetId="24">[25]Rates!$E$283</definedName>
    <definedName name="____bng250" localSheetId="26">[25]Rates!$E$283</definedName>
    <definedName name="____bng250" localSheetId="28">[25]Rates!$E$283</definedName>
    <definedName name="____bng250" localSheetId="5">[25]Rates!$E$283</definedName>
    <definedName name="____bng250" localSheetId="7">[25]Rates!$E$283</definedName>
    <definedName name="____bng250" localSheetId="9">[25]Rates!$E$283</definedName>
    <definedName name="____bng250" localSheetId="11">[25]Rates!$E$283</definedName>
    <definedName name="____bng250" localSheetId="14">[25]Rates!$E$283</definedName>
    <definedName name="____bng250" localSheetId="32">[25]Rates!$E$283</definedName>
    <definedName name="____bng250" localSheetId="34">[25]Rates!$E$283</definedName>
    <definedName name="____bng250" localSheetId="36">[25]Rates!$E$283</definedName>
    <definedName name="____bng250" localSheetId="38">[25]Rates!$E$283</definedName>
    <definedName name="____bng250" localSheetId="40">[25]Rates!$E$283</definedName>
    <definedName name="____bng250" localSheetId="16">[25]Rates!$E$283</definedName>
    <definedName name="____bng250" localSheetId="18">[25]Rates!$E$283</definedName>
    <definedName name="____bng250" localSheetId="20">[25]Rates!$E$283</definedName>
    <definedName name="____bng250" localSheetId="22">[25]Rates!$E$283</definedName>
    <definedName name="____bng250" localSheetId="30">[25]Rates!$E$283</definedName>
    <definedName name="____bng250" localSheetId="49">[25]Rates!$E$283</definedName>
    <definedName name="____bng250" localSheetId="52">[25]Rates!$E$283</definedName>
    <definedName name="____bng250" localSheetId="19">[25]Rates!$E$283</definedName>
    <definedName name="____bng250" localSheetId="13">[25]Rates!$E$283</definedName>
    <definedName name="____bng250" localSheetId="17">[25]Rates!$E$283</definedName>
    <definedName name="____bng250" localSheetId="37">[26]Rates!$E$283</definedName>
    <definedName name="____bng250" localSheetId="31">[25]Rates!$E$283</definedName>
    <definedName name="____bng250">[27]Rates!$E$283</definedName>
    <definedName name="____cyt1">[1]Rates!$E$268</definedName>
    <definedName name="____hnt15">[1]Rates!$E$117</definedName>
    <definedName name="____hnt16" localSheetId="10">[17]Rates!$E$117</definedName>
    <definedName name="____hnt16" localSheetId="29">[10]Rates!$E$117</definedName>
    <definedName name="____hnt16" localSheetId="0">[1]Rates!$E$117</definedName>
    <definedName name="____hnt16" localSheetId="17">[3]Rates!$E$117</definedName>
    <definedName name="____hnt16">[23]Rates!$E$117</definedName>
    <definedName name="____hnt20">[1]Rates!$E$118</definedName>
    <definedName name="____hnt21" localSheetId="10">[17]Rates!$E$118</definedName>
    <definedName name="____hnt21" localSheetId="29">[10]Rates!$E$118</definedName>
    <definedName name="____hnt21" localSheetId="0">[1]Rates!$E$118</definedName>
    <definedName name="____hnt21" localSheetId="17">[3]Rates!$E$118</definedName>
    <definedName name="____hnt21">[23]Rates!$E$118</definedName>
    <definedName name="____hnt25">[1]Rates!$E$119</definedName>
    <definedName name="____hnt30" localSheetId="24">[11]Rates!$E$117</definedName>
    <definedName name="____hnt30" localSheetId="26">[11]Rates!$E$117</definedName>
    <definedName name="____hnt30" localSheetId="28">[11]Rates!$E$117</definedName>
    <definedName name="____hnt30" localSheetId="5">[11]Rates!$E$117</definedName>
    <definedName name="____hnt30" localSheetId="7">[11]Rates!$E$117</definedName>
    <definedName name="____hnt30" localSheetId="9">[11]Rates!$E$117</definedName>
    <definedName name="____hnt30" localSheetId="11">[11]Rates!$E$117</definedName>
    <definedName name="____hnt30" localSheetId="14">[11]Rates!$E$117</definedName>
    <definedName name="____hnt30" localSheetId="32">[11]Rates!$E$117</definedName>
    <definedName name="____hnt30" localSheetId="34">[11]Rates!$E$117</definedName>
    <definedName name="____hnt30" localSheetId="36">[11]Rates!$E$117</definedName>
    <definedName name="____hnt30" localSheetId="38">[11]Rates!$E$117</definedName>
    <definedName name="____hnt30" localSheetId="40">[11]Rates!$E$117</definedName>
    <definedName name="____hnt30" localSheetId="16">[11]Rates!$E$117</definedName>
    <definedName name="____hnt30" localSheetId="18">[11]Rates!$E$117</definedName>
    <definedName name="____hnt30" localSheetId="20">[11]Rates!$E$117</definedName>
    <definedName name="____hnt30" localSheetId="22">[11]Rates!$E$117</definedName>
    <definedName name="____hnt30" localSheetId="30">[11]Rates!$E$117</definedName>
    <definedName name="____hnt30" localSheetId="49">[11]Rates!$E$117</definedName>
    <definedName name="____hnt30" localSheetId="52">[11]Rates!$E$117</definedName>
    <definedName name="____hnt30" localSheetId="19">[11]Rates!$E$117</definedName>
    <definedName name="____hnt30" localSheetId="13">[11]Rates!$E$117</definedName>
    <definedName name="____hnt30" localSheetId="17">[11]Rates!$E$117</definedName>
    <definedName name="____hnt30" localSheetId="37">[12]Rates!$E$117</definedName>
    <definedName name="____hnt30" localSheetId="31">[11]Rates!$E$117</definedName>
    <definedName name="____hnt30">[13]Rates!$E$117</definedName>
    <definedName name="____hnt40" localSheetId="10">[17]Rates!$E$119</definedName>
    <definedName name="____hnt40" localSheetId="29">[10]Rates!$E$119</definedName>
    <definedName name="____hnt40" localSheetId="0">[1]Rates!$E$119</definedName>
    <definedName name="____hnt40" localSheetId="17">[3]Rates!$E$119</definedName>
    <definedName name="____hnt40">[23]Rates!$E$119</definedName>
    <definedName name="____PV3">[31]Rates!$E$123</definedName>
    <definedName name="___bng200" localSheetId="24">[25]Rates!$E$282</definedName>
    <definedName name="___bng200" localSheetId="26">[25]Rates!$E$282</definedName>
    <definedName name="___bng200" localSheetId="28">[25]Rates!$E$282</definedName>
    <definedName name="___bng200" localSheetId="10">[32]Rates!$E$282</definedName>
    <definedName name="___bng200" localSheetId="5">[25]Rates!$E$282</definedName>
    <definedName name="___bng200" localSheetId="7">[25]Rates!$E$282</definedName>
    <definedName name="___bng200" localSheetId="9">[25]Rates!$E$282</definedName>
    <definedName name="___bng200" localSheetId="11">[25]Rates!$E$282</definedName>
    <definedName name="___bng200" localSheetId="14">[25]Rates!$E$282</definedName>
    <definedName name="___bng200" localSheetId="32">[25]Rates!$E$282</definedName>
    <definedName name="___bng200" localSheetId="34">[25]Rates!$E$282</definedName>
    <definedName name="___bng200" localSheetId="36">[25]Rates!$E$282</definedName>
    <definedName name="___bng200" localSheetId="38">[25]Rates!$E$282</definedName>
    <definedName name="___bng200" localSheetId="40">[25]Rates!$E$282</definedName>
    <definedName name="___bng200" localSheetId="16">[25]Rates!$E$282</definedName>
    <definedName name="___bng200" localSheetId="18">[25]Rates!$E$282</definedName>
    <definedName name="___bng200" localSheetId="20">[25]Rates!$E$282</definedName>
    <definedName name="___bng200" localSheetId="22">[25]Rates!$E$282</definedName>
    <definedName name="___bng200" localSheetId="30">[25]Rates!$E$282</definedName>
    <definedName name="___bng200" localSheetId="49">[25]Rates!$E$282</definedName>
    <definedName name="___bng200" localSheetId="52">[25]Rates!$E$282</definedName>
    <definedName name="___bng200" localSheetId="19">[25]Rates!$E$282</definedName>
    <definedName name="___bng200" localSheetId="13">[25]Rates!$E$282</definedName>
    <definedName name="___bng200" localSheetId="17">[25]Rates!$E$282</definedName>
    <definedName name="___bng200" localSheetId="37">[26]Rates!$E$282</definedName>
    <definedName name="___bng200" localSheetId="33">[26]Rates!$E$282</definedName>
    <definedName name="___bng200">[27]Rates!$E$282</definedName>
    <definedName name="___bng250" localSheetId="24">[25]Rates!$E$283</definedName>
    <definedName name="___bng250" localSheetId="26">[25]Rates!$E$283</definedName>
    <definedName name="___bng250" localSheetId="28">[25]Rates!$E$283</definedName>
    <definedName name="___bng250" localSheetId="10">[32]Rates!$E$283</definedName>
    <definedName name="___bng250" localSheetId="5">[25]Rates!$E$283</definedName>
    <definedName name="___bng250" localSheetId="7">[25]Rates!$E$283</definedName>
    <definedName name="___bng250" localSheetId="9">[25]Rates!$E$283</definedName>
    <definedName name="___bng250" localSheetId="11">[25]Rates!$E$283</definedName>
    <definedName name="___bng250" localSheetId="14">[25]Rates!$E$283</definedName>
    <definedName name="___bng250" localSheetId="32">[25]Rates!$E$283</definedName>
    <definedName name="___bng250" localSheetId="34">[25]Rates!$E$283</definedName>
    <definedName name="___bng250" localSheetId="36">[25]Rates!$E$283</definedName>
    <definedName name="___bng250" localSheetId="38">[25]Rates!$E$283</definedName>
    <definedName name="___bng250" localSheetId="40">[25]Rates!$E$283</definedName>
    <definedName name="___bng250" localSheetId="16">[25]Rates!$E$283</definedName>
    <definedName name="___bng250" localSheetId="18">[25]Rates!$E$283</definedName>
    <definedName name="___bng250" localSheetId="20">[25]Rates!$E$283</definedName>
    <definedName name="___bng250" localSheetId="22">[25]Rates!$E$283</definedName>
    <definedName name="___bng250" localSheetId="30">[25]Rates!$E$283</definedName>
    <definedName name="___bng250" localSheetId="49">[25]Rates!$E$283</definedName>
    <definedName name="___bng250" localSheetId="52">[25]Rates!$E$283</definedName>
    <definedName name="___bng250" localSheetId="19">[25]Rates!$E$283</definedName>
    <definedName name="___bng250" localSheetId="13">[25]Rates!$E$283</definedName>
    <definedName name="___bng250" localSheetId="17">[25]Rates!$E$283</definedName>
    <definedName name="___bng250" localSheetId="37">[26]Rates!$E$283</definedName>
    <definedName name="___bng250" localSheetId="33">[26]Rates!$E$283</definedName>
    <definedName name="___bng250">[27]Rates!$E$283</definedName>
    <definedName name="___cyt1">[1]Rates!$E$268</definedName>
    <definedName name="___hnt15">[1]Rates!$E$117</definedName>
    <definedName name="___hnt16" localSheetId="10">[17]Rates!$E$117</definedName>
    <definedName name="___hnt16" localSheetId="29">[10]Rates!$E$117</definedName>
    <definedName name="___hnt16" localSheetId="0">[1]Rates!$E$117</definedName>
    <definedName name="___hnt16" localSheetId="17">[3]Rates!$E$117</definedName>
    <definedName name="___hnt16">[23]Rates!$E$117</definedName>
    <definedName name="___hnt20">[1]Rates!$E$118</definedName>
    <definedName name="___hnt21" localSheetId="10">[17]Rates!$E$118</definedName>
    <definedName name="___hnt21" localSheetId="29">[10]Rates!$E$118</definedName>
    <definedName name="___hnt21" localSheetId="0">[1]Rates!$E$118</definedName>
    <definedName name="___hnt21" localSheetId="17">[3]Rates!$E$118</definedName>
    <definedName name="___hnt21">[23]Rates!$E$118</definedName>
    <definedName name="___hnt25">[1]Rates!$E$119</definedName>
    <definedName name="___hnt30" localSheetId="24">[8]Rates!$E$117</definedName>
    <definedName name="___hnt30" localSheetId="26">[8]Rates!$E$117</definedName>
    <definedName name="___hnt30" localSheetId="28">[8]Rates!$E$117</definedName>
    <definedName name="___hnt30" localSheetId="10">[17]Rates!$E$117</definedName>
    <definedName name="___hnt30" localSheetId="5">[8]Rates!$E$117</definedName>
    <definedName name="___hnt30" localSheetId="7">[8]Rates!$E$117</definedName>
    <definedName name="___hnt30" localSheetId="9">[8]Rates!$E$117</definedName>
    <definedName name="___hnt30" localSheetId="11">[8]Rates!$E$117</definedName>
    <definedName name="___hnt30" localSheetId="14">[8]Rates!$E$117</definedName>
    <definedName name="___hnt30" localSheetId="32">[8]Rates!$E$117</definedName>
    <definedName name="___hnt30" localSheetId="34">[8]Rates!$E$117</definedName>
    <definedName name="___hnt30" localSheetId="36">[8]Rates!$E$117</definedName>
    <definedName name="___hnt30" localSheetId="38">[8]Rates!$E$117</definedName>
    <definedName name="___hnt30" localSheetId="40">[8]Rates!$E$117</definedName>
    <definedName name="___hnt30" localSheetId="16">[8]Rates!$E$117</definedName>
    <definedName name="___hnt30" localSheetId="18">[8]Rates!$E$117</definedName>
    <definedName name="___hnt30" localSheetId="20">[8]Rates!$E$117</definedName>
    <definedName name="___hnt30" localSheetId="22">[8]Rates!$E$117</definedName>
    <definedName name="___hnt30" localSheetId="30">[8]Rates!$E$117</definedName>
    <definedName name="___hnt30" localSheetId="49">[8]Rates!$E$117</definedName>
    <definedName name="___hnt30" localSheetId="52">[8]Rates!$E$117</definedName>
    <definedName name="___hnt30" localSheetId="19">[8]Rates!$E$117</definedName>
    <definedName name="___hnt30" localSheetId="13">[8]Rates!$E$117</definedName>
    <definedName name="___hnt30" localSheetId="17">[8]Rates!$E$117</definedName>
    <definedName name="___hnt30" localSheetId="37">[9]Rates!$E$117</definedName>
    <definedName name="___hnt30" localSheetId="33">[9]Rates!$E$117</definedName>
    <definedName name="___hnt30">[10]Rates!$E$117</definedName>
    <definedName name="___hnt40" localSheetId="10">[17]Rates!$E$119</definedName>
    <definedName name="___hnt40" localSheetId="29">[10]Rates!$E$119</definedName>
    <definedName name="___hnt40" localSheetId="0">[1]Rates!$E$119</definedName>
    <definedName name="___hnt40" localSheetId="17">[3]Rates!$E$119</definedName>
    <definedName name="___hnt40">[23]Rates!$E$119</definedName>
    <definedName name="___PV3">[31]Rates!$E$123</definedName>
    <definedName name="__bn" localSheetId="24">[25]Rates!$E$283</definedName>
    <definedName name="__bn" localSheetId="26">[25]Rates!$E$283</definedName>
    <definedName name="__bn" localSheetId="28">[25]Rates!$E$283</definedName>
    <definedName name="__bn" localSheetId="5">[25]Rates!$E$283</definedName>
    <definedName name="__bn" localSheetId="7">[25]Rates!$E$283</definedName>
    <definedName name="__bn" localSheetId="9">[25]Rates!$E$283</definedName>
    <definedName name="__bn" localSheetId="11">[25]Rates!$E$283</definedName>
    <definedName name="__bn" localSheetId="14">[25]Rates!$E$283</definedName>
    <definedName name="__bn" localSheetId="32">[25]Rates!$E$283</definedName>
    <definedName name="__bn" localSheetId="34">[25]Rates!$E$283</definedName>
    <definedName name="__bn" localSheetId="36">[25]Rates!$E$283</definedName>
    <definedName name="__bn" localSheetId="38">[25]Rates!$E$283</definedName>
    <definedName name="__bn" localSheetId="40">[25]Rates!$E$283</definedName>
    <definedName name="__bn" localSheetId="16">[25]Rates!$E$283</definedName>
    <definedName name="__bn" localSheetId="18">[25]Rates!$E$283</definedName>
    <definedName name="__bn" localSheetId="20">[25]Rates!$E$283</definedName>
    <definedName name="__bn" localSheetId="22">[25]Rates!$E$283</definedName>
    <definedName name="__bn" localSheetId="30">[25]Rates!$E$283</definedName>
    <definedName name="__bn" localSheetId="49">[25]Rates!$E$283</definedName>
    <definedName name="__bn" localSheetId="52">[25]Rates!$E$283</definedName>
    <definedName name="__bn" localSheetId="19">[25]Rates!$E$283</definedName>
    <definedName name="__bn" localSheetId="13">[25]Rates!$E$283</definedName>
    <definedName name="__bn" localSheetId="17">[25]Rates!$E$283</definedName>
    <definedName name="__bn" localSheetId="37">[26]Rates!$E$283</definedName>
    <definedName name="__bn" localSheetId="31">[25]Rates!$E$283</definedName>
    <definedName name="__bn">[27]Rates!$E$283</definedName>
    <definedName name="__bng200" localSheetId="24">[25]Rates!$E$282</definedName>
    <definedName name="__bng200" localSheetId="26">[25]Rates!$E$282</definedName>
    <definedName name="__bng200" localSheetId="28">[25]Rates!$E$282</definedName>
    <definedName name="__bng200" localSheetId="35">[33]Rates!$E$282</definedName>
    <definedName name="__bng200" localSheetId="10">[32]Rates!$E$282</definedName>
    <definedName name="__bng200" localSheetId="15">[33]Rates!$E$282</definedName>
    <definedName name="__bng200" localSheetId="23">[33]Rates!$E$282</definedName>
    <definedName name="__bng200" localSheetId="5">[25]Rates!$E$282</definedName>
    <definedName name="__bng200" localSheetId="7">[25]Rates!$E$282</definedName>
    <definedName name="__bng200" localSheetId="9">[25]Rates!$E$282</definedName>
    <definedName name="__bng200" localSheetId="11">[25]Rates!$E$282</definedName>
    <definedName name="__bng200" localSheetId="14">[25]Rates!$E$282</definedName>
    <definedName name="__bng200" localSheetId="32">[25]Rates!$E$282</definedName>
    <definedName name="__bng200" localSheetId="34">[25]Rates!$E$282</definedName>
    <definedName name="__bng200" localSheetId="36">[25]Rates!$E$282</definedName>
    <definedName name="__bng200" localSheetId="38">[25]Rates!$E$282</definedName>
    <definedName name="__bng200" localSheetId="40">[25]Rates!$E$282</definedName>
    <definedName name="__bng200" localSheetId="16">[25]Rates!$E$282</definedName>
    <definedName name="__bng200" localSheetId="18">[25]Rates!$E$282</definedName>
    <definedName name="__bng200" localSheetId="20">[25]Rates!$E$282</definedName>
    <definedName name="__bng200" localSheetId="22">[25]Rates!$E$282</definedName>
    <definedName name="__bng200" localSheetId="30">[25]Rates!$E$282</definedName>
    <definedName name="__bng200" localSheetId="49">[25]Rates!$E$282</definedName>
    <definedName name="__bng200" localSheetId="52">[25]Rates!$E$282</definedName>
    <definedName name="__bng200" localSheetId="19">[25]Rates!$E$282</definedName>
    <definedName name="__bng200" localSheetId="13">[25]Rates!$E$282</definedName>
    <definedName name="__bng200" localSheetId="48">[33]Rates!$E$282</definedName>
    <definedName name="__bng200" localSheetId="1">[33]Rates!$E$282</definedName>
    <definedName name="__bng200" localSheetId="17">[25]Rates!$E$282</definedName>
    <definedName name="__bng200" localSheetId="37">[26]Rates!$E$282</definedName>
    <definedName name="__bng200" localSheetId="33">[26]Rates!$E$282</definedName>
    <definedName name="__bng200" localSheetId="21">[33]Rates!$E$282</definedName>
    <definedName name="__bng200">[27]Rates!$E$282</definedName>
    <definedName name="__bng250" localSheetId="24">[25]Rates!$E$283</definedName>
    <definedName name="__bng250" localSheetId="26">[25]Rates!$E$283</definedName>
    <definedName name="__bng250" localSheetId="28">[25]Rates!$E$283</definedName>
    <definedName name="__bng250" localSheetId="35">[33]Rates!$E$283</definedName>
    <definedName name="__bng250" localSheetId="10">[32]Rates!$E$283</definedName>
    <definedName name="__bng250" localSheetId="15">[33]Rates!$E$283</definedName>
    <definedName name="__bng250" localSheetId="23">[33]Rates!$E$283</definedName>
    <definedName name="__bng250" localSheetId="5">[25]Rates!$E$283</definedName>
    <definedName name="__bng250" localSheetId="7">[25]Rates!$E$283</definedName>
    <definedName name="__bng250" localSheetId="9">[25]Rates!$E$283</definedName>
    <definedName name="__bng250" localSheetId="11">[25]Rates!$E$283</definedName>
    <definedName name="__bng250" localSheetId="14">[25]Rates!$E$283</definedName>
    <definedName name="__bng250" localSheetId="32">[25]Rates!$E$283</definedName>
    <definedName name="__bng250" localSheetId="34">[25]Rates!$E$283</definedName>
    <definedName name="__bng250" localSheetId="36">[25]Rates!$E$283</definedName>
    <definedName name="__bng250" localSheetId="38">[25]Rates!$E$283</definedName>
    <definedName name="__bng250" localSheetId="40">[25]Rates!$E$283</definedName>
    <definedName name="__bng250" localSheetId="16">[25]Rates!$E$283</definedName>
    <definedName name="__bng250" localSheetId="18">[25]Rates!$E$283</definedName>
    <definedName name="__bng250" localSheetId="20">[25]Rates!$E$283</definedName>
    <definedName name="__bng250" localSheetId="22">[25]Rates!$E$283</definedName>
    <definedName name="__bng250" localSheetId="30">[25]Rates!$E$283</definedName>
    <definedName name="__bng250" localSheetId="49">[25]Rates!$E$283</definedName>
    <definedName name="__bng250" localSheetId="52">[25]Rates!$E$283</definedName>
    <definedName name="__bng250" localSheetId="19">[25]Rates!$E$283</definedName>
    <definedName name="__bng250" localSheetId="13">[25]Rates!$E$283</definedName>
    <definedName name="__bng250" localSheetId="48">[33]Rates!$E$283</definedName>
    <definedName name="__bng250" localSheetId="1">[33]Rates!$E$283</definedName>
    <definedName name="__bng250" localSheetId="17">[25]Rates!$E$283</definedName>
    <definedName name="__bng250" localSheetId="37">[26]Rates!$E$283</definedName>
    <definedName name="__bng250" localSheetId="33">[26]Rates!$E$283</definedName>
    <definedName name="__bng250" localSheetId="21">[33]Rates!$E$283</definedName>
    <definedName name="__bng250">[27]Rates!$E$283</definedName>
    <definedName name="__cyt1">[1]Rates!$E$268</definedName>
    <definedName name="__hn" localSheetId="24">[8]Rates!$E$117</definedName>
    <definedName name="__hn" localSheetId="26">[8]Rates!$E$117</definedName>
    <definedName name="__hn" localSheetId="28">[8]Rates!$E$117</definedName>
    <definedName name="__hn" localSheetId="5">[8]Rates!$E$117</definedName>
    <definedName name="__hn" localSheetId="7">[8]Rates!$E$117</definedName>
    <definedName name="__hn" localSheetId="9">[8]Rates!$E$117</definedName>
    <definedName name="__hn" localSheetId="11">[8]Rates!$E$117</definedName>
    <definedName name="__hn" localSheetId="14">[8]Rates!$E$117</definedName>
    <definedName name="__hn" localSheetId="32">[8]Rates!$E$117</definedName>
    <definedName name="__hn" localSheetId="34">[8]Rates!$E$117</definedName>
    <definedName name="__hn" localSheetId="36">[8]Rates!$E$117</definedName>
    <definedName name="__hn" localSheetId="38">[8]Rates!$E$117</definedName>
    <definedName name="__hn" localSheetId="40">[8]Rates!$E$117</definedName>
    <definedName name="__hn" localSheetId="16">[8]Rates!$E$117</definedName>
    <definedName name="__hn" localSheetId="18">[8]Rates!$E$117</definedName>
    <definedName name="__hn" localSheetId="20">[8]Rates!$E$117</definedName>
    <definedName name="__hn" localSheetId="22">[8]Rates!$E$117</definedName>
    <definedName name="__hn" localSheetId="30">[8]Rates!$E$117</definedName>
    <definedName name="__hn" localSheetId="49">[8]Rates!$E$117</definedName>
    <definedName name="__hn" localSheetId="52">[8]Rates!$E$117</definedName>
    <definedName name="__hn" localSheetId="19">[8]Rates!$E$117</definedName>
    <definedName name="__hn" localSheetId="13">[8]Rates!$E$117</definedName>
    <definedName name="__hn" localSheetId="17">[8]Rates!$E$117</definedName>
    <definedName name="__hn" localSheetId="37">[9]Rates!$E$117</definedName>
    <definedName name="__hn" localSheetId="31">[8]Rates!$E$117</definedName>
    <definedName name="__hn">[10]Rates!$E$117</definedName>
    <definedName name="__hnt15">[1]Rates!$E$117</definedName>
    <definedName name="__hnt16" localSheetId="10">[17]Rates!$E$117</definedName>
    <definedName name="__hnt16" localSheetId="29">[10]Rates!$E$117</definedName>
    <definedName name="__hnt16" localSheetId="0">[1]Rates!$E$117</definedName>
    <definedName name="__hnt16" localSheetId="17">[3]Rates!$E$117</definedName>
    <definedName name="__hnt16">[23]Rates!$E$117</definedName>
    <definedName name="__hnt20">[1]Rates!$E$118</definedName>
    <definedName name="__hnt21" localSheetId="10">[17]Rates!$E$118</definedName>
    <definedName name="__hnt21" localSheetId="29">[10]Rates!$E$118</definedName>
    <definedName name="__hnt21" localSheetId="0">[1]Rates!$E$118</definedName>
    <definedName name="__hnt21" localSheetId="17">[3]Rates!$E$118</definedName>
    <definedName name="__hnt21">[23]Rates!$E$118</definedName>
    <definedName name="__hnt25">[1]Rates!$E$119</definedName>
    <definedName name="__hnt30" localSheetId="24">[8]Rates!$E$117</definedName>
    <definedName name="__hnt30" localSheetId="26">[8]Rates!$E$117</definedName>
    <definedName name="__hnt30" localSheetId="28">[8]Rates!$E$117</definedName>
    <definedName name="__hnt30" localSheetId="35">[34]Rates!$E$117</definedName>
    <definedName name="__hnt30" localSheetId="10">[17]Rates!$E$117</definedName>
    <definedName name="__hnt30" localSheetId="15">[34]Rates!$E$117</definedName>
    <definedName name="__hnt30" localSheetId="23">[34]Rates!$E$117</definedName>
    <definedName name="__hnt30" localSheetId="5">[8]Rates!$E$117</definedName>
    <definedName name="__hnt30" localSheetId="7">[8]Rates!$E$117</definedName>
    <definedName name="__hnt30" localSheetId="9">[8]Rates!$E$117</definedName>
    <definedName name="__hnt30" localSheetId="11">[8]Rates!$E$117</definedName>
    <definedName name="__hnt30" localSheetId="14">[8]Rates!$E$117</definedName>
    <definedName name="__hnt30" localSheetId="32">[8]Rates!$E$117</definedName>
    <definedName name="__hnt30" localSheetId="34">[8]Rates!$E$117</definedName>
    <definedName name="__hnt30" localSheetId="36">[8]Rates!$E$117</definedName>
    <definedName name="__hnt30" localSheetId="38">[8]Rates!$E$117</definedName>
    <definedName name="__hnt30" localSheetId="40">[8]Rates!$E$117</definedName>
    <definedName name="__hnt30" localSheetId="16">[8]Rates!$E$117</definedName>
    <definedName name="__hnt30" localSheetId="18">[8]Rates!$E$117</definedName>
    <definedName name="__hnt30" localSheetId="20">[8]Rates!$E$117</definedName>
    <definedName name="__hnt30" localSheetId="22">[8]Rates!$E$117</definedName>
    <definedName name="__hnt30" localSheetId="30">[8]Rates!$E$117</definedName>
    <definedName name="__hnt30" localSheetId="49">[8]Rates!$E$117</definedName>
    <definedName name="__hnt30" localSheetId="52">[8]Rates!$E$117</definedName>
    <definedName name="__hnt30" localSheetId="19">[8]Rates!$E$117</definedName>
    <definedName name="__hnt30" localSheetId="13">[8]Rates!$E$117</definedName>
    <definedName name="__hnt30" localSheetId="48">[34]Rates!$E$117</definedName>
    <definedName name="__hnt30" localSheetId="1">[34]Rates!$E$117</definedName>
    <definedName name="__hnt30" localSheetId="17">[8]Rates!$E$117</definedName>
    <definedName name="__hnt30" localSheetId="37">[9]Rates!$E$117</definedName>
    <definedName name="__hnt30" localSheetId="33">[9]Rates!$E$117</definedName>
    <definedName name="__hnt30" localSheetId="21">[34]Rates!$E$117</definedName>
    <definedName name="__hnt30">[10]Rates!$E$117</definedName>
    <definedName name="__hnt40" localSheetId="10">[17]Rates!$E$119</definedName>
    <definedName name="__hnt40" localSheetId="29">[10]Rates!$E$119</definedName>
    <definedName name="__hnt40" localSheetId="0">[1]Rates!$E$119</definedName>
    <definedName name="__hnt40" localSheetId="17">[3]Rates!$E$119</definedName>
    <definedName name="__hnt40">[23]Rates!$E$119</definedName>
    <definedName name="__PV3">[31]Rates!$E$123</definedName>
    <definedName name="_bbo160">[31]Rates!$E$27</definedName>
    <definedName name="_bbo200">[31]Rates!$E$28</definedName>
    <definedName name="_bgh160">[31]Rates!$E$25</definedName>
    <definedName name="_bng100">[31]Rates!$E$288</definedName>
    <definedName name="_bng150">[31]Rates!$E$289</definedName>
    <definedName name="_bng200" localSheetId="35">[35]Rates!$E$282</definedName>
    <definedName name="_bng200" localSheetId="10">[32]Rates!$E$282</definedName>
    <definedName name="_bng200">[36]Rates!$E$282</definedName>
    <definedName name="_bng250" localSheetId="35">[35]Rates!$E$283</definedName>
    <definedName name="_bng250" localSheetId="10">[32]Rates!$E$283</definedName>
    <definedName name="_bng250">[36]Rates!$E$283</definedName>
    <definedName name="_cyt1" localSheetId="10">[17]Rates!$E$268</definedName>
    <definedName name="_cyt1" localSheetId="29">[10]Rates!$E$268</definedName>
    <definedName name="_cyt1" localSheetId="0">[1]Rates!$E$268</definedName>
    <definedName name="_cyt1" localSheetId="17">[3]Rates!$E$268</definedName>
    <definedName name="_cyt1" localSheetId="33">[15]Rates!$E$268</definedName>
    <definedName name="_cyt1" localSheetId="31">[15]Rates!$E$268</definedName>
    <definedName name="_cyt1">[23]Rates!$E$268</definedName>
    <definedName name="_dwm15">[31]Rates!$E$241</definedName>
    <definedName name="_dwm25">[31]Rates!$E$242</definedName>
    <definedName name="_dwm50">[31]Rates!$E$243</definedName>
    <definedName name="_fgv100">[31]Rates!$E$208</definedName>
    <definedName name="_Fill" localSheetId="24" hidden="1">#REF!</definedName>
    <definedName name="_Fill" localSheetId="26" hidden="1">#REF!</definedName>
    <definedName name="_Fill" localSheetId="28" hidden="1">#REF!</definedName>
    <definedName name="_Fill" localSheetId="10" hidden="1">#REF!</definedName>
    <definedName name="_Fill" localSheetId="25" hidden="1">#REF!</definedName>
    <definedName name="_Fill" localSheetId="29" hidden="1">#REF!</definedName>
    <definedName name="_Fill" localSheetId="27" hidden="1">#REF!</definedName>
    <definedName name="_Fill" localSheetId="2" hidden="1">#REF!</definedName>
    <definedName name="_Fill" localSheetId="5" hidden="1">#REF!</definedName>
    <definedName name="_Fill" localSheetId="7" hidden="1">#REF!</definedName>
    <definedName name="_Fill" localSheetId="9" hidden="1">#REF!</definedName>
    <definedName name="_Fill" localSheetId="11" hidden="1">#REF!</definedName>
    <definedName name="_Fill" localSheetId="14" hidden="1">#REF!</definedName>
    <definedName name="_Fill" localSheetId="32" hidden="1">#REF!</definedName>
    <definedName name="_Fill" localSheetId="34" hidden="1">#REF!</definedName>
    <definedName name="_Fill" localSheetId="36" hidden="1">#REF!</definedName>
    <definedName name="_Fill" localSheetId="38" hidden="1">#REF!</definedName>
    <definedName name="_Fill" localSheetId="40" hidden="1">#REF!</definedName>
    <definedName name="_Fill" localSheetId="16" hidden="1">#REF!</definedName>
    <definedName name="_Fill" localSheetId="18" hidden="1">#REF!</definedName>
    <definedName name="_Fill" localSheetId="20" hidden="1">#REF!</definedName>
    <definedName name="_Fill" localSheetId="22" hidden="1">#REF!</definedName>
    <definedName name="_Fill" localSheetId="30" hidden="1">#REF!</definedName>
    <definedName name="_Fill" localSheetId="49" hidden="1">#REF!</definedName>
    <definedName name="_Fill" localSheetId="52" hidden="1">#REF!</definedName>
    <definedName name="_Fill" localSheetId="19" hidden="1">#REF!</definedName>
    <definedName name="_Fill" localSheetId="13" hidden="1">#REF!</definedName>
    <definedName name="_Fill" localSheetId="0" hidden="1">#REF!</definedName>
    <definedName name="_Fill" localSheetId="1" hidden="1">#REF!</definedName>
    <definedName name="_Fill" localSheetId="3" hidden="1">#REF!</definedName>
    <definedName name="_Fill" localSheetId="12" hidden="1">#REF!</definedName>
    <definedName name="_Fill" localSheetId="41" hidden="1">#REF!</definedName>
    <definedName name="_Fill" localSheetId="50" hidden="1">#REF!</definedName>
    <definedName name="_Fill" localSheetId="17" hidden="1">#REF!</definedName>
    <definedName name="_Fill" localSheetId="37" hidden="1">#REF!</definedName>
    <definedName name="_Fill" localSheetId="33" hidden="1">#REF!</definedName>
    <definedName name="_Fill" localSheetId="31" hidden="1">#REF!</definedName>
    <definedName name="_Fill" hidden="1">#REF!</definedName>
    <definedName name="_xlnm._FilterDatabase" localSheetId="4" hidden="1">'Floating intake Pump Station'!$E$1:$F$52</definedName>
    <definedName name="_xlnm._FilterDatabase" localSheetId="13" hidden="1">'Flocculation basin'!$E$1:$F$462</definedName>
    <definedName name="_fuf3">[31]Rates!$E$138</definedName>
    <definedName name="_gms100">[31]Rates!$E$41</definedName>
    <definedName name="_gms15">[31]Rates!$E$37</definedName>
    <definedName name="_gms25">[31]Rates!$E$38</definedName>
    <definedName name="_gms40">[31]Rates!$E$39</definedName>
    <definedName name="_hnt15" localSheetId="10">[17]Rates!$E$117</definedName>
    <definedName name="_hnt15" localSheetId="29">[10]Rates!$E$117</definedName>
    <definedName name="_hnt15" localSheetId="0">[1]Rates!$E$117</definedName>
    <definedName name="_hnt15" localSheetId="17">[3]Rates!$E$117</definedName>
    <definedName name="_hnt15" localSheetId="33">[15]Rates!$E$117</definedName>
    <definedName name="_hnt15" localSheetId="31">[15]Rates!$E$117</definedName>
    <definedName name="_hnt15">[23]Rates!$E$117</definedName>
    <definedName name="_hnt16" localSheetId="10">[17]Rates!$E$117</definedName>
    <definedName name="_hnt16" localSheetId="29">[10]Rates!$E$117</definedName>
    <definedName name="_hnt16" localSheetId="0">[1]Rates!$E$117</definedName>
    <definedName name="_hnt16" localSheetId="17">[3]Rates!$E$117</definedName>
    <definedName name="_hnt16">[23]Rates!$E$117</definedName>
    <definedName name="_hnt20" localSheetId="10">[17]Rates!$E$118</definedName>
    <definedName name="_hnt20" localSheetId="29">[10]Rates!$E$118</definedName>
    <definedName name="_hnt20" localSheetId="0">[1]Rates!$E$118</definedName>
    <definedName name="_hnt20" localSheetId="17">[3]Rates!$E$118</definedName>
    <definedName name="_hnt20" localSheetId="33">[15]Rates!$E$118</definedName>
    <definedName name="_hnt20" localSheetId="31">[15]Rates!$E$118</definedName>
    <definedName name="_hnt20">[23]Rates!$E$118</definedName>
    <definedName name="_hnt21" localSheetId="10">[17]Rates!$E$118</definedName>
    <definedName name="_hnt21" localSheetId="29">[10]Rates!$E$118</definedName>
    <definedName name="_hnt21" localSheetId="0">[1]Rates!$E$118</definedName>
    <definedName name="_hnt21" localSheetId="17">[3]Rates!$E$118</definedName>
    <definedName name="_hnt21">[23]Rates!$E$118</definedName>
    <definedName name="_hnt25" localSheetId="10">[17]Rates!$E$119</definedName>
    <definedName name="_hnt25" localSheetId="29">[10]Rates!$E$119</definedName>
    <definedName name="_hnt25" localSheetId="0">[1]Rates!$E$119</definedName>
    <definedName name="_hnt25" localSheetId="17">[3]Rates!$E$119</definedName>
    <definedName name="_hnt25" localSheetId="33">[15]Rates!$E$119</definedName>
    <definedName name="_hnt25" localSheetId="31">[15]Rates!$E$119</definedName>
    <definedName name="_hnt25">[23]Rates!$E$119</definedName>
    <definedName name="_hnt30" localSheetId="24">[8]Rates!$E$117</definedName>
    <definedName name="_hnt30" localSheetId="26">[8]Rates!$E$117</definedName>
    <definedName name="_hnt30" localSheetId="28">[8]Rates!$E$117</definedName>
    <definedName name="_hnt30" localSheetId="35">[34]Rates!$E$117</definedName>
    <definedName name="_hnt30" localSheetId="10">[17]Rates!$E$117</definedName>
    <definedName name="_hnt30" localSheetId="25">[10]Rates!$E$117</definedName>
    <definedName name="_hnt30" localSheetId="29">[10]Rates!$E$117</definedName>
    <definedName name="_hnt30" localSheetId="27">[10]Rates!$E$117</definedName>
    <definedName name="_hnt30" localSheetId="15">[34]Rates!$E$117</definedName>
    <definedName name="_hnt30" localSheetId="23">[34]Rates!$E$117</definedName>
    <definedName name="_hnt30" localSheetId="2">[10]Rates!$E$117</definedName>
    <definedName name="_hnt30" localSheetId="5">[8]Rates!$E$117</definedName>
    <definedName name="_hnt30" localSheetId="7">[8]Rates!$E$117</definedName>
    <definedName name="_hnt30" localSheetId="9">[8]Rates!$E$117</definedName>
    <definedName name="_hnt30" localSheetId="11">[8]Rates!$E$117</definedName>
    <definedName name="_hnt30" localSheetId="14">[8]Rates!$E$117</definedName>
    <definedName name="_hnt30" localSheetId="32">[8]Rates!$E$117</definedName>
    <definedName name="_hnt30" localSheetId="34">[8]Rates!$E$117</definedName>
    <definedName name="_hnt30" localSheetId="36">[8]Rates!$E$117</definedName>
    <definedName name="_hnt30" localSheetId="38">[8]Rates!$E$117</definedName>
    <definedName name="_hnt30" localSheetId="40">[8]Rates!$E$117</definedName>
    <definedName name="_hnt30" localSheetId="16">[8]Rates!$E$117</definedName>
    <definedName name="_hnt30" localSheetId="18">[8]Rates!$E$117</definedName>
    <definedName name="_hnt30" localSheetId="20">[8]Rates!$E$117</definedName>
    <definedName name="_hnt30" localSheetId="22">[8]Rates!$E$117</definedName>
    <definedName name="_hnt30" localSheetId="30">[8]Rates!$E$117</definedName>
    <definedName name="_hnt30" localSheetId="49">[8]Rates!$E$117</definedName>
    <definedName name="_hnt30" localSheetId="52">[8]Rates!$E$117</definedName>
    <definedName name="_hnt30" localSheetId="51">[10]Rates!$E$117</definedName>
    <definedName name="_hnt30" localSheetId="19">[8]Rates!$E$117</definedName>
    <definedName name="_hnt30" localSheetId="13">[8]Rates!$E$117</definedName>
    <definedName name="_hnt30" localSheetId="0">[10]Rates!$E$117</definedName>
    <definedName name="_hnt30" localSheetId="48">[34]Rates!$E$117</definedName>
    <definedName name="_hnt30" localSheetId="1">[34]Rates!$E$117</definedName>
    <definedName name="_hnt30" localSheetId="3">[10]Rates!$E$117</definedName>
    <definedName name="_hnt30" localSheetId="12">[10]Rates!$E$117</definedName>
    <definedName name="_hnt30" localSheetId="41">[10]Rates!$E$117</definedName>
    <definedName name="_hnt30" localSheetId="50">[10]Rates!$E$117</definedName>
    <definedName name="_hnt30" localSheetId="17">[8]Rates!$E$117</definedName>
    <definedName name="_hnt30" localSheetId="37">[9]Rates!$E$117</definedName>
    <definedName name="_hnt30" localSheetId="33">[9]Rates!$E$117</definedName>
    <definedName name="_hnt30" localSheetId="31">[10]Rates!$E$117</definedName>
    <definedName name="_hnt30" localSheetId="21">[34]Rates!$E$117</definedName>
    <definedName name="_hnt30">[9]Rates!$E$117</definedName>
    <definedName name="_hnt40" localSheetId="10">[17]Rates!$E$119</definedName>
    <definedName name="_hnt40" localSheetId="29">[10]Rates!$E$119</definedName>
    <definedName name="_hnt40" localSheetId="0">[1]Rates!$E$119</definedName>
    <definedName name="_hnt40" localSheetId="17">[3]Rates!$E$119</definedName>
    <definedName name="_hnt40">[23]Rates!$E$119</definedName>
    <definedName name="_Key1" localSheetId="24" hidden="1">#REF!</definedName>
    <definedName name="_Key1" localSheetId="26" hidden="1">#REF!</definedName>
    <definedName name="_Key1" localSheetId="28" hidden="1">#REF!</definedName>
    <definedName name="_Key1" localSheetId="10" hidden="1">#REF!</definedName>
    <definedName name="_Key1" localSheetId="25" hidden="1">#REF!</definedName>
    <definedName name="_Key1" localSheetId="29" hidden="1">#REF!</definedName>
    <definedName name="_Key1" localSheetId="27" hidden="1">#REF!</definedName>
    <definedName name="_Key1" localSheetId="2" hidden="1">#REF!</definedName>
    <definedName name="_Key1" localSheetId="5" hidden="1">#REF!</definedName>
    <definedName name="_Key1" localSheetId="7" hidden="1">#REF!</definedName>
    <definedName name="_Key1" localSheetId="9" hidden="1">#REF!</definedName>
    <definedName name="_Key1" localSheetId="11" hidden="1">#REF!</definedName>
    <definedName name="_Key1" localSheetId="14" hidden="1">#REF!</definedName>
    <definedName name="_Key1" localSheetId="32" hidden="1">#REF!</definedName>
    <definedName name="_Key1" localSheetId="34" hidden="1">#REF!</definedName>
    <definedName name="_Key1" localSheetId="36" hidden="1">#REF!</definedName>
    <definedName name="_Key1" localSheetId="38" hidden="1">#REF!</definedName>
    <definedName name="_Key1" localSheetId="40" hidden="1">#REF!</definedName>
    <definedName name="_Key1" localSheetId="16" hidden="1">#REF!</definedName>
    <definedName name="_Key1" localSheetId="18" hidden="1">#REF!</definedName>
    <definedName name="_Key1" localSheetId="20" hidden="1">#REF!</definedName>
    <definedName name="_Key1" localSheetId="22" hidden="1">#REF!</definedName>
    <definedName name="_Key1" localSheetId="30" hidden="1">#REF!</definedName>
    <definedName name="_Key1" localSheetId="49" hidden="1">#REF!</definedName>
    <definedName name="_Key1" localSheetId="52" hidden="1">#REF!</definedName>
    <definedName name="_Key1" localSheetId="19" hidden="1">#REF!</definedName>
    <definedName name="_Key1" localSheetId="13" hidden="1">#REF!</definedName>
    <definedName name="_Key1" localSheetId="0" hidden="1">#REF!</definedName>
    <definedName name="_Key1" localSheetId="1" hidden="1">#REF!</definedName>
    <definedName name="_Key1" localSheetId="3" hidden="1">#REF!</definedName>
    <definedName name="_Key1" localSheetId="12" hidden="1">#REF!</definedName>
    <definedName name="_Key1" localSheetId="41" hidden="1">#REF!</definedName>
    <definedName name="_Key1" localSheetId="50" hidden="1">#REF!</definedName>
    <definedName name="_Key1" localSheetId="17" hidden="1">#REF!</definedName>
    <definedName name="_Key1" localSheetId="37" hidden="1">#REF!</definedName>
    <definedName name="_Key1" localSheetId="33" hidden="1">#REF!</definedName>
    <definedName name="_Key1" localSheetId="31" hidden="1">#REF!</definedName>
    <definedName name="_Key1" hidden="1">#REF!</definedName>
    <definedName name="_Key2" localSheetId="24" hidden="1">#REF!</definedName>
    <definedName name="_Key2" localSheetId="26" hidden="1">#REF!</definedName>
    <definedName name="_Key2" localSheetId="28" hidden="1">#REF!</definedName>
    <definedName name="_Key2" localSheetId="25" hidden="1">#REF!</definedName>
    <definedName name="_Key2" localSheetId="29" hidden="1">#REF!</definedName>
    <definedName name="_Key2" localSheetId="27" hidden="1">#REF!</definedName>
    <definedName name="_Key2" localSheetId="2" hidden="1">#REF!</definedName>
    <definedName name="_Key2" localSheetId="5" hidden="1">#REF!</definedName>
    <definedName name="_Key2" localSheetId="7" hidden="1">#REF!</definedName>
    <definedName name="_Key2" localSheetId="9" hidden="1">#REF!</definedName>
    <definedName name="_Key2" localSheetId="11" hidden="1">#REF!</definedName>
    <definedName name="_Key2" localSheetId="14" hidden="1">#REF!</definedName>
    <definedName name="_Key2" localSheetId="32" hidden="1">#REF!</definedName>
    <definedName name="_Key2" localSheetId="34" hidden="1">#REF!</definedName>
    <definedName name="_Key2" localSheetId="36" hidden="1">#REF!</definedName>
    <definedName name="_Key2" localSheetId="38" hidden="1">#REF!</definedName>
    <definedName name="_Key2" localSheetId="40" hidden="1">#REF!</definedName>
    <definedName name="_Key2" localSheetId="16" hidden="1">#REF!</definedName>
    <definedName name="_Key2" localSheetId="18" hidden="1">#REF!</definedName>
    <definedName name="_Key2" localSheetId="20" hidden="1">#REF!</definedName>
    <definedName name="_Key2" localSheetId="22" hidden="1">#REF!</definedName>
    <definedName name="_Key2" localSheetId="30" hidden="1">#REF!</definedName>
    <definedName name="_Key2" localSheetId="49" hidden="1">#REF!</definedName>
    <definedName name="_Key2" localSheetId="52" hidden="1">#REF!</definedName>
    <definedName name="_Key2" localSheetId="19" hidden="1">#REF!</definedName>
    <definedName name="_Key2" localSheetId="13" hidden="1">#REF!</definedName>
    <definedName name="_Key2" localSheetId="0" hidden="1">#REF!</definedName>
    <definedName name="_Key2" localSheetId="1" hidden="1">#REF!</definedName>
    <definedName name="_Key2" localSheetId="3" hidden="1">#REF!</definedName>
    <definedName name="_Key2" localSheetId="12" hidden="1">#REF!</definedName>
    <definedName name="_Key2" localSheetId="41" hidden="1">#REF!</definedName>
    <definedName name="_Key2" localSheetId="50" hidden="1">#REF!</definedName>
    <definedName name="_Key2" localSheetId="17" hidden="1">#REF!</definedName>
    <definedName name="_Key2" localSheetId="37" hidden="1">#REF!</definedName>
    <definedName name="_Key2" localSheetId="33" hidden="1">#REF!</definedName>
    <definedName name="_Key2" localSheetId="31" hidden="1">#REF!</definedName>
    <definedName name="_Key2" hidden="1">#REF!</definedName>
    <definedName name="_Order1" hidden="1">255</definedName>
    <definedName name="_Order2" hidden="1">255</definedName>
    <definedName name="_pcp200">[31]Rates!$E$51</definedName>
    <definedName name="_PV3">[31]Rates!$E$123</definedName>
    <definedName name="_pwm15">[31]Rates!$E$244</definedName>
    <definedName name="_pwm25">[31]Rates!$E$245</definedName>
    <definedName name="_pwm50">[31]Rates!$E$246</definedName>
    <definedName name="_rec2" localSheetId="24">'[37]IPC-55SUMWORK'!$A$1:$R$37</definedName>
    <definedName name="_rec2" localSheetId="26">'[37]IPC-55SUMWORK'!$A$1:$R$37</definedName>
    <definedName name="_rec2" localSheetId="28">'[37]IPC-55SUMWORK'!$A$1:$R$37</definedName>
    <definedName name="_rec2" localSheetId="5">'[37]IPC-55SUMWORK'!$A$1:$R$37</definedName>
    <definedName name="_rec2" localSheetId="7">'[37]IPC-55SUMWORK'!$A$1:$R$37</definedName>
    <definedName name="_rec2" localSheetId="9">'[37]IPC-55SUMWORK'!$A$1:$R$37</definedName>
    <definedName name="_rec2" localSheetId="11">'[37]IPC-55SUMWORK'!$A$1:$R$37</definedName>
    <definedName name="_rec2" localSheetId="14">'[37]IPC-55SUMWORK'!$A$1:$R$37</definedName>
    <definedName name="_rec2" localSheetId="32">'[37]IPC-55SUMWORK'!$A$1:$R$37</definedName>
    <definedName name="_rec2" localSheetId="34">'[37]IPC-55SUMWORK'!$A$1:$R$37</definedName>
    <definedName name="_rec2" localSheetId="36">'[37]IPC-55SUMWORK'!$A$1:$R$37</definedName>
    <definedName name="_rec2" localSheetId="38">'[37]IPC-55SUMWORK'!$A$1:$R$37</definedName>
    <definedName name="_rec2" localSheetId="40">'[37]IPC-55SUMWORK'!$A$1:$R$37</definedName>
    <definedName name="_rec2" localSheetId="16">'[37]IPC-55SUMWORK'!$A$1:$R$37</definedName>
    <definedName name="_rec2" localSheetId="18">'[37]IPC-55SUMWORK'!$A$1:$R$37</definedName>
    <definedName name="_rec2" localSheetId="20">'[37]IPC-55SUMWORK'!$A$1:$R$37</definedName>
    <definedName name="_rec2" localSheetId="22">'[37]IPC-55SUMWORK'!$A$1:$R$37</definedName>
    <definedName name="_rec2" localSheetId="30">'[37]IPC-55SUMWORK'!$A$1:$R$37</definedName>
    <definedName name="_rec2" localSheetId="49">'[37]IPC-55SUMWORK'!$A$1:$R$37</definedName>
    <definedName name="_rec2" localSheetId="52">'[37]IPC-55SUMWORK'!$A$1:$R$37</definedName>
    <definedName name="_rec2" localSheetId="19">'[37]IPC-55SUMWORK'!$A$1:$R$37</definedName>
    <definedName name="_rec2" localSheetId="13">'[37]IPC-55SUMWORK'!$A$1:$R$37</definedName>
    <definedName name="_rec2" localSheetId="17">'[37]IPC-55SUMWORK'!$A$1:$R$37</definedName>
    <definedName name="_rec2" localSheetId="37">'[38]IPC-55SUMWORK'!$A$1:$R$37</definedName>
    <definedName name="_rec2">'[39]IPC-55SUMWORK'!$A$1:$R$37</definedName>
    <definedName name="_sav25">[40]Rates!$E$220</definedName>
    <definedName name="_Sort" localSheetId="24" hidden="1">#REF!</definedName>
    <definedName name="_Sort" localSheetId="26" hidden="1">#REF!</definedName>
    <definedName name="_Sort" localSheetId="28" hidden="1">#REF!</definedName>
    <definedName name="_Sort" localSheetId="10" hidden="1">#REF!</definedName>
    <definedName name="_Sort" localSheetId="25" hidden="1">#REF!</definedName>
    <definedName name="_Sort" localSheetId="29" hidden="1">#REF!</definedName>
    <definedName name="_Sort" localSheetId="27" hidden="1">#REF!</definedName>
    <definedName name="_Sort" localSheetId="2" hidden="1">#REF!</definedName>
    <definedName name="_Sort" localSheetId="5" hidden="1">#REF!</definedName>
    <definedName name="_Sort" localSheetId="7" hidden="1">#REF!</definedName>
    <definedName name="_Sort" localSheetId="9" hidden="1">#REF!</definedName>
    <definedName name="_Sort" localSheetId="11" hidden="1">#REF!</definedName>
    <definedName name="_Sort" localSheetId="14" hidden="1">#REF!</definedName>
    <definedName name="_Sort" localSheetId="32" hidden="1">#REF!</definedName>
    <definedName name="_Sort" localSheetId="34" hidden="1">#REF!</definedName>
    <definedName name="_Sort" localSheetId="36" hidden="1">#REF!</definedName>
    <definedName name="_Sort" localSheetId="38" hidden="1">#REF!</definedName>
    <definedName name="_Sort" localSheetId="40" hidden="1">#REF!</definedName>
    <definedName name="_Sort" localSheetId="16" hidden="1">#REF!</definedName>
    <definedName name="_Sort" localSheetId="18" hidden="1">#REF!</definedName>
    <definedName name="_Sort" localSheetId="20" hidden="1">#REF!</definedName>
    <definedName name="_Sort" localSheetId="22" hidden="1">#REF!</definedName>
    <definedName name="_Sort" localSheetId="30" hidden="1">#REF!</definedName>
    <definedName name="_Sort" localSheetId="49" hidden="1">#REF!</definedName>
    <definedName name="_Sort" localSheetId="52" hidden="1">#REF!</definedName>
    <definedName name="_Sort" localSheetId="19" hidden="1">#REF!</definedName>
    <definedName name="_Sort" localSheetId="13" hidden="1">#REF!</definedName>
    <definedName name="_Sort" localSheetId="0" hidden="1">#REF!</definedName>
    <definedName name="_Sort" localSheetId="1" hidden="1">#REF!</definedName>
    <definedName name="_Sort" localSheetId="3" hidden="1">#REF!</definedName>
    <definedName name="_Sort" localSheetId="12" hidden="1">#REF!</definedName>
    <definedName name="_Sort" localSheetId="41" hidden="1">#REF!</definedName>
    <definedName name="_Sort" localSheetId="50" hidden="1">#REF!</definedName>
    <definedName name="_Sort" localSheetId="17" hidden="1">#REF!</definedName>
    <definedName name="_Sort" localSheetId="37" hidden="1">#REF!</definedName>
    <definedName name="_Sort" localSheetId="33" hidden="1">#REF!</definedName>
    <definedName name="_Sort" localSheetId="31" hidden="1">#REF!</definedName>
    <definedName name="_Sort" hidden="1">#REF!</definedName>
    <definedName name="_tgv100">[31]Rates!$E$220</definedName>
    <definedName name="_tgv25">[31]Rates!$E$218</definedName>
    <definedName name="_tgv40">[31]Rates!$E$219</definedName>
    <definedName name="_wmc1">[31]Rates!$E$189</definedName>
    <definedName name="a" localSheetId="10">#REF!</definedName>
    <definedName name="a">#REF!</definedName>
    <definedName name="AA" localSheetId="24">#REF!</definedName>
    <definedName name="AA" localSheetId="2">#REF!</definedName>
    <definedName name="AA" localSheetId="1">#REF!</definedName>
    <definedName name="AA" localSheetId="50">#REF!</definedName>
    <definedName name="AA">#REF!</definedName>
    <definedName name="abv">[41]Rates!$E$117</definedName>
    <definedName name="ACCENT" localSheetId="10">#REF!</definedName>
    <definedName name="ACCENT">#REF!</definedName>
    <definedName name="ACCENT_NATIVE" localSheetId="10">#REF!</definedName>
    <definedName name="ACCENT_NATIVE">#REF!</definedName>
    <definedName name="ACCENT_NATIVE_AGAVE" localSheetId="10">#REF!</definedName>
    <definedName name="ACCENT_NATIVE_AGAVE">#REF!</definedName>
    <definedName name="ACCENT_NATIVE_BARREL">#REF!</definedName>
    <definedName name="ACCENT_NATIVE_CHOLLA">#REF!</definedName>
    <definedName name="ACCENT_NATIVE_OCOTILLO">#REF!</definedName>
    <definedName name="ACCENT_NATIVE_PRICKLY">#REF!</definedName>
    <definedName name="ACCENT_STANDARD">#REF!</definedName>
    <definedName name="ACCENT_STANDARD_15GAL">#REF!</definedName>
    <definedName name="ACCENT_STANDARD_1GAL">#REF!</definedName>
    <definedName name="ACCENT_STANDARD_5GAL">#REF!</definedName>
    <definedName name="add">[31]Rates!$J$6</definedName>
    <definedName name="aksfcksgx">'[42]#REF'!$A$1:$IV$3</definedName>
    <definedName name="asdfx" localSheetId="10">#REF!</definedName>
    <definedName name="asdfx">#REF!</definedName>
    <definedName name="asfd" localSheetId="10">#REF!</definedName>
    <definedName name="asfd">#REF!</definedName>
    <definedName name="asz" localSheetId="10">#REF!</definedName>
    <definedName name="asz">#REF!</definedName>
    <definedName name="avvm">[41]Rates!$E$118</definedName>
    <definedName name="awxeda">'[42]#REF'!$A$1:$IV$3</definedName>
    <definedName name="awzds">'[42]#REF'!$A$1:$IV$3</definedName>
    <definedName name="azs" localSheetId="10">#REF!</definedName>
    <definedName name="azs">#REF!</definedName>
    <definedName name="B" localSheetId="10">#REF!</definedName>
    <definedName name="B">#REF!</definedName>
    <definedName name="BACKFLOW" localSheetId="10">#REF!</definedName>
    <definedName name="BACKFLOW">#REF!</definedName>
    <definedName name="bghg" localSheetId="24">[25]Rates!$E$282</definedName>
    <definedName name="bghg" localSheetId="26">[25]Rates!$E$282</definedName>
    <definedName name="bghg" localSheetId="28">[25]Rates!$E$282</definedName>
    <definedName name="bghg" localSheetId="5">[25]Rates!$E$282</definedName>
    <definedName name="bghg" localSheetId="7">[25]Rates!$E$282</definedName>
    <definedName name="bghg" localSheetId="9">[25]Rates!$E$282</definedName>
    <definedName name="bghg" localSheetId="11">[25]Rates!$E$282</definedName>
    <definedName name="bghg" localSheetId="14">[25]Rates!$E$282</definedName>
    <definedName name="bghg" localSheetId="32">[25]Rates!$E$282</definedName>
    <definedName name="bghg" localSheetId="34">[25]Rates!$E$282</definedName>
    <definedName name="bghg" localSheetId="36">[25]Rates!$E$282</definedName>
    <definedName name="bghg" localSheetId="38">[25]Rates!$E$282</definedName>
    <definedName name="bghg" localSheetId="40">[25]Rates!$E$282</definedName>
    <definedName name="bghg" localSheetId="16">[25]Rates!$E$282</definedName>
    <definedName name="bghg" localSheetId="18">[25]Rates!$E$282</definedName>
    <definedName name="bghg" localSheetId="20">[25]Rates!$E$282</definedName>
    <definedName name="bghg" localSheetId="22">[25]Rates!$E$282</definedName>
    <definedName name="bghg" localSheetId="30">[25]Rates!$E$282</definedName>
    <definedName name="bghg" localSheetId="49">[25]Rates!$E$282</definedName>
    <definedName name="bghg" localSheetId="52">[25]Rates!$E$282</definedName>
    <definedName name="bghg" localSheetId="19">[25]Rates!$E$282</definedName>
    <definedName name="bghg" localSheetId="13">[25]Rates!$E$282</definedName>
    <definedName name="bghg" localSheetId="17">[25]Rates!$E$282</definedName>
    <definedName name="bghg" localSheetId="37">[26]Rates!$E$282</definedName>
    <definedName name="bghg" localSheetId="31">[25]Rates!$E$282</definedName>
    <definedName name="bghg">[27]Rates!$E$282</definedName>
    <definedName name="bill" localSheetId="10">#REF!</definedName>
    <definedName name="bill">#REF!</definedName>
    <definedName name="BuiltIn_Print_Area" localSheetId="10">#REF!</definedName>
    <definedName name="BuiltIn_Print_Area">#REF!</definedName>
    <definedName name="BuiltIn_Print_Titles" localSheetId="10">#REF!</definedName>
    <definedName name="BuiltIn_Print_Titles">#REF!</definedName>
    <definedName name="BuiltIn_Print_Titles___0">#REF!</definedName>
    <definedName name="bzp">[40]Rates!$E$312</definedName>
    <definedName name="ccc" localSheetId="24">[8]Rates!$E$117</definedName>
    <definedName name="ccc" localSheetId="26">[8]Rates!$E$117</definedName>
    <definedName name="ccc" localSheetId="28">[8]Rates!$E$117</definedName>
    <definedName name="ccc" localSheetId="10">[17]Rates!$E$117</definedName>
    <definedName name="ccc" localSheetId="5">[8]Rates!$E$117</definedName>
    <definedName name="ccc" localSheetId="7">[8]Rates!$E$117</definedName>
    <definedName name="ccc" localSheetId="9">[8]Rates!$E$117</definedName>
    <definedName name="ccc" localSheetId="11">[8]Rates!$E$117</definedName>
    <definedName name="ccc" localSheetId="14">[8]Rates!$E$117</definedName>
    <definedName name="ccc" localSheetId="32">[8]Rates!$E$117</definedName>
    <definedName name="ccc" localSheetId="34">[8]Rates!$E$117</definedName>
    <definedName name="ccc" localSheetId="36">[8]Rates!$E$117</definedName>
    <definedName name="ccc" localSheetId="38">[8]Rates!$E$117</definedName>
    <definedName name="ccc" localSheetId="40">[8]Rates!$E$117</definedName>
    <definedName name="ccc" localSheetId="16">[8]Rates!$E$117</definedName>
    <definedName name="ccc" localSheetId="18">[8]Rates!$E$117</definedName>
    <definedName name="ccc" localSheetId="20">[8]Rates!$E$117</definedName>
    <definedName name="ccc" localSheetId="22">[8]Rates!$E$117</definedName>
    <definedName name="ccc" localSheetId="30">[8]Rates!$E$117</definedName>
    <definedName name="ccc" localSheetId="49">[8]Rates!$E$117</definedName>
    <definedName name="ccc" localSheetId="52">[8]Rates!$E$117</definedName>
    <definedName name="ccc" localSheetId="19">[8]Rates!$E$117</definedName>
    <definedName name="ccc" localSheetId="13">[8]Rates!$E$117</definedName>
    <definedName name="ccc" localSheetId="17">[8]Rates!$E$117</definedName>
    <definedName name="ccc" localSheetId="37">[9]Rates!$E$117</definedName>
    <definedName name="ccc" localSheetId="31">[8]Rates!$E$117</definedName>
    <definedName name="ccc">[10]Rates!$E$117</definedName>
    <definedName name="chgdcujykc" localSheetId="10">#REF!</definedName>
    <definedName name="chgdcujykc">#REF!</definedName>
    <definedName name="cmass" localSheetId="10">[17]Rates!$E$123</definedName>
    <definedName name="cmass" localSheetId="29">[10]Rates!$E$123</definedName>
    <definedName name="cmass" localSheetId="0">[1]Rates!$E$123</definedName>
    <definedName name="cmass" localSheetId="17">[3]Rates!$E$123</definedName>
    <definedName name="cmass" localSheetId="33">[15]Rates!$E$123</definedName>
    <definedName name="cmass" localSheetId="31">[15]Rates!$E$123</definedName>
    <definedName name="cmass">[23]Rates!$E$123</definedName>
    <definedName name="cock15">[31]Rates!$E$202</definedName>
    <definedName name="cock25">[31]Rates!$E$203</definedName>
    <definedName name="cock50">[31]Rates!$E$204</definedName>
    <definedName name="cpier" localSheetId="10">[17]Rates!$E$126</definedName>
    <definedName name="cpier" localSheetId="29">[10]Rates!$E$126</definedName>
    <definedName name="cpier" localSheetId="0">[1]Rates!$E$126</definedName>
    <definedName name="cpier" localSheetId="17">[3]Rates!$E$126</definedName>
    <definedName name="cpier" localSheetId="33">[15]Rates!$E$126</definedName>
    <definedName name="cpier" localSheetId="31">[15]Rates!$E$126</definedName>
    <definedName name="cpier">[23]Rates!$E$126</definedName>
    <definedName name="cslab">[31]Rates!$E$124</definedName>
    <definedName name="csus">[2]Rates!$E$128</definedName>
    <definedName name="curve" localSheetId="10">[17]Rates!$E$127</definedName>
    <definedName name="curve" localSheetId="29">[10]Rates!$E$127</definedName>
    <definedName name="curve" localSheetId="0">[1]Rates!$E$127</definedName>
    <definedName name="curve" localSheetId="17">[3]Rates!$E$127</definedName>
    <definedName name="curve" localSheetId="33">[15]Rates!$E$127</definedName>
    <definedName name="curve" localSheetId="31">[15]Rates!$E$127</definedName>
    <definedName name="curve">[23]Rates!$E$127</definedName>
    <definedName name="cwall">[2]Rates!$E$125</definedName>
    <definedName name="cytz1">[31]Rates!$E$273</definedName>
    <definedName name="d">[43]Rates!$J$9</definedName>
    <definedName name="dc" localSheetId="10">#REF!</definedName>
    <definedName name="dc">#REF!</definedName>
    <definedName name="dd" localSheetId="10">#REF!</definedName>
    <definedName name="dd">#REF!</definedName>
    <definedName name="ddd" localSheetId="24">[8]Rates!$E$118</definedName>
    <definedName name="ddd" localSheetId="26">[8]Rates!$E$118</definedName>
    <definedName name="ddd" localSheetId="28">[8]Rates!$E$118</definedName>
    <definedName name="ddd" localSheetId="5">[8]Rates!$E$118</definedName>
    <definedName name="ddd" localSheetId="7">[8]Rates!$E$118</definedName>
    <definedName name="ddd" localSheetId="9">[8]Rates!$E$118</definedName>
    <definedName name="ddd" localSheetId="11">[8]Rates!$E$118</definedName>
    <definedName name="ddd" localSheetId="14">[8]Rates!$E$118</definedName>
    <definedName name="ddd" localSheetId="32">[8]Rates!$E$118</definedName>
    <definedName name="ddd" localSheetId="34">[8]Rates!$E$118</definedName>
    <definedName name="ddd" localSheetId="36">[8]Rates!$E$118</definedName>
    <definedName name="ddd" localSheetId="38">[8]Rates!$E$118</definedName>
    <definedName name="ddd" localSheetId="40">[8]Rates!$E$118</definedName>
    <definedName name="ddd" localSheetId="16">[8]Rates!$E$118</definedName>
    <definedName name="ddd" localSheetId="18">[8]Rates!$E$118</definedName>
    <definedName name="ddd" localSheetId="20">[8]Rates!$E$118</definedName>
    <definedName name="ddd" localSheetId="22">[8]Rates!$E$118</definedName>
    <definedName name="ddd" localSheetId="30">[8]Rates!$E$118</definedName>
    <definedName name="ddd" localSheetId="49">[8]Rates!$E$118</definedName>
    <definedName name="ddd" localSheetId="52">[8]Rates!$E$118</definedName>
    <definedName name="ddd" localSheetId="19">[8]Rates!$E$118</definedName>
    <definedName name="ddd" localSheetId="13">[8]Rates!$E$118</definedName>
    <definedName name="ddd" localSheetId="17">[8]Rates!$E$118</definedName>
    <definedName name="ddd" localSheetId="37">[9]Rates!$E$118</definedName>
    <definedName name="ddd" localSheetId="31">[8]Rates!$E$118</definedName>
    <definedName name="ddd">[10]Rates!$E$118</definedName>
    <definedName name="DEMOLITION" localSheetId="10">#REF!</definedName>
    <definedName name="DEMOLITION">#REF!</definedName>
    <definedName name="DF" localSheetId="24">#REF!</definedName>
    <definedName name="DF" localSheetId="26">#REF!</definedName>
    <definedName name="DF" localSheetId="28">#REF!</definedName>
    <definedName name="DF" localSheetId="25">#REF!</definedName>
    <definedName name="DF" localSheetId="27">#REF!</definedName>
    <definedName name="DF" localSheetId="2">#REF!</definedName>
    <definedName name="DF" localSheetId="5">#REF!</definedName>
    <definedName name="DF" localSheetId="7">#REF!</definedName>
    <definedName name="DF" localSheetId="9">#REF!</definedName>
    <definedName name="DF" localSheetId="11">#REF!</definedName>
    <definedName name="DF" localSheetId="14">#REF!</definedName>
    <definedName name="DF" localSheetId="32">#REF!</definedName>
    <definedName name="DF" localSheetId="34">#REF!</definedName>
    <definedName name="DF" localSheetId="36">#REF!</definedName>
    <definedName name="DF" localSheetId="38">#REF!</definedName>
    <definedName name="DF" localSheetId="40">#REF!</definedName>
    <definedName name="DF" localSheetId="16">#REF!</definedName>
    <definedName name="DF" localSheetId="18">#REF!</definedName>
    <definedName name="DF" localSheetId="20">#REF!</definedName>
    <definedName name="DF" localSheetId="22">#REF!</definedName>
    <definedName name="DF" localSheetId="30">#REF!</definedName>
    <definedName name="DF" localSheetId="49">#REF!</definedName>
    <definedName name="DF" localSheetId="52">#REF!</definedName>
    <definedName name="DF" localSheetId="51">#REF!</definedName>
    <definedName name="DF" localSheetId="1">#REF!</definedName>
    <definedName name="DF" localSheetId="50">#REF!</definedName>
    <definedName name="DF" localSheetId="37">#REF!</definedName>
    <definedName name="DF">#REF!</definedName>
    <definedName name="dfb">#REF!</definedName>
    <definedName name="dfgh">#REF!</definedName>
    <definedName name="dfgs">[15]Rates!$E$119</definedName>
    <definedName name="dfhcd" localSheetId="10">#REF!</definedName>
    <definedName name="dfhcd">#REF!</definedName>
    <definedName name="dfhn" localSheetId="10">#REF!</definedName>
    <definedName name="dfhn">#REF!</definedName>
    <definedName name="dfhv" localSheetId="10">#REF!</definedName>
    <definedName name="dfhv">#REF!</definedName>
    <definedName name="dfngh">#REF!</definedName>
    <definedName name="dfr" localSheetId="24">[8]Rates!$E$118</definedName>
    <definedName name="dfr" localSheetId="26">[8]Rates!$E$118</definedName>
    <definedName name="dfr" localSheetId="28">[8]Rates!$E$118</definedName>
    <definedName name="dfr" localSheetId="5">[8]Rates!$E$118</definedName>
    <definedName name="dfr" localSheetId="7">[8]Rates!$E$118</definedName>
    <definedName name="dfr" localSheetId="9">[8]Rates!$E$118</definedName>
    <definedName name="dfr" localSheetId="11">[8]Rates!$E$118</definedName>
    <definedName name="dfr" localSheetId="14">[8]Rates!$E$118</definedName>
    <definedName name="dfr" localSheetId="32">[8]Rates!$E$118</definedName>
    <definedName name="dfr" localSheetId="34">[8]Rates!$E$118</definedName>
    <definedName name="dfr" localSheetId="36">[8]Rates!$E$118</definedName>
    <definedName name="dfr" localSheetId="38">[8]Rates!$E$118</definedName>
    <definedName name="dfr" localSheetId="40">[8]Rates!$E$118</definedName>
    <definedName name="dfr" localSheetId="16">[8]Rates!$E$118</definedName>
    <definedName name="dfr" localSheetId="18">[8]Rates!$E$118</definedName>
    <definedName name="dfr" localSheetId="20">[8]Rates!$E$118</definedName>
    <definedName name="dfr" localSheetId="22">[8]Rates!$E$118</definedName>
    <definedName name="dfr" localSheetId="30">[8]Rates!$E$118</definedName>
    <definedName name="dfr" localSheetId="49">[8]Rates!$E$118</definedName>
    <definedName name="dfr" localSheetId="52">[8]Rates!$E$118</definedName>
    <definedName name="dfr" localSheetId="19">[8]Rates!$E$118</definedName>
    <definedName name="dfr" localSheetId="13">[8]Rates!$E$118</definedName>
    <definedName name="dfr" localSheetId="17">[8]Rates!$E$118</definedName>
    <definedName name="dfr" localSheetId="37">[9]Rates!$E$118</definedName>
    <definedName name="dfr" localSheetId="31">[8]Rates!$E$118</definedName>
    <definedName name="dfr">[10]Rates!$E$118</definedName>
    <definedName name="DG_COLOR" localSheetId="10">#REF!</definedName>
    <definedName name="DG_COLOR">#REF!</definedName>
    <definedName name="DG_COLOR_CODE" localSheetId="10">#REF!</definedName>
    <definedName name="DG_COLOR_CODE">#REF!</definedName>
    <definedName name="dhgb" localSheetId="10">#REF!</definedName>
    <definedName name="dhgb">#REF!</definedName>
    <definedName name="Disbursement" localSheetId="24">'[44]IPC-49SUMWORK'!$A$1:$R$37</definedName>
    <definedName name="Disbursement" localSheetId="26">'[44]IPC-49SUMWORK'!$A$1:$R$37</definedName>
    <definedName name="Disbursement" localSheetId="28">'[44]IPC-49SUMWORK'!$A$1:$R$37</definedName>
    <definedName name="Disbursement" localSheetId="5">'[44]IPC-49SUMWORK'!$A$1:$R$37</definedName>
    <definedName name="Disbursement" localSheetId="7">'[44]IPC-49SUMWORK'!$A$1:$R$37</definedName>
    <definedName name="Disbursement" localSheetId="9">'[44]IPC-49SUMWORK'!$A$1:$R$37</definedName>
    <definedName name="Disbursement" localSheetId="11">'[44]IPC-49SUMWORK'!$A$1:$R$37</definedName>
    <definedName name="Disbursement" localSheetId="14">'[44]IPC-49SUMWORK'!$A$1:$R$37</definedName>
    <definedName name="Disbursement" localSheetId="32">'[44]IPC-49SUMWORK'!$A$1:$R$37</definedName>
    <definedName name="Disbursement" localSheetId="34">'[44]IPC-49SUMWORK'!$A$1:$R$37</definedName>
    <definedName name="Disbursement" localSheetId="36">'[44]IPC-49SUMWORK'!$A$1:$R$37</definedName>
    <definedName name="Disbursement" localSheetId="38">'[44]IPC-49SUMWORK'!$A$1:$R$37</definedName>
    <definedName name="Disbursement" localSheetId="40">'[44]IPC-49SUMWORK'!$A$1:$R$37</definedName>
    <definedName name="Disbursement" localSheetId="16">'[44]IPC-49SUMWORK'!$A$1:$R$37</definedName>
    <definedName name="Disbursement" localSheetId="18">'[44]IPC-49SUMWORK'!$A$1:$R$37</definedName>
    <definedName name="Disbursement" localSheetId="20">'[44]IPC-49SUMWORK'!$A$1:$R$37</definedName>
    <definedName name="Disbursement" localSheetId="22">'[44]IPC-49SUMWORK'!$A$1:$R$37</definedName>
    <definedName name="Disbursement" localSheetId="30">'[44]IPC-49SUMWORK'!$A$1:$R$37</definedName>
    <definedName name="Disbursement" localSheetId="49">'[44]IPC-49SUMWORK'!$A$1:$R$37</definedName>
    <definedName name="Disbursement" localSheetId="52">'[44]IPC-49SUMWORK'!$A$1:$R$37</definedName>
    <definedName name="Disbursement" localSheetId="19">'[44]IPC-49SUMWORK'!$A$1:$R$37</definedName>
    <definedName name="Disbursement" localSheetId="13">'[44]IPC-49SUMWORK'!$A$1:$R$37</definedName>
    <definedName name="Disbursement" localSheetId="17">'[44]IPC-49SUMWORK'!$A$1:$R$37</definedName>
    <definedName name="Disbursement" localSheetId="37">'[45]IPC-49SUMWORK'!$A$1:$R$37</definedName>
    <definedName name="Disbursement">'[46]IPC-49SUMWORK'!$A$1:$R$37</definedName>
    <definedName name="djfx">[47]djfx!$A:$IV</definedName>
    <definedName name="drtydrhvdgtr" localSheetId="10">#REF!</definedName>
    <definedName name="drtydrhvdgtr">#REF!</definedName>
    <definedName name="dsdsf" localSheetId="24">[8]Rates!$E$117</definedName>
    <definedName name="dsdsf" localSheetId="26">[8]Rates!$E$117</definedName>
    <definedName name="dsdsf" localSheetId="28">[8]Rates!$E$117</definedName>
    <definedName name="dsdsf" localSheetId="5">[8]Rates!$E$117</definedName>
    <definedName name="dsdsf" localSheetId="7">[8]Rates!$E$117</definedName>
    <definedName name="dsdsf" localSheetId="9">[8]Rates!$E$117</definedName>
    <definedName name="dsdsf" localSheetId="11">[8]Rates!$E$117</definedName>
    <definedName name="dsdsf" localSheetId="14">[8]Rates!$E$117</definedName>
    <definedName name="dsdsf" localSheetId="32">[8]Rates!$E$117</definedName>
    <definedName name="dsdsf" localSheetId="34">[8]Rates!$E$117</definedName>
    <definedName name="dsdsf" localSheetId="36">[8]Rates!$E$117</definedName>
    <definedName name="dsdsf" localSheetId="38">[8]Rates!$E$117</definedName>
    <definedName name="dsdsf" localSheetId="40">[8]Rates!$E$117</definedName>
    <definedName name="dsdsf" localSheetId="16">[8]Rates!$E$117</definedName>
    <definedName name="dsdsf" localSheetId="18">[8]Rates!$E$117</definedName>
    <definedName name="dsdsf" localSheetId="20">[8]Rates!$E$117</definedName>
    <definedName name="dsdsf" localSheetId="22">[8]Rates!$E$117</definedName>
    <definedName name="dsdsf" localSheetId="30">[8]Rates!$E$117</definedName>
    <definedName name="dsdsf" localSheetId="49">[8]Rates!$E$117</definedName>
    <definedName name="dsdsf" localSheetId="52">[8]Rates!$E$117</definedName>
    <definedName name="dsdsf" localSheetId="19">[8]Rates!$E$117</definedName>
    <definedName name="dsdsf" localSheetId="13">[8]Rates!$E$117</definedName>
    <definedName name="dsdsf" localSheetId="17">[8]Rates!$E$117</definedName>
    <definedName name="dsdsf" localSheetId="37">[9]Rates!$E$117</definedName>
    <definedName name="dsdsf" localSheetId="31">[8]Rates!$E$117</definedName>
    <definedName name="dsdsf">[10]Rates!$E$117</definedName>
    <definedName name="dsfcsgs" localSheetId="10">#REF!</definedName>
    <definedName name="dsfcsgs">#REF!</definedName>
    <definedName name="er">[15]Rates!$E$117</definedName>
    <definedName name="ere">[33]Rates!$E$283</definedName>
    <definedName name="erg" localSheetId="10">#REF!</definedName>
    <definedName name="erg">#REF!</definedName>
    <definedName name="ESTIMATE" localSheetId="10">#REF!</definedName>
    <definedName name="ESTIMATE">#REF!</definedName>
    <definedName name="ewrg" localSheetId="10">#REF!</definedName>
    <definedName name="ewrg">#REF!</definedName>
    <definedName name="ewrgc">#REF!</definedName>
    <definedName name="F" localSheetId="24" hidden="1">#REF!</definedName>
    <definedName name="F" localSheetId="26" hidden="1">#REF!</definedName>
    <definedName name="F" localSheetId="28" hidden="1">#REF!</definedName>
    <definedName name="f" localSheetId="10">[41]Rates!$E$117</definedName>
    <definedName name="F" localSheetId="25" hidden="1">#REF!</definedName>
    <definedName name="F" localSheetId="29" hidden="1">#REF!</definedName>
    <definedName name="F" localSheetId="27" hidden="1">#REF!</definedName>
    <definedName name="F" localSheetId="2" hidden="1">#REF!</definedName>
    <definedName name="F" localSheetId="5" hidden="1">#REF!</definedName>
    <definedName name="F" localSheetId="7" hidden="1">#REF!</definedName>
    <definedName name="F" localSheetId="9" hidden="1">#REF!</definedName>
    <definedName name="F" localSheetId="11" hidden="1">#REF!</definedName>
    <definedName name="F" localSheetId="14" hidden="1">#REF!</definedName>
    <definedName name="F" localSheetId="32" hidden="1">#REF!</definedName>
    <definedName name="F" localSheetId="34" hidden="1">#REF!</definedName>
    <definedName name="F" localSheetId="36" hidden="1">#REF!</definedName>
    <definedName name="F" localSheetId="38" hidden="1">#REF!</definedName>
    <definedName name="F" localSheetId="40" hidden="1">#REF!</definedName>
    <definedName name="F" localSheetId="16" hidden="1">#REF!</definedName>
    <definedName name="F" localSheetId="18" hidden="1">#REF!</definedName>
    <definedName name="F" localSheetId="20" hidden="1">#REF!</definedName>
    <definedName name="F" localSheetId="22" hidden="1">#REF!</definedName>
    <definedName name="F" localSheetId="30" hidden="1">#REF!</definedName>
    <definedName name="F" localSheetId="49" hidden="1">#REF!</definedName>
    <definedName name="F" localSheetId="52" hidden="1">#REF!</definedName>
    <definedName name="F" localSheetId="19" hidden="1">#REF!</definedName>
    <definedName name="F" localSheetId="13" hidden="1">#REF!</definedName>
    <definedName name="F" localSheetId="1" hidden="1">#REF!</definedName>
    <definedName name="F" localSheetId="50" hidden="1">#REF!</definedName>
    <definedName name="F" localSheetId="17" hidden="1">#REF!</definedName>
    <definedName name="F" localSheetId="37" hidden="1">#REF!</definedName>
    <definedName name="F" localSheetId="31" hidden="1">#REF!</definedName>
    <definedName name="F" hidden="1">#REF!</definedName>
    <definedName name="f150d20">[31]Rates!$E$67</definedName>
    <definedName name="fcbbg" localSheetId="10">#REF!</definedName>
    <definedName name="fcbbg">#REF!</definedName>
    <definedName name="fcdh" localSheetId="10">#REF!</definedName>
    <definedName name="fcdh">#REF!</definedName>
    <definedName name="fcv" localSheetId="10">#REF!</definedName>
    <definedName name="fcv">#REF!</definedName>
    <definedName name="fczt">[31]Rates!$E$264</definedName>
    <definedName name="FD" localSheetId="10" hidden="1">#REF!</definedName>
    <definedName name="FD" localSheetId="50" hidden="1">#REF!</definedName>
    <definedName name="FD" hidden="1">#REF!</definedName>
    <definedName name="FDG" localSheetId="24">#REF!</definedName>
    <definedName name="FDG" localSheetId="26">#REF!</definedName>
    <definedName name="FDG" localSheetId="28">#REF!</definedName>
    <definedName name="FDG" localSheetId="25">#REF!</definedName>
    <definedName name="FDG" localSheetId="27">#REF!</definedName>
    <definedName name="FDG" localSheetId="2">#REF!</definedName>
    <definedName name="FDG" localSheetId="5">#REF!</definedName>
    <definedName name="FDG" localSheetId="7">#REF!</definedName>
    <definedName name="FDG" localSheetId="9">#REF!</definedName>
    <definedName name="FDG" localSheetId="11">#REF!</definedName>
    <definedName name="FDG" localSheetId="14">#REF!</definedName>
    <definedName name="FDG" localSheetId="32">#REF!</definedName>
    <definedName name="FDG" localSheetId="34">#REF!</definedName>
    <definedName name="FDG" localSheetId="36">#REF!</definedName>
    <definedName name="FDG" localSheetId="38">#REF!</definedName>
    <definedName name="FDG" localSheetId="40">#REF!</definedName>
    <definedName name="FDG" localSheetId="16">#REF!</definedName>
    <definedName name="FDG" localSheetId="18">#REF!</definedName>
    <definedName name="FDG" localSheetId="20">#REF!</definedName>
    <definedName name="FDG" localSheetId="22">#REF!</definedName>
    <definedName name="FDG" localSheetId="30">#REF!</definedName>
    <definedName name="FDG" localSheetId="49">#REF!</definedName>
    <definedName name="FDG" localSheetId="52">#REF!</definedName>
    <definedName name="FDG" localSheetId="51">#REF!</definedName>
    <definedName name="FDG" localSheetId="19">#REF!</definedName>
    <definedName name="FDG" localSheetId="1">#REF!</definedName>
    <definedName name="FDG" localSheetId="50">#REF!</definedName>
    <definedName name="FDG" localSheetId="37">#REF!</definedName>
    <definedName name="FDG">#REF!</definedName>
    <definedName name="fdgc">#REF!</definedName>
    <definedName name="fgcvnbfg">#REF!</definedName>
    <definedName name="fggf" localSheetId="24">[25]Rates!$E$283</definedName>
    <definedName name="fggf" localSheetId="26">[25]Rates!$E$283</definedName>
    <definedName name="fggf" localSheetId="28">[25]Rates!$E$283</definedName>
    <definedName name="fggf" localSheetId="5">[25]Rates!$E$283</definedName>
    <definedName name="fggf" localSheetId="7">[25]Rates!$E$283</definedName>
    <definedName name="fggf" localSheetId="9">[25]Rates!$E$283</definedName>
    <definedName name="fggf" localSheetId="11">[25]Rates!$E$283</definedName>
    <definedName name="fggf" localSheetId="14">[25]Rates!$E$283</definedName>
    <definedName name="fggf" localSheetId="32">[25]Rates!$E$283</definedName>
    <definedName name="fggf" localSheetId="34">[25]Rates!$E$283</definedName>
    <definedName name="fggf" localSheetId="36">[25]Rates!$E$283</definedName>
    <definedName name="fggf" localSheetId="38">[25]Rates!$E$283</definedName>
    <definedName name="fggf" localSheetId="40">[25]Rates!$E$283</definedName>
    <definedName name="fggf" localSheetId="16">[25]Rates!$E$283</definedName>
    <definedName name="fggf" localSheetId="18">[25]Rates!$E$283</definedName>
    <definedName name="fggf" localSheetId="20">[25]Rates!$E$283</definedName>
    <definedName name="fggf" localSheetId="22">[25]Rates!$E$283</definedName>
    <definedName name="fggf" localSheetId="30">[25]Rates!$E$283</definedName>
    <definedName name="fggf" localSheetId="49">[25]Rates!$E$283</definedName>
    <definedName name="fggf" localSheetId="52">[25]Rates!$E$283</definedName>
    <definedName name="fggf" localSheetId="19">[25]Rates!$E$283</definedName>
    <definedName name="fggf" localSheetId="13">[25]Rates!$E$283</definedName>
    <definedName name="fggf" localSheetId="17">[25]Rates!$E$283</definedName>
    <definedName name="fggf" localSheetId="37">[26]Rates!$E$283</definedName>
    <definedName name="fggf" localSheetId="31">[25]Rates!$E$283</definedName>
    <definedName name="fggf">[27]Rates!$E$283</definedName>
    <definedName name="fghnb" localSheetId="10">#REF!</definedName>
    <definedName name="fghnb">#REF!</definedName>
    <definedName name="fh" localSheetId="10">#REF!</definedName>
    <definedName name="fh">#REF!</definedName>
    <definedName name="fine1" localSheetId="10">[17]Rates!$E$137</definedName>
    <definedName name="fine1" localSheetId="29">[10]Rates!$E$137</definedName>
    <definedName name="fine1" localSheetId="0">[1]Rates!$E$137</definedName>
    <definedName name="fine1" localSheetId="17">[3]Rates!$E$137</definedName>
    <definedName name="fine1" localSheetId="33">[15]Rates!$E$137</definedName>
    <definedName name="fine1" localSheetId="31">[15]Rates!$E$137</definedName>
    <definedName name="fine1">[23]Rates!$E$137</definedName>
    <definedName name="fine2">[31]Rates!$E$135</definedName>
    <definedName name="fine3" localSheetId="10">[17]Rates!$E$139</definedName>
    <definedName name="fine3" localSheetId="29">[10]Rates!$E$139</definedName>
    <definedName name="fine3" localSheetId="0">[1]Rates!$E$139</definedName>
    <definedName name="fine3" localSheetId="17">[3]Rates!$E$139</definedName>
    <definedName name="fine3" localSheetId="33">[15]Rates!$E$139</definedName>
    <definedName name="fine3" localSheetId="31">[15]Rates!$E$139</definedName>
    <definedName name="fine3">[23]Rates!$E$139</definedName>
    <definedName name="fine4">[31]Rates!$E$137</definedName>
    <definedName name="fire">[31]Rates!$E$317</definedName>
    <definedName name="fjg" localSheetId="10">#REF!</definedName>
    <definedName name="fjg">#REF!</definedName>
    <definedName name="fvgh" localSheetId="10">#REF!</definedName>
    <definedName name="fvgh">#REF!</definedName>
    <definedName name="fvnhb" localSheetId="10">#REF!</definedName>
    <definedName name="fvnhb">#REF!</definedName>
    <definedName name="G" localSheetId="24">[3]Rates!$E$126</definedName>
    <definedName name="G" localSheetId="26">[3]Rates!$E$126</definedName>
    <definedName name="G" localSheetId="28">[3]Rates!$E$126</definedName>
    <definedName name="G" localSheetId="35">[34]Rates!$E$126</definedName>
    <definedName name="G" localSheetId="10">[4]Rates!$E$126</definedName>
    <definedName name="G" localSheetId="15">[9]Rates!$E$126</definedName>
    <definedName name="G" localSheetId="23">[9]Rates!$E$126</definedName>
    <definedName name="G" localSheetId="5">[3]Rates!$E$126</definedName>
    <definedName name="G" localSheetId="7">[3]Rates!$E$126</definedName>
    <definedName name="G" localSheetId="9">[3]Rates!$E$126</definedName>
    <definedName name="G" localSheetId="11">[3]Rates!$E$126</definedName>
    <definedName name="G" localSheetId="14">[3]Rates!$E$126</definedName>
    <definedName name="G" localSheetId="32">[3]Rates!$E$126</definedName>
    <definedName name="G" localSheetId="34">[3]Rates!$E$126</definedName>
    <definedName name="G" localSheetId="36">[3]Rates!$E$126</definedName>
    <definedName name="G" localSheetId="38">[3]Rates!$E$126</definedName>
    <definedName name="G" localSheetId="40">[3]Rates!$E$126</definedName>
    <definedName name="G" localSheetId="16">[3]Rates!$E$126</definedName>
    <definedName name="G" localSheetId="18">[3]Rates!$E$126</definedName>
    <definedName name="G" localSheetId="20">[3]Rates!$E$126</definedName>
    <definedName name="G" localSheetId="22">[3]Rates!$E$126</definedName>
    <definedName name="G" localSheetId="30">[3]Rates!$E$126</definedName>
    <definedName name="G" localSheetId="49">[3]Rates!$E$126</definedName>
    <definedName name="G" localSheetId="52">[3]Rates!$E$126</definedName>
    <definedName name="G" localSheetId="19">[3]Rates!$E$126</definedName>
    <definedName name="G" localSheetId="13">[3]Rates!$E$126</definedName>
    <definedName name="G" localSheetId="48">[34]Rates!$E$126</definedName>
    <definedName name="G" localSheetId="1">[8]Rates!$E$126</definedName>
    <definedName name="G" localSheetId="17">[3]Rates!$E$126</definedName>
    <definedName name="G" localSheetId="37">[5]Rates!$E$126</definedName>
    <definedName name="G" localSheetId="33">[6]Rates!$E$126</definedName>
    <definedName name="G" localSheetId="21">[34]Rates!$E$126</definedName>
    <definedName name="G">[7]Rates!$E$126</definedName>
    <definedName name="gbhj" localSheetId="10">#REF!</definedName>
    <definedName name="gbhj">#REF!</definedName>
    <definedName name="GENERAL" localSheetId="10">#REF!</definedName>
    <definedName name="GENERAL">#REF!</definedName>
    <definedName name="gfnn" localSheetId="10">#REF!</definedName>
    <definedName name="gfnn">#REF!</definedName>
    <definedName name="gfvh">#REF!</definedName>
    <definedName name="ggg">[17]Rates!$E$119</definedName>
    <definedName name="gghghg" localSheetId="24">[25]Rates!$E$282</definedName>
    <definedName name="gghghg" localSheetId="26">[25]Rates!$E$282</definedName>
    <definedName name="gghghg" localSheetId="28">[25]Rates!$E$282</definedName>
    <definedName name="gghghg" localSheetId="5">[25]Rates!$E$282</definedName>
    <definedName name="gghghg" localSheetId="7">[25]Rates!$E$282</definedName>
    <definedName name="gghghg" localSheetId="9">[25]Rates!$E$282</definedName>
    <definedName name="gghghg" localSheetId="11">[25]Rates!$E$282</definedName>
    <definedName name="gghghg" localSheetId="14">[25]Rates!$E$282</definedName>
    <definedName name="gghghg" localSheetId="32">[25]Rates!$E$282</definedName>
    <definedName name="gghghg" localSheetId="34">[25]Rates!$E$282</definedName>
    <definedName name="gghghg" localSheetId="36">[25]Rates!$E$282</definedName>
    <definedName name="gghghg" localSheetId="38">[25]Rates!$E$282</definedName>
    <definedName name="gghghg" localSheetId="40">[25]Rates!$E$282</definedName>
    <definedName name="gghghg" localSheetId="16">[25]Rates!$E$282</definedName>
    <definedName name="gghghg" localSheetId="18">[25]Rates!$E$282</definedName>
    <definedName name="gghghg" localSheetId="20">[25]Rates!$E$282</definedName>
    <definedName name="gghghg" localSheetId="22">[25]Rates!$E$282</definedName>
    <definedName name="gghghg" localSheetId="30">[25]Rates!$E$282</definedName>
    <definedName name="gghghg" localSheetId="49">[25]Rates!$E$282</definedName>
    <definedName name="gghghg" localSheetId="52">[25]Rates!$E$282</definedName>
    <definedName name="gghghg" localSheetId="19">[25]Rates!$E$282</definedName>
    <definedName name="gghghg" localSheetId="13">[25]Rates!$E$282</definedName>
    <definedName name="gghghg" localSheetId="17">[25]Rates!$E$282</definedName>
    <definedName name="gghghg" localSheetId="37">[26]Rates!$E$282</definedName>
    <definedName name="gghghg" localSheetId="31">[25]Rates!$E$282</definedName>
    <definedName name="gghghg">[27]Rates!$E$282</definedName>
    <definedName name="ghhh" localSheetId="24">[8]Rates!$E$117</definedName>
    <definedName name="ghhh" localSheetId="26">[8]Rates!$E$117</definedName>
    <definedName name="ghhh" localSheetId="28">[8]Rates!$E$117</definedName>
    <definedName name="ghhh" localSheetId="5">[8]Rates!$E$117</definedName>
    <definedName name="ghhh" localSheetId="7">[8]Rates!$E$117</definedName>
    <definedName name="ghhh" localSheetId="9">[8]Rates!$E$117</definedName>
    <definedName name="ghhh" localSheetId="11">[8]Rates!$E$117</definedName>
    <definedName name="ghhh" localSheetId="14">[8]Rates!$E$117</definedName>
    <definedName name="ghhh" localSheetId="32">[8]Rates!$E$117</definedName>
    <definedName name="ghhh" localSheetId="34">[8]Rates!$E$117</definedName>
    <definedName name="ghhh" localSheetId="36">[8]Rates!$E$117</definedName>
    <definedName name="ghhh" localSheetId="38">[8]Rates!$E$117</definedName>
    <definedName name="ghhh" localSheetId="40">[8]Rates!$E$117</definedName>
    <definedName name="ghhh" localSheetId="16">[8]Rates!$E$117</definedName>
    <definedName name="ghhh" localSheetId="18">[8]Rates!$E$117</definedName>
    <definedName name="ghhh" localSheetId="20">[8]Rates!$E$117</definedName>
    <definedName name="ghhh" localSheetId="22">[8]Rates!$E$117</definedName>
    <definedName name="ghhh" localSheetId="30">[8]Rates!$E$117</definedName>
    <definedName name="ghhh" localSheetId="49">[8]Rates!$E$117</definedName>
    <definedName name="ghhh" localSheetId="52">[8]Rates!$E$117</definedName>
    <definedName name="ghhh" localSheetId="19">[8]Rates!$E$117</definedName>
    <definedName name="ghhh" localSheetId="13">[8]Rates!$E$117</definedName>
    <definedName name="ghhh" localSheetId="17">[8]Rates!$E$117</definedName>
    <definedName name="ghhh" localSheetId="37">[9]Rates!$E$117</definedName>
    <definedName name="ghhh" localSheetId="31">[8]Rates!$E$117</definedName>
    <definedName name="ghhh">[10]Rates!$E$117</definedName>
    <definedName name="ghkn" localSheetId="10">#REF!</definedName>
    <definedName name="ghkn">#REF!</definedName>
    <definedName name="gjhj" localSheetId="24">[25]Rates!$E$283</definedName>
    <definedName name="gjhj" localSheetId="26">[25]Rates!$E$283</definedName>
    <definedName name="gjhj" localSheetId="28">[25]Rates!$E$283</definedName>
    <definedName name="gjhj" localSheetId="5">[25]Rates!$E$283</definedName>
    <definedName name="gjhj" localSheetId="7">[25]Rates!$E$283</definedName>
    <definedName name="gjhj" localSheetId="9">[25]Rates!$E$283</definedName>
    <definedName name="gjhj" localSheetId="11">[25]Rates!$E$283</definedName>
    <definedName name="gjhj" localSheetId="14">[25]Rates!$E$283</definedName>
    <definedName name="gjhj" localSheetId="32">[25]Rates!$E$283</definedName>
    <definedName name="gjhj" localSheetId="34">[25]Rates!$E$283</definedName>
    <definedName name="gjhj" localSheetId="36">[25]Rates!$E$283</definedName>
    <definedName name="gjhj" localSheetId="38">[25]Rates!$E$283</definedName>
    <definedName name="gjhj" localSheetId="40">[25]Rates!$E$283</definedName>
    <definedName name="gjhj" localSheetId="16">[25]Rates!$E$283</definedName>
    <definedName name="gjhj" localSheetId="18">[25]Rates!$E$283</definedName>
    <definedName name="gjhj" localSheetId="20">[25]Rates!$E$283</definedName>
    <definedName name="gjhj" localSheetId="22">[25]Rates!$E$283</definedName>
    <definedName name="gjhj" localSheetId="30">[25]Rates!$E$283</definedName>
    <definedName name="gjhj" localSheetId="49">[25]Rates!$E$283</definedName>
    <definedName name="gjhj" localSheetId="52">[25]Rates!$E$283</definedName>
    <definedName name="gjhj" localSheetId="19">[25]Rates!$E$283</definedName>
    <definedName name="gjhj" localSheetId="13">[25]Rates!$E$283</definedName>
    <definedName name="gjhj" localSheetId="17">[25]Rates!$E$283</definedName>
    <definedName name="gjhj" localSheetId="37">[26]Rates!$E$283</definedName>
    <definedName name="gjhj" localSheetId="31">[25]Rates!$E$283</definedName>
    <definedName name="gjhj">[27]Rates!$E$283</definedName>
    <definedName name="gjin" localSheetId="10">[17]Rates!$E$143</definedName>
    <definedName name="gjin" localSheetId="29">[10]Rates!$E$143</definedName>
    <definedName name="gjin" localSheetId="0">[1]Rates!$E$143</definedName>
    <definedName name="gjin" localSheetId="17">[3]Rates!$E$143</definedName>
    <definedName name="gjin" localSheetId="33">[15]Rates!$E$143</definedName>
    <definedName name="gjin" localSheetId="31">[15]Rates!$E$143</definedName>
    <definedName name="gjin">[23]Rates!$E$143</definedName>
    <definedName name="gjina" localSheetId="10">[17]Rates!$E$143</definedName>
    <definedName name="gjina" localSheetId="29">[10]Rates!$E$143</definedName>
    <definedName name="gjina" localSheetId="0">[1]Rates!$E$143</definedName>
    <definedName name="gjina" localSheetId="17">[3]Rates!$E$143</definedName>
    <definedName name="gjina">[23]Rates!$E$143</definedName>
    <definedName name="gkb" localSheetId="10">#REF!</definedName>
    <definedName name="gkb">#REF!</definedName>
    <definedName name="gkh" localSheetId="10">#REF!</definedName>
    <definedName name="gkh">#REF!</definedName>
    <definedName name="gmsp15">[31]Rates!$E$43</definedName>
    <definedName name="gmsp25">[31]Rates!$E$44</definedName>
    <definedName name="gmsp50">[31]Rates!$E$45</definedName>
    <definedName name="gq">[47]基础数据!$C$59</definedName>
    <definedName name="GROUNDCOVER" localSheetId="10">#REF!</definedName>
    <definedName name="GROUNDCOVER">#REF!</definedName>
    <definedName name="GROUNDCOVER_1GAL" localSheetId="10">#REF!</definedName>
    <definedName name="GROUNDCOVER_1GAL">#REF!</definedName>
    <definedName name="GROUNDCOVER_5GAL" localSheetId="10">#REF!</definedName>
    <definedName name="GROUNDCOVER_5GAL">#REF!</definedName>
    <definedName name="GROUNDCOVER_FLAT">#REF!</definedName>
    <definedName name="gyukb">#REF!</definedName>
    <definedName name="hgfb">#REF!</definedName>
    <definedName name="hgjmhn">#REF!</definedName>
    <definedName name="hh">'[42]#REF'!$A$1:$F$497</definedName>
    <definedName name="hhyuj" localSheetId="10">#REF!</definedName>
    <definedName name="hhyuj">#REF!</definedName>
    <definedName name="hiljk" localSheetId="10">#REF!</definedName>
    <definedName name="hiljk">#REF!</definedName>
    <definedName name="hjmn" localSheetId="10">#REF!</definedName>
    <definedName name="hjmn">#REF!</definedName>
    <definedName name="hl">[48]基础数据!$C$6</definedName>
    <definedName name="hnt">[41]Rates!$E$118</definedName>
    <definedName name="hxs" localSheetId="10">[17]Rates!$L$12</definedName>
    <definedName name="hxs" localSheetId="29">[10]Rates!$L$12</definedName>
    <definedName name="hxs" localSheetId="0">[1]Rates!$L$12</definedName>
    <definedName name="hxs" localSheetId="17">[3]Rates!$L$12</definedName>
    <definedName name="hxs" localSheetId="33">[15]Rates!$L$12</definedName>
    <definedName name="hxs" localSheetId="31">[15]Rates!$L$12</definedName>
    <definedName name="hxs">[23]Rates!$L$12</definedName>
    <definedName name="hxsa" localSheetId="10">[17]Rates!$L$12</definedName>
    <definedName name="hxsa" localSheetId="29">[10]Rates!$L$12</definedName>
    <definedName name="hxsa" localSheetId="0">[1]Rates!$L$12</definedName>
    <definedName name="hxsa" localSheetId="17">[3]Rates!$L$12</definedName>
    <definedName name="hxsa">[23]Rates!$L$12</definedName>
    <definedName name="hyt" localSheetId="10">#REF!</definedName>
    <definedName name="hyt">#REF!</definedName>
    <definedName name="hytg" localSheetId="10">#REF!</definedName>
    <definedName name="hytg">#REF!</definedName>
    <definedName name="i" localSheetId="10">#REF!</definedName>
    <definedName name="i">#REF!</definedName>
    <definedName name="insp1">[2]Rates!$E$185</definedName>
    <definedName name="insp2">[2]Rates!$E$186</definedName>
    <definedName name="insp3">[2]Rates!$E$187</definedName>
    <definedName name="IRRIGATION" localSheetId="10">#REF!</definedName>
    <definedName name="IRRIGATION">#REF!</definedName>
    <definedName name="item">[49]Rates!$E$268</definedName>
    <definedName name="ITEM_DEMOLITION" localSheetId="10">#REF!</definedName>
    <definedName name="ITEM_DEMOLITION">#REF!</definedName>
    <definedName name="ITEM_FENCING" localSheetId="10">#REF!</definedName>
    <definedName name="ITEM_FENCING">#REF!</definedName>
    <definedName name="ITEM_FURNISH" localSheetId="10">#REF!</definedName>
    <definedName name="ITEM_FURNISH">#REF!</definedName>
    <definedName name="ITEM_GRADING">#REF!</definedName>
    <definedName name="ITEM_HARDSCAPE">#REF!</definedName>
    <definedName name="ITEM_IRRIGATION">#REF!</definedName>
    <definedName name="ITEM_LANDSCAPE">#REF!</definedName>
    <definedName name="ITEM_NO">#REF!</definedName>
    <definedName name="ITEM_PROJECT">#REF!</definedName>
    <definedName name="ITEM_WALLS">#REF!</definedName>
    <definedName name="jhpd">[31]Rates!$E$269</definedName>
    <definedName name="jj" localSheetId="10">#REF!</definedName>
    <definedName name="jj">#REF!</definedName>
    <definedName name="JJF">'[48]4标价组成表'!$C$43</definedName>
    <definedName name="jkkk" localSheetId="24">[8]Rates!$E$117</definedName>
    <definedName name="jkkk" localSheetId="26">[8]Rates!$E$117</definedName>
    <definedName name="jkkk" localSheetId="28">[8]Rates!$E$117</definedName>
    <definedName name="jkkk" localSheetId="5">[8]Rates!$E$117</definedName>
    <definedName name="jkkk" localSheetId="7">[8]Rates!$E$117</definedName>
    <definedName name="jkkk" localSheetId="9">[8]Rates!$E$117</definedName>
    <definedName name="jkkk" localSheetId="11">[8]Rates!$E$117</definedName>
    <definedName name="jkkk" localSheetId="14">[8]Rates!$E$117</definedName>
    <definedName name="jkkk" localSheetId="32">[8]Rates!$E$117</definedName>
    <definedName name="jkkk" localSheetId="34">[8]Rates!$E$117</definedName>
    <definedName name="jkkk" localSheetId="36">[8]Rates!$E$117</definedName>
    <definedName name="jkkk" localSheetId="38">[8]Rates!$E$117</definedName>
    <definedName name="jkkk" localSheetId="40">[8]Rates!$E$117</definedName>
    <definedName name="jkkk" localSheetId="16">[8]Rates!$E$117</definedName>
    <definedName name="jkkk" localSheetId="18">[8]Rates!$E$117</definedName>
    <definedName name="jkkk" localSheetId="20">[8]Rates!$E$117</definedName>
    <definedName name="jkkk" localSheetId="22">[8]Rates!$E$117</definedName>
    <definedName name="jkkk" localSheetId="30">[8]Rates!$E$117</definedName>
    <definedName name="jkkk" localSheetId="49">[8]Rates!$E$117</definedName>
    <definedName name="jkkk" localSheetId="52">[8]Rates!$E$117</definedName>
    <definedName name="jkkk" localSheetId="19">[8]Rates!$E$117</definedName>
    <definedName name="jkkk" localSheetId="13">[8]Rates!$E$117</definedName>
    <definedName name="jkkk" localSheetId="17">[8]Rates!$E$117</definedName>
    <definedName name="jkkk" localSheetId="37">[9]Rates!$E$117</definedName>
    <definedName name="jkkk" localSheetId="31">[8]Rates!$E$117</definedName>
    <definedName name="jkkk">[10]Rates!$E$117</definedName>
    <definedName name="kmn">[41]Rates!$E$119</definedName>
    <definedName name="LANDSCAPE" localSheetId="10">#REF!</definedName>
    <definedName name="LANDSCAPE">#REF!</definedName>
    <definedName name="LANDSCAPE_CONTINGENCY" localSheetId="10">#REF!</definedName>
    <definedName name="LANDSCAPE_CONTINGENCY">#REF!</definedName>
    <definedName name="LANDSCAPE_CONTINGENCY_VALUE" localSheetId="10">#REF!</definedName>
    <definedName name="LANDSCAPE_CONTINGENCY_VALUE">#REF!</definedName>
    <definedName name="LANDSCAPE_INCIDENTALS">#REF!</definedName>
    <definedName name="m" localSheetId="24">#REF!</definedName>
    <definedName name="m" localSheetId="26">#REF!</definedName>
    <definedName name="m" localSheetId="28">#REF!</definedName>
    <definedName name="m" localSheetId="25">#REF!</definedName>
    <definedName name="m" localSheetId="29">#REF!</definedName>
    <definedName name="m" localSheetId="27">#REF!</definedName>
    <definedName name="m" localSheetId="2">#REF!</definedName>
    <definedName name="m" localSheetId="5">#REF!</definedName>
    <definedName name="m" localSheetId="7">#REF!</definedName>
    <definedName name="m" localSheetId="9">#REF!</definedName>
    <definedName name="m" localSheetId="11">#REF!</definedName>
    <definedName name="m" localSheetId="14">#REF!</definedName>
    <definedName name="m" localSheetId="32">#REF!</definedName>
    <definedName name="m" localSheetId="34">#REF!</definedName>
    <definedName name="m" localSheetId="36">#REF!</definedName>
    <definedName name="m" localSheetId="38">#REF!</definedName>
    <definedName name="m" localSheetId="40">#REF!</definedName>
    <definedName name="m" localSheetId="16">#REF!</definedName>
    <definedName name="m" localSheetId="18">#REF!</definedName>
    <definedName name="m" localSheetId="20">#REF!</definedName>
    <definedName name="m" localSheetId="22">#REF!</definedName>
    <definedName name="m" localSheetId="30">#REF!</definedName>
    <definedName name="m" localSheetId="49">#REF!</definedName>
    <definedName name="m" localSheetId="52">#REF!</definedName>
    <definedName name="m" localSheetId="19">#REF!</definedName>
    <definedName name="m" localSheetId="13">#REF!</definedName>
    <definedName name="m" localSheetId="1">#REF!</definedName>
    <definedName name="m" localSheetId="50">#REF!</definedName>
    <definedName name="m" localSheetId="17">#REF!</definedName>
    <definedName name="m" localSheetId="37">#REF!</definedName>
    <definedName name="m" localSheetId="33">#REF!</definedName>
    <definedName name="m" localSheetId="31">#REF!</definedName>
    <definedName name="m">#REF!</definedName>
    <definedName name="mesh142" localSheetId="10">[17]Rates!$E$144</definedName>
    <definedName name="mesh142" localSheetId="29">[10]Rates!$E$144</definedName>
    <definedName name="mesh142" localSheetId="0">[1]Rates!$E$144</definedName>
    <definedName name="mesh142" localSheetId="17">[3]Rates!$E$144</definedName>
    <definedName name="mesh142" localSheetId="33">[15]Rates!$E$144</definedName>
    <definedName name="mesh142" localSheetId="31">[15]Rates!$E$144</definedName>
    <definedName name="mesh142">[23]Rates!$E$144</definedName>
    <definedName name="mesh150" localSheetId="10">[17]Rates!$E$144</definedName>
    <definedName name="mesh150" localSheetId="29">[10]Rates!$E$144</definedName>
    <definedName name="mesh150" localSheetId="0">[1]Rates!$E$144</definedName>
    <definedName name="mesh150" localSheetId="17">[3]Rates!$E$144</definedName>
    <definedName name="mesh150">[23]Rates!$E$144</definedName>
    <definedName name="mkhl">[31]Rates!$J$1</definedName>
    <definedName name="mkhl1" localSheetId="24">[50]Rates!$J$1</definedName>
    <definedName name="mkhl1" localSheetId="26">[50]Rates!$J$1</definedName>
    <definedName name="mkhl1" localSheetId="28">[50]Rates!$J$1</definedName>
    <definedName name="mkhl1" localSheetId="29">[51]Rates!$J$1</definedName>
    <definedName name="mkhl1" localSheetId="5">[50]Rates!$J$1</definedName>
    <definedName name="mkhl1" localSheetId="7">[50]Rates!$J$1</definedName>
    <definedName name="mkhl1" localSheetId="9">[50]Rates!$J$1</definedName>
    <definedName name="mkhl1" localSheetId="11">[50]Rates!$J$1</definedName>
    <definedName name="mkhl1" localSheetId="14">[50]Rates!$J$1</definedName>
    <definedName name="mkhl1" localSheetId="32">[50]Rates!$J$1</definedName>
    <definedName name="mkhl1" localSheetId="34">[50]Rates!$J$1</definedName>
    <definedName name="mkhl1" localSheetId="36">[50]Rates!$J$1</definedName>
    <definedName name="mkhl1" localSheetId="38">[50]Rates!$J$1</definedName>
    <definedName name="mkhl1" localSheetId="40">[50]Rates!$J$1</definedName>
    <definedName name="mkhl1" localSheetId="16">[50]Rates!$J$1</definedName>
    <definedName name="mkhl1" localSheetId="18">[50]Rates!$J$1</definedName>
    <definedName name="mkhl1" localSheetId="20">[50]Rates!$J$1</definedName>
    <definedName name="mkhl1" localSheetId="22">[50]Rates!$J$1</definedName>
    <definedName name="mkhl1" localSheetId="30">[50]Rates!$J$1</definedName>
    <definedName name="mkhl1" localSheetId="49">[50]Rates!$J$1</definedName>
    <definedName name="mkhl1" localSheetId="52">[50]Rates!$J$1</definedName>
    <definedName name="mkhl1" localSheetId="19">[50]Rates!$J$1</definedName>
    <definedName name="mkhl1" localSheetId="13">[50]Rates!$J$1</definedName>
    <definedName name="mkhl1" localSheetId="0">[51]Rates!$J$1</definedName>
    <definedName name="mkhl1" localSheetId="3">[51]Rates!$J$1</definedName>
    <definedName name="mkhl1" localSheetId="12">[51]Rates!$J$1</definedName>
    <definedName name="mkhl1" localSheetId="41">[51]Rates!$J$1</definedName>
    <definedName name="mkhl1" localSheetId="50">[51]Rates!$J$1</definedName>
    <definedName name="mkhl1" localSheetId="17">[50]Rates!$J$1</definedName>
    <definedName name="mkhl1" localSheetId="37">[52]Rates!$J$1</definedName>
    <definedName name="mkhl1" localSheetId="31">[51]Rates!$J$1</definedName>
    <definedName name="mkhl1">[53]Rates!$J$1</definedName>
    <definedName name="mlhl">[47]基础数据!$C$6</definedName>
    <definedName name="N" localSheetId="24">[54]Rates!$E$126</definedName>
    <definedName name="N" localSheetId="26">[54]Rates!$E$126</definedName>
    <definedName name="N" localSheetId="28">[54]Rates!$E$126</definedName>
    <definedName name="N" localSheetId="5">[54]Rates!$E$126</definedName>
    <definedName name="N" localSheetId="7">[54]Rates!$E$126</definedName>
    <definedName name="N" localSheetId="9">[54]Rates!$E$126</definedName>
    <definedName name="N" localSheetId="11">[54]Rates!$E$126</definedName>
    <definedName name="N" localSheetId="14">[54]Rates!$E$126</definedName>
    <definedName name="N" localSheetId="32">[54]Rates!$E$126</definedName>
    <definedName name="N" localSheetId="34">[54]Rates!$E$126</definedName>
    <definedName name="N" localSheetId="36">[54]Rates!$E$126</definedName>
    <definedName name="N" localSheetId="38">[54]Rates!$E$126</definedName>
    <definedName name="N" localSheetId="40">[54]Rates!$E$126</definedName>
    <definedName name="N" localSheetId="16">[54]Rates!$E$126</definedName>
    <definedName name="N" localSheetId="18">[54]Rates!$E$126</definedName>
    <definedName name="N" localSheetId="20">[54]Rates!$E$126</definedName>
    <definedName name="N" localSheetId="22">[54]Rates!$E$126</definedName>
    <definedName name="N" localSheetId="30">[54]Rates!$E$126</definedName>
    <definedName name="N" localSheetId="49">[54]Rates!$E$126</definedName>
    <definedName name="N" localSheetId="52">[54]Rates!$E$126</definedName>
    <definedName name="N" localSheetId="19">[54]Rates!$E$126</definedName>
    <definedName name="N" localSheetId="13">[54]Rates!$E$126</definedName>
    <definedName name="N" localSheetId="17">[54]Rates!$E$126</definedName>
    <definedName name="N" localSheetId="37">[55]Rates!$E$126</definedName>
    <definedName name="N" localSheetId="31">[54]Rates!$E$126</definedName>
    <definedName name="N">[56]Rates!$E$126</definedName>
    <definedName name="nhb" localSheetId="10">#REF!</definedName>
    <definedName name="nhb">#REF!</definedName>
    <definedName name="nmm">[41]Rates!$E$118</definedName>
    <definedName name="Nyamira" localSheetId="24">[54]Rates!$E$118</definedName>
    <definedName name="Nyamira" localSheetId="26">[54]Rates!$E$118</definedName>
    <definedName name="Nyamira" localSheetId="28">[54]Rates!$E$118</definedName>
    <definedName name="Nyamira" localSheetId="5">[54]Rates!$E$118</definedName>
    <definedName name="Nyamira" localSheetId="7">[54]Rates!$E$118</definedName>
    <definedName name="Nyamira" localSheetId="9">[54]Rates!$E$118</definedName>
    <definedName name="Nyamira" localSheetId="11">[54]Rates!$E$118</definedName>
    <definedName name="Nyamira" localSheetId="14">[54]Rates!$E$118</definedName>
    <definedName name="Nyamira" localSheetId="32">[54]Rates!$E$118</definedName>
    <definedName name="Nyamira" localSheetId="34">[54]Rates!$E$118</definedName>
    <definedName name="Nyamira" localSheetId="36">[54]Rates!$E$118</definedName>
    <definedName name="Nyamira" localSheetId="38">[54]Rates!$E$118</definedName>
    <definedName name="Nyamira" localSheetId="40">[54]Rates!$E$118</definedName>
    <definedName name="Nyamira" localSheetId="16">[54]Rates!$E$118</definedName>
    <definedName name="Nyamira" localSheetId="18">[54]Rates!$E$118</definedName>
    <definedName name="Nyamira" localSheetId="20">[54]Rates!$E$118</definedName>
    <definedName name="Nyamira" localSheetId="22">[54]Rates!$E$118</definedName>
    <definedName name="Nyamira" localSheetId="30">[54]Rates!$E$118</definedName>
    <definedName name="Nyamira" localSheetId="49">[54]Rates!$E$118</definedName>
    <definedName name="Nyamira" localSheetId="52">[54]Rates!$E$118</definedName>
    <definedName name="Nyamira" localSheetId="19">[54]Rates!$E$118</definedName>
    <definedName name="Nyamira" localSheetId="13">[54]Rates!$E$118</definedName>
    <definedName name="Nyamira" localSheetId="17">[54]Rates!$E$118</definedName>
    <definedName name="Nyamira" localSheetId="37">[55]Rates!$E$118</definedName>
    <definedName name="Nyamira" localSheetId="31">[54]Rates!$E$118</definedName>
    <definedName name="Nyamira">[56]Rates!$E$118</definedName>
    <definedName name="oko">[31]Rates!$J$11</definedName>
    <definedName name="pcp">[31]Rates!$E$259</definedName>
    <definedName name="prc">[2]Rates!$E$129</definedName>
    <definedName name="_xlnm.Print_Area" localSheetId="24">' Collection Sheet 3.6'!$A$1:$C$29</definedName>
    <definedName name="_xlnm.Print_Area" localSheetId="26">' Collection Sheet 3.7 '!$A$1:$C$31</definedName>
    <definedName name="_xlnm.Print_Area" localSheetId="28">' Collection Sheet 3.8'!$A$1:$C$29</definedName>
    <definedName name="_xlnm.Print_Area" localSheetId="10">'Automatic Filter'!$A$1:$F$33</definedName>
    <definedName name="_xlnm.Print_Area" localSheetId="25">'Back wash Pump House'!$A$1:$F$454</definedName>
    <definedName name="_xlnm.Print_Area" localSheetId="29">'Backwash water tank'!$A$1:$F$270</definedName>
    <definedName name="_xlnm.Print_Area" localSheetId="27">'Booster Pump House'!$A$1:$F$401</definedName>
    <definedName name="_xlnm.Print_Area" localSheetId="15">'Chemical storage building'!$A$1:$F$457</definedName>
    <definedName name="_xlnm.Print_Area" localSheetId="23">'Chlorine building'!$A$1:$F$450</definedName>
    <definedName name="_xlnm.Print_Area" localSheetId="2">'Collection Sheet 1'!$A$1:$D$31</definedName>
    <definedName name="_xlnm.Print_Area" localSheetId="5">'Collection sheet 2.1'!$A$1:$C$14</definedName>
    <definedName name="_xlnm.Print_Area" localSheetId="7">'Collection sheet 2.2'!$A$1:$C$24</definedName>
    <definedName name="_xlnm.Print_Area" localSheetId="9">'Collection sheet 2.3'!$A$1:$C$15</definedName>
    <definedName name="_xlnm.Print_Area" localSheetId="11">'Collection sheet 2.4'!$A$1:$C$12</definedName>
    <definedName name="_xlnm.Print_Area" localSheetId="14">'Collection Sheet 3.1'!$A$1:$C$32</definedName>
    <definedName name="_xlnm.Print_Area" localSheetId="32">'Collection Sheet 3.10'!$A$1:$C$46</definedName>
    <definedName name="_xlnm.Print_Area" localSheetId="34">'Collection Sheet 3.11'!$A$1:$C$20</definedName>
    <definedName name="_xlnm.Print_Area" localSheetId="36">'Collection Sheet 3.12'!$A$1:$C$46</definedName>
    <definedName name="_xlnm.Print_Area" localSheetId="38">'Collection Sheet 3.13'!$A$1:$C$24</definedName>
    <definedName name="_xlnm.Print_Area" localSheetId="40">'Collection Sheet 3.14'!$A$1:$C$21</definedName>
    <definedName name="_xlnm.Print_Area" localSheetId="16">'Collection Sheet 3.2'!$A$1:$C$35</definedName>
    <definedName name="_xlnm.Print_Area" localSheetId="18">'Collection Sheet 3.3'!$A$1:$C$21</definedName>
    <definedName name="_xlnm.Print_Area" localSheetId="20">'Collection Sheet 3.4'!$A$1:$C$34</definedName>
    <definedName name="_xlnm.Print_Area" localSheetId="22">'Collection Sheet 3.5'!$A$1:$C$25</definedName>
    <definedName name="_xlnm.Print_Area" localSheetId="30">'Collection Sheet 3.9'!$A$1:$C$24</definedName>
    <definedName name="_xlnm.Print_Area" localSheetId="49">'Collection Sheet 4.4'!$A$1:$C$25</definedName>
    <definedName name="_xlnm.Print_Area" localSheetId="52">'Collection Sheet 5'!$A$1:$C$15</definedName>
    <definedName name="_xlnm.Print_Area" localSheetId="51">'Day works'!$A$1:$F$97</definedName>
    <definedName name="_xlnm.Print_Area" localSheetId="19">Filters!$A$1:$F$629</definedName>
    <definedName name="_xlnm.Print_Area" localSheetId="4">'Floating intake Pump Station'!$A$1:$F$40</definedName>
    <definedName name="_xlnm.Print_Area" localSheetId="0">'Grand Summary'!$A$1:$D$17</definedName>
    <definedName name="_xlnm.Print_Area" localSheetId="48">'Mwanyari A hill tank (500m3)'!$A$1:$F$316</definedName>
    <definedName name="_xlnm.Print_Area" localSheetId="46">'Mwanyari A to Mwanyari B LHS'!$A$1:$F$119</definedName>
    <definedName name="_xlnm.Print_Area" localSheetId="44">'Mwanyari A to Mwanyari B RHS'!$A$1:$F$126</definedName>
    <definedName name="_xlnm.Print_Area" localSheetId="1">'P &amp; G BILL'!$A$1:$F$174</definedName>
    <definedName name="_xlnm.Print_Area" localSheetId="6">'Raw water rising Main'!$A$1:$F$176</definedName>
    <definedName name="_xlnm.Print_Area" localSheetId="3">'Section 1 Summary Sheet'!$A$1:$D$17</definedName>
    <definedName name="_xlnm.Print_Area" localSheetId="12">'Section 2 Summary Sheet'!$A$1:$D$21</definedName>
    <definedName name="_xlnm.Print_Area" localSheetId="41">'Section 3 Summary Sheet'!$A$1:$D$42</definedName>
    <definedName name="_xlnm.Print_Area" localSheetId="50">'Section 4 Summary Sheet '!$A$1:$D$21</definedName>
    <definedName name="_xlnm.Print_Area" localSheetId="17">'Sedimentation Tanks'!$A$1:$F$259</definedName>
    <definedName name="_xlnm.Print_Area" localSheetId="37">'Site and ancilliary'!$A$1:$F$177</definedName>
    <definedName name="_xlnm.Print_Area" localSheetId="33">'Sludge drying beds'!$A$1:$F$165</definedName>
    <definedName name="_xlnm.Print_Area" localSheetId="31">'Sludge lagoon'!$A$1:$F$367</definedName>
    <definedName name="_xlnm.Print_Area" localSheetId="39">'Solar Panels-Booster pumps'!$A$1:$F$68</definedName>
    <definedName name="_xlnm.Print_Area" localSheetId="8">'Solar Panels-Intake'!$A$1:$F$64</definedName>
    <definedName name="_xlnm.Print_Area" localSheetId="42">'Treated water main '!$A$1:$F$94</definedName>
    <definedName name="_xlnm.Print_Area" localSheetId="21">'Treated Water Tank'!$A$1:$F$305</definedName>
    <definedName name="_xlnm.Print_Area">#REF!</definedName>
    <definedName name="_xlnm.Print_Titles" localSheetId="35">'Admin Building'!$1:$8</definedName>
    <definedName name="_xlnm.Print_Titles" localSheetId="25">'Back wash Pump House'!$1:$8</definedName>
    <definedName name="_xlnm.Print_Titles" localSheetId="29">'Backwash water tank'!$1:$8</definedName>
    <definedName name="_xlnm.Print_Titles" localSheetId="27">'Booster Pump House'!$1:$8</definedName>
    <definedName name="_xlnm.Print_Titles" localSheetId="15">'Chemical storage building'!$1:$8</definedName>
    <definedName name="_xlnm.Print_Titles" localSheetId="23">'Chlorine building'!$1:$8</definedName>
    <definedName name="_xlnm.Print_Titles" localSheetId="51">'Day works'!$1:$8</definedName>
    <definedName name="_xlnm.Print_Titles" localSheetId="19">Filters!$1:$8</definedName>
    <definedName name="_xlnm.Print_Titles" localSheetId="4">'Floating intake Pump Station'!$1:$4</definedName>
    <definedName name="_xlnm.Print_Titles" localSheetId="13">'Flocculation basin'!$1:$8</definedName>
    <definedName name="_xlnm.Print_Titles" localSheetId="0">'Grand Summary'!$1:$6</definedName>
    <definedName name="_xlnm.Print_Titles" localSheetId="48">'Mwanyari A hill tank (500m3)'!$1:$8</definedName>
    <definedName name="_xlnm.Print_Titles" localSheetId="46">'Mwanyari A to Mwanyari B LHS'!$1:$6</definedName>
    <definedName name="_xlnm.Print_Titles" localSheetId="44">'Mwanyari A to Mwanyari B RHS'!$1:$6</definedName>
    <definedName name="_xlnm.Print_Titles" localSheetId="1">'P &amp; G BILL'!$1:$8</definedName>
    <definedName name="_xlnm.Print_Titles" localSheetId="6">'Raw water rising Main'!$1:$5</definedName>
    <definedName name="_xlnm.Print_Titles" localSheetId="17">'Sedimentation Tanks'!$1:$8</definedName>
    <definedName name="_xlnm.Print_Titles" localSheetId="37">'Site and ancilliary'!$1:$8</definedName>
    <definedName name="_xlnm.Print_Titles" localSheetId="33">'Sludge drying beds'!$1:$8</definedName>
    <definedName name="_xlnm.Print_Titles" localSheetId="31">'Sludge lagoon'!$1:$8</definedName>
    <definedName name="_xlnm.Print_Titles" localSheetId="39">'Solar Panels-Booster pumps'!$1:$4</definedName>
    <definedName name="_xlnm.Print_Titles" localSheetId="8">'Solar Panels-Intake'!$1:$6</definedName>
    <definedName name="_xlnm.Print_Titles" localSheetId="42">'Treated water main '!$1:$6</definedName>
    <definedName name="_xlnm.Print_Titles" localSheetId="21">'Treated Water Tank'!$1:$8</definedName>
    <definedName name="PROJECT_CONTINGENCY" localSheetId="10">#REF!</definedName>
    <definedName name="PROJECT_CONTINGENCY">#REF!</definedName>
    <definedName name="Project_Name" localSheetId="10">#REF!</definedName>
    <definedName name="Project_Name">#REF!</definedName>
    <definedName name="Project_Number" localSheetId="10">#REF!</definedName>
    <definedName name="Project_Number">#REF!</definedName>
    <definedName name="Project_Phase">#REF!</definedName>
    <definedName name="PROJECT_SUBTOTAL">#REF!</definedName>
    <definedName name="PROJECT_TOTAL">#REF!</definedName>
    <definedName name="PV">[31]Rates!$E$126</definedName>
    <definedName name="Reser">[57]Rates!$E$283</definedName>
    <definedName name="rgqb" localSheetId="10">[17]Rates!$E$253</definedName>
    <definedName name="rgqb" localSheetId="29">[10]Rates!$E$253</definedName>
    <definedName name="rgqb" localSheetId="0">[1]Rates!$E$253</definedName>
    <definedName name="rgqb" localSheetId="17">[3]Rates!$E$253</definedName>
    <definedName name="rgqb">[23]Rates!$E$253</definedName>
    <definedName name="rgqb1" localSheetId="10">[17]Rates!$E$253</definedName>
    <definedName name="rgqb1" localSheetId="29">[10]Rates!$E$253</definedName>
    <definedName name="rgqb1" localSheetId="0">[1]Rates!$E$253</definedName>
    <definedName name="rgqb1" localSheetId="17">[3]Rates!$E$253</definedName>
    <definedName name="rgqb1">[23]Rates!$E$253</definedName>
    <definedName name="rgwc" localSheetId="10">[17]Rates!$E$256</definedName>
    <definedName name="rgwc" localSheetId="29">[10]Rates!$E$256</definedName>
    <definedName name="rgwc" localSheetId="0">[1]Rates!$E$256</definedName>
    <definedName name="rgwc" localSheetId="17">[3]Rates!$E$256</definedName>
    <definedName name="rgwc" localSheetId="33">[15]Rates!$E$256</definedName>
    <definedName name="rgwc" localSheetId="31">[15]Rates!$E$256</definedName>
    <definedName name="rgwc">[23]Rates!$E$256</definedName>
    <definedName name="rgwcc" localSheetId="10">[17]Rates!$E$256</definedName>
    <definedName name="rgwcc" localSheetId="29">[10]Rates!$E$256</definedName>
    <definedName name="rgwcc" localSheetId="0">[1]Rates!$E$256</definedName>
    <definedName name="rgwcc" localSheetId="17">[3]Rates!$E$256</definedName>
    <definedName name="rgwcc">[23]Rates!$E$256</definedName>
    <definedName name="rgwt">[31]Rates!$E$261</definedName>
    <definedName name="rh" localSheetId="10">#REF!</definedName>
    <definedName name="rh">#REF!</definedName>
    <definedName name="rocka">[31]Rates!$E$112</definedName>
    <definedName name="rockb">[31]Rates!$E$113</definedName>
    <definedName name="rockc">[31]Rates!$E$114</definedName>
    <definedName name="rough">[31]Rates!$E$133</definedName>
    <definedName name="rt" localSheetId="10">#REF!</definedName>
    <definedName name="rt">#REF!</definedName>
    <definedName name="rth" localSheetId="10">#REF!</definedName>
    <definedName name="rth">#REF!</definedName>
    <definedName name="rthg" localSheetId="10">#REF!</definedName>
    <definedName name="rthg">#REF!</definedName>
    <definedName name="rtr">#REF!</definedName>
    <definedName name="safx">#REF!</definedName>
    <definedName name="saxd">'[42]#REF'!$A$1:$F$497</definedName>
    <definedName name="scf" localSheetId="10">#REF!</definedName>
    <definedName name="scf">#REF!</definedName>
    <definedName name="sdc" localSheetId="10">#REF!</definedName>
    <definedName name="sdc">#REF!</definedName>
    <definedName name="sdd" localSheetId="24">[25]Rates!$E$283</definedName>
    <definedName name="sdd" localSheetId="26">[25]Rates!$E$283</definedName>
    <definedName name="sdd" localSheetId="28">[25]Rates!$E$283</definedName>
    <definedName name="sdd" localSheetId="5">[25]Rates!$E$283</definedName>
    <definedName name="sdd" localSheetId="7">[25]Rates!$E$283</definedName>
    <definedName name="sdd" localSheetId="9">[25]Rates!$E$283</definedName>
    <definedName name="sdd" localSheetId="11">[25]Rates!$E$283</definedName>
    <definedName name="sdd" localSheetId="14">[25]Rates!$E$283</definedName>
    <definedName name="sdd" localSheetId="32">[25]Rates!$E$283</definedName>
    <definedName name="sdd" localSheetId="34">[25]Rates!$E$283</definedName>
    <definedName name="sdd" localSheetId="36">[25]Rates!$E$283</definedName>
    <definedName name="sdd" localSheetId="38">[25]Rates!$E$283</definedName>
    <definedName name="sdd" localSheetId="40">[25]Rates!$E$283</definedName>
    <definedName name="sdd" localSheetId="16">[25]Rates!$E$283</definedName>
    <definedName name="sdd" localSheetId="18">[25]Rates!$E$283</definedName>
    <definedName name="sdd" localSheetId="20">[25]Rates!$E$283</definedName>
    <definedName name="sdd" localSheetId="22">[25]Rates!$E$283</definedName>
    <definedName name="sdd" localSheetId="30">[25]Rates!$E$283</definedName>
    <definedName name="sdd" localSheetId="49">[25]Rates!$E$283</definedName>
    <definedName name="sdd" localSheetId="52">[25]Rates!$E$283</definedName>
    <definedName name="sdd" localSheetId="19">[25]Rates!$E$283</definedName>
    <definedName name="sdd" localSheetId="13">[25]Rates!$E$283</definedName>
    <definedName name="sdd" localSheetId="17">[25]Rates!$E$283</definedName>
    <definedName name="sdd" localSheetId="37">[26]Rates!$E$283</definedName>
    <definedName name="sdd" localSheetId="31">[25]Rates!$E$283</definedName>
    <definedName name="sdd">[27]Rates!$E$283</definedName>
    <definedName name="sddd" localSheetId="24">[8]Rates!$E$117</definedName>
    <definedName name="sddd" localSheetId="26">[8]Rates!$E$117</definedName>
    <definedName name="sddd" localSheetId="28">[8]Rates!$E$117</definedName>
    <definedName name="sddd" localSheetId="5">[8]Rates!$E$117</definedName>
    <definedName name="sddd" localSheetId="7">[8]Rates!$E$117</definedName>
    <definedName name="sddd" localSheetId="9">[8]Rates!$E$117</definedName>
    <definedName name="sddd" localSheetId="11">[8]Rates!$E$117</definedName>
    <definedName name="sddd" localSheetId="14">[8]Rates!$E$117</definedName>
    <definedName name="sddd" localSheetId="32">[8]Rates!$E$117</definedName>
    <definedName name="sddd" localSheetId="34">[8]Rates!$E$117</definedName>
    <definedName name="sddd" localSheetId="36">[8]Rates!$E$117</definedName>
    <definedName name="sddd" localSheetId="38">[8]Rates!$E$117</definedName>
    <definedName name="sddd" localSheetId="40">[8]Rates!$E$117</definedName>
    <definedName name="sddd" localSheetId="16">[8]Rates!$E$117</definedName>
    <definedName name="sddd" localSheetId="18">[8]Rates!$E$117</definedName>
    <definedName name="sddd" localSheetId="20">[8]Rates!$E$117</definedName>
    <definedName name="sddd" localSheetId="22">[8]Rates!$E$117</definedName>
    <definedName name="sddd" localSheetId="30">[8]Rates!$E$117</definedName>
    <definedName name="sddd" localSheetId="49">[8]Rates!$E$117</definedName>
    <definedName name="sddd" localSheetId="52">[8]Rates!$E$117</definedName>
    <definedName name="sddd" localSheetId="19">[8]Rates!$E$117</definedName>
    <definedName name="sddd" localSheetId="13">[8]Rates!$E$117</definedName>
    <definedName name="sddd" localSheetId="17">[8]Rates!$E$117</definedName>
    <definedName name="sddd" localSheetId="37">[9]Rates!$E$117</definedName>
    <definedName name="sddd" localSheetId="31">[8]Rates!$E$117</definedName>
    <definedName name="sddd">[10]Rates!$E$117</definedName>
    <definedName name="sdf" localSheetId="10">#REF!</definedName>
    <definedName name="sdf">#REF!</definedName>
    <definedName name="SDFRTGYU" localSheetId="50" hidden="1">#REF!</definedName>
    <definedName name="SDFRTGYU" hidden="1">#REF!</definedName>
    <definedName name="sergcb">#REF!</definedName>
    <definedName name="SHARED_FORMULA_0">#N/A</definedName>
    <definedName name="SHARED_FORMULA_1">#N/A</definedName>
    <definedName name="SHARED_FORMULA_10">#N/A</definedName>
    <definedName name="SHARED_FORMULA_100">#N/A</definedName>
    <definedName name="SHARED_FORMULA_101">#N/A</definedName>
    <definedName name="SHARED_FORMULA_102">#N/A</definedName>
    <definedName name="SHARED_FORMULA_103">#N/A</definedName>
    <definedName name="SHARED_FORMULA_104">#N/A</definedName>
    <definedName name="SHARED_FORMULA_105">#N/A</definedName>
    <definedName name="SHARED_FORMULA_106">#N/A</definedName>
    <definedName name="SHARED_FORMULA_107">#N/A</definedName>
    <definedName name="SHARED_FORMULA_108">#N/A</definedName>
    <definedName name="SHARED_FORMULA_109">#N/A</definedName>
    <definedName name="SHARED_FORMULA_11">#N/A</definedName>
    <definedName name="SHARED_FORMULA_110">#N/A</definedName>
    <definedName name="SHARED_FORMULA_111">#N/A</definedName>
    <definedName name="SHARED_FORMULA_112">#N/A</definedName>
    <definedName name="SHARED_FORMULA_113">#N/A</definedName>
    <definedName name="SHARED_FORMULA_114">#N/A</definedName>
    <definedName name="SHARED_FORMULA_115">#N/A</definedName>
    <definedName name="SHARED_FORMULA_116">#N/A</definedName>
    <definedName name="SHARED_FORMULA_117">#N/A</definedName>
    <definedName name="SHARED_FORMULA_118">#N/A</definedName>
    <definedName name="SHARED_FORMULA_119">#N/A</definedName>
    <definedName name="SHARED_FORMULA_12">#N/A</definedName>
    <definedName name="SHARED_FORMULA_120">#N/A</definedName>
    <definedName name="SHARED_FORMULA_121">#N/A</definedName>
    <definedName name="SHARED_FORMULA_122">#N/A</definedName>
    <definedName name="SHARED_FORMULA_123">#N/A</definedName>
    <definedName name="SHARED_FORMULA_124">#N/A</definedName>
    <definedName name="SHARED_FORMULA_125">#N/A</definedName>
    <definedName name="SHARED_FORMULA_126">#N/A</definedName>
    <definedName name="SHARED_FORMULA_127">#N/A</definedName>
    <definedName name="SHARED_FORMULA_128">#N/A</definedName>
    <definedName name="SHARED_FORMULA_129">#N/A</definedName>
    <definedName name="SHARED_FORMULA_13">#N/A</definedName>
    <definedName name="SHARED_FORMULA_130">#N/A</definedName>
    <definedName name="SHARED_FORMULA_131">#N/A</definedName>
    <definedName name="SHARED_FORMULA_132">#N/A</definedName>
    <definedName name="SHARED_FORMULA_133">#N/A</definedName>
    <definedName name="SHARED_FORMULA_134">#N/A</definedName>
    <definedName name="SHARED_FORMULA_135">#N/A</definedName>
    <definedName name="SHARED_FORMULA_136">#N/A</definedName>
    <definedName name="SHARED_FORMULA_137">#N/A</definedName>
    <definedName name="SHARED_FORMULA_138">#N/A</definedName>
    <definedName name="SHARED_FORMULA_139">#N/A</definedName>
    <definedName name="SHARED_FORMULA_14">#N/A</definedName>
    <definedName name="SHARED_FORMULA_140">#N/A</definedName>
    <definedName name="SHARED_FORMULA_141">#N/A</definedName>
    <definedName name="SHARED_FORMULA_142">#N/A</definedName>
    <definedName name="SHARED_FORMULA_143">#N/A</definedName>
    <definedName name="SHARED_FORMULA_144">#N/A</definedName>
    <definedName name="SHARED_FORMULA_145">#N/A</definedName>
    <definedName name="SHARED_FORMULA_146">#N/A</definedName>
    <definedName name="SHARED_FORMULA_147">#N/A</definedName>
    <definedName name="SHARED_FORMULA_148">#N/A</definedName>
    <definedName name="SHARED_FORMULA_149">#N/A</definedName>
    <definedName name="SHARED_FORMULA_15">#N/A</definedName>
    <definedName name="SHARED_FORMULA_150">#N/A</definedName>
    <definedName name="SHARED_FORMULA_151">#N/A</definedName>
    <definedName name="SHARED_FORMULA_152">#N/A</definedName>
    <definedName name="SHARED_FORMULA_153">#N/A</definedName>
    <definedName name="SHARED_FORMULA_154">#N/A</definedName>
    <definedName name="SHARED_FORMULA_155">#N/A</definedName>
    <definedName name="SHARED_FORMULA_156">#N/A</definedName>
    <definedName name="SHARED_FORMULA_157">#N/A</definedName>
    <definedName name="SHARED_FORMULA_158">#N/A</definedName>
    <definedName name="SHARED_FORMULA_159">#N/A</definedName>
    <definedName name="SHARED_FORMULA_16">#N/A</definedName>
    <definedName name="SHARED_FORMULA_160">#N/A</definedName>
    <definedName name="SHARED_FORMULA_161">#N/A</definedName>
    <definedName name="SHARED_FORMULA_162">#N/A</definedName>
    <definedName name="SHARED_FORMULA_163">#N/A</definedName>
    <definedName name="SHARED_FORMULA_164">#N/A</definedName>
    <definedName name="SHARED_FORMULA_165">#N/A</definedName>
    <definedName name="SHARED_FORMULA_166">#N/A</definedName>
    <definedName name="SHARED_FORMULA_167">#N/A</definedName>
    <definedName name="SHARED_FORMULA_168">#N/A</definedName>
    <definedName name="SHARED_FORMULA_169">#N/A</definedName>
    <definedName name="SHARED_FORMULA_17">#N/A</definedName>
    <definedName name="SHARED_FORMULA_170">#N/A</definedName>
    <definedName name="SHARED_FORMULA_171">#N/A</definedName>
    <definedName name="SHARED_FORMULA_172">#N/A</definedName>
    <definedName name="SHARED_FORMULA_173">#N/A</definedName>
    <definedName name="SHARED_FORMULA_174">#N/A</definedName>
    <definedName name="SHARED_FORMULA_175">#N/A</definedName>
    <definedName name="SHARED_FORMULA_176">#N/A</definedName>
    <definedName name="SHARED_FORMULA_177">#N/A</definedName>
    <definedName name="SHARED_FORMULA_178">#N/A</definedName>
    <definedName name="SHARED_FORMULA_179">#N/A</definedName>
    <definedName name="SHARED_FORMULA_18">#N/A</definedName>
    <definedName name="SHARED_FORMULA_180">#N/A</definedName>
    <definedName name="SHARED_FORMULA_181">#N/A</definedName>
    <definedName name="SHARED_FORMULA_182">#N/A</definedName>
    <definedName name="SHARED_FORMULA_183">#N/A</definedName>
    <definedName name="SHARED_FORMULA_184">#N/A</definedName>
    <definedName name="SHARED_FORMULA_185">#N/A</definedName>
    <definedName name="SHARED_FORMULA_186">#N/A</definedName>
    <definedName name="SHARED_FORMULA_187">#N/A</definedName>
    <definedName name="SHARED_FORMULA_188">#N/A</definedName>
    <definedName name="SHARED_FORMULA_189">#N/A</definedName>
    <definedName name="SHARED_FORMULA_19">#N/A</definedName>
    <definedName name="SHARED_FORMULA_190">#N/A</definedName>
    <definedName name="SHARED_FORMULA_191">#N/A</definedName>
    <definedName name="SHARED_FORMULA_192">#N/A</definedName>
    <definedName name="SHARED_FORMULA_193">#N/A</definedName>
    <definedName name="SHARED_FORMULA_194">#N/A</definedName>
    <definedName name="SHARED_FORMULA_195">#N/A</definedName>
    <definedName name="SHARED_FORMULA_196">#N/A</definedName>
    <definedName name="SHARED_FORMULA_197">#N/A</definedName>
    <definedName name="SHARED_FORMULA_198">#N/A</definedName>
    <definedName name="SHARED_FORMULA_199">#N/A</definedName>
    <definedName name="SHARED_FORMULA_2">#N/A</definedName>
    <definedName name="SHARED_FORMULA_20">#N/A</definedName>
    <definedName name="SHARED_FORMULA_200">#N/A</definedName>
    <definedName name="SHARED_FORMULA_201">#N/A</definedName>
    <definedName name="SHARED_FORMULA_202">#N/A</definedName>
    <definedName name="SHARED_FORMULA_203">#N/A</definedName>
    <definedName name="SHARED_FORMULA_204">#N/A</definedName>
    <definedName name="SHARED_FORMULA_205">#N/A</definedName>
    <definedName name="SHARED_FORMULA_206">#N/A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59">#N/A</definedName>
    <definedName name="SHARED_FORMULA_6">#N/A</definedName>
    <definedName name="SHARED_FORMULA_60">#N/A</definedName>
    <definedName name="SHARED_FORMULA_61">#N/A</definedName>
    <definedName name="SHARED_FORMULA_62">#N/A</definedName>
    <definedName name="SHARED_FORMULA_63">#N/A</definedName>
    <definedName name="SHARED_FORMULA_64">#N/A</definedName>
    <definedName name="SHARED_FORMULA_65">#N/A</definedName>
    <definedName name="SHARED_FORMULA_66">#N/A</definedName>
    <definedName name="SHARED_FORMULA_67">#N/A</definedName>
    <definedName name="SHARED_FORMULA_68">#N/A</definedName>
    <definedName name="SHARED_FORMULA_69">#N/A</definedName>
    <definedName name="SHARED_FORMULA_7">#N/A</definedName>
    <definedName name="SHARED_FORMULA_70">#N/A</definedName>
    <definedName name="SHARED_FORMULA_71">#N/A</definedName>
    <definedName name="SHARED_FORMULA_72">#N/A</definedName>
    <definedName name="SHARED_FORMULA_73">#N/A</definedName>
    <definedName name="SHARED_FORMULA_74">#N/A</definedName>
    <definedName name="SHARED_FORMULA_75">#N/A</definedName>
    <definedName name="SHARED_FORMULA_76">#N/A</definedName>
    <definedName name="SHARED_FORMULA_77">#N/A</definedName>
    <definedName name="SHARED_FORMULA_78">#N/A</definedName>
    <definedName name="SHARED_FORMULA_79">#N/A</definedName>
    <definedName name="SHARED_FORMULA_8">#N/A</definedName>
    <definedName name="SHARED_FORMULA_80">#N/A</definedName>
    <definedName name="SHARED_FORMULA_81">#N/A</definedName>
    <definedName name="SHARED_FORMULA_82">#N/A</definedName>
    <definedName name="SHARED_FORMULA_83">#N/A</definedName>
    <definedName name="SHARED_FORMULA_84">#N/A</definedName>
    <definedName name="SHARED_FORMULA_85">#N/A</definedName>
    <definedName name="SHARED_FORMULA_86">#N/A</definedName>
    <definedName name="SHARED_FORMULA_87">#N/A</definedName>
    <definedName name="SHARED_FORMULA_88">#N/A</definedName>
    <definedName name="SHARED_FORMULA_89">#N/A</definedName>
    <definedName name="SHARED_FORMULA_9">#N/A</definedName>
    <definedName name="SHARED_FORMULA_90">#N/A</definedName>
    <definedName name="SHARED_FORMULA_91">#N/A</definedName>
    <definedName name="SHARED_FORMULA_92">#N/A</definedName>
    <definedName name="SHARED_FORMULA_93">#N/A</definedName>
    <definedName name="SHARED_FORMULA_94">#N/A</definedName>
    <definedName name="SHARED_FORMULA_95">#N/A</definedName>
    <definedName name="SHARED_FORMULA_96">#N/A</definedName>
    <definedName name="SHARED_FORMULA_97">#N/A</definedName>
    <definedName name="SHARED_FORMULA_98">#N/A</definedName>
    <definedName name="SHARED_FORMULA_99">#N/A</definedName>
    <definedName name="SHRUB" localSheetId="10">#REF!</definedName>
    <definedName name="SHRUB">#REF!</definedName>
    <definedName name="SHRUB_15GAL" localSheetId="10">#REF!</definedName>
    <definedName name="SHRUB_15GAL">#REF!</definedName>
    <definedName name="SHRUB_1GAL" localSheetId="10">#REF!</definedName>
    <definedName name="SHRUB_1GAL">#REF!</definedName>
    <definedName name="SHRUB_5GAL">#REF!</definedName>
    <definedName name="sluv100">[31]Rates!$E$233</definedName>
    <definedName name="sluv150">[31]Rates!$E$234</definedName>
    <definedName name="SOIL" localSheetId="10">#REF!</definedName>
    <definedName name="SOIL">#REF!</definedName>
    <definedName name="SOIL_FILL" localSheetId="10">#REF!</definedName>
    <definedName name="SOIL_FILL">#REF!</definedName>
    <definedName name="SOIL_PREPARED" localSheetId="10">#REF!</definedName>
    <definedName name="SOIL_PREPARED">#REF!</definedName>
    <definedName name="ss">[17]Rates!$E$117</definedName>
    <definedName name="SUBDEMOLITION" localSheetId="10">#REF!</definedName>
    <definedName name="SUBDEMOLITION">#REF!</definedName>
    <definedName name="SUBFENCING" localSheetId="10">#REF!</definedName>
    <definedName name="SUBFENCING">#REF!</definedName>
    <definedName name="SUBGRADING" localSheetId="10">#REF!</definedName>
    <definedName name="SUBGRADING">#REF!</definedName>
    <definedName name="SUBHARDSCAPE">#REF!</definedName>
    <definedName name="SUBIRRIGATION">#REF!</definedName>
    <definedName name="SUBLANDSCAPE">#REF!</definedName>
    <definedName name="SUBPLANTING">#REF!</definedName>
    <definedName name="t">#REF!</definedName>
    <definedName name="tgms">[31]Rates!$E$107</definedName>
    <definedName name="tr">[34]Rates!$E$117</definedName>
    <definedName name="trans">[31]Rates!$E$121</definedName>
    <definedName name="TREE" localSheetId="10">#REF!</definedName>
    <definedName name="TREE">#REF!</definedName>
    <definedName name="TREE_SPECIMEN" localSheetId="10">#REF!</definedName>
    <definedName name="TREE_SPECIMEN">#REF!</definedName>
    <definedName name="TREE_SPECIMEN_36BOX" localSheetId="10">#REF!</definedName>
    <definedName name="TREE_SPECIMEN_36BOX">#REF!</definedName>
    <definedName name="TREE_SPECIMEN_48BOX">#REF!</definedName>
    <definedName name="TREE_STANDARD">#REF!</definedName>
    <definedName name="TREE_STANDARD_15GAL">#REF!</definedName>
    <definedName name="TREE_STANDARD_24BOX">#REF!</definedName>
    <definedName name="TREE_STANDARD_30BOX">#REF!</definedName>
    <definedName name="TREE_STANDARD_36BOX">#REF!</definedName>
    <definedName name="TREE_STANDARD_48BOX">#REF!</definedName>
    <definedName name="TREE_STANDARD_5GAL">#REF!</definedName>
    <definedName name="TREE_TRANSPLANT">#REF!</definedName>
    <definedName name="TREE_TRANSPLANT_36BOX">#REF!</definedName>
    <definedName name="TREE_TRANSPLANT_48BOX">#REF!</definedName>
    <definedName name="TREE_TRANSPLANT_60SPADE">#REF!</definedName>
    <definedName name="TREE_TRANSPLANT_PALM">#REF!</definedName>
    <definedName name="tree1">[31]Rates!$E$5</definedName>
    <definedName name="tree2">[31]Rates!$E$6</definedName>
    <definedName name="tree3">[31]Rates!$E$7</definedName>
    <definedName name="TURFGRASS" localSheetId="10">#REF!</definedName>
    <definedName name="TURFGRASS">#REF!</definedName>
    <definedName name="TURFGRASS_SEED" localSheetId="10">#REF!</definedName>
    <definedName name="TURFGRASS_SEED">#REF!</definedName>
    <definedName name="TURFGRASS_SEED_BROADCAST" localSheetId="10">#REF!</definedName>
    <definedName name="TURFGRASS_SEED_BROADCAST">#REF!</definedName>
    <definedName name="TURFGRASS_SEED_HYDROMULCH">#REF!</definedName>
    <definedName name="TURFGRASS_SOD">#REF!</definedName>
    <definedName name="TURFGRASS_SPRIG">#REF!</definedName>
    <definedName name="txfl">[47]摊销费!$F$94</definedName>
    <definedName name="tykh" localSheetId="10">#REF!</definedName>
    <definedName name="tykh">#REF!</definedName>
    <definedName name="tzxs">[31]Rates!$J$8</definedName>
    <definedName name="u" localSheetId="10">#REF!</definedName>
    <definedName name="u">#REF!</definedName>
    <definedName name="uijy" localSheetId="10">#REF!</definedName>
    <definedName name="uijy">#REF!</definedName>
    <definedName name="uik" localSheetId="10">#REF!</definedName>
    <definedName name="uik">#REF!</definedName>
    <definedName name="ujh">#REF!</definedName>
    <definedName name="ujyuj">#REF!</definedName>
    <definedName name="v12c15">[31]Rates!$E$176</definedName>
    <definedName name="vdh" localSheetId="10">#REF!</definedName>
    <definedName name="vdh">#REF!</definedName>
    <definedName name="vth" localSheetId="10">#REF!</definedName>
    <definedName name="vth">#REF!</definedName>
    <definedName name="vv" localSheetId="24">#REF!</definedName>
    <definedName name="vv" localSheetId="26">#REF!</definedName>
    <definedName name="vv" localSheetId="28">#REF!</definedName>
    <definedName name="vv" localSheetId="25">#REF!</definedName>
    <definedName name="vv" localSheetId="29">#REF!</definedName>
    <definedName name="vv" localSheetId="27">#REF!</definedName>
    <definedName name="vv" localSheetId="2">#REF!</definedName>
    <definedName name="vv" localSheetId="5">#REF!</definedName>
    <definedName name="vv" localSheetId="7">#REF!</definedName>
    <definedName name="vv" localSheetId="9">#REF!</definedName>
    <definedName name="vv" localSheetId="11">#REF!</definedName>
    <definedName name="vv" localSheetId="14">#REF!</definedName>
    <definedName name="vv" localSheetId="32">#REF!</definedName>
    <definedName name="vv" localSheetId="34">#REF!</definedName>
    <definedName name="vv" localSheetId="36">#REF!</definedName>
    <definedName name="vv" localSheetId="38">#REF!</definedName>
    <definedName name="vv" localSheetId="40">#REF!</definedName>
    <definedName name="vv" localSheetId="16">#REF!</definedName>
    <definedName name="vv" localSheetId="18">#REF!</definedName>
    <definedName name="vv" localSheetId="20">#REF!</definedName>
    <definedName name="vv" localSheetId="22">#REF!</definedName>
    <definedName name="vv" localSheetId="30">#REF!</definedName>
    <definedName name="vv" localSheetId="49">#REF!</definedName>
    <definedName name="vv" localSheetId="52">#REF!</definedName>
    <definedName name="vv" localSheetId="19">#REF!</definedName>
    <definedName name="vv" localSheetId="0">#REF!</definedName>
    <definedName name="vv" localSheetId="1">#REF!</definedName>
    <definedName name="vv" localSheetId="3">#REF!</definedName>
    <definedName name="vv" localSheetId="12">#REF!</definedName>
    <definedName name="vv" localSheetId="41">#REF!</definedName>
    <definedName name="vv" localSheetId="50">#REF!</definedName>
    <definedName name="vv" localSheetId="37">#REF!</definedName>
    <definedName name="vv" localSheetId="33">#REF!</definedName>
    <definedName name="vv" localSheetId="31">#REF!</definedName>
    <definedName name="vv">#REF!</definedName>
    <definedName name="wda">'[42]#REF'!$A$1:$IV$3</definedName>
    <definedName name="WIRECAGE" localSheetId="10">#REF!</definedName>
    <definedName name="WIRECAGE">#REF!</definedName>
    <definedName name="WIRECAGE_GROUNDCOVERS" localSheetId="10">#REF!</definedName>
    <definedName name="WIRECAGE_GROUNDCOVERS">#REF!</definedName>
    <definedName name="WIRECAGE_SHRUBS" localSheetId="10">#REF!</definedName>
    <definedName name="WIRECAGE_SHRUBS">#REF!</definedName>
    <definedName name="WIRECAGE_TREES">#REF!</definedName>
    <definedName name="wo12d16">[31]Rates!$E$147</definedName>
    <definedName name="wo16d15">[31]Rates!$E$157</definedName>
    <definedName name="wzsz">[2]Rates!$E$265</definedName>
    <definedName name="xdar">'[42]#REF'!$A$1:$IV$3</definedName>
    <definedName name="xdfb" localSheetId="10">#REF!</definedName>
    <definedName name="xdfb">#REF!</definedName>
    <definedName name="xvf" localSheetId="10">#REF!</definedName>
    <definedName name="xvf">#REF!</definedName>
    <definedName name="xxx">[58]Rates!$E$268</definedName>
    <definedName name="ygj1">[31]Rates!$E$314</definedName>
    <definedName name="yh" localSheetId="10">#REF!</definedName>
    <definedName name="yh">#REF!</definedName>
    <definedName name="yhg" localSheetId="10">#REF!</definedName>
    <definedName name="yhg">#REF!</definedName>
    <definedName name="yhnt">[31]Rates!$E$120</definedName>
    <definedName name="yht" localSheetId="10">#REF!</definedName>
    <definedName name="yht">#REF!</definedName>
    <definedName name="zgjf100">[31]Rates!$E$301</definedName>
    <definedName name="zgjf150">[31]Rates!$E$302</definedName>
    <definedName name="zgjf80">[40]Rates!$E$291</definedName>
    <definedName name="zhfl">[31]Rates!$J$5</definedName>
    <definedName name="zsxd">'[42]#REF'!$A$1:$F$497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A3" i="243" l="1"/>
  <c r="A1" i="243"/>
  <c r="A1" i="242"/>
  <c r="A3" i="219"/>
  <c r="A3" i="230"/>
  <c r="A3" i="225"/>
  <c r="A3" i="241"/>
  <c r="A3" i="240"/>
  <c r="A3" i="238"/>
  <c r="A3" i="239"/>
  <c r="D153" i="236"/>
  <c r="AJ150" i="236"/>
  <c r="AN150" i="236"/>
  <c r="AI150" i="236"/>
  <c r="AM150" i="236"/>
  <c r="H150" i="236"/>
  <c r="H151" i="236"/>
  <c r="D150" i="236"/>
  <c r="AJ149" i="236"/>
  <c r="AN149" i="236"/>
  <c r="AI149" i="236"/>
  <c r="AM149" i="236"/>
  <c r="AJ148" i="236"/>
  <c r="AN148" i="236"/>
  <c r="AI148" i="236"/>
  <c r="AM148" i="236"/>
  <c r="AP135" i="236"/>
  <c r="AL135" i="236"/>
  <c r="AJ135" i="236"/>
  <c r="AI135" i="236"/>
  <c r="AM135" i="236"/>
  <c r="AP131" i="236"/>
  <c r="AL131" i="236"/>
  <c r="AJ131" i="236"/>
  <c r="AI131" i="236"/>
  <c r="AM131" i="236"/>
  <c r="AP130" i="236"/>
  <c r="AL130" i="236"/>
  <c r="AI130" i="236"/>
  <c r="AM130" i="236"/>
  <c r="AP110" i="236"/>
  <c r="AL110" i="236"/>
  <c r="AH110" i="236"/>
  <c r="AD110" i="236"/>
  <c r="AA110" i="236"/>
  <c r="AE110" i="236"/>
  <c r="AI110" i="236"/>
  <c r="AM110" i="236"/>
  <c r="T110" i="236"/>
  <c r="X110" i="236"/>
  <c r="AB110" i="236"/>
  <c r="AP83" i="236"/>
  <c r="AM83" i="236"/>
  <c r="AL83" i="236"/>
  <c r="AN83" i="236"/>
  <c r="AP82" i="236"/>
  <c r="AM82" i="236"/>
  <c r="AL82" i="236"/>
  <c r="AN82" i="236"/>
  <c r="AP66" i="236"/>
  <c r="AM66" i="236"/>
  <c r="AL66" i="236"/>
  <c r="AN66" i="236"/>
  <c r="AP63" i="236"/>
  <c r="AM63" i="236"/>
  <c r="AL63" i="236"/>
  <c r="AN63" i="236"/>
  <c r="AP58" i="236"/>
  <c r="AM58" i="236"/>
  <c r="AL58" i="236"/>
  <c r="AN58" i="236"/>
  <c r="AP57" i="236"/>
  <c r="AM57" i="236"/>
  <c r="AL57" i="236"/>
  <c r="AN57" i="236"/>
  <c r="AP56" i="236"/>
  <c r="AM56" i="236"/>
  <c r="AL56" i="236"/>
  <c r="AN56" i="236"/>
  <c r="AP55" i="236"/>
  <c r="AM55" i="236"/>
  <c r="AL55" i="236"/>
  <c r="AN55" i="236"/>
  <c r="AP54" i="236"/>
  <c r="AM54" i="236"/>
  <c r="AL54" i="236"/>
  <c r="AN54" i="236"/>
  <c r="AP48" i="236"/>
  <c r="AM48" i="236"/>
  <c r="AL48" i="236"/>
  <c r="AN48" i="236"/>
  <c r="AP35" i="236"/>
  <c r="AM35" i="236"/>
  <c r="AL35" i="236"/>
  <c r="AN35" i="236"/>
  <c r="AP34" i="236"/>
  <c r="AM34" i="236"/>
  <c r="AL34" i="236"/>
  <c r="AN34" i="236"/>
  <c r="AN131" i="236"/>
  <c r="AN135" i="236"/>
  <c r="AF110" i="236"/>
  <c r="AJ110" i="236"/>
  <c r="AN110" i="236"/>
  <c r="D56" i="234"/>
  <c r="D51" i="234"/>
  <c r="D45" i="234"/>
  <c r="D55" i="233"/>
  <c r="D50" i="233"/>
  <c r="D48" i="233"/>
  <c r="D46" i="233"/>
  <c r="D44" i="233"/>
  <c r="D42" i="233"/>
  <c r="D40" i="233"/>
  <c r="A1" i="231"/>
  <c r="A1" i="232"/>
  <c r="D90" i="218"/>
  <c r="E111" i="4"/>
  <c r="E105" i="4"/>
  <c r="A1" i="230"/>
  <c r="D115" i="229"/>
  <c r="D114" i="229"/>
  <c r="D44" i="229"/>
  <c r="D43" i="229"/>
  <c r="D42" i="229"/>
  <c r="D41" i="229"/>
  <c r="D12" i="229"/>
  <c r="D13" i="229"/>
  <c r="D17" i="229"/>
  <c r="D105" i="229"/>
  <c r="D116" i="229"/>
  <c r="F94" i="229"/>
  <c r="F63" i="229"/>
  <c r="F27" i="229"/>
  <c r="F119" i="229"/>
  <c r="A1" i="228"/>
  <c r="D90" i="227"/>
  <c r="D89" i="227"/>
  <c r="D13" i="227"/>
  <c r="D47" i="224"/>
  <c r="D46" i="224"/>
  <c r="D45" i="224"/>
  <c r="D44" i="224"/>
  <c r="D43" i="224"/>
  <c r="D121" i="224"/>
  <c r="D17" i="227"/>
  <c r="D80" i="227"/>
  <c r="D91" i="227"/>
  <c r="F94" i="227"/>
  <c r="A1" i="225"/>
  <c r="D122" i="224"/>
  <c r="F69" i="224"/>
  <c r="D12" i="224"/>
  <c r="D13" i="224"/>
  <c r="D17" i="224"/>
  <c r="D112" i="224"/>
  <c r="F28" i="224"/>
  <c r="D123" i="224"/>
  <c r="F126" i="224"/>
  <c r="F218" i="218"/>
  <c r="F301" i="218"/>
  <c r="F316" i="218"/>
  <c r="F104" i="218"/>
  <c r="A1" i="46"/>
  <c r="A1" i="240"/>
  <c r="A1" i="236"/>
  <c r="A1" i="237"/>
  <c r="A1" i="239"/>
  <c r="A1" i="238"/>
  <c r="A1" i="233"/>
  <c r="A1" i="2"/>
  <c r="A1" i="23"/>
  <c r="A1" i="61"/>
  <c r="A1" i="48"/>
  <c r="A3" i="51"/>
  <c r="A3" i="28"/>
  <c r="A5" i="212"/>
  <c r="A3" i="212"/>
  <c r="F253" i="5"/>
  <c r="F275" i="211"/>
  <c r="F144" i="211"/>
  <c r="A1" i="4"/>
  <c r="A1" i="218"/>
  <c r="A1" i="219"/>
  <c r="D57" i="3"/>
  <c r="F30" i="102"/>
  <c r="F26" i="102"/>
  <c r="A1" i="102"/>
  <c r="A3" i="94"/>
  <c r="A3" i="25"/>
  <c r="A3" i="23"/>
  <c r="A3" i="48"/>
  <c r="F48" i="102"/>
  <c r="F35" i="102"/>
  <c r="F66" i="102"/>
  <c r="F68" i="102"/>
  <c r="D402" i="93"/>
  <c r="D372" i="93"/>
  <c r="D351" i="93"/>
  <c r="D345" i="93"/>
  <c r="D343" i="93"/>
  <c r="D341" i="93"/>
  <c r="D339" i="93"/>
  <c r="D247" i="93"/>
  <c r="D219" i="93"/>
  <c r="D215" i="93"/>
  <c r="D189" i="93"/>
  <c r="F400" i="19"/>
  <c r="F359" i="19"/>
  <c r="F628" i="19"/>
  <c r="F601" i="19"/>
  <c r="F300" i="19"/>
  <c r="F554" i="19"/>
  <c r="F269" i="19"/>
  <c r="F671" i="19"/>
  <c r="F41" i="19"/>
  <c r="F223" i="5"/>
  <c r="F310" i="2"/>
  <c r="F54" i="2"/>
  <c r="E117" i="4"/>
  <c r="E115" i="4"/>
  <c r="E113" i="4"/>
  <c r="F466" i="19"/>
  <c r="F507" i="19"/>
  <c r="F388" i="19"/>
  <c r="F222" i="19"/>
  <c r="E140" i="6"/>
  <c r="F220" i="5"/>
  <c r="F431" i="19"/>
  <c r="F343" i="19"/>
  <c r="F50" i="19"/>
  <c r="F138" i="19"/>
  <c r="E99" i="8"/>
  <c r="F99" i="8"/>
  <c r="F179" i="19"/>
  <c r="F98" i="8"/>
  <c r="F93" i="19"/>
  <c r="E577" i="4"/>
  <c r="E575" i="4"/>
  <c r="E462" i="4"/>
  <c r="E450" i="4"/>
  <c r="E422" i="4"/>
  <c r="E183" i="4"/>
  <c r="E181" i="4"/>
  <c r="E128" i="4"/>
  <c r="E121" i="4"/>
  <c r="E107" i="4"/>
  <c r="E97" i="4"/>
  <c r="E51" i="4"/>
  <c r="E47" i="4"/>
  <c r="E32" i="4"/>
  <c r="E30" i="4"/>
  <c r="E28" i="4"/>
  <c r="E26" i="4"/>
  <c r="E24" i="4"/>
  <c r="E22" i="4"/>
  <c r="E20" i="4"/>
  <c r="E424" i="4"/>
  <c r="E125" i="4"/>
  <c r="F140" i="8"/>
  <c r="E89" i="4"/>
  <c r="E185" i="4"/>
  <c r="E123" i="4"/>
  <c r="E67" i="4"/>
  <c r="E75" i="4"/>
  <c r="E91" i="4"/>
  <c r="E77" i="4"/>
  <c r="E59" i="4"/>
  <c r="E83" i="4"/>
  <c r="E53" i="4"/>
  <c r="E61" i="4"/>
  <c r="E69" i="4"/>
  <c r="E85" i="4"/>
  <c r="E55" i="4"/>
  <c r="E63" i="4"/>
  <c r="E71" i="4"/>
  <c r="E79" i="4"/>
  <c r="E87" i="4"/>
  <c r="E57" i="4"/>
  <c r="E65" i="4"/>
  <c r="E73" i="4"/>
  <c r="E81" i="4"/>
  <c r="E131" i="4"/>
  <c r="F356" i="211"/>
  <c r="F108" i="5"/>
  <c r="F169" i="5"/>
  <c r="F43" i="218"/>
  <c r="F320" i="211"/>
  <c r="E172" i="18"/>
  <c r="E458" i="4"/>
  <c r="E518" i="4"/>
  <c r="F450" i="2"/>
  <c r="F300" i="93"/>
  <c r="F357" i="2"/>
  <c r="F457" i="2"/>
  <c r="F106" i="2"/>
  <c r="F45" i="8"/>
  <c r="F42" i="5"/>
  <c r="E18" i="4"/>
  <c r="F173" i="2"/>
  <c r="F221" i="93"/>
  <c r="F305" i="5"/>
  <c r="F222" i="5"/>
  <c r="A3" i="30"/>
  <c r="A3" i="29"/>
  <c r="A5" i="28"/>
  <c r="A5" i="27"/>
  <c r="A3" i="27"/>
  <c r="A3" i="26"/>
  <c r="A3" i="24"/>
  <c r="A1" i="103"/>
  <c r="A3" i="20"/>
  <c r="A1" i="5"/>
  <c r="A1" i="25"/>
  <c r="A1" i="93"/>
  <c r="A1" i="211"/>
  <c r="A1" i="212"/>
  <c r="A1" i="24"/>
  <c r="B461" i="2"/>
  <c r="B460" i="2"/>
  <c r="D371" i="2"/>
  <c r="D365" i="2"/>
  <c r="D363" i="2"/>
  <c r="D361" i="2"/>
  <c r="D271" i="2"/>
  <c r="D237" i="2"/>
  <c r="D233" i="2"/>
  <c r="D202" i="2"/>
  <c r="F224" i="2"/>
  <c r="F411" i="2"/>
  <c r="F273" i="2"/>
  <c r="A1" i="26"/>
  <c r="A1" i="94"/>
  <c r="A1" i="18"/>
  <c r="A1" i="27"/>
  <c r="A1" i="6"/>
  <c r="A1" i="7"/>
  <c r="A1" i="28"/>
  <c r="A1" i="8"/>
  <c r="A1" i="29"/>
  <c r="A1" i="19"/>
  <c r="A1" i="47"/>
  <c r="A1" i="30"/>
  <c r="A1" i="234"/>
  <c r="A1" i="241"/>
  <c r="A1" i="51"/>
  <c r="A1" i="20"/>
  <c r="F43" i="10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A45" authorId="0" shapeId="0" xr:uid="{00000000-0006-0000-1D00-000001000000}">
      <text>
        <r>
          <rPr>
            <b/>
            <sz val="9"/>
            <color indexed="81"/>
            <rFont val="Tahoma"/>
            <family val="2"/>
          </rPr>
          <t>Mohamed Ibrahim:</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Mohamed Ibrahim</author>
  </authors>
  <commentList>
    <comment ref="B108" authorId="0" shapeId="0" xr:uid="{00000000-0006-0000-2500-000001000000}">
      <text>
        <r>
          <rPr>
            <b/>
            <sz val="9"/>
            <color indexed="81"/>
            <rFont val="Tahoma"/>
            <family val="2"/>
          </rPr>
          <t xml:space="preserve">Mohamed Ibrahim
</t>
        </r>
        <r>
          <rPr>
            <sz val="9"/>
            <color indexed="81"/>
            <rFont val="Tahoma"/>
            <family val="2"/>
          </rPr>
          <t xml:space="preserve">Also provisional </t>
        </r>
      </text>
    </comment>
    <comment ref="B114" authorId="0" shapeId="0" xr:uid="{00000000-0006-0000-2500-000002000000}">
      <text>
        <r>
          <rPr>
            <b/>
            <sz val="9"/>
            <color indexed="81"/>
            <rFont val="Tahoma"/>
            <family val="2"/>
          </rPr>
          <t>Mohamed Ibrahim:</t>
        </r>
        <r>
          <rPr>
            <sz val="9"/>
            <color indexed="81"/>
            <rFont val="Tahoma"/>
            <family val="2"/>
          </rPr>
          <t xml:space="preserve">
Also Provisional</t>
        </r>
      </text>
    </comment>
    <comment ref="B164" authorId="0" shapeId="0" xr:uid="{00000000-0006-0000-2500-000003000000}">
      <text>
        <r>
          <rPr>
            <b/>
            <sz val="9"/>
            <color indexed="81"/>
            <rFont val="Tahoma"/>
            <family val="2"/>
          </rPr>
          <t>Mohamed Ibrahim:</t>
        </r>
        <r>
          <rPr>
            <sz val="9"/>
            <color indexed="81"/>
            <rFont val="Tahoma"/>
            <family val="2"/>
          </rPr>
          <t xml:space="preserve">
check on the standard drawing number
</t>
        </r>
      </text>
    </comment>
    <comment ref="B166" authorId="0" shapeId="0" xr:uid="{00000000-0006-0000-2500-000004000000}">
      <text>
        <r>
          <rPr>
            <b/>
            <sz val="9"/>
            <color indexed="81"/>
            <rFont val="Tahoma"/>
            <family val="2"/>
          </rPr>
          <t>Mohamed Ibrahim:</t>
        </r>
        <r>
          <rPr>
            <sz val="9"/>
            <color indexed="81"/>
            <rFont val="Tahoma"/>
            <family val="2"/>
          </rPr>
          <t xml:space="preserve">
insert the correct drawing number
</t>
        </r>
      </text>
    </comment>
  </commentList>
</comments>
</file>

<file path=xl/sharedStrings.xml><?xml version="1.0" encoding="utf-8"?>
<sst xmlns="http://schemas.openxmlformats.org/spreadsheetml/2006/main" count="6616" uniqueCount="2869">
  <si>
    <t>ITEM</t>
  </si>
  <si>
    <t>DESCRIPTION</t>
  </si>
  <si>
    <t>UNIT</t>
  </si>
  <si>
    <t>QUANTITY</t>
  </si>
  <si>
    <t>RATE</t>
  </si>
  <si>
    <t>AMOUNT</t>
  </si>
  <si>
    <t>No.</t>
  </si>
  <si>
    <t>KShs.</t>
  </si>
  <si>
    <t>GENERAL ITEMS</t>
  </si>
  <si>
    <t>Item</t>
  </si>
  <si>
    <t>L.S</t>
  </si>
  <si>
    <t>P.S</t>
  </si>
  <si>
    <t>Nr</t>
  </si>
  <si>
    <t>EARTHWORKS</t>
  </si>
  <si>
    <r>
      <t>m</t>
    </r>
    <r>
      <rPr>
        <vertAlign val="superscript"/>
        <sz val="10"/>
        <rFont val="Arial"/>
        <family val="2"/>
      </rPr>
      <t>3</t>
    </r>
  </si>
  <si>
    <r>
      <t>m</t>
    </r>
    <r>
      <rPr>
        <vertAlign val="superscript"/>
        <sz val="10"/>
        <rFont val="Arial"/>
        <family val="2"/>
      </rPr>
      <t>2</t>
    </r>
  </si>
  <si>
    <t>Placing of Concrete</t>
  </si>
  <si>
    <t>Walls</t>
  </si>
  <si>
    <t>CONCRETE ANCILLARIES</t>
  </si>
  <si>
    <t>m</t>
  </si>
  <si>
    <t>Reinforcement</t>
  </si>
  <si>
    <t>PIPEWORK - FITTINGS AND VALVES</t>
  </si>
  <si>
    <t>MISCELLANEOUS METALWORK</t>
  </si>
  <si>
    <t>BILL No. 3.2</t>
  </si>
  <si>
    <t>CHEMICAL STORAGE AND MIXING BUILDING</t>
  </si>
  <si>
    <t>Kshs</t>
  </si>
  <si>
    <t>Kshs.</t>
  </si>
  <si>
    <t>SUBSTRUCTURES (PROVISIONAL)</t>
  </si>
  <si>
    <t>Excavations and  Earthworks</t>
  </si>
  <si>
    <t>The rates shall include for all strutting, shuttering,stabilising the excavation faces and keeping the excavation free of water by pumping, bailing or other means.</t>
  </si>
  <si>
    <t>Bulk excavations and top soil stripping for all structures are measured under Bill No. 3.12 - Site and Ancillary Works.</t>
  </si>
  <si>
    <t>Excavate below stripped level for foundations in common material, part backfill after construction and remainder, cart away to tips or use as fill on site, all as directed by the Engineer.</t>
  </si>
  <si>
    <t>Excavate 0.00-1.50m deep starting from stripped level to receive :-</t>
  </si>
  <si>
    <t xml:space="preserve">Foundations </t>
  </si>
  <si>
    <t>Extra over excavation in any position for:-</t>
  </si>
  <si>
    <t>Excavating in compacted gravel or decomposed rock</t>
  </si>
  <si>
    <t>Excavating in soft rock or hard material</t>
  </si>
  <si>
    <t xml:space="preserve">Approved selected Filling </t>
  </si>
  <si>
    <t>Fill  and ram selected excavated  materials around foundations and buildings</t>
  </si>
  <si>
    <t>Approved  filling as described:-</t>
  </si>
  <si>
    <t>Provide and deposit approved imported murram in  maximum 150mm thick layers in making up levels over 300mm thick including achieving satisfactory compaction</t>
  </si>
  <si>
    <t>Provide and deposit approved hardcore fill material 300mm thick in making up levels including achieving satisfactory compaction</t>
  </si>
  <si>
    <t>Provide, lay and level out, 50mm thick fine crushed stone, sand  or gravel blinding to surface of filling, including watering and rolling to achieve satisfactory compaction</t>
  </si>
  <si>
    <t>Disposal of Surplus Spoil:-</t>
  </si>
  <si>
    <t>Cart away surplus excavated materials to an approved dumping site</t>
  </si>
  <si>
    <t>Anti-Termite Treatment</t>
  </si>
  <si>
    <t>Chemical anti-termite treatment to surface of filling with an approved insecticide</t>
  </si>
  <si>
    <t>Damp-proof Membrane</t>
  </si>
  <si>
    <t>500 Gauge polythene sheeting, laid over hardcore in two layers</t>
  </si>
  <si>
    <t>PAGE TOTAL CARRIED TO BILL COLLECTION PAGE</t>
  </si>
  <si>
    <t>Concrete Work:</t>
  </si>
  <si>
    <t>Mass Concrete Class 15/20mm maximum aggregate as described in:-</t>
  </si>
  <si>
    <t xml:space="preserve">75mm Thick blinding under foundation concrete </t>
  </si>
  <si>
    <t>Guaranteed Strength Reinforced Concrete Class 25/20mm maximum aggregate as described in:-</t>
  </si>
  <si>
    <t>Combined Footing and Columns</t>
  </si>
  <si>
    <t>Strip Footing</t>
  </si>
  <si>
    <t>Entrance Ramp</t>
  </si>
  <si>
    <t>150mm Thick Base Slab</t>
  </si>
  <si>
    <t>300mm Thick Base Slab</t>
  </si>
  <si>
    <r>
      <t>Extra over</t>
    </r>
    <r>
      <rPr>
        <sz val="10"/>
        <rFont val="Arial"/>
        <family val="2"/>
      </rPr>
      <t xml:space="preserve"> concrete for tamping whilst still green to make ribbed finish</t>
    </r>
  </si>
  <si>
    <t>Isolated columns and piers in foundations</t>
  </si>
  <si>
    <t xml:space="preserve">Reinforcement </t>
  </si>
  <si>
    <t>Fabric Reinforcement No. A142 Mesh Size 150 x 150mm Weighing 2.22 kgs Per m2 , Including Bends, Tying Wire and Distance Blocks:-</t>
  </si>
  <si>
    <t>Fabric reinforcement with minimum 150mm wide side and end laps, laid in bed</t>
  </si>
  <si>
    <t>Provide and Fix High Tensile Steel Reinforcement to SRN 127 including cutting, bending, propping with  spacers and tying as specified :-</t>
  </si>
  <si>
    <t xml:space="preserve">Reinforcement, all diameters </t>
  </si>
  <si>
    <t>Kg</t>
  </si>
  <si>
    <t>Formwork</t>
  </si>
  <si>
    <t xml:space="preserve">Provide and fix shuttering including propping, strutting and striking, all as specified </t>
  </si>
  <si>
    <t>Sawn Formwork - Class F1 Finish:-</t>
  </si>
  <si>
    <t>Vertical sides of Combined Footings and columns in foundations</t>
  </si>
  <si>
    <t>Wrot Formwork - Class F3 Finish:-</t>
  </si>
  <si>
    <t>Edges of surface beds, plinths and Edges of the entrance Ramp (150mm high)</t>
  </si>
  <si>
    <t>Walling</t>
  </si>
  <si>
    <t>Natural Stone Block Walling, Medium Chisel Dressed, Reinforced with 20 swg Hoop Iron at every alternate course, and Bedded, Jointed and Pointed in Cement Mortar (1:3):-</t>
  </si>
  <si>
    <t xml:space="preserve">200 mm Walling </t>
  </si>
  <si>
    <t>Damp-proof course:</t>
  </si>
  <si>
    <t>Bituminous felt damp-proof course as described:-</t>
  </si>
  <si>
    <t>200mm Wide under walls</t>
  </si>
  <si>
    <t>SUPERSTRUCTURE</t>
  </si>
  <si>
    <t>CONCRETE, FORMWORK, REINFORCEMENT</t>
  </si>
  <si>
    <t>Guaranteed Strength Reinforced Concrete Class 25/20mm as described in:</t>
  </si>
  <si>
    <t>150mm Thick tank walls</t>
  </si>
  <si>
    <t>200mm Thick tank walls</t>
  </si>
  <si>
    <t>Doser Platforms</t>
  </si>
  <si>
    <t>250mm Thick channel walls</t>
  </si>
  <si>
    <t>Tank Base Slab and Doser Platforms</t>
  </si>
  <si>
    <t>200mm Thick solid suspended slab and First Floor Slab</t>
  </si>
  <si>
    <t>150mm Thick suspended ramp laid to slope not exceeding 15 degrees from horizontal</t>
  </si>
  <si>
    <t>250mm Thick solid suspended slab</t>
  </si>
  <si>
    <t>External and Internal Stairs, Stair Landings and Stair Beams</t>
  </si>
  <si>
    <t xml:space="preserve">Columns </t>
  </si>
  <si>
    <t xml:space="preserve">Beams </t>
  </si>
  <si>
    <t>Labour and material in forming lip in mixing tank concrete walls and partitions, lip 75mm wide x 150mm high with 75 x 75mm chamfered bottom edge.</t>
  </si>
  <si>
    <t>2.10</t>
  </si>
  <si>
    <t>Form scour and dosing pipework channel with 150mm thick RC walls internal size 300mm wide x 150mm deep in concrete floor slab including forming rebate 50mm wide x 50mm deep to top inner edges of channel wall to receive precast concrete cover slabs.</t>
  </si>
  <si>
    <t>Sawn Formwork - Class F1 Finish :-</t>
  </si>
  <si>
    <t xml:space="preserve">Horizontal soffites of suspended slabs </t>
  </si>
  <si>
    <t>Sloping soffites of ramp not exceeding 15 degrees from horizontal</t>
  </si>
  <si>
    <t>Sloping soffites of External staircase and its Landings</t>
  </si>
  <si>
    <t>Edges of slabs 250mm high</t>
  </si>
  <si>
    <t>Risers of steps and Edge of Stairs</t>
  </si>
  <si>
    <t>Raking open string edge of staircase 325mm (extreme) high including cutting bottom edge to profile of treads and risers</t>
  </si>
  <si>
    <t>Wrot Formwork - Class F3 Finish :-</t>
  </si>
  <si>
    <t>Edges of slabs 150mm high</t>
  </si>
  <si>
    <t>Vertical sides of tank walls</t>
  </si>
  <si>
    <t>Vertical sides of scour and dosing channel walls</t>
  </si>
  <si>
    <t xml:space="preserve">Sloping soffites of Internal staircase and its Landings </t>
  </si>
  <si>
    <t xml:space="preserve">Vertical sides of columns </t>
  </si>
  <si>
    <t>Sides and soffites of  beams</t>
  </si>
  <si>
    <t>Horizontal Soffit of the First floor slab</t>
  </si>
  <si>
    <t>Reinforcement, all diameters</t>
  </si>
  <si>
    <t>Precast Reinforced Concrete (1:2:4) with minimum cube strength  of 14 N/square millimetre at 7 days and 21 N/ square millimetre at 28 days as described in:</t>
  </si>
  <si>
    <t>Cover Slabs for Scour and Dosing channels</t>
  </si>
  <si>
    <t>Precast concrete Pavement around the building</t>
  </si>
  <si>
    <t>WALLING</t>
  </si>
  <si>
    <t>External Walls</t>
  </si>
  <si>
    <t>Selected Machine Dressed Natural Stone Block Walling, Reinforced with 20 swg Hoop Iron at every alternate courses, and Bedded, Jointed in Cement Mortar (1:3):-</t>
  </si>
  <si>
    <t>200mm Thick walling</t>
  </si>
  <si>
    <t>Labours</t>
  </si>
  <si>
    <r>
      <t>Extra over</t>
    </r>
    <r>
      <rPr>
        <sz val="10"/>
        <rFont val="Arial"/>
        <family val="2"/>
      </rPr>
      <t xml:space="preserve"> walling for ruled horizontal </t>
    </r>
  </si>
  <si>
    <t>Precast Concrete Louvre Block Walling :-</t>
  </si>
  <si>
    <t>200mm Thick louvre block walling with twin section with plastic coated coffee tray wire sandwiched between sections</t>
  </si>
  <si>
    <t>Dressed Stone Cills</t>
  </si>
  <si>
    <t xml:space="preserve">200mm Thick x 275mm wide dressed stone cill bedded, jointed and pointed in cement mortar on top of 200mm wall </t>
  </si>
  <si>
    <t>Internal Walls</t>
  </si>
  <si>
    <t>Solid Concrete Block Walling With Concrete Blocks to BS 2028, Type "A" with Minimum Crushing Strength of 3.7N/mm2 at 28 Days,  Bedded, Jointed and Pointed in Cement Mortar (1:5):-</t>
  </si>
  <si>
    <t>ROOF COVERINGS</t>
  </si>
  <si>
    <t>Concrete, single lap  interlocking roof tiles on and including sawn cypress (Grade 2) battens size 40 x 40mm pressure impregnated with approved preservative:-</t>
  </si>
  <si>
    <t xml:space="preserve">Roof tiles </t>
  </si>
  <si>
    <t>Extra over roofing tiles for:-</t>
  </si>
  <si>
    <t>Ridge capping including  bedding and pointing in cement sand (1:4) mortar with colouring to match colour of tiles.</t>
  </si>
  <si>
    <t>Hip capping including  bedding and pointing in cement sand (1:4) mortar with colouring to match colour of tiles.</t>
  </si>
  <si>
    <t>Filled ends of ridge capping or hip capping</t>
  </si>
  <si>
    <t>500 Gauge polythene sheeting laid in two layers as underlay and nailed to rafters.</t>
  </si>
  <si>
    <t>Fair raking cutting roofing tiles</t>
  </si>
  <si>
    <t>Fair raking cutting corrugated sheet roofing</t>
  </si>
  <si>
    <t>CARPENTRY AND JOINERY</t>
  </si>
  <si>
    <t>Carpentry</t>
  </si>
  <si>
    <t>Roof Timbers</t>
  </si>
  <si>
    <t>Double Pitch Roof Truss in Sawn Cypress Grade II Seasoned and Pressure Impregnated with Wood Preservative and timber joints with bolted and nailed connections to the Engineer's approval :-</t>
  </si>
  <si>
    <t>Equal scissor truss 6000mm clear span and 1386 mm high with 6000 mm eaves projection, in 150 x 50mm rafters and ceiling joints/Rafter tie.</t>
  </si>
  <si>
    <t>Equal Hip truss 5200 mm clear span and 1386 mm high with 600 mm eaves projection, in 150 x 50mm rafters and ceiling joints/Rafter tie.</t>
  </si>
  <si>
    <t>Other Roof Members</t>
  </si>
  <si>
    <t>Sawn Cypress Grade II Maximum Moisture Content 12% Seasoned and Pressure Impregnated with Wood Preservative and timber joints with bolted and nailed connections to the Engineer's approval:-</t>
  </si>
  <si>
    <t xml:space="preserve">100 x 50mm Intermediate rafters </t>
  </si>
  <si>
    <t>100 x 50mm Hip rafters</t>
  </si>
  <si>
    <t>150 x 50mm Purlins</t>
  </si>
  <si>
    <t>200 x 50mm Ridge board</t>
  </si>
  <si>
    <t>100 x 50mm Wall plate tied to wall with 20 s.w.g. hoop iron at 900mm centres</t>
  </si>
  <si>
    <t>Scarfed joint to 200 x 50mm timber member</t>
  </si>
  <si>
    <t>Scarfed joint to 150 x 50mm timber member</t>
  </si>
  <si>
    <t>Sundries</t>
  </si>
  <si>
    <t>Bed wall plate in cement mortar (1:3)</t>
  </si>
  <si>
    <t>Joinery</t>
  </si>
  <si>
    <t>General Timbers</t>
  </si>
  <si>
    <t>Wrot Prime Grade Cypress</t>
  </si>
  <si>
    <t>250 x 40mm Fascia  board</t>
  </si>
  <si>
    <t>CEILING</t>
  </si>
  <si>
    <t>12mm Thick Gypsum Board or approved Equivalenet Fixed to and including 50 x 50mm sawn cypress Grade 2 battens at 600mm centres in both directions complete with Gauge Jointing Material</t>
  </si>
  <si>
    <t>Ceiling laid to slope not exceeding 15 degrees fixed to underside of trusses</t>
  </si>
  <si>
    <t>12mm Cornice 50mm high laid to slope, plugged</t>
  </si>
  <si>
    <r>
      <t>Extra over</t>
    </r>
    <r>
      <rPr>
        <sz val="10"/>
        <rFont val="Arial"/>
        <family val="2"/>
      </rPr>
      <t xml:space="preserve"> ceiling lining for forming removable access trap door size 600 x 600mm with 100 x 38 mm sawn treated cypress trimming joists between tie beams,120 x 20mm (finished ) wrot cypress  frame all round and 20mm blockboard removable panel set loose on top of framing.</t>
    </r>
  </si>
  <si>
    <t>METALWORK</t>
  </si>
  <si>
    <t>Steel Doors</t>
  </si>
  <si>
    <t>Pressed Metal Louvre Doors</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</si>
  <si>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one coat lead oxide primer complete with opening accessories including bedding and pointing around frames in cement mortar:-</t>
  </si>
  <si>
    <t xml:space="preserve">Double door size 1800 x 2400 mm high in two equal panels </t>
  </si>
  <si>
    <t xml:space="preserve">Double door size 1800 x 2500 mm high in two equal panels </t>
  </si>
  <si>
    <t>nr</t>
  </si>
  <si>
    <t>uPVC Casement Windows</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</si>
  <si>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</si>
  <si>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Balustrades and Railings</t>
  </si>
  <si>
    <t>Balustrade Unit 1000mm High comprising 40mm Diameter Galvanised Pipe Top, Middle and Bottom Rails and 40mm Diameter Galvanised Pipe Balusters Spaced at Maximum 1000mm centres and bottom end bent, fanged and built into mortice in concrete, including all necessary Welding:-</t>
  </si>
  <si>
    <t>Raking Balustrade unit 9000mm long, 6000mm and 3000mm</t>
  </si>
  <si>
    <t>Level Balustrade unit 6000mm long, 4500mm and 1500mm</t>
  </si>
  <si>
    <t>RENDERING</t>
  </si>
  <si>
    <t>12.5mm Thick Cement and Sand Render as described externally on :-</t>
  </si>
  <si>
    <t>Columns</t>
  </si>
  <si>
    <t>Horizontal sides and soffites of beams</t>
  </si>
  <si>
    <t>PLASTERING</t>
  </si>
  <si>
    <t>12.5mm Thick Gauged Cement Plaster as Described Internally on :-</t>
  </si>
  <si>
    <t>Concrete or blockwork</t>
  </si>
  <si>
    <t>Reveals of openings</t>
  </si>
  <si>
    <t>Sloping soffites of staircase</t>
  </si>
  <si>
    <t xml:space="preserve">Raking open string edge of staircase 295mm (extreme) high </t>
  </si>
  <si>
    <t>Screeds</t>
  </si>
  <si>
    <t>Bonded cement and sand (1:4) screed bed in one coat, well bonded to concrete base as described:-</t>
  </si>
  <si>
    <t xml:space="preserve">38mm  Thick screed laid level to receive granito floor tiling </t>
  </si>
  <si>
    <t>12mm (minimum) Thick Cement and sand backing (1:4) with approved plasticiser to receive granito floor laid to skirtings, treads and risers (measured separately).</t>
  </si>
  <si>
    <t>Bonded cement and sand (1:4) screed bed in one coat with approved hardener incorporated in the mix, well bonded to concrete base as described:-</t>
  </si>
  <si>
    <t>38mm  Thick screed laid level to receive epoxy lining (measured separately)</t>
  </si>
  <si>
    <t>150 x 20mm Thick skirting with hardener laid with a square top edge and coved junction with floor finish</t>
  </si>
  <si>
    <t>Floor Tiling</t>
  </si>
  <si>
    <t>Acid-proof Granito Floor Tiles :-</t>
  </si>
  <si>
    <t>Floor tiles laid on screed (measured separately) with straight joints both ways</t>
  </si>
  <si>
    <t>Tiles laid to risers and treads of steps on screed (measured separately) with straight joints both ways</t>
  </si>
  <si>
    <t xml:space="preserve">Tiles laid as skirting 150mm high </t>
  </si>
  <si>
    <t>Provide and fix 12mm thick Acrilin Tank Wall Tiles fixed with tile adhesive with straight joints both ways</t>
  </si>
  <si>
    <t>Water Based Epoxy Floor and Wall Coating as 'MASTERTOP 1110T' applied strictly in accordance with the Manufacturer's printed instruction :-</t>
  </si>
  <si>
    <t>Coating laid to mixing tanks floors, walls and partitions</t>
  </si>
  <si>
    <t>Coating laid to vertical skirting or upstand surfaces</t>
  </si>
  <si>
    <t>PAINTING AND DECORATING</t>
  </si>
  <si>
    <t>Prepare, knot, prime, stop and apply three coats first quality gloss paint to wood surfaces</t>
  </si>
  <si>
    <t>Externally on:-</t>
  </si>
  <si>
    <t>General surfaces of fascia boards</t>
  </si>
  <si>
    <t>Prepare, touch up primer and apply three coats gloss paint :</t>
  </si>
  <si>
    <t>General surfaces of louvred metal doors (measured flat overall)</t>
  </si>
  <si>
    <t>Internally on:-</t>
  </si>
  <si>
    <t>Prepare and Apply  Three Coats Exterior Quality Plastic Emulsion Paint:-</t>
  </si>
  <si>
    <t>Fair-faced vertical concrete columns</t>
  </si>
  <si>
    <t>Fair-faced horizontal sides and soffites of beams</t>
  </si>
  <si>
    <t>Prepare and Apply  Three Coats Interior Quality Plastic Emulsion Paint:-</t>
  </si>
  <si>
    <t>Plastered concrete or blockwork</t>
  </si>
  <si>
    <t>Ditto reveals of openings</t>
  </si>
  <si>
    <t>Ditto sloping soffites of ramp not exceeding 15 degrees from horizontal</t>
  </si>
  <si>
    <t>Ditto sloping soffites of staircase exceeding 15 degrees from horizontal</t>
  </si>
  <si>
    <t xml:space="preserve">Ditto raking open string edge of staircase 295mm (extreme) high </t>
  </si>
  <si>
    <t>Prepare and Apply Three Washable Distemper as Described to:-</t>
  </si>
  <si>
    <t xml:space="preserve">Sloping soffites of suspended plasterboard ceilings </t>
  </si>
  <si>
    <t>Ditto 100-200mm girth</t>
  </si>
  <si>
    <t>10</t>
  </si>
  <si>
    <t>ALUM/SODA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</si>
  <si>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</si>
  <si>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10.1</t>
  </si>
  <si>
    <t>Ranges for Soda Ash / Alum mixing tanks in Chemical Storage and Mixing Building</t>
  </si>
  <si>
    <t>Supply all equipment to site, store, install, commission and maintain the following ranges and equipment, including all nuts, bolts, washers, packing etc.</t>
  </si>
  <si>
    <t>10.2</t>
  </si>
  <si>
    <t>Five ranges complete of 25mm uPVC pipework for water supply to Soda Ash mixing tank and Alum mixing tanks including for making connection to domestic water supply main as per details.</t>
  </si>
  <si>
    <t>10.3</t>
  </si>
  <si>
    <t>Five ranges complete of 50mm diameter uPVC pipes and fittings for outlet from Soda Ash mixing tank and Alum mixing tanks to solution feed dosers as per details.</t>
  </si>
  <si>
    <t>10.4</t>
  </si>
  <si>
    <t>Five ranges complete of 80mm diameter uPVC pipes and fittings for overflow and for washout to Soda Ash mixing tank and Alum mixing tanks as per detaills.  Include for all anchoring and supporting of all pipework and fittings.</t>
  </si>
  <si>
    <t>10.5</t>
  </si>
  <si>
    <t>10.6</t>
  </si>
  <si>
    <t>200mm dia. HDPE pipe to chemical dosing channel sleeve</t>
  </si>
  <si>
    <t>Provide and fix approved "Epofloor" lining in accordance with the manufacturer's instructions (supplied by Robbialac Paints or approved equivalent)</t>
  </si>
  <si>
    <t>10.7</t>
  </si>
  <si>
    <t>5mm lining to bottom of mixing tanks</t>
  </si>
  <si>
    <t>10.8</t>
  </si>
  <si>
    <t>5mm lining to internal sides of mixing tanks</t>
  </si>
  <si>
    <t>10.9</t>
  </si>
  <si>
    <t>Provide and fix gravity solution feed dosers of capacity upto 50ml/s of Opados Type or approved equivalent complete with outlet funnels and flashes for Alum and Soda Dosing.</t>
  </si>
  <si>
    <t>10.10</t>
  </si>
  <si>
    <t>Provide and fix 300mm diameter exhaust extractor fan to be fixed in the chemical storage and mixing room.</t>
  </si>
  <si>
    <t>10.11</t>
  </si>
  <si>
    <t>SEDIMENTATION TANKS - 4 Nr</t>
  </si>
  <si>
    <t>(Kshs)</t>
  </si>
  <si>
    <t>EXCAVATION</t>
  </si>
  <si>
    <t>The rates shall include for all strutting, shuttering, stabilising the excavation faces, and keeping the excavation free of water by pumping, bailing or other means.</t>
  </si>
  <si>
    <t>Bulk excavations and top soil stripping for all structures are measured under Bill No. 20 (Site &amp; Ancillary Works).</t>
  </si>
  <si>
    <t>Excavate below stripped level to formation level in common material, part backfill after construction and remainder, cart away to tips or use as fill on site, all as directed by the Engineer.</t>
  </si>
  <si>
    <t>Maximum depth n.e. 1.0 m</t>
  </si>
  <si>
    <t>-Ditto- but maximum depth 1.0 m to 2.0 m</t>
  </si>
  <si>
    <t>-Ditto- but maximum depth 2.0 m to 3.0 m</t>
  </si>
  <si>
    <t>-Ditto- but maximum depth 3.0 m to 4.0 m</t>
  </si>
  <si>
    <t>-Ditto- but for the scour chamber</t>
  </si>
  <si>
    <r>
      <t>Trimming surface for blinding layer of concrete sloping 3</t>
    </r>
    <r>
      <rPr>
        <vertAlign val="superscript"/>
        <sz val="10"/>
        <rFont val="Arial"/>
        <family val="2"/>
      </rPr>
      <t>0</t>
    </r>
    <r>
      <rPr>
        <sz val="10"/>
        <rFont val="Arial"/>
        <family val="2"/>
      </rPr>
      <t xml:space="preserve"> (6%) to horizontal</t>
    </r>
  </si>
  <si>
    <r>
      <t>-Ditto- 9</t>
    </r>
    <r>
      <rPr>
        <vertAlign val="superscript"/>
        <sz val="10"/>
        <rFont val="Arial"/>
        <family val="2"/>
      </rPr>
      <t>o</t>
    </r>
    <r>
      <rPr>
        <sz val="10"/>
        <rFont val="Arial"/>
        <family val="2"/>
      </rPr>
      <t xml:space="preserve"> (16%) to horizontal</t>
    </r>
  </si>
  <si>
    <t>Excavate trench for 150 mm dia. pipes in common material, trimming sides and preparing trench bottoms, backfill with approved hardcore and compact after laying of pipework depth n.e. 1.2 m.  Note:  Sections under Sedimentation Tank base slab shall be backfilled with Class 20/20 mass concrete surround, measured under Concrete Works.</t>
  </si>
  <si>
    <t>Transport approved excavated material from site and use as fill and compact in 200 mm layers as specified on site as and where directed by the Engineer. Compaction tests to be done and rates to include for this.</t>
  </si>
  <si>
    <t>Extra over Items 1.1 to 1.3 for excavation in rock Class 'A', blasting not permitted (Provisional)</t>
  </si>
  <si>
    <t>-Ditto- for excavation in rock Class 'B', blasting not permitted (Provisional)</t>
  </si>
  <si>
    <t>-Ditto- for excavation in rock Class 'C', blasting not permitted (Provisional)</t>
  </si>
  <si>
    <t>CONCRETE WORKS</t>
  </si>
  <si>
    <t>Provide, mix and place concrete as directed</t>
  </si>
  <si>
    <t>Plain concrete Class 15/20 in 75 mm blinding layer under base slab of sedimentation tanks</t>
  </si>
  <si>
    <t>Plain concrete Class 15/20 in 75 mm blinding layer under base slab of sludge collection sumps</t>
  </si>
  <si>
    <t>Plain concrete Class 15/20 in 75 mm blinding layer under base slab of scour chamber</t>
  </si>
  <si>
    <t>PAGE TOTAL CARRIED TO SECTION COLLECTION SHEET</t>
  </si>
  <si>
    <t>Plain concrete Class 20/20 in surround to 150 mm dia. sludge removal pipes</t>
  </si>
  <si>
    <t>Vibrated, Reinforced concrete Class 25/20 in</t>
  </si>
  <si>
    <t>400 mm Base Slab - Sedimentation tank</t>
  </si>
  <si>
    <r>
      <t>300 mm Base Slab - Sloping Slab - 3</t>
    </r>
    <r>
      <rPr>
        <vertAlign val="superscript"/>
        <sz val="10"/>
        <rFont val="Arial"/>
        <family val="2"/>
      </rPr>
      <t>o</t>
    </r>
    <r>
      <rPr>
        <sz val="10"/>
        <rFont val="Arial"/>
        <family val="2"/>
      </rPr>
      <t xml:space="preserve"> (6%) to horizontal</t>
    </r>
  </si>
  <si>
    <r>
      <t>300 mm Base Slab- Sloping Slab - 9</t>
    </r>
    <r>
      <rPr>
        <sz val="10"/>
        <rFont val="Calibri"/>
        <family val="2"/>
      </rPr>
      <t>⁰</t>
    </r>
    <r>
      <rPr>
        <sz val="10"/>
        <rFont val="Arial"/>
        <family val="2"/>
      </rPr>
      <t xml:space="preserve"> (16%) to horizontal</t>
    </r>
  </si>
  <si>
    <t>300 mm Base Slab - Sludge Collection Sumps</t>
  </si>
  <si>
    <t>300 mm Base Slab - Sludge Collection Channel</t>
  </si>
  <si>
    <t>200 mm Base Slab - Scour chamber</t>
  </si>
  <si>
    <t>200 mm Base Slab- Flocculated Water Channel</t>
  </si>
  <si>
    <t>200 mm Base Slab- Sedimentation Tank Inlet Channel</t>
  </si>
  <si>
    <t>200 mm Base slab - Walkways</t>
  </si>
  <si>
    <t>300 mm Walls - Sedimentation Tanks</t>
  </si>
  <si>
    <t>300 mm Walls - Sludge Collection Sumps</t>
  </si>
  <si>
    <t>300 mm Walls - Sludge Collection Channnel</t>
  </si>
  <si>
    <t>200 mm Walls - Scour chamber</t>
  </si>
  <si>
    <t>200 mm Walls - Flocculated Water Channel</t>
  </si>
  <si>
    <t>200 mm Walls - Sedimentation Tank Inlet Channel</t>
  </si>
  <si>
    <t>Tie Beams</t>
  </si>
  <si>
    <t>Cantilever platforms for Headstocks</t>
  </si>
  <si>
    <t>REINFORCEMENT</t>
  </si>
  <si>
    <t xml:space="preserve"> </t>
  </si>
  <si>
    <t>Provide and fix high tensile steel reinforcement to SRN 127 including cutting, bending, propping with spacers and tying as specified</t>
  </si>
  <si>
    <t>FORMWORK</t>
  </si>
  <si>
    <t>Provide and fix shuttering including propping, strutting and striking all as specified</t>
  </si>
  <si>
    <t>(i)   Vertical Formwork - Class F1 Finish</t>
  </si>
  <si>
    <t>Sides of 400 mm Base Slab - Sedimentation Tanks</t>
  </si>
  <si>
    <t>Sides of 300 mm Base Slab - Sedimentation Tanks</t>
  </si>
  <si>
    <t>Sides of 300 mm Base Slab - Sludge collection channel</t>
  </si>
  <si>
    <t>Sides of 300 mm Base Slab - Sludge collection Sumps</t>
  </si>
  <si>
    <t>Sides of 200 mm Base Slab - Scour chamber</t>
  </si>
  <si>
    <t>Sides of 200 mm Base Slab - Flocculated Water Channel</t>
  </si>
  <si>
    <t>Sides of 200 mm Base Slab - Inlet Water Channel</t>
  </si>
  <si>
    <t>Sides of 200 mm Base Slab - Walkways</t>
  </si>
  <si>
    <t>Sides of 200 mm Walls - Sump</t>
  </si>
  <si>
    <t>Sides of 200 mm Walls - Sludge collection channel</t>
  </si>
  <si>
    <t>Surfaces of walls, width 0.1  m kicker</t>
  </si>
  <si>
    <t>(i)  Vertical Formwork - Class F2 Finish</t>
  </si>
  <si>
    <t>Sedimentation tank wall at expansion joints interface</t>
  </si>
  <si>
    <t>(iii)  Vertical Formwork - Class F3 Finish</t>
  </si>
  <si>
    <t>Sides of Walls - Sedimentation Tank, width 0.3 m</t>
  </si>
  <si>
    <t>Sides of Walls - Scour chamber, width 0.2 m</t>
  </si>
  <si>
    <t>Sides of Walls - Flocculated Water Channel, width 0.2 m</t>
  </si>
  <si>
    <t>Sides of Walls -Inlet Water Channel, width 0.2 m</t>
  </si>
  <si>
    <t>Sides of cantilever supports for headstock</t>
  </si>
  <si>
    <t>Sides of tie beams depth n.e. 0.6m</t>
  </si>
  <si>
    <t>(iii) Horizontal Formwork - Class F3 Finish</t>
  </si>
  <si>
    <t>Soffit of Flocuculated Water Channel, width 1.3m</t>
  </si>
  <si>
    <t>Soffit of Inlet Water Channel, width 0.8m</t>
  </si>
  <si>
    <t>Soffit of Walkways, width 0.9m - 1.3 m</t>
  </si>
  <si>
    <t>Soffit of tie beams, width 0.45 m</t>
  </si>
  <si>
    <t>(v) Sloping Formwork - Class F3 Finish</t>
  </si>
  <si>
    <t>Sloping side of cantilever support for headstock</t>
  </si>
  <si>
    <t>Other Formwork- Class F3 Finish</t>
  </si>
  <si>
    <t>Box out for 400mm x 400mm square inlet control penstock in concrete walls and making good after installation of penstocks</t>
  </si>
  <si>
    <t>Form 200 mm dia. cylindrical openings, 200 mm high, in base slab of inlet channel of sedimentation tank</t>
  </si>
  <si>
    <t>Box out for 400mm x 200mm collection trough in concrete walls and making good after installation of troughs</t>
  </si>
  <si>
    <t>PRECAST CONCRETE SLABS</t>
  </si>
  <si>
    <t>Precast concrete Class 25/20 finished fair on all surfaces and reinforced as shown on drawings.  Provide and fix:</t>
  </si>
  <si>
    <t>CONCRETE SURFACE FINISH</t>
  </si>
  <si>
    <t>Provide Class UF3 Finish for top of base slab of Sedimentation Tanks, Channels, Walkways, etc.</t>
  </si>
  <si>
    <t>Provide all materials and finish surface of concrete with cement mortar 1:4 to required slope in sludge concentration pockets</t>
  </si>
  <si>
    <t>CONSTRUCTION JOINTS</t>
  </si>
  <si>
    <t>Provide and install the following waterstops in construction joints including all surface treatment, formwork, forming of rebate 20 mm x 20 mm and sealing of rebate with polysulphide sealant all as per Drawings and Specification.</t>
  </si>
  <si>
    <t>200 mm wide expandite super-cast waterfoil PVC or similar approved waterstop in vertical/horizontal construction joints in walls</t>
  </si>
  <si>
    <t>Approved expansion board, thickness 25mm between sedimentation tank 2 and Sedimentation tank 3</t>
  </si>
  <si>
    <t>Approved expansion board, thickness 25mm between sedimentation tank and settled water channel</t>
  </si>
  <si>
    <t>Approved expansion board, thickness 25mm between sedimentation tank and flocculated water channel</t>
  </si>
  <si>
    <t>METAL WORK</t>
  </si>
  <si>
    <t>All steelwork to be completely cleaned by acid dipping prior to galvanising.</t>
  </si>
  <si>
    <t>Galvanised mild steel tubular balustrades all framed and welded together, including all necessary labours and fittings on tubings:</t>
  </si>
  <si>
    <t>Ditto but for- flocculated channel outlet 1250 mm x 2300 mm</t>
  </si>
  <si>
    <t>Provide, prepare and apply one coat mordant solution, one undercoat and two coats gloss enamel paint on galvanised metal work externally on:</t>
  </si>
  <si>
    <t>Guardrail pipe and fittings including 900 mm high level balustrades</t>
  </si>
  <si>
    <t>Decanting troughs</t>
  </si>
  <si>
    <t>Exposed Pipework and fittings</t>
  </si>
  <si>
    <t>Provide and apply 3 coats of approved epoxy paint on one coat epoxy primer to internal concrete surfaces of Sedimentation Tanks (water line only) ('Masterseal 180' as made by BASF or approved equivalent).</t>
  </si>
  <si>
    <t>LEAK PROOF TESTING</t>
  </si>
  <si>
    <t>Allow for leakproof testing of all Sedimentation Tanks and flocculation water channel as specified</t>
  </si>
  <si>
    <t>PIPEWORK, FITTINGS &amp; VALVES</t>
  </si>
  <si>
    <t xml:space="preserve">400mm x 400mm square opening penstock non-rising stem type with extended spindle &amp; head stock (Ham baker or approved equivalent) </t>
  </si>
  <si>
    <t>Scour Pipework - Approved Lined Ferrous Pipes to Class NP16</t>
  </si>
  <si>
    <t>150mm dia. single flanged 90° bend (Mark 1)</t>
  </si>
  <si>
    <t>150mm dia. all flanged gate valve with extension spindle and wheel Euro 20 Series, type 23 or approved equivalent (Mark B)</t>
  </si>
  <si>
    <t>150mm dia. flanged spigot pipe, length 1200mm with puddle flange at 380 mm from spigot end (Mark C)</t>
  </si>
  <si>
    <t>150mm dia. Coupling (Mark D)</t>
  </si>
  <si>
    <t>150 mm dia. plain ended pipe length 4m with couplings (Mark E1)</t>
  </si>
  <si>
    <t>-Ditto- length 12m with couplings  (Mark E2)</t>
  </si>
  <si>
    <t>-Ditto- length 19m with couplings  (Mark E3)</t>
  </si>
  <si>
    <t>-Ditto - but length 27m with couplings  (Mark E4)</t>
  </si>
  <si>
    <t>150mm dia. plain ended pipe, length 1200mm with puddle flange at 155mm from one end (Mark F)</t>
  </si>
  <si>
    <t>Transport From Site Store, Install, Test and Commission</t>
  </si>
  <si>
    <t>cts</t>
  </si>
  <si>
    <t>Transport approved excavated materials from site and use as fill and compact in 200mm layers as specified on site as and where directed by the Engineer.</t>
  </si>
  <si>
    <t>Provide approved hardcore and compact in layers of 200mm, blinded with final material 25mm thick</t>
  </si>
  <si>
    <t>Plain Concrete Class 15/20 in 75mm Blinding layer under</t>
  </si>
  <si>
    <t>Base slab for filters</t>
  </si>
  <si>
    <t>Base slab for filter gallery</t>
  </si>
  <si>
    <t>Mass Concrete Class 15/20 between filter water collection channel end wall and filter gallery wall</t>
  </si>
  <si>
    <t>Cantilevered platforms for headstocks</t>
  </si>
  <si>
    <t>Walkway slabs</t>
  </si>
  <si>
    <t>External staircase (2 nr.)</t>
  </si>
  <si>
    <t>Provide high tensile steel reinforcement to SRN 127 including cutting, propping, spacing and tying as specified</t>
  </si>
  <si>
    <t>All diameters</t>
  </si>
  <si>
    <t>Vertical Formwork - Class F1 Finish</t>
  </si>
  <si>
    <t>Vertical Formwork - Class F3 Finish</t>
  </si>
  <si>
    <t>4..22</t>
  </si>
  <si>
    <t>Provide and install the following waterstops in construction joints including all surface treatment, formwork, forming of rebate 20mm x 20mm and sealing of rebate with polysulphide sealant all as per Drawings and Specifications.</t>
  </si>
  <si>
    <t xml:space="preserve"> 200 mm wide Expandite Supercast water foil PCV or similar approved waterstopin vertical /horizontal construction joints</t>
  </si>
  <si>
    <t>Approved expansion board, thickness 25mm between sedimentation tank wall and settled water channel.</t>
  </si>
  <si>
    <t>OPENINGS</t>
  </si>
  <si>
    <t>Form 200 mm diameter opening through 150 mm base by placing G.I. Pipe sleeve and removing after concreting for filter inlet channel</t>
  </si>
  <si>
    <t>PROVIDE CLASS UF3 FINISH</t>
  </si>
  <si>
    <t>Provide all materials and lay cement screed (1:4) to required falls as indicated (Avg. 50mm thick ) in washwater channel</t>
  </si>
  <si>
    <t>Filter gallery</t>
  </si>
  <si>
    <t>FILTER UNDER DRAINAGE SYSTEM</t>
  </si>
  <si>
    <t>Concrete Class 25/20 precast concrete:</t>
  </si>
  <si>
    <t>Filter Media</t>
  </si>
  <si>
    <t>m²</t>
  </si>
  <si>
    <t>Provide and fix C.I. Medium duty inspection cover size 600 mm x 450 mm with frames on filtered water channel</t>
  </si>
  <si>
    <t>Provide and fix 900 mm high level balustrades of 40 mm diameter tubing Class 'B' throghout consisting of handrail and parallel middle rail 450mm below the handrail with balusters at maximum 1500 mm centres, all as detailed</t>
  </si>
  <si>
    <t>Provide and fix balustrade unit 1000 mm high comprising 32 mm diameter galvanised pipe top,middle and bottom end bent, fanged and built into mortice in concrete.</t>
  </si>
  <si>
    <t>MISCELLANEOUS</t>
  </si>
  <si>
    <t>Boxing out 1000 mm x 450 mm holes in Filter Gallery concrete wall for wash water Channel exit to wash water Chamber and  making good after construction of the Channel.</t>
  </si>
  <si>
    <t>Boxing out 350 mm dia. holes in the side walls of the filter gallery for wash water inlet pipe and making good after pipe laid</t>
  </si>
  <si>
    <t>Allow for cutting, grouting and making good any holes, chases etc. for all fittings and pipework fixing and electrical work in the filters, filter gallery and filter control room</t>
  </si>
  <si>
    <t xml:space="preserve">Item </t>
  </si>
  <si>
    <t>Allow for leak proof testing of all the filters as specified</t>
  </si>
  <si>
    <t>Provide, prepare and apply one coat mordant solution, one undercoat and two coats gloss enamel paint on galvanised metalwork externally on handrail pipe and fittings in 900 mm high level balustrade.</t>
  </si>
  <si>
    <t>Allow for painting of all filtered water pipework to approved standards with 3 coats of super gloss paint applied on one coat primer.  Colour selection to be approved by the Engineer.</t>
  </si>
  <si>
    <t>Provide and apply Epoxy wall and floor coating, 'MASTERTOP 1110T' or approved equivalent, on internal surfaces of filter walls and floor.</t>
  </si>
  <si>
    <t>100mm dia. flanged spigot pipe 4105mm long with spigot end blanked off and 21Nr. 12mm dia. holes and hexagon nuts welded at 215mm and 310mm c/c on underside as per details (Mark a)</t>
  </si>
  <si>
    <t>100mm dia. all flanged special tee with 2Nr. 12mm dia. holes and hexagon nuts welded at 215mm c/c on underside (Mark b)</t>
  </si>
  <si>
    <t>100mm dia. flanged spigot pipe 205mm long with spigot end blanked off and 1Nr. 12mm dia. hole and hexagon nut welded at 90mm from spigot end as per details (Mark c)</t>
  </si>
  <si>
    <t>100 mm dia. all flanged pipe, 2950 mm long (Mark d)</t>
  </si>
  <si>
    <r>
      <t>100 mm dia. all flanged 90</t>
    </r>
    <r>
      <rPr>
        <vertAlign val="superscript"/>
        <sz val="10"/>
        <rFont val="Arial"/>
        <family val="2"/>
      </rPr>
      <t>o</t>
    </r>
    <r>
      <rPr>
        <sz val="10"/>
        <rFont val="Arial"/>
        <family val="2"/>
      </rPr>
      <t xml:space="preserve"> bend (Mark e)</t>
    </r>
  </si>
  <si>
    <t>100 mm dia. flanged spigot pipe, 1757 mm long (Mark f)</t>
  </si>
  <si>
    <t>100 mm dia. flange adaptor (Mark g)</t>
  </si>
  <si>
    <t>100mm x 100mm dia. all flanged tee (Mark i)</t>
  </si>
  <si>
    <t>100mm dia. all flanged pipe, 3160mm long (Mark j)</t>
  </si>
  <si>
    <t>100mm dia. blank flange (Mark k)</t>
  </si>
  <si>
    <t>100mm dia. all flanged pipe, 2685mm long (Mark l)</t>
  </si>
  <si>
    <t>100mm dia. flanged spigot pipe 4000mm long (cut to suit on site) (Mark m)</t>
  </si>
  <si>
    <t>100mm dia. flange adaptor (Mark n)</t>
  </si>
  <si>
    <t>100mm dia. flanged spigot pipe 1200mm long (Mark o)</t>
  </si>
  <si>
    <t>150mm x 100mm flanged concentirc taper (Mark q)</t>
  </si>
  <si>
    <t>150mm dia. flanged spigot pipe 1200mm long (Mark r)</t>
  </si>
  <si>
    <t>300mm dia. special flanged bellmouth 500mm long with puddle flange at 100mm from bellmouth end (Mark 1)</t>
  </si>
  <si>
    <t>300mm dia. all flanged pipe, 1520mm long with puddle flange at 500mm from one end (Mark 2)</t>
  </si>
  <si>
    <t>Special all flanged cross 300mm x 300mm x 300mm x 300mm (Mark 3)</t>
  </si>
  <si>
    <t>300mm x 200mm dia. all flanged concentric taper (Mark 4)</t>
  </si>
  <si>
    <t>200mm dia. alll flanged gate valve with extension spindle, length 4.8m and headstock with handwheel to SRN 501 (Mark 5)</t>
  </si>
  <si>
    <r>
      <t>200mm dia. flanged spigot 90</t>
    </r>
    <r>
      <rPr>
        <vertAlign val="superscript"/>
        <sz val="10"/>
        <rFont val="Arial"/>
        <family val="2"/>
      </rPr>
      <t>0</t>
    </r>
    <r>
      <rPr>
        <sz val="10"/>
        <rFont val="Arial"/>
        <family val="2"/>
      </rPr>
      <t xml:space="preserve"> `bend (Mark 6)</t>
    </r>
  </si>
  <si>
    <t>200mm dia. all flanged gate valve, with extension spindle, length 4.8m and headstock with handwheel to SRN 501 (Mark 7)</t>
  </si>
  <si>
    <t>200mm dia. flange adaptor (Mark 8)</t>
  </si>
  <si>
    <t>200mm dia. plain ended pipe 475mm long with puddle flange at 75mm from one end (Mark 9)</t>
  </si>
  <si>
    <t>300mm dia. all flanged gate valve with extension spindle, length 4.8m and headstock with handwheel to SRN 501 (Mark 10)</t>
  </si>
  <si>
    <r>
      <t>300mm dia. all flanged 90</t>
    </r>
    <r>
      <rPr>
        <vertAlign val="superscript"/>
        <sz val="10"/>
        <rFont val="Arial"/>
        <family val="2"/>
      </rPr>
      <t>0</t>
    </r>
    <r>
      <rPr>
        <sz val="10"/>
        <rFont val="Arial"/>
        <family val="2"/>
      </rPr>
      <t xml:space="preserve"> short radius special bend (Mark 11)</t>
    </r>
  </si>
  <si>
    <t>300mm dia. all flanged pipe 2000mm long (Mark 12)</t>
  </si>
  <si>
    <t>350mm x 350mm x 300mm dia. all flanged tee (Mark 13)</t>
  </si>
  <si>
    <t>350mm dia. blank flange (Mark 14)</t>
  </si>
  <si>
    <t>350mm dia. all flanged pipe 2850mm long (Mark 15)</t>
  </si>
  <si>
    <t>350mm dia. all flanged pipe 3950mm long (Mark 16)</t>
  </si>
  <si>
    <r>
      <t>350mm dia. all flanged 90</t>
    </r>
    <r>
      <rPr>
        <vertAlign val="superscript"/>
        <sz val="10"/>
        <rFont val="Arial"/>
        <family val="2"/>
      </rPr>
      <t>0</t>
    </r>
    <r>
      <rPr>
        <sz val="10"/>
        <rFont val="Arial"/>
        <family val="2"/>
      </rPr>
      <t xml:space="preserve"> short radius bend (Mark 17)</t>
    </r>
  </si>
  <si>
    <t>350mm dia. flanged spigot pipe 2000mm long (Length cut to suit on site) (Mark 17A)</t>
  </si>
  <si>
    <t>350mm dia. flange adaptor (Mark 17B)</t>
  </si>
  <si>
    <t>350mm dia. flanged spigot pipe 1200mm long (Mark 17C)</t>
  </si>
  <si>
    <t>350mm dia. coupling (Mark 17D)</t>
  </si>
  <si>
    <t>300mm dia. flanged spigot pipe 525mm long with puddle flange at 150mm from spigot end (Mark 18)</t>
  </si>
  <si>
    <r>
      <t>300mm dia. all flanged 90</t>
    </r>
    <r>
      <rPr>
        <vertAlign val="superscript"/>
        <sz val="10"/>
        <rFont val="Arial"/>
        <family val="2"/>
      </rPr>
      <t>0</t>
    </r>
    <r>
      <rPr>
        <sz val="10"/>
        <rFont val="Arial"/>
        <family val="2"/>
      </rPr>
      <t xml:space="preserve"> short radius special bend (Mark 19)</t>
    </r>
  </si>
  <si>
    <r>
      <t>300mm dia. special flanged spigot 90</t>
    </r>
    <r>
      <rPr>
        <vertAlign val="superscript"/>
        <sz val="10"/>
        <rFont val="Arial"/>
        <family val="2"/>
      </rPr>
      <t xml:space="preserve">0 </t>
    </r>
    <r>
      <rPr>
        <sz val="10"/>
        <rFont val="Arial"/>
        <family val="2"/>
      </rPr>
      <t>short radius bend  (Mark 21)</t>
    </r>
  </si>
  <si>
    <t>200mm dia. flanged spigot pipe 470mm long with puddle flange at 150mm from spigot end (Mark 22)</t>
  </si>
  <si>
    <r>
      <t>200mm dia. all flanged 90</t>
    </r>
    <r>
      <rPr>
        <vertAlign val="superscript"/>
        <sz val="10"/>
        <rFont val="Arial"/>
        <family val="2"/>
      </rPr>
      <t>0</t>
    </r>
    <r>
      <rPr>
        <sz val="10"/>
        <rFont val="Arial"/>
        <family val="2"/>
      </rPr>
      <t xml:space="preserve"> bend (Mark 23)</t>
    </r>
  </si>
  <si>
    <t>200mm dia. flanged spigot pipe, 3675mm long (Mark 24)</t>
  </si>
  <si>
    <t>Filtered Water Outlet to Treated Water Tank Pipework</t>
  </si>
  <si>
    <t>CONCRETE</t>
  </si>
  <si>
    <t>Guaranteed Strength Reinforced Concrete Class 25/20mm as Described in:</t>
  </si>
  <si>
    <t>12.1.1</t>
  </si>
  <si>
    <t>Columns, beams and stairs</t>
  </si>
  <si>
    <t>12.1.2</t>
  </si>
  <si>
    <t>150mm Thick solid suspended floor and landing slabs</t>
  </si>
  <si>
    <t>FORM WORK</t>
  </si>
  <si>
    <t xml:space="preserve">Provide and Fix Shuttering Including Propping, Strutting and Striking, all as Specified </t>
  </si>
  <si>
    <t>12.2.1</t>
  </si>
  <si>
    <t>12.2.2</t>
  </si>
  <si>
    <t>Sides and soffites of downstand staircase beams</t>
  </si>
  <si>
    <t>12.2.3</t>
  </si>
  <si>
    <t>Edges of slabs, ramps and risers of steps not exceeding 300mm wide</t>
  </si>
  <si>
    <t>12.2.4</t>
  </si>
  <si>
    <t>Raking open string edge of staircase not exceeding 325mm (extreme) high including cutting bottom edge to profile of treads and risers</t>
  </si>
  <si>
    <t>12.2.5</t>
  </si>
  <si>
    <t>Provide and Fix High Tensile Steel Reinforcement to SRN 127 including Cutting, Bending, Propping With  Spacers and Tying as Specified :-</t>
  </si>
  <si>
    <t>12.3.1</t>
  </si>
  <si>
    <t>12.4.1</t>
  </si>
  <si>
    <t>12.4.2</t>
  </si>
  <si>
    <r>
      <t>Extra over</t>
    </r>
    <r>
      <rPr>
        <sz val="10"/>
        <rFont val="Arial"/>
        <family val="2"/>
      </rPr>
      <t xml:space="preserve"> walling for ruled horizontal and flush vertical joints</t>
    </r>
  </si>
  <si>
    <t>Precast Concrete Cills</t>
  </si>
  <si>
    <t>12.4.3</t>
  </si>
  <si>
    <t xml:space="preserve">200mm Thick x 275mm wide precast concrete cill bedded, jointed and pointed in cement mortar on top of 200mm wall. </t>
  </si>
  <si>
    <t>Roof Trusses</t>
  </si>
  <si>
    <t>12.5.1</t>
  </si>
  <si>
    <t xml:space="preserve">Equal truss 4375mm clear span and 906mm high </t>
  </si>
  <si>
    <t>12.5.2</t>
  </si>
  <si>
    <t xml:space="preserve">150 x 50mm Intermediate, hip and valley rafters </t>
  </si>
  <si>
    <t>12.5.3</t>
  </si>
  <si>
    <t>150 x 75mm Purlins</t>
  </si>
  <si>
    <t>12.5.4</t>
  </si>
  <si>
    <t>180 x 50mm Ridge board</t>
  </si>
  <si>
    <t>12.5.5</t>
  </si>
  <si>
    <t>100 x 50mm Wall plate tied to wall with 20 s.w.g. hoop iron at 900mm centres and bedded in cement mortar (1:4) on top of wall</t>
  </si>
  <si>
    <t>Wrot Prime Grade Cypress, Including Finishing With  Three Coats First Quality Gloss Paint :-</t>
  </si>
  <si>
    <t>12.5.6</t>
  </si>
  <si>
    <t>250 x 40mm Fascia  board fixed with screws</t>
  </si>
  <si>
    <t>12.5.7</t>
  </si>
  <si>
    <t>Tongue &amp; Groove (T&amp;G) Boarding on underside of roof overhang, including provision of roof venting holes with gauze.</t>
  </si>
  <si>
    <t>12.6.1</t>
  </si>
  <si>
    <t>12.6.2</t>
  </si>
  <si>
    <t>Ridge capping including  bedding and pointing in cement sand (1:4) mortar with colouring to match colour of tiles</t>
  </si>
  <si>
    <t>12.6.3</t>
  </si>
  <si>
    <t>Hip capping ditto</t>
  </si>
  <si>
    <t>12.6.4</t>
  </si>
  <si>
    <t>12.6.5</t>
  </si>
  <si>
    <t>Gauge 28 galvanised corrugated sheets laid as laid as underlay and nailed to rafters</t>
  </si>
  <si>
    <t>12.6.6</t>
  </si>
  <si>
    <t>12.6.7</t>
  </si>
  <si>
    <t>12.7.1</t>
  </si>
  <si>
    <t>Double door size 1200 x 2400 mm high in two equal panels (D2a)</t>
  </si>
  <si>
    <t>Steel Casement Doors</t>
  </si>
  <si>
    <t>12.7.2</t>
  </si>
  <si>
    <t>Double door size 1200 x 2400 mm high in two equal panels (D3)</t>
  </si>
  <si>
    <t>Steel Casement Windows</t>
  </si>
  <si>
    <t>12.7.3</t>
  </si>
  <si>
    <t>12mm Thick Approved Plasterboard in Sheets Size 2400 x 1200mm Fixed to and Including 50 x 50mm Sawn Cypress Grade 2 Battens at 600mm Centres in Both Directions Complete with Gauge Jointing Material</t>
  </si>
  <si>
    <t>12.8.1</t>
  </si>
  <si>
    <t>Horizontal ceiling fixed to underside of trusses</t>
  </si>
  <si>
    <t>12.8.2</t>
  </si>
  <si>
    <t>12mm Cornice 50mm high, plugged</t>
  </si>
  <si>
    <t>12.8.3</t>
  </si>
  <si>
    <t>Builders Work in Connection with Electrical Installations</t>
  </si>
  <si>
    <t>12.8.4</t>
  </si>
  <si>
    <t>Allow for cutting and leaving all necessary holes, notches, mortices, sinkings and chases both in the structure and its finishes and for all making good in connection with concealed conduits or cables.</t>
  </si>
  <si>
    <t>12.9.1</t>
  </si>
  <si>
    <t>Blockwork and concrete surfaces</t>
  </si>
  <si>
    <t>12.10.1</t>
  </si>
  <si>
    <t>12.10.2</t>
  </si>
  <si>
    <t xml:space="preserve">Sloping concrete surfaces </t>
  </si>
  <si>
    <t>SCREED AND BACKING</t>
  </si>
  <si>
    <t>12.11.1</t>
  </si>
  <si>
    <t xml:space="preserve">13mm Thick backing with approved plasticiser to receive  wall tiles or floor tiles laid as skirting (measured separately) </t>
  </si>
  <si>
    <t>12.11.2</t>
  </si>
  <si>
    <t>38mm  Thick screed laid level to receive porcelain or ceramic floor tiling (measured separately)</t>
  </si>
  <si>
    <t>FLOOR TILING</t>
  </si>
  <si>
    <t>12.12.1</t>
  </si>
  <si>
    <t xml:space="preserve">Floor tiles laid to floors, treads,  risers or as skirting on screed or backing (measured separately) </t>
  </si>
  <si>
    <t>12.12.2</t>
  </si>
  <si>
    <t xml:space="preserve">Tiles laid level or on rake as skirting 150mm high </t>
  </si>
  <si>
    <t>Precast Concrete Paving Slabs</t>
  </si>
  <si>
    <t>12.13.1</t>
  </si>
  <si>
    <t>Slabs size 600 x 600 x 50mm Thick  laid on and including 50mm thick bed of sand and jointing and pointing in cement mortar.</t>
  </si>
  <si>
    <t xml:space="preserve">  </t>
  </si>
  <si>
    <t>Fair-faced concrete surfaces</t>
  </si>
  <si>
    <t>12.14.1</t>
  </si>
  <si>
    <t>Plastered blockwork and concrete surfaces</t>
  </si>
  <si>
    <t>12.14.2</t>
  </si>
  <si>
    <t xml:space="preserve">Plastered sloping concrete surfaces </t>
  </si>
  <si>
    <t>Prepare and Apply Three Coats Washable Distemper as Described to:-</t>
  </si>
  <si>
    <t>12.14.3</t>
  </si>
  <si>
    <t>Horizontal soffites of suspended chipboard or plasterboard ceilings</t>
  </si>
  <si>
    <t>Miscellaneous</t>
  </si>
  <si>
    <t>Provide and apply approved industrial epoxy floor paint on filter Gallery floor</t>
  </si>
  <si>
    <t>Provide and apply 3 coats of approved grey epoxy paint on concrete wall in filter gallery after making good boxouts for pipework</t>
  </si>
  <si>
    <t>Nr.</t>
  </si>
  <si>
    <t>14</t>
  </si>
  <si>
    <t>14.1</t>
  </si>
  <si>
    <t>Provide and apply approved industrial Epoxy floor paint on the Filter Gallery Floor</t>
  </si>
  <si>
    <t>Provide and apply 3 coats of approved Grey Epoxy paint on concrete wall in Filter Gallery after making good boxouts for Pipework</t>
  </si>
  <si>
    <t>Allow for pressure testing, cleaning and sterilisation of Pipework in accordance with specifications</t>
  </si>
  <si>
    <t>P.C</t>
  </si>
  <si>
    <t>The rates shall include for all strutting, shuttering, stabilising the excavation faces, and keeping the excavation free of water by pumping, bailing or other means</t>
  </si>
  <si>
    <t>Transport approved excavated material from site and use as fill and compact in 200 mm layers as specified on site as and where directed by the Engineer. Compaction tests to be done and rates to include for this</t>
  </si>
  <si>
    <t>Provide approved hardcore material and compact in layers of 200 mm, blinded with final material 75 mm thick</t>
  </si>
  <si>
    <t>Extra over Items 2.1 to 2.5 for excavation in rock Class 'A', blasting not permitted (Provisional)</t>
  </si>
  <si>
    <t>Place, vibrate and cure concrete in the following elements of the structure as per details on drawings</t>
  </si>
  <si>
    <t>Mass Concrete; Class 15/20</t>
  </si>
  <si>
    <t>Blinding under base slab; thickness 75mm</t>
  </si>
  <si>
    <t>Reinforced Concrete; Class 25/20</t>
  </si>
  <si>
    <t>Bases, Footings, Pipe Caps, and Ground Slabs; &gt;150 Thickness &lt;300mm</t>
  </si>
  <si>
    <t>External wall base including key and splay</t>
  </si>
  <si>
    <t>Base slab laid to slopes</t>
  </si>
  <si>
    <t>Bases to columns</t>
  </si>
  <si>
    <t>Bases to internal baffle walls</t>
  </si>
  <si>
    <t>Base to overflow chamber</t>
  </si>
  <si>
    <t>Suspended Slabs; Thickness &gt;150 &lt;300mm</t>
  </si>
  <si>
    <t>Top slab including all upstands</t>
  </si>
  <si>
    <t>Walls; Thickness &gt;150 &lt;300mm</t>
  </si>
  <si>
    <t>Main external walls, 300mm thick</t>
  </si>
  <si>
    <t>Baffle walls</t>
  </si>
  <si>
    <t>Walls - washout sump</t>
  </si>
  <si>
    <t>Walls -  overflow chamber</t>
  </si>
  <si>
    <t>Walls; Thickness &gt;300 &lt;500mm</t>
  </si>
  <si>
    <t>Main external walls, 500mm thick</t>
  </si>
  <si>
    <t>Columns; Cross-Sectional Area &gt;0.03 &lt;0.1m²</t>
  </si>
  <si>
    <t>Columns excluding top flared heads</t>
  </si>
  <si>
    <t>Other Concrete Forms</t>
  </si>
  <si>
    <t xml:space="preserve">Top flared heads of columns </t>
  </si>
  <si>
    <t>Dimensions as per details on Specific Structural Drawings</t>
  </si>
  <si>
    <t>Formwork: Rough Finish; Plane Vertical</t>
  </si>
  <si>
    <t>External sides of washout sumps: width exceeding 1.22m</t>
  </si>
  <si>
    <t>Formwork: Fair Finish; Plane Horizontal</t>
  </si>
  <si>
    <t>Soffit of suspended slab; width exceeding 1.22m</t>
  </si>
  <si>
    <t>Formwork: Fair Finish; Plane Sloping</t>
  </si>
  <si>
    <t>(Provisional Items - Only if no-recoverable formwork is required)</t>
  </si>
  <si>
    <t>Formwork: Fair Finish; Plane Vertical</t>
  </si>
  <si>
    <t>Both sides of overflow chamber; width exceeding 1.22m</t>
  </si>
  <si>
    <t>Outer side of access manholes upstands 300mm high; width exceeding 2m</t>
  </si>
  <si>
    <t>Inner side of roof upstands 300mm high; width exceeding 2m</t>
  </si>
  <si>
    <t>Outer side of roof upstands 550mm high; width exceeding 2m</t>
  </si>
  <si>
    <t>External side</t>
  </si>
  <si>
    <t>Internal side; wall thickness 500mm</t>
  </si>
  <si>
    <t>Internal side; wall thickness 300mm</t>
  </si>
  <si>
    <t>Both sides of baffle walls</t>
  </si>
  <si>
    <t>Formwork: Fair Finish; For Voids</t>
  </si>
  <si>
    <t>Large void 1400mm x 1370mm deep for overflow chamber</t>
  </si>
  <si>
    <t>Formwork: Fair Finish; Concrete Components of Constant Cross-section</t>
  </si>
  <si>
    <t>Sides of columns; 300mm x 300mm - 2 No. columns</t>
  </si>
  <si>
    <t>Other Members</t>
  </si>
  <si>
    <t>Sides of column bases; 1000mm x 1000mm - 2 No. bases</t>
  </si>
  <si>
    <t>50mm x 50mm rebates for access manhole cover</t>
  </si>
  <si>
    <t>Ditto but for overflow chamber cover</t>
  </si>
  <si>
    <t>12mm dia. half round fillet for drip mould round soffit of roof slab overhang</t>
  </si>
  <si>
    <t>Fillet to form 25mm x 25mm chamfer for all roof slab upstands &amp; manhole upstands</t>
  </si>
  <si>
    <t>Boxing out 550mm x 550mm holes in concrete wall of tank for inlet pipe</t>
  </si>
  <si>
    <t>Boxing out 250mm dia. hole in concrete wall of sump in tank &amp; making good after installation of pipework</t>
  </si>
  <si>
    <t>-Ditto - but size 400mm dia. hole in base of overflow chamber</t>
  </si>
  <si>
    <t>-Ditto - but size 1020mm x 1020mm hole in roof slab of tank</t>
  </si>
  <si>
    <t>Reinforcement; Deformed High Yield Steel Bars to BS4449</t>
  </si>
  <si>
    <t>Rate to include for cutting, bending, supporting, trying and securing reinforcement</t>
  </si>
  <si>
    <t>Steel fabric to BS4483: A252 square mesh; nominal mass 3 - 4 kg/m²</t>
  </si>
  <si>
    <t>Construction Joints</t>
  </si>
  <si>
    <t>Provide and install the following waterstops in construction joints including all surface treatment, formwork, forming of rebate and sealing of rebate with polysuphide sealant, all as per drawings and specification</t>
  </si>
  <si>
    <t>Open/Formed surface with filler; average width n.e. 0.5m</t>
  </si>
  <si>
    <t>Plastic horizontal waterstops; rear guard type, width 200mm</t>
  </si>
  <si>
    <t>Plastic vertical waterstops, width 200mm</t>
  </si>
  <si>
    <t>Sealed 20mm x 20mm rebates with polysuphide joint sealant</t>
  </si>
  <si>
    <t>80mm Dia Ferrous Roof Drain Pipe (cut to suit on site)</t>
  </si>
  <si>
    <t>500 gauge polythene sheeting on blinding below base slab</t>
  </si>
  <si>
    <t>Average 100mm thick layer of pumice on roof slab</t>
  </si>
  <si>
    <t>All Diameters are Nominal</t>
  </si>
  <si>
    <t>Approved Lined Ferrous Pipes Fittings to NP 16</t>
  </si>
  <si>
    <t>Overflow Ferrous Pipe Fittings</t>
  </si>
  <si>
    <t>150mm dia. Flanged Spigot Pipe 1000mm length, with Puddle Flange at 120mm from Spigot End (Mark 1)</t>
  </si>
  <si>
    <t>150mm dia. 30° Double Flanged Bend (Mark 2)</t>
  </si>
  <si>
    <t>150mm dia. Flanged Spigot Pipe 2650mm length, with end bevelled (Length cut to suit on site).  (Mark 3)</t>
  </si>
  <si>
    <t>Washout Ferrous Pipe Fittings</t>
  </si>
  <si>
    <t>200mm dia. Flanged Spigot Pipe  5400mm length, with Puddle Flange at 120mm from Spigot End (Mark 4)</t>
  </si>
  <si>
    <t>200mm dia. Flanged Spigot Pipe  5400mm length, with Puddle Flange at 120mm from Spigot End (Mark 5)</t>
  </si>
  <si>
    <t>200mm dia. Double Flanged Gate Valve, Hand Operated to BS 5163, EURO 20 Series Type 23 (short  face to face) or approved equivalent (Mark 6)</t>
  </si>
  <si>
    <t>PIPEWORK - SUPPORTS AND PROTECTION, ANCILLARIES TO LAYING AND EXCAVATION</t>
  </si>
  <si>
    <t>Provide and place:</t>
  </si>
  <si>
    <t xml:space="preserve">Mass Concrete Class 15/20 surround to washout pipe diameter 200mm to pipes; pipe nominal bore 250mm -450mm </t>
  </si>
  <si>
    <t>-Ditto - but outlet pipe, diameter 400mm</t>
  </si>
  <si>
    <t>Concrete Class 20/20 in Stools and Thrust blocks</t>
  </si>
  <si>
    <t>Nominal bore 200 - 400mm; volume n.e. 0.1m³</t>
  </si>
  <si>
    <t>Rate to include supply and fixing, inclusive of foundations where applicable</t>
  </si>
  <si>
    <t xml:space="preserve">                                                                                                                                                                                                                                                                                                                                                                                                                                                                                                                                                                                                                                                                                                                                                                                                                                                                                                                                                                                                                                                                                                                                                                                                  </t>
  </si>
  <si>
    <t>MISCELLANEOUS WORK</t>
  </si>
  <si>
    <t>Provide &amp; lay 300mm wide x 12mm thick rubberoid layer between wall &amp; roof slab.</t>
  </si>
  <si>
    <t>BILL No. 3.6</t>
  </si>
  <si>
    <t>ELEVATED BACKWASH TANK &amp; TOWER</t>
  </si>
  <si>
    <t>Supply and Transport to Site Pressed Steel Galvanised Steel Tank with Cover, minimum Net Storage Capacity 150m³ (size 7.32m x 6.1m x 3.66m) in accordance with Approved Specifications on and including 8m high galvanised steel U.B and U.C. section tower, including provision of Connections, Vents Base, Plates, Ladder and Platform on all 4 sides, etc.  Note:  Contractor to submit to the Engineer for approval, detailed design calculations and workshop drawings of all steel work from an approved and reputable Structural Steel Fabricator prior to fabrication and delivery of tank and tower.</t>
  </si>
  <si>
    <t>Allow for the erection of Tank and Tower and all Assembling, Water Proofing, Welding, Drilling Holes, Cleats Bolts and Nuts, Cutting , Fixing Clamps, Ladder, Platform, Paint and all other associated works, all in accordance with Specifications.</t>
  </si>
  <si>
    <t>Allow for testing, cleansing and sterilising of the Tank and Pipework as specified.</t>
  </si>
  <si>
    <t>PIPES &amp; FITTINGS</t>
  </si>
  <si>
    <t>Supply, Transport to Site and Store in Secure Place, Including Jointing Material, Bolts, Gaskets, Packing, Jointing Glue, etc. As applicable</t>
  </si>
  <si>
    <t>Inlet Pipework - Approved Epoxy Lined Internally and Externally  Ferrous Pipe Fittings to Class NP16</t>
  </si>
  <si>
    <t>150mm dia. flanged ball float valve (Series 1048 Biwater or approved equivalent) (Mark A)</t>
  </si>
  <si>
    <t>150mm dia. all flanged pipe, 300mm long with puddle flange at 125mm from one end (Puddle flange welded to tank wall panel) (Mark B)</t>
  </si>
  <si>
    <r>
      <t>150mm dia. all flanged 90</t>
    </r>
    <r>
      <rPr>
        <vertAlign val="superscript"/>
        <sz val="10"/>
        <color theme="1"/>
        <rFont val="Arial"/>
        <family val="2"/>
      </rPr>
      <t>0</t>
    </r>
    <r>
      <rPr>
        <sz val="10"/>
        <color theme="1"/>
        <rFont val="Arial"/>
        <family val="2"/>
      </rPr>
      <t xml:space="preserve"> bend (Mark C)</t>
    </r>
  </si>
  <si>
    <t>150mm dia. all flanged pipe 2500mm long (Mark D)</t>
  </si>
  <si>
    <t>150mm dia. flanged spigot pipe 12000mm long (cut to suit on site) (Mark E)</t>
  </si>
  <si>
    <t>150mm dia. flange adaptor (Mark F)</t>
  </si>
  <si>
    <t>150mm dia. flanged spigot pipe 1200mm long (Mark G)</t>
  </si>
  <si>
    <t>150mm dia. coupling (Mark H)</t>
  </si>
  <si>
    <t>Outlet Pipework - Approved Epoxy Lined Internally and Externally Ferrous Pipes &amp; Fittings to Class NP16</t>
  </si>
  <si>
    <t>(i) Backwash Water Outlet Pipework</t>
  </si>
  <si>
    <t>350mm dia. Pipe 1200mm long with one end flanged, bellmouth on the other end and puddle flange at 310mm from the bellmouth (Puddle flange welded to tank base panel) (Mark A)</t>
  </si>
  <si>
    <t>350mm dia. flanged spigot pipe 10000mm long (cut to suit on site) (Mark B)</t>
  </si>
  <si>
    <t>350mm dia. flange adaptor (Mark C)</t>
  </si>
  <si>
    <r>
      <t>350mm dia. all flanged 90</t>
    </r>
    <r>
      <rPr>
        <vertAlign val="superscript"/>
        <sz val="10"/>
        <color theme="1"/>
        <rFont val="Arial"/>
        <family val="2"/>
      </rPr>
      <t>0</t>
    </r>
    <r>
      <rPr>
        <sz val="10"/>
        <color theme="1"/>
        <rFont val="Arial"/>
        <family val="2"/>
      </rPr>
      <t xml:space="preserve"> bend (Mark D)</t>
    </r>
  </si>
  <si>
    <t>350mm dia. all flanged pipe 1,200mm long (Mark E)</t>
  </si>
  <si>
    <t>350mm dia. all flanged gate valve (to Euro 20 Series, Type 23 short face to face type valves) as made by PONTA-Mousson (Saint Gobain Pam) or approved equivalent (Mark F)</t>
  </si>
  <si>
    <t>350mm dia. Plain ended pipe 2400mm long (cut to suit on site) (Mark G)</t>
  </si>
  <si>
    <t>350mm dia. coupling  (Mark H)</t>
  </si>
  <si>
    <t>(i) Domestic Water Outlet Pipework</t>
  </si>
  <si>
    <t>80mm dia. Pipe 1200mm long with one end flanged, bellmouth on the other end and puddle flange at 150mm from the bellmouth (Puddle flange welded to tank base panel) (Mark a)</t>
  </si>
  <si>
    <t>80mm dia. flanged spigot pipe 10000mm long (Cut to suit on site) (Mark b)</t>
  </si>
  <si>
    <t>80mm dia. flange adaptor (Mark c)</t>
  </si>
  <si>
    <r>
      <t>80mm dia. all flanged 90</t>
    </r>
    <r>
      <rPr>
        <vertAlign val="superscript"/>
        <sz val="10"/>
        <rFont val="Arial"/>
        <family val="2"/>
      </rPr>
      <t>0</t>
    </r>
    <r>
      <rPr>
        <sz val="10"/>
        <rFont val="Arial"/>
        <family val="2"/>
      </rPr>
      <t xml:space="preserve"> bend (Mark d)</t>
    </r>
  </si>
  <si>
    <t>80mm dia. all flanged pipe 1,600mm long (Mark e)</t>
  </si>
  <si>
    <t>80mm dia. all flanged gate valve (to Euro 20 Series, Type 23 short face to face) as made by PONT-A-Mousson (Saint Gobain Pam) or approved equivalent (Mark f)</t>
  </si>
  <si>
    <t>80mm dia. Plain ended pipe 2400mm long (Cut to suit on site) (Mark g)</t>
  </si>
  <si>
    <t>80mm dia. coupling (Mark h)</t>
  </si>
  <si>
    <t>Overflow Pipework - Approved Epoxy Lined Internally and Externally Ferrous Pipes &amp; Fittings to Class NP16</t>
  </si>
  <si>
    <t>200mm dia. Flanged spigot pipe, length 300mm with puddle flange 60mm from the spigot end (Puddle flange welded to tank panel  (Mark 1)</t>
  </si>
  <si>
    <r>
      <t>200mm dia. all flanged 90</t>
    </r>
    <r>
      <rPr>
        <vertAlign val="superscript"/>
        <sz val="10"/>
        <rFont val="Arial"/>
        <family val="2"/>
      </rPr>
      <t>0</t>
    </r>
    <r>
      <rPr>
        <sz val="10"/>
        <rFont val="Arial"/>
        <family val="2"/>
      </rPr>
      <t xml:space="preserve"> bend (Mark 2)</t>
    </r>
  </si>
  <si>
    <t>200mm dia. all flanged pipe 2500mm long (Mark 3)</t>
  </si>
  <si>
    <t>200mm dia. flanged spigot pipe 12m long (cut to suit on site) (Mark 4)</t>
  </si>
  <si>
    <t>200mm dia. flange adaptor (Mark 5)</t>
  </si>
  <si>
    <t>200mm dia. flanged spigot pipe 1200mm long (Mark 6)</t>
  </si>
  <si>
    <t>150mm dia. Flanged bellmouth (welded to base of tank with water tight joint (Mark 7)</t>
  </si>
  <si>
    <t>150mm dia. all flanged pipe 1200mm long (Mark 8)</t>
  </si>
  <si>
    <t>150mm dia. flanged spigot pipe 10m long (cut to suit on site) (Mark 9)</t>
  </si>
  <si>
    <t>150mm dia. flange adaptor (Mark 10)</t>
  </si>
  <si>
    <r>
      <t>150mm dia. all flanged 90</t>
    </r>
    <r>
      <rPr>
        <vertAlign val="superscript"/>
        <sz val="10"/>
        <rFont val="Arial"/>
        <family val="2"/>
      </rPr>
      <t>0</t>
    </r>
    <r>
      <rPr>
        <sz val="10"/>
        <rFont val="Arial"/>
        <family val="2"/>
      </rPr>
      <t xml:space="preserve"> bend (Mark 11)</t>
    </r>
  </si>
  <si>
    <t>150mm dia. flanged spigot pipe 1000mm long (Mark 12)</t>
  </si>
  <si>
    <t>150mm dia. coupling (Mark 13)</t>
  </si>
  <si>
    <t>150mm dia. all flanged gate valve (to Euro 20 Series, Type 23 short face to face) as made by PONT-A-Mousson (Saint Gobain Pam) or approved equivalent (Mark 14)</t>
  </si>
  <si>
    <r>
      <t>150mm dia. single flanged 90</t>
    </r>
    <r>
      <rPr>
        <vertAlign val="superscript"/>
        <sz val="10"/>
        <rFont val="Arial"/>
        <family val="2"/>
      </rPr>
      <t>0</t>
    </r>
    <r>
      <rPr>
        <sz val="10"/>
        <rFont val="Arial"/>
        <family val="2"/>
      </rPr>
      <t xml:space="preserve"> bend (Mark 15)</t>
    </r>
  </si>
  <si>
    <t>Inlet Pipework - Approved Lined Ferrous Pipe and Fittings to Class NP16</t>
  </si>
  <si>
    <t>150mm dia. all flanged pipe, 300mm long with puddle flange at 125mm from one end (puddle flange welded to tank wall panel) (Mark B)</t>
  </si>
  <si>
    <r>
      <t>150mm dia. all flanged 90</t>
    </r>
    <r>
      <rPr>
        <vertAlign val="superscript"/>
        <sz val="10"/>
        <rFont val="Arial"/>
        <family val="2"/>
      </rPr>
      <t>0</t>
    </r>
    <r>
      <rPr>
        <sz val="10"/>
        <rFont val="Arial"/>
        <family val="2"/>
      </rPr>
      <t xml:space="preserve"> bend (Mark C)</t>
    </r>
  </si>
  <si>
    <t>Outlet Pipework - Approved Lined Ferrous Pipes &amp; Fittings to Class NP16</t>
  </si>
  <si>
    <t>350mm dia. flanged spigot pipe 10000mm long (Cut to suit on site) (Mark B)</t>
  </si>
  <si>
    <r>
      <t>350mm dia. all flanged 90</t>
    </r>
    <r>
      <rPr>
        <vertAlign val="superscript"/>
        <sz val="10"/>
        <rFont val="Arial"/>
        <family val="2"/>
      </rPr>
      <t>0</t>
    </r>
    <r>
      <rPr>
        <sz val="10"/>
        <rFont val="Arial"/>
        <family val="2"/>
      </rPr>
      <t xml:space="preserve"> bend (Mark D)</t>
    </r>
  </si>
  <si>
    <t>350mm dia. Plain ended pipe 2400mm long (Cut to suit on site) (Mark G)</t>
  </si>
  <si>
    <t>Overflow Pipework - Approved Lined Ferrous Pipes &amp; Fittings to Class NP16</t>
  </si>
  <si>
    <t>Scour Pipework - Approved Lined Ferrous Pipes &amp; Fittings to Class NP16</t>
  </si>
  <si>
    <t>CHAMBERS</t>
  </si>
  <si>
    <r>
      <rPr>
        <b/>
        <u/>
        <sz val="10"/>
        <rFont val="Arial"/>
        <family val="2"/>
      </rPr>
      <t>Note:</t>
    </r>
    <r>
      <rPr>
        <sz val="10"/>
        <rFont val="Arial"/>
        <family val="2"/>
      </rPr>
      <t xml:space="preserve">  Items for work in this shall include:-</t>
    </r>
  </si>
  <si>
    <t>- Excavation, preparation of surfaces, disposal of excavated material, shoring sides of excavation, backfilling and removal of redundant services.</t>
  </si>
  <si>
    <t>- Concrete, Reinforcement, Formwork, Joints, Finishes, Benching, etc.</t>
  </si>
  <si>
    <t>=-  Tips for disposal of excavated material or debris to be identified by the Contractor in liaison with the Local Authority.</t>
  </si>
  <si>
    <t>Concrete Chambers</t>
  </si>
  <si>
    <t>Depth not exceeding 2.0m</t>
  </si>
  <si>
    <t>-Ditto- but chambers internal dimension 1500 x 1500mm, depth n.e 2.0m</t>
  </si>
  <si>
    <t>REINFORCED CONCRETE FOUNDATIONS</t>
  </si>
  <si>
    <t>Excavation</t>
  </si>
  <si>
    <t>Excavate in common material, part backfill after construction and remainder, cart away to tips or use as fill on site, all as directed by the Engineer.</t>
  </si>
  <si>
    <t>4.1.1</t>
  </si>
  <si>
    <t>4.1.2</t>
  </si>
  <si>
    <t>4.1.3</t>
  </si>
  <si>
    <t>Extra over Items 4.1.1 to 4.1.2 for excavation in rock Class 'A', blasting not permitted (Provisional)</t>
  </si>
  <si>
    <t>4.1.4</t>
  </si>
  <si>
    <t>-Ditto- for excavation in rock Class 'B' (Provisional)</t>
  </si>
  <si>
    <t>4.1.5</t>
  </si>
  <si>
    <t>-Ditto- for excavation in rock Class 'C' (Provisional)</t>
  </si>
  <si>
    <t>Concrete Works</t>
  </si>
  <si>
    <t>4.2.1</t>
  </si>
  <si>
    <t>Plain concrete Class 15/20 in 75mm blinding layer under base slab of tank</t>
  </si>
  <si>
    <t>Guaranteed Strength Reinforced Concrete Class 25/20.  Maximum Aggregate as Described in:-</t>
  </si>
  <si>
    <t>4.2.2</t>
  </si>
  <si>
    <t>Column Base Slab</t>
  </si>
  <si>
    <t>4.2.3</t>
  </si>
  <si>
    <t>Provide and Fix High Tensile Steel Reinforcement to SRN 127 including Cutting, Bending, Propping with Spacers and Tying as Specified:-</t>
  </si>
  <si>
    <t>4.3.1</t>
  </si>
  <si>
    <t>Provide and Fix Shuttering including Propping, Strutting and Striking all as Specified</t>
  </si>
  <si>
    <t>4.4.1</t>
  </si>
  <si>
    <t>Sides of 500 mm Column Base Slab - Tank</t>
  </si>
  <si>
    <t>4.4.2</t>
  </si>
  <si>
    <t>Sides of Columns</t>
  </si>
  <si>
    <t>Bulk excavations and top soil stripping for all structures are measured under Bill No. 3.11 (Site &amp; Ancillary Works).</t>
  </si>
  <si>
    <t>Excavate for foundations, part backfill after construction and remainder, cart away to tips or use as fill on site, all as directed by the Engineer</t>
  </si>
  <si>
    <t>Quantites are combined for Recirculation Pump Chamber, Backwash water and Sludge Lagoon</t>
  </si>
  <si>
    <t>1.1</t>
  </si>
  <si>
    <t>1.2</t>
  </si>
  <si>
    <t>1.3</t>
  </si>
  <si>
    <t xml:space="preserve"> -Ditto- but maximum depth 2.0 m to 3.0 m</t>
  </si>
  <si>
    <t>1.4</t>
  </si>
  <si>
    <t>Extra over excavation for partitioning wall base</t>
  </si>
  <si>
    <t>1.5</t>
  </si>
  <si>
    <t>Preparation of excavated surfaces including trimming sides of excavation to 34 degrees slope</t>
  </si>
  <si>
    <t>1.6</t>
  </si>
  <si>
    <t>Extra Over Item 1.1 to 1.4  for excavation in rock Class 'A',  Blasting not permitted  (Provisional)</t>
  </si>
  <si>
    <t>1.7</t>
  </si>
  <si>
    <t>Extra Over Item 1.1  to 1.4 for excavation in rock Class 'B',  Blasting not permitted  (Provisional)</t>
  </si>
  <si>
    <t>1.8</t>
  </si>
  <si>
    <t>Extra Over Item 1.1 to 1.4  for excavation in rock Class 'C',  Blasting not permitted  (Provisional)</t>
  </si>
  <si>
    <t>Fill</t>
  </si>
  <si>
    <t>1.9</t>
  </si>
  <si>
    <t>Fill to Finished Ground Level around the Sludge and Backwash water Lagoons, Inlet and Scour Chambers and Recirculation pump chamber.</t>
  </si>
  <si>
    <t>1.10</t>
  </si>
  <si>
    <t>Under concrete access ramp</t>
  </si>
  <si>
    <t>1.11</t>
  </si>
  <si>
    <t>2</t>
  </si>
  <si>
    <t>Provide, mix and place concrete as directed:</t>
  </si>
  <si>
    <t>2.1</t>
  </si>
  <si>
    <t>Plain concrete class 15/20 in 75mm thick blinding under the base of Backwash Water Lagoon, Sludge Lagoon and RC partition wall</t>
  </si>
  <si>
    <t>2.2</t>
  </si>
  <si>
    <t>-Ditto- on sides of Backwash Water Lagoon and Sludge Lagoon  at 45 degrees slope including all necessary formwork</t>
  </si>
  <si>
    <t>2.3</t>
  </si>
  <si>
    <t>-Ditto- under the base slab of Inlet and Scour Chambers</t>
  </si>
  <si>
    <t>2.4</t>
  </si>
  <si>
    <t>-Ditto- under the Recirculation Chamber base slab</t>
  </si>
  <si>
    <t>Vibrated reinforced concrete class 25/20 in:</t>
  </si>
  <si>
    <t>2.5</t>
  </si>
  <si>
    <t xml:space="preserve">100mm thick Base Slab of Backwash Water Lagoon and Sludge Lagoon </t>
  </si>
  <si>
    <t>2.6</t>
  </si>
  <si>
    <t>-Ditto-  on sides of  Backwash Water Lagoon and Sludge Lagoon  at 45 degrees slope including all necessary formwork</t>
  </si>
  <si>
    <t xml:space="preserve">175mm thick Top Sorround Slab of Backwash Water Lagoon and Sludge Lagoon </t>
  </si>
  <si>
    <t>2.8</t>
  </si>
  <si>
    <t>200mm thick Base Slab of Inlet and Scour Chambers</t>
  </si>
  <si>
    <t>2.9</t>
  </si>
  <si>
    <t>-Ditto- base of Recirculation Pump Chamber</t>
  </si>
  <si>
    <t>-Ditto- slab on top surface of  access ramp  at slope n.e. 15 degrees, including all necessary formwork</t>
  </si>
  <si>
    <t>2.11</t>
  </si>
  <si>
    <t xml:space="preserve"> -Ditto- walls retaining fill under ramp</t>
  </si>
  <si>
    <t>2.12</t>
  </si>
  <si>
    <t>Extra over item 2.7 above for forming ribbed surface finish on concrete slab on access ramp</t>
  </si>
  <si>
    <t>2.13</t>
  </si>
  <si>
    <t xml:space="preserve">200mm thick Base Slab of RC Lagoon partition wall </t>
  </si>
  <si>
    <t>2.14</t>
  </si>
  <si>
    <t>-Ditto- Roof slab of Recirculation Pump Chamber</t>
  </si>
  <si>
    <t>2.15</t>
  </si>
  <si>
    <t>-Ditto- walls of Scour Chambers</t>
  </si>
  <si>
    <t>2.16</t>
  </si>
  <si>
    <t xml:space="preserve"> -Ditto- walls of Recirculation Pump Chamber</t>
  </si>
  <si>
    <t>2.17</t>
  </si>
  <si>
    <t>3</t>
  </si>
  <si>
    <t>Provide and fix high tensile reinforcement to SRN 127, including cutting, bending, propping with spacers and tying as specified</t>
  </si>
  <si>
    <t>3.1</t>
  </si>
  <si>
    <t>kg</t>
  </si>
  <si>
    <t>3.2</t>
  </si>
  <si>
    <r>
      <t>Mesh reinforcement type A393 weighing 6.16 kg/m</t>
    </r>
    <r>
      <rPr>
        <vertAlign val="superscript"/>
        <sz val="10"/>
        <rFont val="Arial"/>
        <family val="2"/>
      </rPr>
      <t>2</t>
    </r>
    <r>
      <rPr>
        <sz val="10"/>
        <rFont val="Arial"/>
        <family val="2"/>
      </rPr>
      <t xml:space="preserve"> on backwash water lagoon and sludge lagoon base slab and sloping surfaces</t>
    </r>
  </si>
  <si>
    <t>4</t>
  </si>
  <si>
    <t>Provide and fix shuttering including propping, strutting and striking, all as specified</t>
  </si>
  <si>
    <t>4.1</t>
  </si>
  <si>
    <t>Sides of base slab of Backwash Water Lagoon and Sludge Lagoon, width n.e 0.2m</t>
  </si>
  <si>
    <t>4.2</t>
  </si>
  <si>
    <t>-Ditto- for base slab RC Lagoon partition wall</t>
  </si>
  <si>
    <t>4.3</t>
  </si>
  <si>
    <t>-Ditto- for base slab of Scour Chambers</t>
  </si>
  <si>
    <t>4.4</t>
  </si>
  <si>
    <t>-Ditto- for base slab of Recirculation Pump Chamber</t>
  </si>
  <si>
    <t>175mm thick Top Sorround Slab of Backwash Water Lagoon and Sludge Lagoon</t>
  </si>
  <si>
    <t>Sides of RC Lagoon partition wall width n.e 3.0m</t>
  </si>
  <si>
    <t>-Ditto- walls of Recirculation Pump Chamber</t>
  </si>
  <si>
    <t>4.9</t>
  </si>
  <si>
    <t>4.10</t>
  </si>
  <si>
    <t>Sides of the wall retaining fill under the Ramp</t>
  </si>
  <si>
    <t>Sloping Formwork - Class F3 Finish</t>
  </si>
  <si>
    <t xml:space="preserve">Sides of Backwash Water Lagoon and Sludge Lagoon at 34 degrees slope </t>
  </si>
  <si>
    <t>Sides of 200mm thick slab on top surface of  access ramp  at slope n.e. 9 degrees</t>
  </si>
  <si>
    <t>Other Formwork - Class F3 Finish</t>
  </si>
  <si>
    <t>4.13</t>
  </si>
  <si>
    <t>Boxing out 500mm x 500mm holes in concrete walls of  Backwash Water Lagoon and Sludge Scour Chamber and making good after installation of pipework</t>
  </si>
  <si>
    <t>4.14</t>
  </si>
  <si>
    <t>Boxing out 350mm x 350mm holes in concrete walls of Backwash Water Lagoon and Sludge Lagoon and their inlet and outlet chambers. Rate includes making good after installation of pipework.</t>
  </si>
  <si>
    <t>4.15</t>
  </si>
  <si>
    <t>Boxing out 250mm x 250mm holes in concrete walls of Backwash Water Lagoon and Sludge Lagoon; their inlet and outlet chambers and the Recirculation Pump Chamber. Rate includes making good after installation of pipework</t>
  </si>
  <si>
    <t>5</t>
  </si>
  <si>
    <t>CONCRETE SURFACE FINISHES</t>
  </si>
  <si>
    <t>Granolithic  Concrete</t>
  </si>
  <si>
    <t>5.1</t>
  </si>
  <si>
    <t>6</t>
  </si>
  <si>
    <t>PIPEWORK</t>
  </si>
  <si>
    <t>APPROVED LINED FERROUS PIPES TO PN 16</t>
  </si>
  <si>
    <t>Supply, transport to site and store in secure place, including jointing materials, bolts, gaskets, packing, jointing glues, etc. as applicable</t>
  </si>
  <si>
    <t>250mm dia. Single Flanged 90° Bend (Mark a)</t>
  </si>
  <si>
    <t>250mm dia. All Flanged Gate Valve with extended spindle and wheel (Mark b)</t>
  </si>
  <si>
    <t>250mm dia. Flanged Spigot Pipe, length 2.4m with puddle flange at 750mm from flanged end and with spigot end bevelled (cut to suit on site) (Mark c1)</t>
  </si>
  <si>
    <t xml:space="preserve"> -Ditto- length 2.95m  (Mark c2)</t>
  </si>
  <si>
    <t xml:space="preserve"> -Ditto- length 3.6m  (Mark c3)</t>
  </si>
  <si>
    <t>300mm dia. Flanged Spigot Pipe, length 1.75m with puddle flange at 750mm from flanged end and with spigot end bevelled (cut to suit on site) (Mark d)</t>
  </si>
  <si>
    <t>300mm dia. Single Flanged 90° Bend (Mark e)</t>
  </si>
  <si>
    <t>200mm dia. Single Flanged 90° Bend (Mark A)</t>
  </si>
  <si>
    <t>200mm dia. All Flanged Gate Valve with extended spindle and wheel (Mark B)</t>
  </si>
  <si>
    <t>200mm dia. Flanged Spigot Pipe, length 2.85m with puddle flange at 565mm from flanged end and with spigot end bevelled (cut to suit on site) (Mark C1)</t>
  </si>
  <si>
    <t xml:space="preserve"> -Ditto- length 3.45m  (Mark C2)</t>
  </si>
  <si>
    <t xml:space="preserve"> -Ditto- length 4.1m  (Mark C3)</t>
  </si>
  <si>
    <t>250mm dia. Flanged Spigot Pipe, length 2.35m with puddle flange at 565mm from flanged end and with spigot end bevelled (cut to suit on site) (Mark D)</t>
  </si>
  <si>
    <t>250mm dia. Single Flanged 90° Bend (Mark E)</t>
  </si>
  <si>
    <t>Delivery Pipework to Stilling Well</t>
  </si>
  <si>
    <t>100mm dia Flanged Spigot Pipe 400mm long (Cut to suit on site) (Mark 1)</t>
  </si>
  <si>
    <t>100mm dia All Flanged 90° Bend (Mark 2)</t>
  </si>
  <si>
    <t>100mm dia Flange Adaptor (Mark 3)</t>
  </si>
  <si>
    <t>100mm dia Flanged Spigot Pipe 1200mm long (Cut to suit on site) (Mark 4)</t>
  </si>
  <si>
    <t>100mm dia All Flanged Pipe 600mm long with puddle flange at 300mm from one end. (Mark 5)</t>
  </si>
  <si>
    <t>100mm dia Double Flanged free-acting Check Valve (Non-return valve) (Mark 6)</t>
  </si>
  <si>
    <t>100mm dia All flanged Gate Valve with 2400mm long extension spindle and T-key (Mark 7)</t>
  </si>
  <si>
    <t>100mm dia Flanged Spigot Pipe, 685mm long (Mark 8)</t>
  </si>
  <si>
    <t>6.23</t>
  </si>
  <si>
    <t>100×100×100 mm dia All Flanged Tee (Mark 9)</t>
  </si>
  <si>
    <t>6.24</t>
  </si>
  <si>
    <t>100×150 mm dia All Flanged Concentric Taper (Mark 10)</t>
  </si>
  <si>
    <t>6.25</t>
  </si>
  <si>
    <t>150mm dia Flanged Spigot Pipe, 1200mm long (Mark 11)</t>
  </si>
  <si>
    <t>6.26</t>
  </si>
  <si>
    <t>150mm dia Coupling (Mark 12)</t>
  </si>
  <si>
    <t xml:space="preserve">Overflow and Scour Pipework </t>
  </si>
  <si>
    <t>6.27</t>
  </si>
  <si>
    <r>
      <t>150mm dia.Flanged Spigot 90</t>
    </r>
    <r>
      <rPr>
        <vertAlign val="superscript"/>
        <sz val="10"/>
        <rFont val="Arial"/>
        <family val="2"/>
      </rPr>
      <t xml:space="preserve">0 </t>
    </r>
    <r>
      <rPr>
        <sz val="10"/>
        <rFont val="Arial"/>
        <family val="2"/>
      </rPr>
      <t>bend with puddle flange at 100mm from spigot end (Mark i)</t>
    </r>
  </si>
  <si>
    <t>6.28</t>
  </si>
  <si>
    <t>150mm dia. Flanged pipe 800mm long (Cut to Suit on site) (Mark ii)</t>
  </si>
  <si>
    <t>6.29</t>
  </si>
  <si>
    <r>
      <t>150mm Dia flanged 450</t>
    </r>
    <r>
      <rPr>
        <vertAlign val="superscript"/>
        <sz val="10"/>
        <rFont val="Arial"/>
        <family val="2"/>
      </rPr>
      <t>0</t>
    </r>
    <r>
      <rPr>
        <sz val="10"/>
        <rFont val="Arial"/>
        <family val="2"/>
      </rPr>
      <t xml:space="preserve"> bend (Mark iii)</t>
    </r>
  </si>
  <si>
    <t>6.30</t>
  </si>
  <si>
    <t>150mm dia Flanged spigot pipe 920mm long with the Spigot end bevelled (Cut to suit on site) (Mark iv)</t>
  </si>
  <si>
    <t>6.31</t>
  </si>
  <si>
    <t>150mm dia flanged spigot pipe 1085mm long with puddle flange at 100 mm from the spigot end (Mark v)</t>
  </si>
  <si>
    <t>6.32</t>
  </si>
  <si>
    <t>150mm dia Flanged Gate Valve with extended spindle 3000mm long (Mark vi)</t>
  </si>
  <si>
    <t>CONCRETE S&amp;S PIPES</t>
  </si>
  <si>
    <t>6.33</t>
  </si>
  <si>
    <t>Backwash Water Lagoon inlet pipe; 450mm dia Concrete socket and spigot pipe 1.2m long with one end bevelled (Cut to suit on Site)</t>
  </si>
  <si>
    <t>6.34</t>
  </si>
  <si>
    <t>Backwash Water Lagoon Outlet Chamber outlet pipe; 300 mm dia Concrete socket and Spigot pipe 600mm long (Cut to suit on site)</t>
  </si>
  <si>
    <t>6.35</t>
  </si>
  <si>
    <t>Sludge lagoon inlet pipe; 225mm dia Concrete socket and spigot pipe 1.2m long with one end bevelled (Cut to suit on Site)</t>
  </si>
  <si>
    <t>6.36</t>
  </si>
  <si>
    <t>Sludge Lagoon Outlet Chamber outlet pipe; 225 mm dia Concrete socket and Spigot pipe 10.6 m long (Cut to suit on site)</t>
  </si>
  <si>
    <t>Transport from Site Store, Install,Test and Commission</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</si>
  <si>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</si>
  <si>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</si>
  <si>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</si>
  <si>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</si>
  <si>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</si>
  <si>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</si>
  <si>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</si>
  <si>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</si>
  <si>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</si>
  <si>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</si>
  <si>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</si>
  <si>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</si>
  <si>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</si>
  <si>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</si>
  <si>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</si>
  <si>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</si>
  <si>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</si>
  <si>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</si>
  <si>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</si>
  <si>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</si>
  <si>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</si>
  <si>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</si>
  <si>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</si>
  <si>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</si>
  <si>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</si>
  <si>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</si>
  <si>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</si>
  <si>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</si>
  <si>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</si>
  <si>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</si>
  <si>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</si>
  <si>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</si>
  <si>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</si>
  <si>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</si>
  <si>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</si>
  <si>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</si>
  <si>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PUMPS</t>
  </si>
  <si>
    <t>Recirculation Pumps</t>
  </si>
  <si>
    <r>
      <t>Supply, transport to site, install, test and commission submersible pumps (1 duty, 1 standby) complete with motor, base plate, fixing bolts, grouting, etc., for the following characteristics: Flow 68m</t>
    </r>
    <r>
      <rPr>
        <vertAlign val="superscript"/>
        <sz val="10"/>
        <rFont val="Arial"/>
        <family val="2"/>
      </rPr>
      <t>3</t>
    </r>
    <r>
      <rPr>
        <sz val="10"/>
        <rFont val="Arial"/>
        <family val="2"/>
      </rPr>
      <t xml:space="preserve"> per hour, dynamic head 18m, KSB Amarex 80-251 or approved. equivalent</t>
    </r>
  </si>
  <si>
    <t>Ditto but for- Sludge Lagoon Outlet Chamber  3100mm x 1800mm</t>
  </si>
  <si>
    <t>Ditto but for- Backwash Water Lagoon Inlet Chamber 1200mm x 1200mm</t>
  </si>
  <si>
    <t>Ditto but for- Backwash Water Lagoon Outlet Chamber 4050mm x 2200mm</t>
  </si>
  <si>
    <t>Ditto but for- Sludge Scour Chamber 2200mm x 1800mm</t>
  </si>
  <si>
    <t>Ditto but for- Recirculation Pump Chamber 2500mm x 1000mm</t>
  </si>
  <si>
    <t>8.7</t>
  </si>
  <si>
    <t>Ditto but for Recirculation Pump Chamber Scour chamber 1500mmx1500mm</t>
  </si>
  <si>
    <t>8.9</t>
  </si>
  <si>
    <t>Ditto- but for Sludge Lagoon outlet chamber</t>
  </si>
  <si>
    <t>8.10</t>
  </si>
  <si>
    <t>Ditto- but for Backwash Water lagoon outlet chamber</t>
  </si>
  <si>
    <t>8.11</t>
  </si>
  <si>
    <t>Ditto- but for recirculation pump chamber Scour and Overflow chamber</t>
  </si>
  <si>
    <t>Ditto- but for Sludge Scour chamber</t>
  </si>
  <si>
    <t>Ditto- but for Pump Control chamber</t>
  </si>
  <si>
    <t>Excavate to formation level in common material, part backfill after construction and reminder, cart away to tips identified by the Contractor in liaison with Local Authorities or use as fill on site, all as directed by the Engineer</t>
  </si>
  <si>
    <t>1.1.1</t>
  </si>
  <si>
    <t>Maximum depth n.e. 1.0m</t>
  </si>
  <si>
    <t>1.1.2</t>
  </si>
  <si>
    <t>-Ditto- but maximum depth 1.0m to 2.0m</t>
  </si>
  <si>
    <t>1.1.3</t>
  </si>
  <si>
    <t>-Ditto- but maximum depth 2.0m to 3.0m</t>
  </si>
  <si>
    <t>1.1.4</t>
  </si>
  <si>
    <t xml:space="preserve">Provide and place approved hardcore packing, hand packed and compacted to Engineer's approval, maximum 300mm thick layer.  Rate to include for provision, packing and compaction. </t>
  </si>
  <si>
    <t>1.1.5</t>
  </si>
  <si>
    <t>Extra Over Items 1.1 to 1.5 for excavation in rock Class 'A',  Blasting not permitted  (Provisional)</t>
  </si>
  <si>
    <t>1.1.6</t>
  </si>
  <si>
    <t>Extra Over Items 1.1 to 1.5 for excavation in rock Class 'B',  Blasting not permitted  (Provisional)</t>
  </si>
  <si>
    <t>1.1.7</t>
  </si>
  <si>
    <t>Extra Over Items 1.1 to 1.5 for excavation in rock Class 'C',  Blasting not permitted  (Provisional)</t>
  </si>
  <si>
    <t>FILL</t>
  </si>
  <si>
    <t>1.2.1</t>
  </si>
  <si>
    <t>Transport approved excavated material from site stock pile and use as fill. Compact in 200mm thick layers,making up levels under the sludge drying bed  base slab as directed by the Engineer. Compaction tests to be done for each layer as directed by the Engineer and to be included in the contractor's rates.</t>
  </si>
  <si>
    <t>1.2.2</t>
  </si>
  <si>
    <t>Provide, lay and level out the crushed stone, sand or gravel blinding 50mm thick to surface of filling, including watering and rolling to achieve satisfactory compaction.</t>
  </si>
  <si>
    <t>Trim sides of excavation to 60 degree slopes</t>
  </si>
  <si>
    <t>PAGE TOTAL CARRIED TO  COLLECTION PAGE</t>
  </si>
  <si>
    <t>Plain Concrete Class 15/20 in 50mm thick blinding layer under walls, bases of Sludge Dying Beds and Bases of Sludge Loading Bays.</t>
  </si>
  <si>
    <t>Base Slab - Drainage channel</t>
  </si>
  <si>
    <t>Base Slab - Beds- 300mm thick</t>
  </si>
  <si>
    <t>Base Slab - Sludge Loading Bays - 200mm thick</t>
  </si>
  <si>
    <t>Base Slab - Sludge Distribution Channel - 200mm thick</t>
  </si>
  <si>
    <t>Base Slab - Outlet Chambers - 300mm thick</t>
  </si>
  <si>
    <t>Base Slab - Inlet Chambers - 200mm thick</t>
  </si>
  <si>
    <t>Walls - Drainage Channel - 300mm thick</t>
  </si>
  <si>
    <t>Walls - Sludge Drying Beds - 300mm thick</t>
  </si>
  <si>
    <t>Walls - Sludge Distribution Channel - 125mm thick</t>
  </si>
  <si>
    <t>Walls - Outlet Chambers - 200mm thick</t>
  </si>
  <si>
    <t>Walls - Inlet Chambers - 200mm thick</t>
  </si>
  <si>
    <t>Columns - 400mm x 200mm</t>
  </si>
  <si>
    <t>Roof Slab - Outlet Chamber, 150 mm thick</t>
  </si>
  <si>
    <t>High Yield Reinforcement Bars, all diameters</t>
  </si>
  <si>
    <t>Provide and Fix Shuttering Including Propping, Strutting and Striking, all as specified</t>
  </si>
  <si>
    <t>(i)  Vertical Formwork - Class F1 Finish</t>
  </si>
  <si>
    <t>Sides of Slabs - width n.e 0.3m</t>
  </si>
  <si>
    <t>Sides of Walls -  width ne. 3.5m</t>
  </si>
  <si>
    <t>(ii)  Vertical Formwork - Class F3 Finish</t>
  </si>
  <si>
    <t>Sides of Walls -  width ne. 0.1m</t>
  </si>
  <si>
    <t>Sides of Walls - width n.e 3.5m</t>
  </si>
  <si>
    <t>Sides of Walls Sludge Distribution Channel - width n.e. 0.3m</t>
  </si>
  <si>
    <t>Sides of Base Sludge Distribution Channel - width n.e. 0.2m</t>
  </si>
  <si>
    <t>Sides of Columns - width n.e 0.2m</t>
  </si>
  <si>
    <t>Sides of Columns - width n.e 0.4m</t>
  </si>
  <si>
    <t>Soffits of Sludge Distribution Channel - width n.e. 0.65m</t>
  </si>
  <si>
    <t>Sides of Concrete roof slab for Outlet Chamber - width n.e 0.15m</t>
  </si>
  <si>
    <t>Other Formwork</t>
  </si>
  <si>
    <t>Box out for 400mm dia. pipes in 200mm thick Concrete Walls of Inlet Chambers and make good after Installation of Sludge Inlet Pipes.</t>
  </si>
  <si>
    <t>Box out for 225mm dia. pipes in 200mm thick Concrete Walls of Outlet Chambers and make good after Installation of the Outlet Pipes.</t>
  </si>
  <si>
    <t>Boxing out 400 mm x 400 mm holes in 300mm thick concrete walls  and making good for sludge inlet pipes</t>
  </si>
  <si>
    <t>Selected Machine Dressed Natural Stone Block Walling, Reinforced with 20 swg Hoop Iron at every alternate course, and Bedded, Jointed and Pointed in Cement Mortar (1:3):-</t>
  </si>
  <si>
    <t>200mm Thick Walling</t>
  </si>
  <si>
    <t>PRECAST CONCRETE</t>
  </si>
  <si>
    <t>Precast concrete slabs class 25/20 finished fair on all surfaces, size 400mm x 600mm x 75mm thick, laid on surface of filter media as per details on Drg. No. M407/CG/TW/NJ/SDB/02.</t>
  </si>
  <si>
    <t>Provide and install the following waterstops in construction joints including all surface treatment, formwork, forming of rebate 20 mm x 20 mm and sealing of rebate with polysulphide sealant all as per Drawings and Specification</t>
  </si>
  <si>
    <t>PIPEWORK, FITTINGS AND VALVES</t>
  </si>
  <si>
    <t>Supply, transport to site and store in secure place, including jointing material, bolts gaskets, packing, jointing glues, etc. as applicable</t>
  </si>
  <si>
    <t>Drainage Channel Pipework</t>
  </si>
  <si>
    <t>225mm dia. open jointed perforated concrete pipe 17m long</t>
  </si>
  <si>
    <t>Inlet Manhole Pipework</t>
  </si>
  <si>
    <t xml:space="preserve">400mm dia. concrete socket and spigot pipe, 1200mm long (cut to suit on site) </t>
  </si>
  <si>
    <t xml:space="preserve">Transport from Site Store, Install, Test and Commission. This rate includes provisions for all jointing and fixing materials </t>
  </si>
  <si>
    <t xml:space="preserve">400mm dia. concrete socket and spigot pipe (cut to suit on site) </t>
  </si>
  <si>
    <t xml:space="preserve">m </t>
  </si>
  <si>
    <t>All Steel Works to be completely cleaned by acid dipping prior to galvanising</t>
  </si>
  <si>
    <t>G.M.S Hand Stops at Inlet Chamber</t>
  </si>
  <si>
    <t>Provide and Place approved Filter Medium of Clean Sharp Sand 6mm nominal size in Drying Bed and finish level</t>
  </si>
  <si>
    <t>- Ditto - but gravel, 19mm</t>
  </si>
  <si>
    <t>- Ditto - but large stones, 38mm</t>
  </si>
  <si>
    <t>BILL No. 3.11</t>
  </si>
  <si>
    <t>1.2.3</t>
  </si>
  <si>
    <t>1.2.4</t>
  </si>
  <si>
    <t>1.2.5</t>
  </si>
  <si>
    <t>2.1.2</t>
  </si>
  <si>
    <t>2.2.1</t>
  </si>
  <si>
    <t>3.1.1</t>
  </si>
  <si>
    <t>3.1.2</t>
  </si>
  <si>
    <t>3.2.1</t>
  </si>
  <si>
    <t>3.2.2</t>
  </si>
  <si>
    <t>4.3.2</t>
  </si>
  <si>
    <t>1.9.1</t>
  </si>
  <si>
    <t>No</t>
  </si>
  <si>
    <t>BILL No. 3.3</t>
  </si>
  <si>
    <t>Filter Inlet</t>
  </si>
  <si>
    <r>
      <t xml:space="preserve">Bulk excavations and top soil stripping for all structures are measured under Bill No. </t>
    </r>
    <r>
      <rPr>
        <b/>
        <sz val="10"/>
        <rFont val="Arial"/>
        <family val="2"/>
      </rPr>
      <t>3.11</t>
    </r>
    <r>
      <rPr>
        <sz val="10"/>
        <rFont val="Arial"/>
        <family val="2"/>
      </rPr>
      <t xml:space="preserve"> (Site &amp; Ancillary Works).</t>
    </r>
  </si>
  <si>
    <r>
      <t xml:space="preserve">External sides of base slab; width &gt;0.2 </t>
    </r>
    <r>
      <rPr>
        <u/>
        <sz val="10"/>
        <rFont val="Arial"/>
        <family val="2"/>
      </rPr>
      <t>&lt;</t>
    </r>
    <r>
      <rPr>
        <sz val="10"/>
        <rFont val="Arial"/>
        <family val="2"/>
      </rPr>
      <t>0.4m</t>
    </r>
  </si>
  <si>
    <r>
      <t xml:space="preserve">Both sides of key; width &gt;0.4 </t>
    </r>
    <r>
      <rPr>
        <u/>
        <sz val="10"/>
        <rFont val="Arial"/>
        <family val="2"/>
      </rPr>
      <t>&lt;</t>
    </r>
    <r>
      <rPr>
        <sz val="10"/>
        <rFont val="Arial"/>
        <family val="2"/>
      </rPr>
      <t>1.22m</t>
    </r>
  </si>
  <si>
    <r>
      <t xml:space="preserve">Soffit of overflow chambers; width &gt;0.4 </t>
    </r>
    <r>
      <rPr>
        <u/>
        <sz val="10"/>
        <rFont val="Arial"/>
        <family val="2"/>
      </rPr>
      <t>&lt;</t>
    </r>
    <r>
      <rPr>
        <sz val="10"/>
        <rFont val="Arial"/>
        <family val="2"/>
      </rPr>
      <t>1.22m</t>
    </r>
  </si>
  <si>
    <r>
      <t xml:space="preserve">Splay in wall; width &gt;0.2 </t>
    </r>
    <r>
      <rPr>
        <u/>
        <sz val="10"/>
        <rFont val="Arial"/>
        <family val="2"/>
      </rPr>
      <t>&lt;</t>
    </r>
    <r>
      <rPr>
        <sz val="10"/>
        <rFont val="Arial"/>
        <family val="2"/>
      </rPr>
      <t>0.4m</t>
    </r>
  </si>
  <si>
    <r>
      <t xml:space="preserve">Splay out base slab; width &gt;0.2 </t>
    </r>
    <r>
      <rPr>
        <u/>
        <sz val="10"/>
        <rFont val="Arial"/>
        <family val="2"/>
      </rPr>
      <t>&lt;</t>
    </r>
    <r>
      <rPr>
        <sz val="10"/>
        <rFont val="Arial"/>
        <family val="2"/>
      </rPr>
      <t>0.4m</t>
    </r>
  </si>
  <si>
    <r>
      <t xml:space="preserve">Splay at column heads; width &gt;0.4 </t>
    </r>
    <r>
      <rPr>
        <u/>
        <sz val="10"/>
        <rFont val="Arial"/>
        <family val="2"/>
      </rPr>
      <t>&lt;</t>
    </r>
    <r>
      <rPr>
        <sz val="10"/>
        <rFont val="Arial"/>
        <family val="2"/>
      </rPr>
      <t>1.22m</t>
    </r>
  </si>
  <si>
    <r>
      <t xml:space="preserve">Internal sides of washout sumps; width &gt;0.4 </t>
    </r>
    <r>
      <rPr>
        <u/>
        <sz val="10"/>
        <rFont val="Arial"/>
        <family val="2"/>
      </rPr>
      <t>&lt;</t>
    </r>
    <r>
      <rPr>
        <sz val="10"/>
        <rFont val="Arial"/>
        <family val="2"/>
      </rPr>
      <t>1.22m</t>
    </r>
  </si>
  <si>
    <r>
      <t xml:space="preserve">Inner sides of access manholes; width &gt;0.4 </t>
    </r>
    <r>
      <rPr>
        <u/>
        <sz val="10"/>
        <rFont val="Arial"/>
        <family val="2"/>
      </rPr>
      <t>&lt;</t>
    </r>
    <r>
      <rPr>
        <sz val="10"/>
        <rFont val="Arial"/>
        <family val="2"/>
      </rPr>
      <t>1.22m</t>
    </r>
  </si>
  <si>
    <r>
      <t>Miscellaneous Work</t>
    </r>
    <r>
      <rPr>
        <b/>
        <sz val="10"/>
        <rFont val="Arial"/>
        <family val="2"/>
      </rPr>
      <t xml:space="preserve"> </t>
    </r>
    <r>
      <rPr>
        <sz val="10"/>
        <rFont val="Arial"/>
        <family val="2"/>
      </rPr>
      <t>(including provision and laying)</t>
    </r>
  </si>
  <si>
    <t>200mm dia. Single Flanged 90° bend (Cut to suit on site) (Mark 7)</t>
  </si>
  <si>
    <t>BILL No. 3.5</t>
  </si>
  <si>
    <t>Allow for testing, cleaning and sterilisation of Reservoir in accordance with specifications.</t>
  </si>
  <si>
    <t>BILL No. 3.9</t>
  </si>
  <si>
    <t>LS</t>
  </si>
  <si>
    <t>m³</t>
  </si>
  <si>
    <t>SCHEDULE OF DAYWORKS</t>
  </si>
  <si>
    <t>NOTE:  THE WHOLE OF THIS BILL IS PROVISIONAL</t>
  </si>
  <si>
    <t>LABOUR</t>
  </si>
  <si>
    <t>The rates inserted herein should include for all costs such as insurance, travelling time, overtime, accommodation, use and maintenance of small tools of trade, supervision, overheads and profit.  Only time engaged upon work will be paid for:</t>
  </si>
  <si>
    <t>Unskilled Labourer</t>
  </si>
  <si>
    <t>Hrs</t>
  </si>
  <si>
    <t>Timberman</t>
  </si>
  <si>
    <t>Stone Mason</t>
  </si>
  <si>
    <t>Carpenter</t>
  </si>
  <si>
    <t>Concretor</t>
  </si>
  <si>
    <t>Blaster (Certified)</t>
  </si>
  <si>
    <t>Pipelayer</t>
  </si>
  <si>
    <t>Painter</t>
  </si>
  <si>
    <t>Surveyor</t>
  </si>
  <si>
    <t>Foreman</t>
  </si>
  <si>
    <t>Watchman (including use of firewood, lights, day, night, Sunday and Public Holiday watching)</t>
  </si>
  <si>
    <t>PLANT</t>
  </si>
  <si>
    <t>The rates inserted herein should include for all operational and maintenance costs, fuel, oil, grease, operators, turnboys, supervision, overhead and profits.  Only the time actually employed on works will be paid for and the rates should include for idle, travelling and overtime</t>
  </si>
  <si>
    <r>
      <t>Compressor (3.0 m</t>
    </r>
    <r>
      <rPr>
        <vertAlign val="superscript"/>
        <sz val="10"/>
        <rFont val="Arial"/>
        <family val="2"/>
      </rPr>
      <t>3</t>
    </r>
    <r>
      <rPr>
        <sz val="10"/>
        <rFont val="Arial"/>
        <family val="2"/>
      </rPr>
      <t>/minute)</t>
    </r>
  </si>
  <si>
    <t>D4 Tractor</t>
  </si>
  <si>
    <t>Concrete Vibrator (Petrol or Diesel)</t>
  </si>
  <si>
    <t>Concrete Mixer 14/10 (including batch weighing gear and drag feed shovel)</t>
  </si>
  <si>
    <r>
      <t>Dumper 0.38 m</t>
    </r>
    <r>
      <rPr>
        <vertAlign val="superscript"/>
        <sz val="10"/>
        <rFont val="Arial"/>
        <family val="2"/>
      </rPr>
      <t>3</t>
    </r>
  </si>
  <si>
    <t>Tandem 3 wheels roller.  Dead weight 9 tonnes</t>
  </si>
  <si>
    <t>5 Tonne Lorry (Tipper)</t>
  </si>
  <si>
    <t>PAGE TOTAL CARRIED FORWARD TO BILL COLLECTION SHEET</t>
  </si>
  <si>
    <t>7 Tonne Lorry (Tipper)</t>
  </si>
  <si>
    <t>Portable water pump 50mm diameter (inclusive of hoses, couplings, etc.)</t>
  </si>
  <si>
    <t>Oxy-Acetylene cutting and welding set, including oxygen and acetylene</t>
  </si>
  <si>
    <t>Electric welding set including electrodes</t>
  </si>
  <si>
    <t>MATERIALS</t>
  </si>
  <si>
    <t>All materials are to comply with the specifications.  The rates inserted herein are to include for delivery to site, storage, handling, overheads and profits</t>
  </si>
  <si>
    <t>Ordinary Portland Cement</t>
  </si>
  <si>
    <t>Tonne</t>
  </si>
  <si>
    <t>Mild steel (any size from 8mm to 25mm dia.)</t>
  </si>
  <si>
    <t>High tensile steel (any size from 8mm to 15mm dia.)</t>
  </si>
  <si>
    <t>Fine aggregate for concrete</t>
  </si>
  <si>
    <t>Coarse aggregate for concrete</t>
  </si>
  <si>
    <t>Use of shuttering timber</t>
  </si>
  <si>
    <t>Murram</t>
  </si>
  <si>
    <t>Concrete Block Type 'A'</t>
  </si>
  <si>
    <t>Concrete Block Type 'B'</t>
  </si>
  <si>
    <t>300mm dia. Concrete Ogee Pipe</t>
  </si>
  <si>
    <t>Concrete Class 15/20</t>
  </si>
  <si>
    <t>Concrete Class 20/20</t>
  </si>
  <si>
    <t>Concrete Class 25/20</t>
  </si>
  <si>
    <t>PAGE TOTAL CARRIED TO BILL COLLECTION SHEET</t>
  </si>
  <si>
    <t>SITE CLEARANCE AND GENERAL EXCAVATION</t>
  </si>
  <si>
    <t>Top Soil Stripping</t>
  </si>
  <si>
    <t>Earthworks and Grading</t>
  </si>
  <si>
    <t>Murram Roads</t>
  </si>
  <si>
    <t>Footpaths</t>
  </si>
  <si>
    <t>Provide and lay:</t>
  </si>
  <si>
    <t>Precast concrete paving in 600mm x 600mm x 50mm slabs jointed and grouted up in lime and sand (1:3)</t>
  </si>
  <si>
    <t>FENCING AND GATES</t>
  </si>
  <si>
    <t>SURFACE WATER DRAINAGE</t>
  </si>
  <si>
    <t>Earth Drains</t>
  </si>
  <si>
    <t>Supply and plant approved grass on base and sides of the earth drain and maintenance until it takes root to the satisfaction of the Engineer (Provisional)</t>
  </si>
  <si>
    <t>Headwalls</t>
  </si>
  <si>
    <t>Amount</t>
  </si>
  <si>
    <t>Page Total, Page 1 of 7</t>
  </si>
  <si>
    <t>Page Total, Page 2 of 7</t>
  </si>
  <si>
    <t>Page Total, Page 3 of 7</t>
  </si>
  <si>
    <t>Page Total, Page 4 of 7</t>
  </si>
  <si>
    <t>Page Total, Page 5 of 7</t>
  </si>
  <si>
    <t>Page Total, Page 6 of 7</t>
  </si>
  <si>
    <t>Page Total, Page 7 of 7</t>
  </si>
  <si>
    <t>SUB-STRUCTURE</t>
  </si>
  <si>
    <t>Bulk excavations and top soil stripping for all structures are measured under Bill No. 3.12 (Site &amp; Ancillary Works).</t>
  </si>
  <si>
    <t>Extra Over Excavation in Any Position for:-</t>
  </si>
  <si>
    <t>Excavating in rock Class "A"</t>
  </si>
  <si>
    <t>Excavating in rock Class "B"</t>
  </si>
  <si>
    <t>Excavating in rock Class "C"</t>
  </si>
  <si>
    <t>Approved Selected Filling as Described:-</t>
  </si>
  <si>
    <t>Provide and deposit approved selected fill in  maximum 150mm thick layers in making up levels including achieving satisfactory compaction. Rate to include performing necessary compaction tests.</t>
  </si>
  <si>
    <t>Provide, lay and level out fine crushed stone, sand  or gravel blinding 50mm thick to surface of filling, including watering and rolling to achieve satisfactory compaction.</t>
  </si>
  <si>
    <t>Fill with approved hardcore in a 300mm thick layer including achieving satisfactory compaction.</t>
  </si>
  <si>
    <t>Chemical anti-termite treatment to surface of filling with an approved insecticide.</t>
  </si>
  <si>
    <t>Damp-Proof Membrane</t>
  </si>
  <si>
    <t>CONCRETE WORK</t>
  </si>
  <si>
    <t>Mass Concrete Class 15/20mm Maximum Aggregate as Described in:-</t>
  </si>
  <si>
    <t xml:space="preserve">75mm Thick blinding under the walls strip footings, column bases and over hardcore </t>
  </si>
  <si>
    <t>Guaranteed Strength Reinforced Concrete Class 25/20mm Maximum Aggregate as Described in:-</t>
  </si>
  <si>
    <t xml:space="preserve">400mm Thick Base Slab </t>
  </si>
  <si>
    <t>300mm Thick Column Bases and Wall Strip Footings</t>
  </si>
  <si>
    <t>Pump Plinth size 1850mm long x 750mm wide x 300mm deep</t>
  </si>
  <si>
    <t>Air Blower Plinth size 2500mm long x2150mm wide x 300mm deep</t>
  </si>
  <si>
    <t>Builders Work</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</si>
  <si>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</si>
  <si>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chequer plate cover (m.s.)</t>
  </si>
  <si>
    <t>Form drainage channel internal size 150mm wide and depth varying from 150mm to 200mm deep in concrete floor slab including forming rebate 50mm wide x 75mm deep to top inner edges of channel wall to receive mild steel grating cover (m.s.)</t>
  </si>
  <si>
    <t>Form pocket internal size 1900mm long x 800mm wide x 175mm deep in base slab to receive pump plinth (R.C.) including all the necessary formwork</t>
  </si>
  <si>
    <t>Form pocket internal size 2450mm long x 2200mm wide x 175mm deep in concrete topping to receive air blower plinth (R.C.) including all the necessary formwork</t>
  </si>
  <si>
    <t>100mm Thick ramp laid to slope not exceeding 15 degrees from horizontal</t>
  </si>
  <si>
    <t xml:space="preserve">Extra over for tamping concrete whilst still green to make ribbed finish of the ramp area.  </t>
  </si>
  <si>
    <t>Sides of 400mm thick pump house base slab</t>
  </si>
  <si>
    <t>Sides of 150mm thick pump house base slab</t>
  </si>
  <si>
    <t>Sides of 300mm column bases and columns in the foundations</t>
  </si>
  <si>
    <t>Sides of 300mm Walls Strip footings - Pump house walls</t>
  </si>
  <si>
    <t>Drainage sump internal size 400mm long x400mm wide x 400mm deep made out of 150mm thick reinforced concrete base and walls including forming rebate 50mm wide x 75mm deep to top inner edges of sump wall to receive chequer plate cover (m.s.) and including all necessary excavation, disposal and formwork</t>
  </si>
  <si>
    <t>Form cable duct internal size 200mm wide x 250mm deep in concrete floor slab including forming rebate 50mm wide x 75mm deep to top inner edges of channel wall to receive mild steel grating cover (m.s.)</t>
  </si>
  <si>
    <t xml:space="preserve">Edges of Pump Plinth size 1850mm long x 750mm wide x 300mm deep  not exceeding 300mm wide </t>
  </si>
  <si>
    <t>Edges of Air Blower Plinth size 2400mm long x 2150mm wide x 300mm deep  not exceeding 300mm wide</t>
  </si>
  <si>
    <t xml:space="preserve">RENDERING </t>
  </si>
  <si>
    <t xml:space="preserve">15mm Cement and sand (1:4) render to plinths, finished with a wood float </t>
  </si>
  <si>
    <t xml:space="preserve">Pump Plinth size 1850mm long x 750mm wide x 300mm deep including pocket in base slab </t>
  </si>
  <si>
    <t>Air Blower Plinth size 2400mm long x 2150mm wide x 300mm deep  including pocket in base slab</t>
  </si>
  <si>
    <t>Bonded Cement and Sand (1:4) Screed Bed in One Coat with Approved Hardener incorporated in the Mix, Well Bonded to Concrete Base as Described:-</t>
  </si>
  <si>
    <t>40mm Thick paving with wood float finish on pump house slab</t>
  </si>
  <si>
    <t xml:space="preserve">Prepare and apply two coats of bituminous paint on rendered plinth walls </t>
  </si>
  <si>
    <t>Provide and apply approved industrial Epoxy floor paint on the Pump House Floor.</t>
  </si>
  <si>
    <t>Bituminous Felt Damp-Proof Course as Described:-</t>
  </si>
  <si>
    <t>Joint Filler</t>
  </si>
  <si>
    <t>20mm Thick resin bonded cork filler between 1850 x 750 x 300mm pump plinth and 250mm thick floor slab sealed with 25mm deep bitumen</t>
  </si>
  <si>
    <t>20mm Thick resin bonded cork filler between 2400 x 2150 x 300mm air blower plinth and 250mm thick floor slab sealed with 25mm deep bitumen</t>
  </si>
  <si>
    <t>Natural Stone Block Walling, Medium Chisel Dressed, Reinforced with 20 swg Hoop Iron at every third course, and Bedded, Jointed and Pointed in Cement Mortar (1:4):-</t>
  </si>
  <si>
    <t xml:space="preserve">Upstand for the control panel </t>
  </si>
  <si>
    <t>Beams</t>
  </si>
  <si>
    <t>Slabs size 600 x 600 x 50mm Thick  laid on and including 50mm thick bed of sand and jointing and pointing in cement mortar</t>
  </si>
  <si>
    <t>Provide and Fix High Tensile Steel Reinforcement to SRN 127 including Cutting, Bending, Propping with  Spacers and Tying as Specified :-</t>
  </si>
  <si>
    <t xml:space="preserve">Provide and Fix Shuttering Including Propping, Strutting and Striking, all as Specified. </t>
  </si>
  <si>
    <t>Upstand for the control panel, columns and beams in the superstructure.</t>
  </si>
  <si>
    <t>Selected Machine Dressed Natural Stone Block Walling, Reinforced with 20 swg Hoop Iron at Every Third Courses, and Bedded, Jointed and Pointed in Cement Mortar (1:5):-</t>
  </si>
  <si>
    <t>Extra over walling for ruled horizontal and flush vertical joints</t>
  </si>
  <si>
    <t xml:space="preserve">200mm Thick x 275mm wide precast concrete cill bedded, jointed and pointed in cement mortar on top of 200mm wall </t>
  </si>
  <si>
    <t>12.5mm thick cement gauged plaster internally on blockwork  surfaces</t>
  </si>
  <si>
    <t>12.5mm thick cement and sand rendering externally on concrete surfaces</t>
  </si>
  <si>
    <t xml:space="preserve">Rates to include for Provision of all Material, Fabrication and Fixing </t>
  </si>
  <si>
    <t>Floor Gratings</t>
  </si>
  <si>
    <t>Mild steel grating drain channel cover 240mm wide  x 5900mm long made out of 16mm round m.s transverse bars welded at 20mm spacing to 16mm round m.s longitudinal bars welded to 38 x 38 x 6mm thick m.s angles</t>
  </si>
  <si>
    <t>Mild steel chequer plate cover for cable duct internal size 200mm wide x 250mm deep</t>
  </si>
  <si>
    <t>UB Gantry</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</si>
  <si>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</si>
  <si>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Windows, including 4mm Thick Clear Sheet Glass glazed to Steel Casements  with putty, complete with the following, all finished with three coats oil paint:-</t>
  </si>
  <si>
    <t>- Opening accessories, including building in lugs to jambs and head and water-proofing and filling around opening with approved compound</t>
  </si>
  <si>
    <t>- Solid Timber Window Board, 200mm wide x 25mm thick, exposed edge with bull-nose finish</t>
  </si>
  <si>
    <t>- Burglar-Proofing Fabricated from 12 x 12mm Mild Steel Square Bars at 150mm Centres Vertically and 150mm Horizontally and Fixed Internally to Surrounding Wall with 12mm Mild Steel Fish-Tailed Lugs at Maximum 600mm Centres;</t>
  </si>
  <si>
    <t>Window size 1797 x 1197mm high in 3 equal panels with upper part having 2 No. fixed and 1 No. top hung ventilator,and lower half having 2 No. side-hung panels opening outward and 1 No. fixed panel (W1)</t>
  </si>
  <si>
    <t>Window size 1797 x 597mm high in 3 equal panels, with upper part having 2 no.  fixed &amp; 1 no. top - hung ventillator &amp; lower half having 2 no. side hung panel openning outwards, and 1 no. fixed panel (W5)</t>
  </si>
  <si>
    <t>PVC Gauze Screen set on and including a Timber Framing all Round and Fixing to Wall :-</t>
  </si>
  <si>
    <t xml:space="preserve">Gauze size 1275 x 600mm high </t>
  </si>
  <si>
    <t xml:space="preserve">Gauze size 1800 x 870mm high </t>
  </si>
  <si>
    <t>Allow for painting of all pipework within the Pump House with 3 coats of approved super gloss paint applied on 1 coat primer</t>
  </si>
  <si>
    <t>Concrete, Single Lap  Interlocking Roof Tiles on and Including Sawn Cypress (Grade 2) Battens Size 40 x 40mm Pressure Impregnated with Approved Preservative:-</t>
  </si>
  <si>
    <t>Roof tiles</t>
  </si>
  <si>
    <t>Extra Over Roofing Tiles for:-</t>
  </si>
  <si>
    <t xml:space="preserve">Ridge capping including  bedding and pointing in cement sand (1:4) mortar with colouring to match colour of tiles </t>
  </si>
  <si>
    <t xml:space="preserve">Hip capping ditto </t>
  </si>
  <si>
    <t xml:space="preserve">Filled ends of ridge capping or hip capping </t>
  </si>
  <si>
    <r>
      <t>Gauge 28 galvanised plain sheets as laid as underlay and nailed to rafters (m</t>
    </r>
    <r>
      <rPr>
        <sz val="10"/>
        <rFont val="Calibri"/>
        <family val="2"/>
      </rPr>
      <t>²</t>
    </r>
    <r>
      <rPr>
        <sz val="10"/>
        <rFont val="Arial"/>
        <family val="2"/>
      </rPr>
      <t>)</t>
    </r>
  </si>
  <si>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</si>
  <si>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6600mm clear span and 1560mm high at 1500mm c/c</t>
  </si>
  <si>
    <t>Sawn Cypress Grade II Maximum Moisture Content 12% Seasoned and Pressure Impregnated with Wood Preservative and Timber Joints With Bolted and Nailed Connections to the Engineer's Approval:-</t>
  </si>
  <si>
    <t xml:space="preserve">150 x 50mm Intermediate and hip rafters </t>
  </si>
  <si>
    <t xml:space="preserve">150 x 75mm Purlins </t>
  </si>
  <si>
    <t xml:space="preserve">180 x 50mm Ridge board </t>
  </si>
  <si>
    <t xml:space="preserve">100 x 50mm Wall plate tied to wall with 20 s.w.g. hoop iron at 900mm centres and bedded in cement mortar (1:4) on top of wall </t>
  </si>
  <si>
    <t>250 x 40mm Fascia  board, fixed with screws</t>
  </si>
  <si>
    <t>12mm Thick Approved Chipboard to BS 2604, Part 2, density 480-640kgs, per Square Meter in Sheets Size 2400 x 1200mm Fixed to and Including 50 x 50mm Sawn Cypress Grade 2 Battens at 600mm Centres in Both Directions Complete with Gauge Jointing Material</t>
  </si>
  <si>
    <t xml:space="preserve">Horizontal ceiling fixed to underside of trusses </t>
  </si>
  <si>
    <t xml:space="preserve">12mm Cornice 50mm high, plugged </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</si>
  <si>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</si>
  <si>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Allow for cutting and leaving all necessary holes, notches, mortices, sinkings and chases both in the structure and its finishes and for all making good in connection with concealed conduits or cables</t>
  </si>
  <si>
    <t>PIPEWORK AND FITTINGS</t>
  </si>
  <si>
    <t>Backwash Pumps - Suction Main (Approved Lined Ferrous Pipe Fittings)</t>
  </si>
  <si>
    <r>
      <t>300mm dia. special 90</t>
    </r>
    <r>
      <rPr>
        <vertAlign val="superscript"/>
        <sz val="10"/>
        <rFont val="Arial"/>
        <family val="2"/>
      </rPr>
      <t>0</t>
    </r>
    <r>
      <rPr>
        <sz val="10"/>
        <rFont val="Arial"/>
        <family val="2"/>
      </rPr>
      <t xml:space="preserve"> bend, one end flanged, other end bellmouth shaped (Mark A)</t>
    </r>
  </si>
  <si>
    <t>300mm dia. all flanged pipe, length 2000mm (Mark B)</t>
  </si>
  <si>
    <t>300mm dia. all flanged pipe 1400mm long with puddle flange at 450mm from one end (Mark C)</t>
  </si>
  <si>
    <t>300 mm dia. flange spigot pipe 1330mm long (Mark C1)</t>
  </si>
  <si>
    <t>300mm dia. Flanged adaptor (Mark C2)</t>
  </si>
  <si>
    <t>300mm x 300mm dia. all flanged tee (Mark D)</t>
  </si>
  <si>
    <t>300mm dia. all flanged pipe, length 800mm (Mark E)</t>
  </si>
  <si>
    <t>300mm x 150mm  dia. special all flanged level invert tee (Mark F)</t>
  </si>
  <si>
    <t>300mm dia. blank flange (Mark G)</t>
  </si>
  <si>
    <t>150mm dia. all flanged pipe, length 444mm (Mark H)</t>
  </si>
  <si>
    <t>150mm dia. all flanged pipe 600mm long with puddle flange at 400mm from one end (Mark I)</t>
  </si>
  <si>
    <t>150 mm dia. flange spigot pipe 795mm long (Mark J)</t>
  </si>
  <si>
    <t>150mm dia. Flanged adaptor (Mark K)</t>
  </si>
  <si>
    <t>150mm dia. all flanged gate valve to BS 5163 (Mark L)</t>
  </si>
  <si>
    <t>150mm dia. all flanged special 90º bend (Mark M)</t>
  </si>
  <si>
    <t>150mm x 100mm dia. all flanged eccentric taper (Mark N)</t>
  </si>
  <si>
    <t>Backwash Pumps - Delivery Main (Approved Lined Ferrous Pipe Fittings)</t>
  </si>
  <si>
    <t>25mm dia. pressure gauge (pressure class up to 10 bars) -  Hunter or approved equivalent (Mark 2)</t>
  </si>
  <si>
    <t>100mm dia. all flanged 90° bend (Mark 3)</t>
  </si>
  <si>
    <t>100mm dia. all flanged free acting check valve (Non return valve (Mark 4)</t>
  </si>
  <si>
    <t>100mm dia. all flanged gate valve to BS 5163 (Mark 5)</t>
  </si>
  <si>
    <t>100mm dia. flange adaptor (Mark 6)</t>
  </si>
  <si>
    <t>100mm dia. flanged spigot pipe, length 640mm (Mark 7)</t>
  </si>
  <si>
    <t>100mm dia. all flanged pipe 800mm long with puddle flange at 250mm from one end (Mark 8)</t>
  </si>
  <si>
    <t>100mm x 50mm dia. all flanged radial tee (Mark 9)</t>
  </si>
  <si>
    <t>50mm dia. Single orifice air valve with built in isolating valve (Mark 10)</t>
  </si>
  <si>
    <t>150mm dia. flanged spigot pipe 1980mm long (Mark 11)</t>
  </si>
  <si>
    <t>150mm x 100mm dia. all flanged radial tee (Mark 12)</t>
  </si>
  <si>
    <t>150mm dia. blank flange (Mark 13)</t>
  </si>
  <si>
    <t>150mm dia. all flanged pipe, length 2720mm (Mark 14)</t>
  </si>
  <si>
    <t>150 mm dia. flange spigot pipe 1200mm long (Mark 15)</t>
  </si>
  <si>
    <t>150mm dia.V.J. Coupling (Mark 16)</t>
  </si>
  <si>
    <t>Airwash - Delivery Main (Approved Lined Ferrous Pipe Fittings</t>
  </si>
  <si>
    <t>150mm dia. plain ended pipe, length 200 mm (Cut to suit on site) (Mark 1)</t>
  </si>
  <si>
    <t>150mm dia. flanged spigot 90º bend (Mark 2)</t>
  </si>
  <si>
    <t>150mm dia. flange adaptor (Mark 3)</t>
  </si>
  <si>
    <t>150mm dia. flanged spigot pipe, length 475mm (Mark 4)</t>
  </si>
  <si>
    <t>150mm dia. flanged butterfly valve (Mark 5)</t>
  </si>
  <si>
    <t>150mm x 150mm x 150mm dia. all flanged radial tee (Mark 6)</t>
  </si>
  <si>
    <t>150mm dia. blank flange (Mark 7)</t>
  </si>
  <si>
    <t>150mm dia. all flanged pipe, length 2470mm (Mark 8)</t>
  </si>
  <si>
    <t>150mm dia. all flanged 90° bend (Mark 9)</t>
  </si>
  <si>
    <t>150mm dia. all flanged pipe, length 1200mm with puddle flange at 290mm from one end (Mark 10)</t>
  </si>
  <si>
    <t>150mm dia. flanged spigot pipe, length 1200mm (Mark 11)</t>
  </si>
  <si>
    <t>150mm dia.V.J. Coupling (Mark 12)</t>
  </si>
  <si>
    <t>Special 100mm x 65mm all flanged concentric taper with 25mm dia. Male threaded tapping for pressure gauge (Mark 1)</t>
  </si>
  <si>
    <t>Backwash Pumps</t>
  </si>
  <si>
    <r>
      <t>Supply, transport to site, install, test and commission centrifugal pumps (1 duty, 1 standby) complete with motor, base plate, fixing bolts, grouting, etc., for the following characteristics: Flow 91m</t>
    </r>
    <r>
      <rPr>
        <vertAlign val="superscript"/>
        <sz val="10"/>
        <rFont val="Arial"/>
        <family val="2"/>
      </rPr>
      <t xml:space="preserve">3 </t>
    </r>
    <r>
      <rPr>
        <sz val="10"/>
        <rFont val="Arial"/>
        <family val="2"/>
      </rPr>
      <t>per hour, dynamic head 20m, KSB Etarnorm 80-250 or approved equivalent.</t>
    </r>
  </si>
  <si>
    <t>AIR BLOWERS</t>
  </si>
  <si>
    <t>Supply, transport to site, install, test and commission air blowers (1 duty, 1 standby); Include for electric motor, air receiver, pressure gauge, pressure switch, safety valve, isolating valve, automatic moisture seperator with differential pressure gauge regulator, air drier, oil water filter and all piping and valvers KAESER or equivalent - capacity 30 m³/min (free air)</t>
  </si>
  <si>
    <t>RATE
(Kshs)</t>
  </si>
  <si>
    <t>AMOUNT
(Kshs)</t>
  </si>
  <si>
    <t>BILL No. 3.10</t>
  </si>
  <si>
    <t>Site clearance and top soil stripping for all structures measured under Bill No. 2/3.9 - Site and Ancillary Works.</t>
  </si>
  <si>
    <t>Stack excavated vegetable  top soil  on site for re-use</t>
  </si>
  <si>
    <t>Excavate 0.00 - 1.50m deep starting from stripped levels to receive :-</t>
  </si>
  <si>
    <t xml:space="preserve">Strip foundations </t>
  </si>
  <si>
    <t>Stack excavated material on site:-</t>
  </si>
  <si>
    <t>Stack excavated material arising from  excavation on site for re-use</t>
  </si>
  <si>
    <t>Approved Filling from stacked materials</t>
  </si>
  <si>
    <t>Remove from stack and fill and ram materials around foundation trenches and column bases</t>
  </si>
  <si>
    <t>Disposal</t>
  </si>
  <si>
    <t>Load and cart away excess excavated soil to an approved dumping site</t>
  </si>
  <si>
    <t xml:space="preserve">Provide and deposit approved hardcore fill material 225mm thick in maximum 100mm thick layers in making up levels </t>
  </si>
  <si>
    <t>Provide, lay and level out, 50mm thick murram or quarry chips blinding to surface of filling, including watering and rolling to achieve satisfactory compaction</t>
  </si>
  <si>
    <t>Hand packing hardcore to form vertical or battering face 100mm wide</t>
  </si>
  <si>
    <t>500 Gauge polythene damp-proof membrane laid in 2 layers, laid over blinding</t>
  </si>
  <si>
    <t>Mass Concrete Class P 15/20mm, maximum aggregate as described in:-</t>
  </si>
  <si>
    <t xml:space="preserve">50mm Thick blinding under foundation concrete </t>
  </si>
  <si>
    <t>Column bases and foundation columns</t>
  </si>
  <si>
    <t>150mm Thick floor slab</t>
  </si>
  <si>
    <t>Reinforcement ( All Provisional)</t>
  </si>
  <si>
    <r>
      <t>Fabric Reinforcement No. A142 Mesh Size 150 x 150mm Weighing 2.22 kgs Per m</t>
    </r>
    <r>
      <rPr>
        <vertAlign val="superscript"/>
        <sz val="10"/>
        <rFont val="Arial"/>
        <family val="2"/>
      </rPr>
      <t>2</t>
    </r>
    <r>
      <rPr>
        <sz val="10"/>
        <rFont val="Arial"/>
        <family val="2"/>
      </rPr>
      <t xml:space="preserve"> , with minimum 150mm wide side and end laps, laid in bed.</t>
    </r>
  </si>
  <si>
    <t>Hot Rolled High Yield Steel Deformed Bars to B.S.4449, Including Bends, Hooks, Tying wire, Distance Blocks and Ordinary Spacers:-</t>
  </si>
  <si>
    <t>10mm Diameter</t>
  </si>
  <si>
    <t>12mm Diameter</t>
  </si>
  <si>
    <t>16mm Diameter</t>
  </si>
  <si>
    <t>20mm Diameter</t>
  </si>
  <si>
    <t>Formwork to surfaces, including cutting fins or filling of small voids</t>
  </si>
  <si>
    <t xml:space="preserve">Vertical sides of column </t>
  </si>
  <si>
    <t>Edges of surface bed 150mm high</t>
  </si>
  <si>
    <t>Natural Coral Stone Walling, Medium Chisel Dressed, Reinforced with 20 swg Hoop Iron at every alternate course, and Bedded, Jointed and Pointed in Cement Mortar (1:3):-</t>
  </si>
  <si>
    <t>One layer bitumen felt damp proof course  to B.S. 743, Type A, Hessian base, weighing 3.8 kgs. per m2 with 150mm laps, bedded in cement mortar</t>
  </si>
  <si>
    <t>100mm Wide under walls</t>
  </si>
  <si>
    <t>Plinths</t>
  </si>
  <si>
    <t xml:space="preserve">15mm Cement and sand (1:4) render to plinth walls, finished with a wood float </t>
  </si>
  <si>
    <t>Allow for the Following :-</t>
  </si>
  <si>
    <t>Allow for keeping the whole of the excavations free from all spring and running water by pumping or other such means as may be necessary</t>
  </si>
  <si>
    <t>Allow for maintaining and upholding the sides of excavations clear of all fallen materials, rubbish etc.</t>
  </si>
  <si>
    <t>8mm Diameter</t>
  </si>
  <si>
    <t xml:space="preserve">Vertical sides and soffites of horizontal floor or roof beams </t>
  </si>
  <si>
    <t>Selected Coral Stone Block Walling, Fine Chisel Dressed or Machine Dressed, Reinforced with 20 swg Hoop Iron at every alternate courses, and Bedded, Jointed and Pointed in Cement Mortar (1:3):-</t>
  </si>
  <si>
    <r>
      <t>Extra over</t>
    </r>
    <r>
      <rPr>
        <sz val="10"/>
        <rFont val="Arial"/>
        <family val="2"/>
      </rPr>
      <t xml:space="preserve"> walling for ruled horizontal  joints</t>
    </r>
  </si>
  <si>
    <t>Fair raking cutting for walling</t>
  </si>
  <si>
    <t>150mm Wide concrete cill bedded, jointed and pointed in cement mortar on top of 200mm wall, and set in window opening :-</t>
  </si>
  <si>
    <t>600mm Long</t>
  </si>
  <si>
    <t>1200mm Long</t>
  </si>
  <si>
    <t>1800mm Long</t>
  </si>
  <si>
    <t>Selected Coral Stone Block Walling, Medium Chisel Dressed, Reinforced with 20 swg Hoop Iron at every alternate courses, and Bedded, Jointed and Pointed in Cement Mortar (1:3):-</t>
  </si>
  <si>
    <t>100mm Thick walling</t>
  </si>
  <si>
    <t xml:space="preserve">200mm Thick </t>
  </si>
  <si>
    <t>CARPENTRY</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</si>
  <si>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</si>
  <si>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Equal truss 4900mm clear span and 1225mm high</t>
  </si>
  <si>
    <t>150 x 50mm Intermediate rafters</t>
  </si>
  <si>
    <t>200 x 40mm Fascia  board</t>
  </si>
  <si>
    <t>200 x 50mm  Ridge board</t>
  </si>
  <si>
    <t>40 x 40mm Battens at 300mm centres to receive tiles</t>
  </si>
  <si>
    <t>Bed wall plate in cement mortar (1:4)</t>
  </si>
  <si>
    <t>EXTERNAL AND INTERNAL OPENINGS</t>
  </si>
  <si>
    <t>DOORS, FRAMES, ETC</t>
  </si>
  <si>
    <t>Timber Door Frames</t>
  </si>
  <si>
    <t>Wrot Cypress</t>
  </si>
  <si>
    <t>Wrot Cypress Door Frames size 100 x 50mm with a suitable rebate to receive hinged door panel, including suitable mild steel cramps fixed to back of frame and fixing to door opening size and all necessary woodwork finishes (prepare, knot, prime, stop and apply two undercoats and one finishing coat hard gloss paint to woodwork):-</t>
  </si>
  <si>
    <t>Frame to fit door opening  900mm wide x 2400mm high</t>
  </si>
  <si>
    <t>DOORS</t>
  </si>
  <si>
    <t>Panelled Doors</t>
  </si>
  <si>
    <t>50mm Thick Prime Grade  Cypress Panelled Door With 50 x 100mm Stiles and Top Rails,50 x 150mm Middle and Bottom Rails  and Infill Panels in 50 x 100mm T &amp; G battens (See Door Details in Appendix)  :-</t>
  </si>
  <si>
    <t xml:space="preserve"> Door size 800 x 2030 mm high  with 990 x 140mm Georgian wired clear glass view panel. </t>
  </si>
  <si>
    <t>Fanlights</t>
  </si>
  <si>
    <t>Fanlight Panel in-filled with 5mm thick Frosted Glass with a Clear Pattern and With 12mm Thick Hardwood Lipping All Round:-</t>
  </si>
  <si>
    <t xml:space="preserve">Fanlight panel size 875mm wide x 275mm high </t>
  </si>
  <si>
    <t xml:space="preserve">Wrot Cypress </t>
  </si>
  <si>
    <t>20 x 20mm Quadrant</t>
  </si>
  <si>
    <t>50 x 15mm Architrave</t>
  </si>
  <si>
    <t>IRONMONGERY</t>
  </si>
  <si>
    <t>SUPPLY  and afterwards Fix the following Ironmongery with Matching Screws as Described:-</t>
  </si>
  <si>
    <r>
      <t>Pairs</t>
    </r>
    <r>
      <rPr>
        <sz val="10"/>
        <rFont val="Arial"/>
        <family val="2"/>
      </rPr>
      <t xml:space="preserve"> 100 mm Stainless steel butt hinges</t>
    </r>
  </si>
  <si>
    <t>Briton door closer (240 secs)</t>
  </si>
  <si>
    <t>Three-lever mortice lock as "Union" Ref: 2279 complete with set of anodized aluminium lever handles as "Union" Ref.681-06-02</t>
  </si>
  <si>
    <t>Two-lever mortice lock as "Union" Ref: 2279 complete with set of anodized aluminium lever handles as "Union" Ref.681-06-02</t>
  </si>
  <si>
    <t>Stainless steel buffer coat hooks</t>
  </si>
  <si>
    <t>Pair of Stainless steel lever handles</t>
  </si>
  <si>
    <t>Stainless steel kicking plate size 800 x 200mm</t>
  </si>
  <si>
    <t>Rubber door stop fixed to floor or wall with screw</t>
  </si>
  <si>
    <r>
      <t>Pairs</t>
    </r>
    <r>
      <rPr>
        <sz val="10"/>
        <rFont val="Arial"/>
        <family val="2"/>
      </rPr>
      <t xml:space="preserve"> 75mm. Brass butt hinges</t>
    </r>
  </si>
  <si>
    <t>75mm. Barrel bolt</t>
  </si>
  <si>
    <t>100mm D-pull handles</t>
  </si>
  <si>
    <t>Cupboard door lock</t>
  </si>
  <si>
    <t>Approved drawer knobs</t>
  </si>
  <si>
    <t>Supply and Fix the following Standard Section Steel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</si>
  <si>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1797 x 1197mm high with  1 No. fixed and 2 No. side hung opening bottom sashes and with 2 No. fixed and 1 No. top-hung top ventilators  with permanent ventilator hood over (W1)</t>
  </si>
  <si>
    <t>Window size 1197 x 1397mm high with 1 No. fixed and 1 No. side hung opening bottom sashes and with 1 No. fixed and 1 No. top-hung top ventilators with permanent ventilator hood over (W3)</t>
  </si>
  <si>
    <t>Window size 597 x 1197mm high with 1 No. fixed bottom sashes and with 1 No. top-hung top ventilators 200mm high with permanent ventilator hood over (W4)</t>
  </si>
  <si>
    <t>Supply and Fix the following Pressed Metal Louvre Doors with 100 x 25mm Stiles and Top &amp; Bottom Rails, 150 x 25mm Middle Rail and 50 x 25mm Metal Infill Louvres and 100 x 25mm Pressed Metal Frames, Including Hinges, Pad Bolts and Tower Bolts, All To Manufacturer's Details, with one coat lead oxide primer complete with three lever mortice lock including bedding and pointing around frames in cement mortar:-</t>
  </si>
  <si>
    <t>Single door size 900 x 2400 mm high</t>
  </si>
  <si>
    <t xml:space="preserve"> FITTINGS</t>
  </si>
  <si>
    <t xml:space="preserve">The following in 1No. Laboratory Fitting 600mm wide x 900mm high and overall 6900 mm girth </t>
  </si>
  <si>
    <t>7.1</t>
  </si>
  <si>
    <t>75mm Thick reinforced Concrete Class 20/20mm worktop</t>
  </si>
  <si>
    <t>7.2</t>
  </si>
  <si>
    <t>Mesh Reinforcement Ref. A 142 in concrete top slab.</t>
  </si>
  <si>
    <t>7.3</t>
  </si>
  <si>
    <t>Sawn formwork as described to horizontal soffites of worktop</t>
  </si>
  <si>
    <t>7.4</t>
  </si>
  <si>
    <t>Ditto to edges 75-150mm girth</t>
  </si>
  <si>
    <t>7.5</t>
  </si>
  <si>
    <t>20mm Thick cement and sand (1:4) screed to top and sides of worktop</t>
  </si>
  <si>
    <t>7.6</t>
  </si>
  <si>
    <t>12.5mm Thick gauged cement plaster to horizontal soffites of worktop</t>
  </si>
  <si>
    <t>7.7</t>
  </si>
  <si>
    <t>Prepare and apply  two coats plastic emulsion paint to plastered horizontal soffites of  worktop</t>
  </si>
  <si>
    <t>7.8</t>
  </si>
  <si>
    <t>Form groove 100mm deep in masonry wall to receive 75mm edge of concrete bench, build in last and make good</t>
  </si>
  <si>
    <t>7.9</t>
  </si>
  <si>
    <t>125mm Concrete (1:3:6) in benching</t>
  </si>
  <si>
    <t>Formwork  to edge of benching  75-150mm. high</t>
  </si>
  <si>
    <t>100mm Thick solid concrete block walling in gauged cement mortar</t>
  </si>
  <si>
    <t>100 x 19mm High cement and sand skirting</t>
  </si>
  <si>
    <t>12.5mm Thick gauged cement plaster to walls</t>
  </si>
  <si>
    <t>Prepare and apply  two coats plastic emulsion paint to plastered walls</t>
  </si>
  <si>
    <t>50 x 25mm (finished) Wrot prime grade cypress bearer</t>
  </si>
  <si>
    <t>50 x 25mm (finished) Wrot prime grade cypress bearer, plugged</t>
  </si>
  <si>
    <t>75 x 32mm Wrot prime grade cypress door frame, plugged</t>
  </si>
  <si>
    <t>25mm Blockboard shelves</t>
  </si>
  <si>
    <t>7.19</t>
  </si>
  <si>
    <t>25mm Blockboard double door overall size 825 x 675mm high in two equal leaves, each leaf hardwood lipped all round</t>
  </si>
  <si>
    <t>7.20</t>
  </si>
  <si>
    <t>Ditto overall size 950 x 675mm high in two equal leaves, each leaf hardwood lipped all round</t>
  </si>
  <si>
    <t>7.21</t>
  </si>
  <si>
    <t>Prepare and apply one coat aluminium primer before fixing to wood surfaces 0 - 100mm girth</t>
  </si>
  <si>
    <t>7.22</t>
  </si>
  <si>
    <t>Prepare, knot, prime, stop and apply three coats first quality gloss paint to wood surfaces 100 - 200mm girth</t>
  </si>
  <si>
    <t>7.23</t>
  </si>
  <si>
    <t>Ditto general surfaces</t>
  </si>
  <si>
    <t>7.24</t>
  </si>
  <si>
    <t xml:space="preserve">Drawer size 550mm wide (front) x 500mm long and 150mm deep with 70 x 20mm sides and back, 90 x 20mm front (all finished sizes) and 5mm plywood bottom tongued all round </t>
  </si>
  <si>
    <t>7.25</t>
  </si>
  <si>
    <t>12x12mm (finished) Wrot camphor drawer runners</t>
  </si>
  <si>
    <t>7.26</t>
  </si>
  <si>
    <t>25 x 25mm (finished) Wrot camphor lipping tongued in and glued to edge of blockboard</t>
  </si>
  <si>
    <t>7.27</t>
  </si>
  <si>
    <t>12mm Cement and sand screed to benching steel trowelled smooth</t>
  </si>
  <si>
    <t xml:space="preserve">The following in 1No. Tea Room Fitting 600mm wide x 900mm high and overall 2000 mm girth </t>
  </si>
  <si>
    <t>7.28</t>
  </si>
  <si>
    <t>7.29</t>
  </si>
  <si>
    <t>7.30</t>
  </si>
  <si>
    <t>7.31</t>
  </si>
  <si>
    <t>7.32</t>
  </si>
  <si>
    <t>7.33</t>
  </si>
  <si>
    <t>12.5mm Thick gauged cement plaster to horizontal soffites of  worktop</t>
  </si>
  <si>
    <t>7.34</t>
  </si>
  <si>
    <t>7.35</t>
  </si>
  <si>
    <t>7.36</t>
  </si>
  <si>
    <t>7.37</t>
  </si>
  <si>
    <t>7.38</t>
  </si>
  <si>
    <t>7.39</t>
  </si>
  <si>
    <t>7.40</t>
  </si>
  <si>
    <t>7.41</t>
  </si>
  <si>
    <t>7.42</t>
  </si>
  <si>
    <t>7.43</t>
  </si>
  <si>
    <t>7.44</t>
  </si>
  <si>
    <t>7.45</t>
  </si>
  <si>
    <t>7.46</t>
  </si>
  <si>
    <t>25mm Blockboard double door overall size 875 x 675mm high in two equal leaves, each leaf hardwood lipped all round</t>
  </si>
  <si>
    <t>7.47</t>
  </si>
  <si>
    <t>7.48</t>
  </si>
  <si>
    <t>7.49</t>
  </si>
  <si>
    <t>7.50</t>
  </si>
  <si>
    <t>7.51</t>
  </si>
  <si>
    <t>7.52</t>
  </si>
  <si>
    <t>7.53</t>
  </si>
  <si>
    <t>7.54</t>
  </si>
  <si>
    <t>EXTERNAL WALL FINISHES</t>
  </si>
  <si>
    <t>External Rendering in 12mm (minimum) Thick in Two Coats, Undercoat Comprising Cement - Sand (1:5) and Finishing Coat Comprising Cement- Sand (1:5) Finished with a Dry Wood  Float:-</t>
  </si>
  <si>
    <t>Rendering to blockwork surfaces</t>
  </si>
  <si>
    <t>Ditto to concrete surfaces</t>
  </si>
  <si>
    <t>INTERNAL WALL FINISHES</t>
  </si>
  <si>
    <t>Internal Plaster in 12mm (minimum) Thick in Two Coats, Undercoat Comprising Cement- Lime putty- Sand (1:2:9) and Finishing Coat Comprising Cement- Lime putty- Sand (1:1:6) Finished Smooth with a Steel trowel:-</t>
  </si>
  <si>
    <t>Plaster to vertical concrete or blockwork surfaces</t>
  </si>
  <si>
    <t>Ditto to reveals of openings</t>
  </si>
  <si>
    <t>Screeds and Backing</t>
  </si>
  <si>
    <t xml:space="preserve">45mm Thick screed laid to falls to receive coloured floor tiles </t>
  </si>
  <si>
    <t xml:space="preserve">Ditto but to receive 100mm high skirting </t>
  </si>
  <si>
    <t>Bonded cement and sand (1:4) Backing 12mm (minimum) Thick in one coat, well bonded to concrete or blockwork with approved plasticiser as described:-</t>
  </si>
  <si>
    <t xml:space="preserve">Backing laid vertical to receive coloured ceramic wall tiles </t>
  </si>
  <si>
    <t>Wall Tiles</t>
  </si>
  <si>
    <t>200 x 300mm Thick coloured wall tiles laid  on backing (measured separately) and joints filled in approved filler to match colour of tiles.</t>
  </si>
  <si>
    <t>PVC tiling edge to external corners of tiles (Provisional)</t>
  </si>
  <si>
    <t>FLOOR FINISHES</t>
  </si>
  <si>
    <t>Ceramic Floor Tiling</t>
  </si>
  <si>
    <t>300 x 300mm Tiles laid  on screed (measured separately) and joints filled in approved filler to match colour of tiles.</t>
  </si>
  <si>
    <t xml:space="preserve">Ditto but laid as skirting 100mm high </t>
  </si>
  <si>
    <t>ROOF FINISHES</t>
  </si>
  <si>
    <t>Concrete, Double Roll, Single Lap Interlocking Tiles fixed on sloping concrete roof including all necessary securing in position :-</t>
  </si>
  <si>
    <t>Tiles roof covering on and including sawn cypress (Grade 2) battens size 50 x 50mm at 300mm centres and pressure impregnated with approved preservative.</t>
  </si>
  <si>
    <t>Half round butt jointed ridge tiles bedded, jointed  and pointed in cement mortar to match colour of tiles.</t>
  </si>
  <si>
    <t>Gauge 28 GCI sheet underlay over the rafters, lapped 300mm vertically and 150mm horizontally laid under battens</t>
  </si>
  <si>
    <t>CEILING FINISHES</t>
  </si>
  <si>
    <t>CHIPBOARD CEILING</t>
  </si>
  <si>
    <t>12mm thick approved chipboard to BS 2604, Part 2, density 480-640kgs, per square meter in sheets size 2400 x 1200mm fixed to and including 50 x 50mm sawn cypress Grade 2 battens at 600mm centres in both directions complete with gauge jointing material</t>
  </si>
  <si>
    <t>Eaves</t>
  </si>
  <si>
    <t xml:space="preserve">T &amp; G uPVC Ceiling </t>
  </si>
  <si>
    <t>uPVC T&amp;G ceiling fixed on underside of eaves including all fittings &amp; joinery</t>
  </si>
  <si>
    <t>SUNDRIES</t>
  </si>
  <si>
    <t>Prepare, and apply three coats clear wax polish to timber surfaces</t>
  </si>
  <si>
    <t>PLUMBING AND DRAINAGE</t>
  </si>
  <si>
    <t>Builders Work in Connection with Sanitary Fittings</t>
  </si>
  <si>
    <t xml:space="preserve">Allow for cutting and leaving all necessary holes, notches, mortices, sinkings and chases both in the structure and its finishes and for all making good in connection with the following  (All Provisional): - </t>
  </si>
  <si>
    <t xml:space="preserve">White vitreous china squatting level washdown W.C. suite complete </t>
  </si>
  <si>
    <t xml:space="preserve">White vitreous china washbasin complete </t>
  </si>
  <si>
    <t xml:space="preserve">Shower unit complete </t>
  </si>
  <si>
    <t xml:space="preserve">Local stainless steel sink with double bowls and double drainer complete </t>
  </si>
  <si>
    <t xml:space="preserve">Mirror size 600 x 600mm  plugged and screwed to wall </t>
  </si>
  <si>
    <t>Toilet roll holder</t>
  </si>
  <si>
    <t>Recessed soap tray</t>
  </si>
  <si>
    <t>Chrome plated shower rail size 25mm diameter x  900mm long complete with mixers</t>
  </si>
  <si>
    <t>Builders Work in Connection with Water and Drainage services</t>
  </si>
  <si>
    <t>Chase wall for small pipe and make good wall and its finishes</t>
  </si>
  <si>
    <t>Chase wall for large pipe and make good wall and its finishes</t>
  </si>
  <si>
    <t>Hole through 100mm walling for small pipe and make good</t>
  </si>
  <si>
    <t xml:space="preserve">Hole through 200mm wall for small pipe ditto </t>
  </si>
  <si>
    <t xml:space="preserve">Hole through 150mm reinforced concrete floor slab for large pipe ditto </t>
  </si>
  <si>
    <t>Water supply to tank</t>
  </si>
  <si>
    <t>PN20 PPR pipes and PPR encased brass fittings complying with relevant ISO standards. Pipe &amp; pipe fitting dimensions refer to outside diameter</t>
  </si>
  <si>
    <t>20mm diameter pipe fixed &amp; jointed in /on wall, ceiling or duct</t>
  </si>
  <si>
    <t xml:space="preserve">25mm diameter overflow pipe </t>
  </si>
  <si>
    <t xml:space="preserve"> 20mm diameter elbow</t>
  </si>
  <si>
    <t>20mm diameter bronze gate valves to BS5454</t>
  </si>
  <si>
    <t xml:space="preserve">Ball valve </t>
  </si>
  <si>
    <t>32mm diameter medium pressure ball valve as "PORTSMOUTH" type or approved equivalent with brass stem and plastic float, screwed to threaded socket of tank including union</t>
  </si>
  <si>
    <t>Water distribution from tank to fittings</t>
  </si>
  <si>
    <t xml:space="preserve"> 20mm diameter threaded elbow</t>
  </si>
  <si>
    <t xml:space="preserve"> 20mm diameter equal tee</t>
  </si>
  <si>
    <t xml:space="preserve"> 20mm diameter plug</t>
  </si>
  <si>
    <t xml:space="preserve"> 15mm diameter PN20  connector to W.C cistern, Urinal bowl, Wash basins and kitchen sink</t>
  </si>
  <si>
    <t>15mm diameter bronze gate valves to BS5454</t>
  </si>
  <si>
    <t>Roof Water storage tanks</t>
  </si>
  <si>
    <t>1000 Litres capacity plastic water storage tank, dimension 55mm diameter and 90mm height, on roof slab and complete with cover and having screwed connections for inlet (20mm), outlets (20mm), overflow (25mm) and 20mm drain . As "Roto" or approved equivalent.</t>
  </si>
  <si>
    <t>Foul/Waste drainage from fittings</t>
  </si>
  <si>
    <t>uPVC pipe and pipe fittings to BS4460 and BS4551</t>
  </si>
  <si>
    <t>40mm Waste fittings</t>
  </si>
  <si>
    <t xml:space="preserve"> 40mm Bottle trap </t>
  </si>
  <si>
    <t xml:space="preserve"> 40mm Outlet pipe</t>
  </si>
  <si>
    <t xml:space="preserve"> 15mm Bip tap</t>
  </si>
  <si>
    <t xml:space="preserve"> 32mm Waste fittings</t>
  </si>
  <si>
    <t xml:space="preserve"> 32mm Bottle trap </t>
  </si>
  <si>
    <t xml:space="preserve"> 32mm Outlet pipe</t>
  </si>
  <si>
    <t>100mm diameter long radius bend with duct foot</t>
  </si>
  <si>
    <t xml:space="preserve">Vent pipe fabricated from .3.40 m x 100mm diameter fixed and jointed on/in wall or ceiling including 300x300mm GMS paddle flanges </t>
  </si>
  <si>
    <t xml:space="preserve"> SANITARY FITTINGS</t>
  </si>
  <si>
    <t>Supply, deliver and install the following appliances including their support brackets, screws etc and their connection to water supply, waste/soil drainage and electrical supply.</t>
  </si>
  <si>
    <t>Shower</t>
  </si>
  <si>
    <t>Hygiene hand spray  (Arabian shower) complete with 1.5m CP flexible hose</t>
  </si>
  <si>
    <t>Mirrors</t>
  </si>
  <si>
    <t>610 x 457 x 6mm thick bevelled plate glass mirrors with chromium plated domed screws complete with 5mm thick foam back rest.</t>
  </si>
  <si>
    <t>Soap Dispenser</t>
  </si>
  <si>
    <t>130x231x231mm High, sturdy impact resistant ABS plastic lockable case, broad dispensing lever that can also be actuated by elbow, inspection window, screw to wall, 1 Litre Liquid soap dispenser including initial charge. As "Starmix" Model No. SP 1.</t>
  </si>
  <si>
    <t>Hand Drier</t>
  </si>
  <si>
    <r>
      <t>The hand drier shall be operated by infrared sensor which switches on when hands are placed are placed under the hot- air outlet. The machine switches off when the hands are withdrawn or after 40secs. It shall be capable of delivering 36Litres/sec of warm air at 50</t>
    </r>
    <r>
      <rPr>
        <vertAlign val="superscript"/>
        <sz val="10"/>
        <rFont val="Arial"/>
        <family val="2"/>
      </rPr>
      <t>o</t>
    </r>
    <r>
      <rPr>
        <sz val="10"/>
        <rFont val="Arial"/>
        <family val="2"/>
      </rPr>
      <t xml:space="preserve"> C above ambient temperature at an average speed of 17m/s and a relative drying time of 35 seconds with a power supply of 2.2Kw 240V,50Hz. It shall be as "Starmix" Automatic Hand Drier Model No.T50E.</t>
    </r>
  </si>
  <si>
    <t>Allow for electrical connection from DP switch</t>
  </si>
  <si>
    <t>Allow for the testing and commissioning of the sanitary fittings and accessories to the satisfaction of the Engineer</t>
  </si>
  <si>
    <t>sum</t>
  </si>
  <si>
    <t>Sanitary appliances</t>
  </si>
  <si>
    <t>All sanitary appliances shall be supplied as complete units with all fittings, fixtures , waste grids &amp; traps and shall be as specified or approved equal (as per tendered document)</t>
  </si>
  <si>
    <t>Close coupled water  closet as "(No Suggestions) Option" with cistern comprising *WC bowl with horizontal outlet  with S trap outlet connector ,6 litre cistern with fittings &amp; CP lever , *seat &amp; cover</t>
  </si>
  <si>
    <t>Wall mounted washbasin as "Twyfords Entice 575" with one tap &amp; 32mm waste grid *basin mixer as "Europath Astra" with aerator &amp; pop -up waste.*32mm CP bottle trap with tail pipe, cap-nut &amp; wall flange as "Cobra" 340 &amp;C-342/1/2/3</t>
  </si>
  <si>
    <t>Stainless steel sink</t>
  </si>
  <si>
    <t>Local stainless steel sink size 1000 x 500mm with single bowl and double drainer complete with 40mm waste, plug, and chain and  one "Bricon" chromium plated bib tap type No. 615/041 marked  "cold"</t>
  </si>
  <si>
    <t>Black vulcathene laboratory sink internal size 450 x 300 x 200mm deep as "ALLIED FOUNDERS UK Model 602" complete with waste fitting and butyl rubber sealing gasket including fixing into prepared hole in concrete worktop.</t>
  </si>
  <si>
    <t>Allow for cutting and leaving all necessary holes, notches, mortices, sinkings and chases both in the structure and its finishes and for all making good in connection with the following in  concealed conduits or cables ( All Provisional) :</t>
  </si>
  <si>
    <t xml:space="preserve">Lighting points </t>
  </si>
  <si>
    <t>Switch points</t>
  </si>
  <si>
    <t>Socket outlet points</t>
  </si>
  <si>
    <t>Twin socket outlets</t>
  </si>
  <si>
    <t>Fire alarm points</t>
  </si>
  <si>
    <t>Data outlet points</t>
  </si>
  <si>
    <t>Telephone points</t>
  </si>
  <si>
    <t>Isolator points</t>
  </si>
  <si>
    <t>Main distribution board</t>
  </si>
  <si>
    <t>Consumer units and distribution board points</t>
  </si>
  <si>
    <t>LIGHTING INSTALLATION</t>
  </si>
  <si>
    <r>
      <t>Final sub-circuits from consumer unit in a cable and conduit installation comprising concealed heavy gauge PVC conduit, 1.5 mm</t>
    </r>
    <r>
      <rPr>
        <b/>
        <u/>
        <vertAlign val="superscript"/>
        <sz val="10"/>
        <rFont val="Arial"/>
        <family val="2"/>
      </rPr>
      <t>2</t>
    </r>
    <r>
      <rPr>
        <b/>
        <u/>
        <sz val="10"/>
        <rFont val="Arial"/>
        <family val="2"/>
      </rPr>
      <t xml:space="preserve"> PVC insulated copper cables, 1.5mm</t>
    </r>
    <r>
      <rPr>
        <b/>
        <u/>
        <vertAlign val="superscript"/>
        <sz val="10"/>
        <rFont val="Arial"/>
        <family val="2"/>
      </rPr>
      <t>2</t>
    </r>
    <r>
      <rPr>
        <b/>
        <u/>
        <sz val="10"/>
        <rFont val="Arial"/>
        <family val="2"/>
      </rPr>
      <t xml:space="preserve"> copper earthing cable including all accessories and fittings.</t>
    </r>
  </si>
  <si>
    <t>Lighting point</t>
  </si>
  <si>
    <t>6 Amp one gang one way switch as Crabtree</t>
  </si>
  <si>
    <r>
      <t>Light fittings complete with accessories, lamps and tubes, 1.5 mm</t>
    </r>
    <r>
      <rPr>
        <b/>
        <u/>
        <vertAlign val="superscript"/>
        <sz val="10"/>
        <rFont val="Arial"/>
        <family val="2"/>
      </rPr>
      <t>2</t>
    </r>
    <r>
      <rPr>
        <b/>
        <u/>
        <sz val="10"/>
        <rFont val="Arial"/>
        <family val="2"/>
      </rPr>
      <t xml:space="preserve"> three core heat resisting cables and wiring to an adjacent lighting point  and fixing </t>
    </r>
  </si>
  <si>
    <t xml:space="preserve"> 1x36W single fluorescent batten fitting. As Micromark Standard Batten Range Cat No MM8191   </t>
  </si>
  <si>
    <t>GLAZING</t>
  </si>
  <si>
    <t>6mm Thick Tinted Glass To BS 9512, Free From Flaws, Bubbles, Specks and Other Imperfections, and glazing to aluminium windows or doors in panes:-</t>
  </si>
  <si>
    <t xml:space="preserve">1.00 - 1.50 Square metres </t>
  </si>
  <si>
    <t>Prepare, prime and apply three coats eggshell paint :</t>
  </si>
  <si>
    <t>Metal door (measured flat overall)</t>
  </si>
  <si>
    <t>Metal window (measured flat overall)</t>
  </si>
  <si>
    <t>Prepare and apply one coat aluminium primer before fixing to :-</t>
  </si>
  <si>
    <t>Backs of wood  0 - 100mm girth</t>
  </si>
  <si>
    <t>Backs of wood 100 - 200mm girth</t>
  </si>
  <si>
    <t>Prepare, knot, prime, stop and apply two undercoats and one finishing coat hard gloss paint to woodwork:-</t>
  </si>
  <si>
    <t>General surfaces of  doors (measured flat overall)</t>
  </si>
  <si>
    <t>General surfaces of fascia board</t>
  </si>
  <si>
    <t>Surfaces  0 - 100mm girth</t>
  </si>
  <si>
    <t>Surfaces  100 - 200mm girth</t>
  </si>
  <si>
    <t>Surfaces  200 - 300mm girth</t>
  </si>
  <si>
    <t>Prepare and apply  three coats of exterior first quality silk vinyl washable  paint to :-</t>
  </si>
  <si>
    <t>Rendered blockwork surfaces</t>
  </si>
  <si>
    <t>Rendered concrete surfaces</t>
  </si>
  <si>
    <t>Prepare and apply  three coats of interior first quality silk vinyl washable paint to :-</t>
  </si>
  <si>
    <t>Plastered vertical concrete or blockwork surfaces</t>
  </si>
  <si>
    <t>Plastered reveals of openings</t>
  </si>
  <si>
    <t>PROVISIONAL SUMS</t>
  </si>
  <si>
    <t>Allow ….% for profit, administration attendance overheads, etc. for items 18.1 and 18.2 above.</t>
  </si>
  <si>
    <t>%</t>
  </si>
  <si>
    <t>Page Total, Page 1 of 18</t>
  </si>
  <si>
    <t>Page Total, Page 2 of 18</t>
  </si>
  <si>
    <t>Page Total, Page 3 of 18</t>
  </si>
  <si>
    <t>Page Total, Page 4 of 18</t>
  </si>
  <si>
    <t>Page Total, Page 5 of 18</t>
  </si>
  <si>
    <t>Page Total, Page 6 of 18</t>
  </si>
  <si>
    <t>Page Total, Page 7 of 18</t>
  </si>
  <si>
    <t>Page Total, Page 8 of 18</t>
  </si>
  <si>
    <t>Page Total, Page 9 of 18</t>
  </si>
  <si>
    <t>Page Total, Page 10 of 18</t>
  </si>
  <si>
    <t>Page Total, Page 11 of 18</t>
  </si>
  <si>
    <t>Page Total, Page 12 of 18</t>
  </si>
  <si>
    <t>Page Total, Page 13 of 18</t>
  </si>
  <si>
    <t>Page Total, Page 14 of 18</t>
  </si>
  <si>
    <t>Page Total, Page 15 of 18</t>
  </si>
  <si>
    <t>Page Total, Page 16 of 18</t>
  </si>
  <si>
    <t>Page Total, Page 17 of 18</t>
  </si>
  <si>
    <t>Page Total, Page 18 of 18</t>
  </si>
  <si>
    <t>Bill No. 3.10 Total Exclusive of VAT Carried to Section 3 Summary Sheet</t>
  </si>
  <si>
    <t>Page Total, Page 1 of 6</t>
  </si>
  <si>
    <t>Page Total, Page 2 of 6</t>
  </si>
  <si>
    <t>Page Total, Page 3 of 6</t>
  </si>
  <si>
    <t>Page Total, Page 4 of 6</t>
  </si>
  <si>
    <t>Page Total, Page 5 of 6</t>
  </si>
  <si>
    <t>Page Total, Page 6 of 6</t>
  </si>
  <si>
    <t>Page Total, Page 1 of 10</t>
  </si>
  <si>
    <t>Page Total, Page 2 of 10</t>
  </si>
  <si>
    <t>Page Total, Page 3 of 10</t>
  </si>
  <si>
    <t>Page Total, Page 4 of 10</t>
  </si>
  <si>
    <t>Page Total, Page 5 of 10</t>
  </si>
  <si>
    <t>Page Total, Page 6 of 10</t>
  </si>
  <si>
    <t>Page Total, Page 7 of 10</t>
  </si>
  <si>
    <t>Page Total, Page 8 of 10</t>
  </si>
  <si>
    <t>Page Total, Page 9 of 10</t>
  </si>
  <si>
    <t>Page Total, Page 10 of 10</t>
  </si>
  <si>
    <t>Bill No. 3.2 Total Exclusive of VAT Carried to Section 3 Summary Sheet</t>
  </si>
  <si>
    <t>Bill No. 3.3 Total Exclusive of VAT Carried to Section 3 Summary Sheet</t>
  </si>
  <si>
    <t>Bill No. 3.4 Total Exclusive of VAT Carried to Section 3 Summary Sheet</t>
  </si>
  <si>
    <t>Bill No. 3.5 Total Exclusive of VAT Carried to Section 3 Summary Sheet</t>
  </si>
  <si>
    <t>Bill No. 3.6 Total Exclusive of VAT Carried to Section 3 Summary Sheet</t>
  </si>
  <si>
    <t>Page Total, Page 10 of 12</t>
  </si>
  <si>
    <t>Bill No. 3.7 Total Exclusive of VAT Carried to Section 3 Summary Sheet</t>
  </si>
  <si>
    <t>BILL No. 3.7</t>
  </si>
  <si>
    <t>Page Total, Page 1 of 8</t>
  </si>
  <si>
    <t>Page Total, Page 2 of 8</t>
  </si>
  <si>
    <t>Page Total, Page 3 of 8</t>
  </si>
  <si>
    <t>Page Total, Page 4 of 8</t>
  </si>
  <si>
    <t>Page Total, Page 5 of 8</t>
  </si>
  <si>
    <t>Page Total, Page 6 of 8</t>
  </si>
  <si>
    <t>Page Total, Page 7 of 8</t>
  </si>
  <si>
    <t>Page Total, Page 8 of 8</t>
  </si>
  <si>
    <t>Bill No. 3.8 Total Exclusive of VAT Carried to Section 3 Summary Sheet</t>
  </si>
  <si>
    <t>Page Total, Page 1 of 4</t>
  </si>
  <si>
    <t>Page Total, Page 2 of 4</t>
  </si>
  <si>
    <t>Page Total, Page 3 of 4</t>
  </si>
  <si>
    <t>Page Total, Page 4 of 4</t>
  </si>
  <si>
    <t>Bill No. 3.9 Total Exclusive of VAT Carried to Section 3 Summary Sheet</t>
  </si>
  <si>
    <t>SUMMARY SHEET</t>
  </si>
  <si>
    <t>(Kshs.)</t>
  </si>
  <si>
    <t>SECTION 3</t>
  </si>
  <si>
    <t>Bill No. 3.1 - Stilling Well, Chemical Dosing Channel &amp; Flocculation</t>
  </si>
  <si>
    <t>Bill No. 3.2 - Chemical Storage &amp; Mixing Building</t>
  </si>
  <si>
    <t>Bill No. 3.3 - Sedimentation Tanks - 4Nr.</t>
  </si>
  <si>
    <t>Bill No. 3.4 - Filters, Filter Gallery &amp; Filter Control Room</t>
  </si>
  <si>
    <t>Bill No. 3.5 - Treated Water Tank</t>
  </si>
  <si>
    <t>Section 3 Total Exclusive of VAT Carried to The Bill of Quantities Grand Summary</t>
  </si>
  <si>
    <t>3.1.3</t>
  </si>
  <si>
    <t>3.1.4</t>
  </si>
  <si>
    <t>STILLING WELL</t>
  </si>
  <si>
    <t>The rates shall include for all strutting, shuttering, stabilising the excavation faces and keeping the excavation free of water by pumping, bailing or other means</t>
  </si>
  <si>
    <t>-Ditto - for depth 1 - 2 m</t>
  </si>
  <si>
    <t>Extra over Item 1.1.1 &amp; 1.1.2 for excavation in rock Class 'A', blasting not permitted (Provisional)</t>
  </si>
  <si>
    <t>Plain concrete Class 15/20 in 75mm blinding layer under combined column base</t>
  </si>
  <si>
    <t>Ditto-but for Stilling Well base slab</t>
  </si>
  <si>
    <t>Vibrated, reinforced concrete class 25/20 in:-</t>
  </si>
  <si>
    <t>Combined Column base</t>
  </si>
  <si>
    <t>200mm thick base slab</t>
  </si>
  <si>
    <t>1.2.6</t>
  </si>
  <si>
    <t>200mm thick R.C walls</t>
  </si>
  <si>
    <t>1.2.7</t>
  </si>
  <si>
    <t>150mm thick R.C baffle walls</t>
  </si>
  <si>
    <t>Provide and fix high tensile steel reinforcement to SRN 127 including cutting, bending, propping, with spacers and tying as specified</t>
  </si>
  <si>
    <t>1.3.1</t>
  </si>
  <si>
    <t>1.4.1</t>
  </si>
  <si>
    <t>Vertical sides of Column bases, width n.e 0.3m</t>
  </si>
  <si>
    <t>1.4.2</t>
  </si>
  <si>
    <t>Vertical sides of Columns-width n.e 0.3m</t>
  </si>
  <si>
    <t>1.4.3</t>
  </si>
  <si>
    <t>Sides of 200mm thick base slab</t>
  </si>
  <si>
    <t>1.4.4</t>
  </si>
  <si>
    <t>Outer faces of stilling well walls-width n.e 4.2 m</t>
  </si>
  <si>
    <t>1.4.5</t>
  </si>
  <si>
    <t>Inner faces of the stilling well walls-width n.e 4.2 m</t>
  </si>
  <si>
    <t>1.4.6</t>
  </si>
  <si>
    <t>Sides of the baffle wall in stilling well</t>
  </si>
  <si>
    <t>(i) Horizontal  Formwork - Class F3 Finish</t>
  </si>
  <si>
    <t>1.4.7</t>
  </si>
  <si>
    <t>Soffit of baffle wall in stilling well, width n.e 0.15m</t>
  </si>
  <si>
    <t>1.4.8</t>
  </si>
  <si>
    <t>1.4.9</t>
  </si>
  <si>
    <t>Ditto for pipe diameter n.e 150mm</t>
  </si>
  <si>
    <t>1.4.10</t>
  </si>
  <si>
    <t>Boxing out for Chemical dosing channel-12045mm x 800mm and making good after construction of chemical dosing channel</t>
  </si>
  <si>
    <t>Concrete Surface Finish</t>
  </si>
  <si>
    <t>1.5.1</t>
  </si>
  <si>
    <t>Provide Class UF3 Finish for top of base slab of stilling well</t>
  </si>
  <si>
    <t>1.6.1</t>
  </si>
  <si>
    <t>200mm wide expandite super-cast water foil PVC or similar approved waterstop in construction joints in walls.</t>
  </si>
  <si>
    <t>Metalwork</t>
  </si>
  <si>
    <t>All steel work to be completely cleaned by acid dipping prior to galvanising</t>
  </si>
  <si>
    <t>1.7.1</t>
  </si>
  <si>
    <t>Leak Proof Testing</t>
  </si>
  <si>
    <t>1.8.1</t>
  </si>
  <si>
    <t>Allow for leak proof testing of Stilling Well as specified</t>
  </si>
  <si>
    <t>Pipework Fittings &amp; Valves</t>
  </si>
  <si>
    <t>Raw Water Gravity Main Pipework - Approved Lined Ferrous Pipes</t>
  </si>
  <si>
    <t>1.9.2</t>
  </si>
  <si>
    <t>1.9.3</t>
  </si>
  <si>
    <t>1.9.4</t>
  </si>
  <si>
    <t>150mm dia. flanged spigot pipe 2600mm long (cut to suit on site) (Mark 4)</t>
  </si>
  <si>
    <t>1.9.5</t>
  </si>
  <si>
    <t>1.9.6</t>
  </si>
  <si>
    <t>1.9.7</t>
  </si>
  <si>
    <t>1.9.8</t>
  </si>
  <si>
    <t>Recirculation Pipework - Approved Lined Ferrous Pipes</t>
  </si>
  <si>
    <t>1.9.9</t>
  </si>
  <si>
    <r>
      <t>150mm dia. Flanged 90</t>
    </r>
    <r>
      <rPr>
        <vertAlign val="superscript"/>
        <sz val="10"/>
        <rFont val="Arial"/>
        <family val="2"/>
      </rPr>
      <t>0</t>
    </r>
    <r>
      <rPr>
        <sz val="10"/>
        <rFont val="Arial"/>
        <family val="2"/>
      </rPr>
      <t xml:space="preserve"> bend with plain end beveled (Mark a)</t>
    </r>
  </si>
  <si>
    <t>1.9.10</t>
  </si>
  <si>
    <t>150mm dia. Double flanged pipe with puddle flange at 400 mm from the flanged end,length 800mm (Mark b)</t>
  </si>
  <si>
    <t>1.9.11</t>
  </si>
  <si>
    <r>
      <t>150mm dia. All flanged 90</t>
    </r>
    <r>
      <rPr>
        <vertAlign val="superscript"/>
        <sz val="10"/>
        <rFont val="Arial"/>
        <family val="2"/>
      </rPr>
      <t>0</t>
    </r>
    <r>
      <rPr>
        <sz val="10"/>
        <rFont val="Arial"/>
        <family val="2"/>
      </rPr>
      <t xml:space="preserve"> bend (Mark c)</t>
    </r>
  </si>
  <si>
    <t>1.9.12</t>
  </si>
  <si>
    <t>150mm dia. flanged spigot pipe 3650mm long (cut to suit on site) (Mark d)</t>
  </si>
  <si>
    <t>1.9.13</t>
  </si>
  <si>
    <t>150mm dia. flanged adaptor (Mark e)</t>
  </si>
  <si>
    <t>1.9.14</t>
  </si>
  <si>
    <t>150mm dia. flanged spigot pipe 1200mm long  (Mark f)</t>
  </si>
  <si>
    <t>1.9.15</t>
  </si>
  <si>
    <t>150mm dia. coupling (Mark g)</t>
  </si>
  <si>
    <t>Sour Pipework - Approved Lined Ferrous Pipes</t>
  </si>
  <si>
    <t>1.9.16</t>
  </si>
  <si>
    <r>
      <t>150mm dia. flanged spigot 90</t>
    </r>
    <r>
      <rPr>
        <vertAlign val="superscript"/>
        <sz val="10"/>
        <rFont val="Arial"/>
        <family val="2"/>
      </rPr>
      <t>0</t>
    </r>
    <r>
      <rPr>
        <sz val="10"/>
        <rFont val="Arial"/>
        <family val="2"/>
      </rPr>
      <t xml:space="preserve"> bend with puddle flange at 100 m from plain end (Mark וֹ)</t>
    </r>
  </si>
  <si>
    <t>1.9.17</t>
  </si>
  <si>
    <t>150mm dia flanged adaptor (Mark וֹi)</t>
  </si>
  <si>
    <t>1.9.18</t>
  </si>
  <si>
    <r>
      <t>150mm dia flanged 90</t>
    </r>
    <r>
      <rPr>
        <vertAlign val="superscript"/>
        <sz val="10"/>
        <rFont val="Arial"/>
        <family val="2"/>
      </rPr>
      <t>0</t>
    </r>
    <r>
      <rPr>
        <sz val="10"/>
        <rFont val="Arial"/>
        <family val="2"/>
      </rPr>
      <t xml:space="preserve"> bend (Mark וֹוֹוֹ)</t>
    </r>
  </si>
  <si>
    <t>1.9.19</t>
  </si>
  <si>
    <t>150mm Flanged spigot pipe cut to suit on site,length 1200 (Mark iv)</t>
  </si>
  <si>
    <t>1.9.20</t>
  </si>
  <si>
    <t>150mm dia Gate valve with extension spindle 1.5m long (short face) with a T-key for operation (Mark v)</t>
  </si>
  <si>
    <t>1.9.21</t>
  </si>
  <si>
    <t>150mm dia Flanged spigot pipe cut to suit on site,length 6745 (Mark vi)</t>
  </si>
  <si>
    <t>CHEMICAL DOSING CHANNEL &amp; DOSED WATER CHANNEL</t>
  </si>
  <si>
    <t>Vibrated Reinforced Concrete Class 25/20 in:-</t>
  </si>
  <si>
    <t>Base slab of channel</t>
  </si>
  <si>
    <t>2.1.3</t>
  </si>
  <si>
    <t>Walls of channel</t>
  </si>
  <si>
    <t>Provide and fix high tensile steel reinforcement to SRN 127 including cutting, bending,propping, with spacers and tying as specified</t>
  </si>
  <si>
    <t>2.3.1</t>
  </si>
  <si>
    <t>Sides of 200mm thick channel base slab</t>
  </si>
  <si>
    <t>2.3.2</t>
  </si>
  <si>
    <t>Walls of channel - width n.e. 0.1n</t>
  </si>
  <si>
    <t>2.3.3</t>
  </si>
  <si>
    <t>External walls of channel  - width n.e. 2.0m</t>
  </si>
  <si>
    <t>2.3.4</t>
  </si>
  <si>
    <t>Internal walls of the channel - width n.e. 2.0m</t>
  </si>
  <si>
    <t>2.3.5</t>
  </si>
  <si>
    <t>Vertical sides of the wall-width n.e 0.3</t>
  </si>
  <si>
    <t>2.3.6</t>
  </si>
  <si>
    <t>Ditto for-width n.e 0.2</t>
  </si>
  <si>
    <t>2.3.7</t>
  </si>
  <si>
    <t>Allow for 75mm x 75mm rebate in walls of dosed water channel for cover slabs</t>
  </si>
  <si>
    <t>2.3.8</t>
  </si>
  <si>
    <t>Boxouts for Pipes in 200mm thick R.C. Walls for chemical dosing pipe diameter n.e 150 and making good after pipe inserts installation</t>
  </si>
  <si>
    <t>2.4.1</t>
  </si>
  <si>
    <t>Provide Class UF3 Finish for top of base slab of channel</t>
  </si>
  <si>
    <t>Construction Joints - Water Bar</t>
  </si>
  <si>
    <t>Provide and install the following waterstops in construction joints including all surface treatment, formwork, forming of rebate 20mm x 20mm and sealing of rebate with polysulphide sealant all as per Drawings and Specifications</t>
  </si>
  <si>
    <t>2.5.1</t>
  </si>
  <si>
    <t>200mm wide expandite super-cast water foil PVC or similar approved waterstop in vertical construction joints in walls</t>
  </si>
  <si>
    <t>Metal Work</t>
  </si>
  <si>
    <t>All steelwork to be completely  cleaned by acid dipping prior to galvanizing</t>
  </si>
  <si>
    <t>2.6.1</t>
  </si>
  <si>
    <t>2.6.2</t>
  </si>
  <si>
    <t>Ditto-but frame size 0.3 m x 0.95 m</t>
  </si>
  <si>
    <t>2.6.3</t>
  </si>
  <si>
    <t>Ditto-but frame size 0.8 m x 0.95 m</t>
  </si>
  <si>
    <t>2.6.4</t>
  </si>
  <si>
    <t>2.6.5</t>
  </si>
  <si>
    <t>2.6.6</t>
  </si>
  <si>
    <t>2.7.1</t>
  </si>
  <si>
    <t>2.7.2</t>
  </si>
  <si>
    <t>Precast Concrete Walkway Slabs</t>
  </si>
  <si>
    <t>Precast concrete Class 25/20 finished fair on all surfaces and reinforced as shown on the drawings.  Provide and fix:-</t>
  </si>
  <si>
    <t>2.8.1</t>
  </si>
  <si>
    <t>FLOCCULATION BASIN</t>
  </si>
  <si>
    <t>Ditto- but  depth 1m-2m</t>
  </si>
  <si>
    <t>Extra over Items 1.1.1 to1.1.2 for excavation in rock Class 'A', blasting not permitted (Provisional)</t>
  </si>
  <si>
    <t>3.1.5</t>
  </si>
  <si>
    <t>3.1.6</t>
  </si>
  <si>
    <t>Transport approved excavated material from site stock pile and use as fill. Compact in 200mm thick layers,making up levels under floccuation bassin base slab as directed by the Engineer. Compaction tests to be done for each layer as directed by the Engineerand to be included in the contractor's rates.</t>
  </si>
  <si>
    <t>3.1.7</t>
  </si>
  <si>
    <t>Plain concrete Class 15/20 in 75mm blinding layer under  under retaining walls strip footing</t>
  </si>
  <si>
    <t>Plain concrete Class 15/20 in 75mm blinding layer under base slab of the flocculation basin</t>
  </si>
  <si>
    <t>Vibrated, Reinforced concrete Class 25/20 in:-</t>
  </si>
  <si>
    <t>3.2.3</t>
  </si>
  <si>
    <t>Retaining walls Strip footing</t>
  </si>
  <si>
    <t>3.2.4</t>
  </si>
  <si>
    <t>Flocculation basin base slab</t>
  </si>
  <si>
    <t>3.2.5</t>
  </si>
  <si>
    <t>3.2.6</t>
  </si>
  <si>
    <t>Precast concreteclass 25/20 in:-</t>
  </si>
  <si>
    <t>3.2.7</t>
  </si>
  <si>
    <t>3.2.8</t>
  </si>
  <si>
    <t>3.4.1</t>
  </si>
  <si>
    <t>Sides of 400mm thick retaining wall footing</t>
  </si>
  <si>
    <t>3.4.2</t>
  </si>
  <si>
    <t>Sides of wall, width n.e 0.1m kicker</t>
  </si>
  <si>
    <t>3.4.3</t>
  </si>
  <si>
    <t>Walls below floor level</t>
  </si>
  <si>
    <t>3.4.4</t>
  </si>
  <si>
    <t>Inner faces of walls above floor level</t>
  </si>
  <si>
    <t>3.4.5</t>
  </si>
  <si>
    <t>Sides of 250mm thick sloping base slab - (1 in 45 slope)</t>
  </si>
  <si>
    <t>3.4.6</t>
  </si>
  <si>
    <t>Sides of walls-width n.e 0.1m kicker</t>
  </si>
  <si>
    <t>3.4.7</t>
  </si>
  <si>
    <t>Inner faces of walls above finished ground level</t>
  </si>
  <si>
    <t>3.4.8</t>
  </si>
  <si>
    <t>Walls above finished ground level</t>
  </si>
  <si>
    <t>3.4.9</t>
  </si>
  <si>
    <t>Tie beam width n.e 0.2 m</t>
  </si>
  <si>
    <t>(iii) Horizontal Formwork - Class F1 Finish</t>
  </si>
  <si>
    <t>3.4.10</t>
  </si>
  <si>
    <t>Soffit of the tie beam-width n.e 0.75m</t>
  </si>
  <si>
    <t>(iv) Horizontal Formwork - Class F1 Finish</t>
  </si>
  <si>
    <t>3.4.11</t>
  </si>
  <si>
    <t>Sloping sides of cantilever support for headstock</t>
  </si>
  <si>
    <t>(v) Other Formwork</t>
  </si>
  <si>
    <t>3.4.12</t>
  </si>
  <si>
    <t>Boxouts for Pipes in 300mm thick R.C. Walls for scour pipe diameter n.e. 150mm and making good after pipe inserts installation</t>
  </si>
  <si>
    <t>3.4.13</t>
  </si>
  <si>
    <t>Boxouts for 600mm x 1000mm inlet control penstock in 300mm thick RC wall and making good after installation of the penstocks</t>
  </si>
  <si>
    <t>3.4.14</t>
  </si>
  <si>
    <t>Boxouts for 600mm x 1300mm outlet control penstock in 300mm thick RC wall and making good after installation of the penstocks</t>
  </si>
  <si>
    <t>3.5.1</t>
  </si>
  <si>
    <t xml:space="preserve">Provide Class UF3 Finish for top of base slab of basin </t>
  </si>
  <si>
    <t>Provide and install the following waterstops in construction joints including all surface treatment, formwork forming of rebate and sealing of rebate with polysulphide sealant all as per Drawings and Specification</t>
  </si>
  <si>
    <t>3.6.1</t>
  </si>
  <si>
    <t>200mm wide expandite super-cast water foil PVC or similar approved waterstop in construction joints in walls (Provisional)</t>
  </si>
  <si>
    <t>3.7.1</t>
  </si>
  <si>
    <t>Allow for leak proof testing of Flocculation Basin as specified</t>
  </si>
  <si>
    <t>3.8.1</t>
  </si>
  <si>
    <t>Special 600mm x 1000mm  opening inlet control penstock with extended spindle and headstock (non-rising stem type) (Hambaker or approved equivalent).</t>
  </si>
  <si>
    <t>3.8.2</t>
  </si>
  <si>
    <t>Special 600mm x 1300mm opening outlet control penstock, non-rising stem type with extended spindle (Hambaker or approved equivalent)</t>
  </si>
  <si>
    <t>3.8.3</t>
  </si>
  <si>
    <t>150mm dia. flanged spigot pipe 600mm long with puddle flange at 150mm from plain end (Mark i)</t>
  </si>
  <si>
    <t>3.8.4</t>
  </si>
  <si>
    <t>150mm dia all flanged 90 bend (Mark j)</t>
  </si>
  <si>
    <t>3.8.5</t>
  </si>
  <si>
    <t>150mm dia flanged spigot pipe cut to suit on site, length 1000mm (Mark k)</t>
  </si>
  <si>
    <t>3.8.6</t>
  </si>
  <si>
    <t>150mm dia flanged adaptor (Mark l)</t>
  </si>
  <si>
    <t>3.8.7</t>
  </si>
  <si>
    <t>150mm Flanged spigot pipe cut to suit on site,length 3200 mm(Mark m)</t>
  </si>
  <si>
    <t>3.8.8</t>
  </si>
  <si>
    <t>150mm dia Gate valve with extension spindle 1.2m long (short face) with a T-key for operation (Mark n)</t>
  </si>
  <si>
    <t>3.8.9</t>
  </si>
  <si>
    <t>150mm Flanged spigot pipe cut to suit on site,length 3300mm   (Mark o)</t>
  </si>
  <si>
    <t>3.8.10</t>
  </si>
  <si>
    <t>150mm Flanged spigot pipe cut to suit on site,length 825mm   (Mark p)</t>
  </si>
  <si>
    <t>3.8.11</t>
  </si>
  <si>
    <r>
      <t>150mm dia Flanged spigot 90</t>
    </r>
    <r>
      <rPr>
        <vertAlign val="superscript"/>
        <sz val="10"/>
        <rFont val="Arial"/>
        <family val="2"/>
      </rPr>
      <t>0</t>
    </r>
    <r>
      <rPr>
        <sz val="10"/>
        <rFont val="Arial"/>
        <family val="2"/>
      </rPr>
      <t xml:space="preserve"> bend  (Mark q)</t>
    </r>
  </si>
  <si>
    <t>3.9</t>
  </si>
  <si>
    <t>3.9.1</t>
  </si>
  <si>
    <t>3.9.2</t>
  </si>
  <si>
    <t>Provide and apply Epoxy wall and floor coating, "MASTERTOP 1110T" or approved equivalent on internal surfaces of walls and floor of Flocculation Basin.</t>
  </si>
  <si>
    <t>FLOCCULATED WATER CHANNEL</t>
  </si>
  <si>
    <t xml:space="preserve">Plain concrete Class 15/20 in 75mm blinding layer under  Flocculated water Channel </t>
  </si>
  <si>
    <t>Channel Slab</t>
  </si>
  <si>
    <t>Sides of 200mm thick slab</t>
  </si>
  <si>
    <t xml:space="preserve">walls width n.e 0.1m kicker </t>
  </si>
  <si>
    <t>4.3.3</t>
  </si>
  <si>
    <t>walls width n.e 1.6 m</t>
  </si>
  <si>
    <t>4.3.4</t>
  </si>
  <si>
    <t>4.3.5</t>
  </si>
  <si>
    <t>Provide Class UF3 Finish for top of base slab of flocculated water channel</t>
  </si>
  <si>
    <t>4.5.1</t>
  </si>
  <si>
    <t>4.5.2</t>
  </si>
  <si>
    <t>4.5.3</t>
  </si>
  <si>
    <t xml:space="preserve">Precast Concrete </t>
  </si>
  <si>
    <t>4.6.1</t>
  </si>
  <si>
    <t>BILL No. 3.12</t>
  </si>
  <si>
    <t>Site Clearance of Work Area of Treatment Works Site;  Rate to Include for Carting Away and Disposing Cleared Material to tips identified by contractor and approved by the Engineer.</t>
  </si>
  <si>
    <t>NOTES:</t>
  </si>
  <si>
    <t xml:space="preserve">Clear area within the treatment works site of all grass, bushes, shrubs, hedges and grub up roots. </t>
  </si>
  <si>
    <t xml:space="preserve">ha </t>
  </si>
  <si>
    <t>Cut down trees, grub up roots and burn debris. Girth n.e. 1.2m (Provisional)</t>
  </si>
  <si>
    <t>Excavate over site for roads, buildings, etc., average 150 mm deep to remove vegetable soil and stack part of material for use as and where directed by the Engineer, cart away surplus to tips.</t>
  </si>
  <si>
    <t>500</t>
  </si>
  <si>
    <t>Fill using approved excavated material, compact in 150mm layers as specified under roads and verges</t>
  </si>
  <si>
    <t>200</t>
  </si>
  <si>
    <t>Excavate below stripped level to finished ground level area around Backwash Lagoon and Sludge Drying Beds and other miscellaneous areas, including compaction area,stack approved material for re-use as fill and cart away surplus to tips identified by the Contractor in liaison with the Local Authorities.  Depth of excavation n.e. 1.5m</t>
  </si>
  <si>
    <t>120</t>
  </si>
  <si>
    <t>Extra charge over rate shown in items 1.5 and 1.7 for excavation in rock Class 'A' (Provisional)</t>
  </si>
  <si>
    <t>40</t>
  </si>
  <si>
    <t>Extra charge over rate shown in items 1.5 and 1.7 for excavation in rock Class 'B', blasting not allowed (Provisional)</t>
  </si>
  <si>
    <t>60</t>
  </si>
  <si>
    <t>Extra charge over rate shown in items 1.5 and 1.7 for excavation in rock Class 'C', blasting not allowed (Provisional)</t>
  </si>
  <si>
    <t>30</t>
  </si>
  <si>
    <t>Fill using approved excavated material and compact in 150 mm layers as specified around structures</t>
  </si>
  <si>
    <t>350</t>
  </si>
  <si>
    <t xml:space="preserve">Spread top soil stacked on site (item 1.4) for reuse. Level and prepare for grassing and landscaping. </t>
  </si>
  <si>
    <t>2500</t>
  </si>
  <si>
    <t>Provide and plant approved grass in areas prepared under the item above and maintain until it takes roots</t>
  </si>
  <si>
    <t>ROADS (INTERNAL ROADS) &amp; FOOTPATHS</t>
  </si>
  <si>
    <t>Kerbs and Channels</t>
  </si>
  <si>
    <t>Provide, lay and joint 255 mm x 125 mm precast concrete kerbs on and including 250 mm x 100 mm Class 15/20 concrete foundation and haunch 125 mm thick including all excavation, shuttering, jointing and bedding as specified.</t>
  </si>
  <si>
    <t>90</t>
  </si>
  <si>
    <t>E.O. Item for kerbs laid to radius n.e. 20 m</t>
  </si>
  <si>
    <t>Provide, lay and joint 125 mm x 100 mm precast concrete channels on and including 225 mm x 125 mm Class 15/40 concrete bed and haunch 100 mm thick including all excavation, shuttering, jointing and bedding as specified.</t>
  </si>
  <si>
    <t>75</t>
  </si>
  <si>
    <t>E.O. Item for channels laid to radius n.e. 6.0 m</t>
  </si>
  <si>
    <t>25</t>
  </si>
  <si>
    <t>Roads and Foot Paths</t>
  </si>
  <si>
    <t>Sub-Base and Base Courses: Provide, Lay and Compact:</t>
  </si>
  <si>
    <t>Hand packed hardcore compacted to CBR not less than 30 up to formation level (where road is in fill)</t>
  </si>
  <si>
    <t>700</t>
  </si>
  <si>
    <t>Base 200mm thick crusher run or quarry chips (hand packed), including for watering and stone dust blinding as directed.</t>
  </si>
  <si>
    <t>Provide and apply approved weed killer / herbicide to road surface in accordance with manufacturer's instructions</t>
  </si>
  <si>
    <t>Concrete Block Paving (as Manufactured by Cabro Works Ltd or Other Approved Supplier)</t>
  </si>
  <si>
    <r>
      <t>Normal loading blocks size 210mm x 105mm x 60mm (Minimum strength 45N/m</t>
    </r>
    <r>
      <rPr>
        <vertAlign val="superscript"/>
        <sz val="10"/>
        <rFont val="Arial"/>
        <family val="2"/>
      </rPr>
      <t>2</t>
    </r>
    <r>
      <rPr>
        <sz val="10"/>
        <rFont val="Arial"/>
        <family val="2"/>
      </rPr>
      <t>) laid on and including 50mm screeded sand bed and compacted by surface vibration</t>
    </r>
  </si>
  <si>
    <t>Provide, lay and compact to a minimum of 150mm thickness and CBR not less than 30, approved hardcore fill over Road Formation Surface</t>
  </si>
  <si>
    <t>Provide, lay and compact murram wearing course compacted to a minimum of 150mm (consisting of well graded gravel stabilised with 3% cement and compacted using 8-10 tonne roller to the satisfaction of the Engineer including maintenance during construction period</t>
  </si>
  <si>
    <t>Provide and apply approved weed killer to murram base as specified.</t>
  </si>
  <si>
    <t>Road Markings</t>
  </si>
  <si>
    <t>Provide all materials and put road markings on sides, edges of roads and parkings as per Ministry of Public Works Specifications, using approved road marking paint.</t>
  </si>
  <si>
    <t>150</t>
  </si>
  <si>
    <t>100mm thick murram sub-base for footpaths, well compacted</t>
  </si>
  <si>
    <t>300</t>
  </si>
  <si>
    <t>50mm thick concrete bed for footpath (Class 15-1:4:8)</t>
  </si>
  <si>
    <t>600</t>
  </si>
  <si>
    <t>Precast Concrete Drains</t>
  </si>
  <si>
    <t>Excavate trench for precast concrete invert block drain Type 'A' as shown on Drg. NO. M407/SD/21, including trimming of sides and cart excavated matrial to tips.  Depth to invert n.e. 1.0m</t>
  </si>
  <si>
    <t>-Ditto - but depth to invert n.e 1.5m</t>
  </si>
  <si>
    <t>20</t>
  </si>
  <si>
    <t>E.O. items 4.1 and 4.2 but with 2 courses (one each side) of precast side slabs</t>
  </si>
  <si>
    <t>-Ditto - but with 4 courses (two each side) of precast concrete side slabs</t>
  </si>
  <si>
    <t>-Ditto - but with 6 courses (three each side) of precast concrete side slabs (Provisional)</t>
  </si>
  <si>
    <t>Provide, lay and joint precast concrete invert block drain Type 'A' on 100mm murram bed, including 75mm murram filling both sides for height of block.</t>
  </si>
  <si>
    <t>E.O. item 4.6 above for provide, lay and joint two courses (one each side) of precast concrete side slabs to Type 'A' drain on 75mm thick compacted murram bed.</t>
  </si>
  <si>
    <t>-Ditto - but with 4 courses (two each side)</t>
  </si>
  <si>
    <t>140</t>
  </si>
  <si>
    <t>-Ditto - but with 6 courses (three each side) (provisional)</t>
  </si>
  <si>
    <t>Provide, lay and joint to any radius, precast concrete invert block drain on 100mm murram bed including 75mm murram filling both sides for height of block.  Price to include for all cutting, waste, etc.</t>
  </si>
  <si>
    <t>15</t>
  </si>
  <si>
    <t>E.O. item 4.10 above for provide, lay and joint two courses (one each side) of precast concrete side slabs to invert block drain on 75mm block compacted murram bed.  Price to include for all cutting, waste, etc.</t>
  </si>
  <si>
    <t>-Ditto- but depth to invert n.e. 1.5m</t>
  </si>
  <si>
    <t>Provide and spread 100mm of approved top soil on the base of sides of the earth drain, rake and level to the requried profiles as directed by the Engineer (Provisional)</t>
  </si>
  <si>
    <t>800</t>
  </si>
  <si>
    <t xml:space="preserve">Culvert Pipes </t>
  </si>
  <si>
    <t>Excavate trench depth n.e. 2.5 m, supply, lay and joint  for 300mm diameter precast concrete ogee pipes including concrete surround, backfill after laying of pipes, compact and cart away surplus material to tips</t>
  </si>
  <si>
    <t>Excavate for, provide all materials and construct 225 mm thick masonry headwalls including concrete Class 15/20 footings, all in accordance with detailed drawings</t>
  </si>
  <si>
    <t>CHEMICAL SOAK AWAY PITS</t>
  </si>
  <si>
    <t>1</t>
  </si>
  <si>
    <t>SIGNBOARD</t>
  </si>
  <si>
    <r>
      <t>NOTE</t>
    </r>
    <r>
      <rPr>
        <b/>
        <sz val="10"/>
        <rFont val="Arial"/>
        <family val="2"/>
      </rPr>
      <t xml:space="preserve">:  </t>
    </r>
    <r>
      <rPr>
        <sz val="10"/>
        <rFont val="Arial"/>
        <family val="2"/>
      </rPr>
      <t>FINAL WORDING ON THE SIGN BOARD TO BE DECIDED IN CONSULTATION WITH THE CLIENT</t>
    </r>
  </si>
  <si>
    <t>GUARD HOUSE</t>
  </si>
  <si>
    <t>STAFF HOUSES</t>
  </si>
  <si>
    <t>SEPTIC TANKS</t>
  </si>
  <si>
    <r>
      <t>Supply and install, including excavation, etc, 2 No. Plastic Septic Tank, Each minimum capacity 2.5m</t>
    </r>
    <r>
      <rPr>
        <vertAlign val="superscript"/>
        <sz val="10"/>
        <rFont val="Arial"/>
        <family val="2"/>
      </rPr>
      <t>3</t>
    </r>
    <r>
      <rPr>
        <sz val="10"/>
        <rFont val="Arial"/>
        <family val="2"/>
      </rPr>
      <t>, including Inlet and Outlet Chambers and Pipework, Soak Pit / Radial Arms etc. all as per suppliers instructions ("Septank" from Kentainers Ltd. or approved equivalent)</t>
    </r>
  </si>
  <si>
    <t>MISCELLANEOUS WORKS</t>
  </si>
  <si>
    <t>Allow a Provisional Sum of Kshs. 1,000,000 to be used as directed by the Engineer for any other works as may be deemed necessary, e.g additional site works to suit ground conditions including reinforced concrete retaining walls, additional surface water drainage, slope stabilization, landscaping works, etc.</t>
  </si>
  <si>
    <t>BILL No. 3.1</t>
  </si>
  <si>
    <t>Road Crossings</t>
  </si>
  <si>
    <t>Page Total, Page 1 of 9</t>
  </si>
  <si>
    <t>Page Total, Page 2 of 9</t>
  </si>
  <si>
    <t>Page Total, Page 3 of 9</t>
  </si>
  <si>
    <t>Page Total, Page 4 of 9</t>
  </si>
  <si>
    <t>Page Total, Page 5 of 9</t>
  </si>
  <si>
    <t>Page Total, Page 6 of 9</t>
  </si>
  <si>
    <t>Page Total, Page 7 of 9</t>
  </si>
  <si>
    <t>Page Total, Page 8 of 9</t>
  </si>
  <si>
    <t>Page Total, Page 9 of 9</t>
  </si>
  <si>
    <t>Page Total, Page 1 of 2</t>
  </si>
  <si>
    <t>Page Total, Page 2 of 2</t>
  </si>
  <si>
    <t xml:space="preserve">GRAND SUMMARY </t>
  </si>
  <si>
    <t>SECTION</t>
  </si>
  <si>
    <t xml:space="preserve">TOTAL AMOUNT
</t>
  </si>
  <si>
    <t>PRELIMINARIES &amp; GENERAL (BILL No. 1)</t>
  </si>
  <si>
    <t xml:space="preserve">Bills Total Exclusive of VAT                                                             </t>
  </si>
  <si>
    <t>(A)</t>
  </si>
  <si>
    <t>(B)</t>
  </si>
  <si>
    <t xml:space="preserve">Bill Total Inclusive of Contingencies                                               </t>
  </si>
  <si>
    <t xml:space="preserve">(C) </t>
  </si>
  <si>
    <t xml:space="preserve">Value Added Tax (VAT) - 16% of (C)                                                 </t>
  </si>
  <si>
    <t>(D)</t>
  </si>
  <si>
    <t>GRAND TOTAL CARRIED TO LETTER OF BID [(C) + (D)]</t>
  </si>
  <si>
    <t>Bill No. 3.1 Total Exclusive of VAT Carried to Section 3 Summary Sheet</t>
  </si>
  <si>
    <t>Bill No. 3.12 Total Exclusive of VAT Carried to Section 3 Summary Sheet</t>
  </si>
  <si>
    <t>BILL No. 4.1</t>
  </si>
  <si>
    <t>Bill No. 4.1 Total Exclusive of VAT Carried to Section 4 Summary Sheet</t>
  </si>
  <si>
    <t xml:space="preserve">Filled ends of ridge capping </t>
  </si>
  <si>
    <t>Bill No. 3.13 - Site and Ancillary Works</t>
  </si>
  <si>
    <t>Bill No. 3.6 - Chlorine Storage and Mixing Building</t>
  </si>
  <si>
    <t>The rates shall include for all strutting, shuttering,stabilising the excavation faces and keeping the excavation free of water by pumping, bailing or other means</t>
  </si>
  <si>
    <t>Bulk excavations and top soil stripping for all structures are measured under Bill No. 3/4.10 - Site and Ancillary Works</t>
  </si>
  <si>
    <t>Excavate below stripped level for foundations in common material, part backfill after construction and remainder, cart away to tips or use as fill on site, all as directed by the Engineer</t>
  </si>
  <si>
    <t>Scour Chamber</t>
  </si>
  <si>
    <t>150mm thick Ground Floor Slab</t>
  </si>
  <si>
    <t>300mm thick Ground Floor Slab</t>
  </si>
  <si>
    <t>200mm thick First Floor Slab</t>
  </si>
  <si>
    <t>200mm thick Mixing Platform Slab</t>
  </si>
  <si>
    <t xml:space="preserve">200mm thick Tank Base Slab </t>
  </si>
  <si>
    <t>200mm Thick Tank Walls</t>
  </si>
  <si>
    <t>150mm Thick Tank Walls</t>
  </si>
  <si>
    <t>Provide all materials and form scour and dosing pipework channels with 150mm thick RC walls internal size 300mm wide x 150mm deep in concrete floor slab including forming rebate 50mm wide x 50mm deep to top inner edges of channel wall to receive precast concrete cover slabs.</t>
  </si>
  <si>
    <t>Labour and material in forming lip in mixing tank concrete walls and partitions, lip 75mm wide x 150mm high with 75 x 75mm chamfered bottom edge</t>
  </si>
  <si>
    <t>Horizontal and Sloping Formwork</t>
  </si>
  <si>
    <t>Soffit of 200mm thick Mixing Platform Slab</t>
  </si>
  <si>
    <t xml:space="preserve">Soffit of Doser Platfom </t>
  </si>
  <si>
    <t>Soffit of External Stairs and Landings</t>
  </si>
  <si>
    <t xml:space="preserve">Vertical Formwork </t>
  </si>
  <si>
    <t>Sides of 150mm thick Ground Floor Slab</t>
  </si>
  <si>
    <t>Sides of 300mm thick Ground Floor Slab</t>
  </si>
  <si>
    <t>Sides of 200mm thick First Floor Slab</t>
  </si>
  <si>
    <t>Sides of 200mm thick Tank Base Slab</t>
  </si>
  <si>
    <t>Sides of 200mm Thick Tank Walls</t>
  </si>
  <si>
    <t>Sides of 150mm Thick Tank Walls</t>
  </si>
  <si>
    <t>Sides of Doser Platforms</t>
  </si>
  <si>
    <t>200mm thick First Floor Slab Soffit</t>
  </si>
  <si>
    <t xml:space="preserve">Sloping Soffit of Staircase </t>
  </si>
  <si>
    <t>Precast Reinforced Concrete  Class 25/20</t>
  </si>
  <si>
    <t>50mm thick cover slabs size 280mm long x 280mm wide  for  the Scour and Dosing Channels</t>
  </si>
  <si>
    <t xml:space="preserve">600 x 600 x 50mm thick  precast concrete paving slabs around the building laid on and including 50mm thick bed of sand and jointing and pointing in cement mortar
</t>
  </si>
  <si>
    <t>900 x 900 x 50mm thick cover slab for the Scour Chamber</t>
  </si>
  <si>
    <t xml:space="preserve">Extra over walling for ruled horizontal </t>
  </si>
  <si>
    <t>Damp Proof Membrane</t>
  </si>
  <si>
    <t>Bituminous felt damp-proof course under 200mm wide walls</t>
  </si>
  <si>
    <t>28 Gauge galvanized plain sheeting laid in two layers as underlay and nailed to rafters</t>
  </si>
  <si>
    <t>Equal scissor truss 6000mm clear span and 1100 mm high with 600 mm eaves projection, in 150mm x 50mm rafters and ceiling joists/Rafter tie</t>
  </si>
  <si>
    <t>Extra over ceiling lining for forming removable access trap door size 600 x 600mm with 100 x 38 mm sawn treated cypress trimming joists between tie beams,120 x 20mm (finished ) wrot cypress  frame all round and 20mm blockboard removable panel set loose on top of framing</t>
  </si>
  <si>
    <t xml:space="preserve">38mm  Thick screed laid level to receive Ceramic floor tiling </t>
  </si>
  <si>
    <t xml:space="preserve">12mm (minimum) Thick Cement and sand backing (1:4) with approved plasticiser to receive granito floor laid to treads and risers (measured separately) </t>
  </si>
  <si>
    <t>Ceramic Floor Tiles :-</t>
  </si>
  <si>
    <t>Surfaces of  Balustrades and Railings</t>
  </si>
  <si>
    <t>CHLORINE / SODA ASH MIXING TANKS</t>
  </si>
  <si>
    <r>
      <t>Note:</t>
    </r>
    <r>
      <rPr>
        <sz val="10"/>
        <rFont val="Arial"/>
        <family val="2"/>
      </rPr>
      <t xml:space="preserve">  All technical details including type, material, specification, etc. to be submitted with Tender for all chemical mixing equipment and pipework.  Non-submission of above requirement will result in equipment to be supplied to approval of the Engineer and the cost quoted will deem to include the required approved materials and equipment</t>
    </r>
  </si>
  <si>
    <t>Ranges for Chlorine / Soda Ash mixing tanks in Chemical Storage and Mixing Building</t>
  </si>
  <si>
    <t>Provide and fix gravity solution feed dosers of capacity upto 50ml/s of Opados Type or approved equivalent complete with valves and connections for Chlorine and Soda Ash Dosing.</t>
  </si>
  <si>
    <t>Provide and fix 300mm diameter exhaust extractor fan to be fixed in the Chlorine and Soda Ash storage and mixing room</t>
  </si>
  <si>
    <t>Flow Meter</t>
  </si>
  <si>
    <t>11.11</t>
  </si>
  <si>
    <t>Supply, install and commission ultrasonic flow meter to measure and record flow in treated water open channel.  The instrument should be complete with measurement of instantaneous flow and totalised flow.  The cost should include for fixing brackets, battery backup, sensors / integrator, cables, flow connector and calibration.</t>
  </si>
  <si>
    <t>11.12</t>
  </si>
  <si>
    <t>Provide and install remote indicator located in the Administration building of instantenous flow and total flows from the treated water flow meter.  Include for control cables, ducting, trenching for installation of remote indicators.  Maximum length 100m from meter to remote location of indicator</t>
  </si>
  <si>
    <t>11.1</t>
  </si>
  <si>
    <t>12.1</t>
  </si>
  <si>
    <t>Form 200mm x 150mm deep dosing pipework channel and scour/overflow channel in base slab of chlorine mixing room. Apply 3 coats of approved epoxy paint to internal surfaces of channels</t>
  </si>
  <si>
    <t>12.2</t>
  </si>
  <si>
    <t>Form rebate 50mm x 50mm for precast concrete cover slabs over the dosing pipework and scour/overflow channels.  Apply 3 coats of approved epoxy paint to surfaces of rebates</t>
  </si>
  <si>
    <t>12.3</t>
  </si>
  <si>
    <t>Provide and fix precast concrete slabs 500mm x 290mm x 45mm thick, each slab coated with 3 layers of approved epoxy paint</t>
  </si>
  <si>
    <t>SCHEDULE OF DAYWORK RATES</t>
  </si>
  <si>
    <t>BILL No. 1</t>
  </si>
  <si>
    <t>PRELIMINARIES AND GENERAL</t>
  </si>
  <si>
    <t>CONTRACTUAL REQUIREMENTS</t>
  </si>
  <si>
    <t>SPECIAL REQUIREMENTS</t>
  </si>
  <si>
    <r>
      <t xml:space="preserve">Contractor's Camp and Storage Yard: Allow for erection of the Contractor's Camp(s), Offices, Storage Yard and other facilities including mobilization, demobilization and movement of the works site on Completion.  Include for all equipment, temporary measures, machines, tools, materials, facilities for workers,  water and electricity supply etc. all as specified for execution of the Works, for the entire Contract Period.  </t>
    </r>
    <r>
      <rPr>
        <b/>
        <sz val="10"/>
        <rFont val="Arial"/>
        <family val="2"/>
      </rPr>
      <t>The Employer has no available land to offer for Contractor's Camp, storage of materials and preparation of concrete etc.</t>
    </r>
    <r>
      <rPr>
        <sz val="10"/>
        <rFont val="Arial"/>
        <family val="2"/>
      </rPr>
      <t xml:space="preserve">  Identification and procurement of suitable area of land for Contractor's Camp whether rented or purchased is the responsibility of the Contractor.  </t>
    </r>
    <r>
      <rPr>
        <b/>
        <u/>
        <sz val="10"/>
        <rFont val="Arial"/>
        <family val="2"/>
      </rPr>
      <t>Details of proposed camp / stores, location of land where the Contractor will establish his camp(s) to be submitted with the Bid</t>
    </r>
    <r>
      <rPr>
        <b/>
        <sz val="10"/>
        <rFont val="Arial"/>
        <family val="2"/>
      </rPr>
      <t>.</t>
    </r>
  </si>
  <si>
    <t>SPECIFIED REQUIREMENTS</t>
  </si>
  <si>
    <t>Sign Boards</t>
  </si>
  <si>
    <t>Setting Out &amp; Survey Work</t>
  </si>
  <si>
    <t>The Setting Out / Survey Work including production of Survey Drawings to an agreed scale will be  for  the following Project Components:</t>
  </si>
  <si>
    <t>i)   Topographic Survey of Intake Works at 10m grid
     intervals including preparation of updated Layout Plan
     with contours at 0.5m interval, approximate area 0.5ha.</t>
  </si>
  <si>
    <t>v)  Topographic Survey of Proposed Water Storage Tank
      Sites at 10m grid intervals including preparation
     of updated Layout Plan with contours at 0.5m interval,
     approximate area 1.0ha.</t>
  </si>
  <si>
    <t>Add …….% for profit, administration, attendance upon, overheads, etc. for Item 3.2 above.</t>
  </si>
  <si>
    <t>Office for the Senior Resident Engineer</t>
  </si>
  <si>
    <r>
      <t xml:space="preserve">Allow for provision of Rented or Pre-fab Offices for Senior Resident Engineer's Staff during the first 16 Weeks of the Contract Period as per Clause 101 of the General and Specific Specifications of Bid Document Volume II.  Offices to include 3 Nr Offices, Conference Room, Tea Room, W.C and Parking Space for at least 3 Nr Vehicles. Include for provision of 24 hour security, water, sewerage, electricity, etc. </t>
    </r>
    <r>
      <rPr>
        <b/>
        <u/>
        <sz val="10"/>
        <rFont val="Arial"/>
        <family val="2"/>
      </rPr>
      <t>Note: If Construction of the RE's Offices under Items 3.4 above is delayed beyond the first 16 weeks of the Contract Period, the Contractor shall be liable to provide rented or Pre-fab offices for any additional period at his own cost</t>
    </r>
  </si>
  <si>
    <t>Month</t>
  </si>
  <si>
    <t>Add …….% for profit, administration, attendance upon, overheads, etc. for Item 3.6 above.</t>
  </si>
  <si>
    <t>Senior Resident Engineer's Staff</t>
  </si>
  <si>
    <t>Vehicles</t>
  </si>
  <si>
    <t xml:space="preserve">Add ……% for profit, administration, attendance upon, overheads, etc for item 3.18 above. </t>
  </si>
  <si>
    <t>Telecommunications</t>
  </si>
  <si>
    <t>Provisional  a P.C. Sum of Kshs. 850,000 for  provision of communication facilities and services (telephone, email, fax, postal, courier services, etc.) for the Project / Site Offices and the Supervision Staff.</t>
  </si>
  <si>
    <t>Employer's Counterpart Staff Costs</t>
  </si>
  <si>
    <t>Other Costs</t>
  </si>
  <si>
    <t>SPECIFIC CONDITIONS</t>
  </si>
  <si>
    <t>Add …….% for profit, administration, attendance upon, overheads, etc. for Item 4.3 above.</t>
  </si>
  <si>
    <t>OTHER WORKS OBLIGATIONS</t>
  </si>
  <si>
    <t xml:space="preserve">Allow for costs related to preparation of design calculations, structural details, bar bending schedules, etc.  for all water retaining structures, building works, etc. occasioned by amendment of original design at site for the approval of the Engineer </t>
  </si>
  <si>
    <t>L.S.</t>
  </si>
  <si>
    <r>
      <t xml:space="preserve">The Contractor shall describe in detail hereunder other works, obligations and things which may be referred to in the Specifications or which he may consider to have been omitted from the Bills of Quantities and for which he desires to enter a separate charge (the charge to be carried direct to the amount column).  </t>
    </r>
    <r>
      <rPr>
        <b/>
        <sz val="10"/>
        <rFont val="Arial"/>
        <family val="2"/>
      </rPr>
      <t>FULL DESCRIPTION OF ITEM(S) OF WORK OR ANY OTHER ISSUE SHOULD BE MADE.</t>
    </r>
    <r>
      <rPr>
        <sz val="10"/>
        <rFont val="Arial"/>
        <family val="2"/>
      </rPr>
      <t xml:space="preserve">  If no separate charge is made hereunder, the rates in the Bills of Quantities will be held as covering all expenses for all such Works.</t>
    </r>
  </si>
  <si>
    <t>SECTION 1</t>
  </si>
  <si>
    <t>Section 1 Total Exclusive of VAT Carried to The Bill of Quantities Grand Summary</t>
  </si>
  <si>
    <t>PAGE TOTALS COLLECTION SHEET</t>
  </si>
  <si>
    <t>Boxing out for Pipes in 200mm thick R.C. Walls for Stilling Well pipe diameters n.e. 350mm and making good after pipe inserts installation</t>
  </si>
  <si>
    <t>Provide and fix Upvc coated cast irons steps in stilling well</t>
  </si>
  <si>
    <t>Provide and fix GMS open mesh cover with frame size 0.8m x 0.95m, to dosing channel. Include for provision and fixing of fish tailed lugs into concrete walls.</t>
  </si>
  <si>
    <t>Provide and fix GMS support bracket for GMS open mesh cover.  Include for all materials (M.S. angle, plate, bolts, etc) and necessary drilling and fixing to concrete wall as required.</t>
  </si>
  <si>
    <t>Provide and fix 900 mm high level balustrades of 40 mm diameter tubing Class B throughout, consisting of handrail and parallel middle rail 450 mm below the hand rail with balusters at maximum 1500 mm centres.</t>
  </si>
  <si>
    <t>Provide and fix 750mm wide steel access staircase to chemical dosing channel.</t>
  </si>
  <si>
    <t xml:space="preserve">Supply &amp; fix Measuring Gauge </t>
  </si>
  <si>
    <t xml:space="preserve">Supply &amp; fix thin plate measuring weir </t>
  </si>
  <si>
    <t>75mm thick cover slab size 950mm x 400mm wide including 2Nr. Mild steel key holes cast with slab for dosed water channel</t>
  </si>
  <si>
    <t>Provide all materials and fix GMS CAT ladder, length n.e 1.7m to Flocculation Basin 1</t>
  </si>
  <si>
    <t>Provide all materials and fix GMS CAT ladder, length n.e 1.7m to Flocculated Water Channel.</t>
  </si>
  <si>
    <t>Provide and fix GMS open mesh cover with frame size 1.65m x 0.75m, to flocculated water channel. Include for provision and fixing of fish tailed lugs into concrete walls.</t>
  </si>
  <si>
    <t>75mm thick cover slab size 1250mm x 400mm wide including 2Nr. Mild steel key holes cast with slab for dosed water channel</t>
  </si>
  <si>
    <t>Provide all materials and construct a concrete Valve Chamber, internal dimensions 1200x1200mm. Include for supply and fixing of precast concrete cover slab and step irons, as detailed on Standard Drawing depth n.e 2.1 m</t>
  </si>
  <si>
    <t>Provide all materials and construct a concrete Scour Chamber, internal dimensions 1200x1200mm. Include for supply and fixing of precast concrete cover slab and step irons, as detailed on Standard Drawing depth n.e 2.1 m</t>
  </si>
  <si>
    <t xml:space="preserve">Window size 1797 x 597mm high with 1 No. fixed and 2 No. top hung opening bottom sashes and with  permanent ventilator hood over (W5) </t>
  </si>
  <si>
    <t>Window size 1797 x 1197mm high with 3 equal panels, with upper part having 2nr. fixed and 1nr. top-hung ventilator and lower half having 2nr. side hung panels opening outwards and 1nr. fixed panel (W1)</t>
  </si>
  <si>
    <t>Window size 1597 x 1197mm high with 3 equal panels, with upper part having 2nr. fixed and 1nr. top-hung ventilator and lower half having 2nr. side hung panels opening outwards and 1nr. fixed panel (W2)</t>
  </si>
  <si>
    <t>Provide and place 6mm stainless steel chemical dissolving tray</t>
  </si>
  <si>
    <t xml:space="preserve">Five ranges of pipework of 40mm diameter reinforced nylon pipe from chemical mixing tank to chemical dosing channel  </t>
  </si>
  <si>
    <t>Provide and fix electrically driven mixers for chemical mixing tanks.  The shaft and impellers to be of non-corrosive material driven by electric motor (2.0  kw).  Include for fixing on tanks.</t>
  </si>
  <si>
    <t xml:space="preserve">75mm thick cover slabs size 1250mm long x 400mm wide including 2 Nr. mild steel key holes cast with slab  for flocculated water channel </t>
  </si>
  <si>
    <t>Provide and fix 900 mm high level balustrades of 40 mm diameter tubing Class B throughout, consisting of handrail and parallel middle rail 450 mm below the hand rail with balusters at maximum 1500 mm centres all</t>
  </si>
  <si>
    <t>Provide and fix GMS support clamps, including for all materials and necessary drilling and fixing to GMS universal beams or bracket as required</t>
  </si>
  <si>
    <t>BILL No. 3.4</t>
  </si>
  <si>
    <t>Provide and fix 6 mm GMS deflector plate with 45o crank at 150 mm from one end fixed to concrete with 4 nr.  12 mm diameter rawl bolts.</t>
  </si>
  <si>
    <t>Provide all materials and fix to concrete air pipe supports, include for 3 coats of paint</t>
  </si>
  <si>
    <t>Provide concrete support for washwater outlet and overflow measuring 775mm x 400mm x 300mm high with bituminous felt padding and 80mm x 6mm hick flat flat Gms plate anchored to the support by 2 nr. 6mm diameter bolts.</t>
  </si>
  <si>
    <t>Provide mass concrete class 15/20 thrust blocks under 200mm dia. gate valves.</t>
  </si>
  <si>
    <t>Provide &amp; fix over settled water channel precast concrete walkway slabs 950mm x 400mm x 75mm thick with 2No. mild steel key holes.</t>
  </si>
  <si>
    <t>Provide all materials (including tile adhesive, etc) and fix white ceramic tiles in filtered water channel.</t>
  </si>
  <si>
    <t>Provide all materials and construct a 2500x2500x2700mm deep Masonry Outlet Valve Chamber</t>
  </si>
  <si>
    <t xml:space="preserve">Provide and fix vent pipes </t>
  </si>
  <si>
    <t>Provide all materials and construct a 1800x1800x3200 deep reinforced Concrete Scour and Overflow Chamber</t>
  </si>
  <si>
    <t>Provide all materials and construct a 1500x1500x2700mm deep masonry Meter Chamber</t>
  </si>
  <si>
    <t xml:space="preserve">Window size 1197 x 1197mm high in3 equal panels, with upper part having 2nr. fixed and 1nr. top-hung ventilator and lower half having 2nr. side hung panels opening outwards and 1nr. fixed panel (W2a) </t>
  </si>
  <si>
    <t xml:space="preserve">Window size 1797 x 597mm high in 3 equal panels with 1 No. fixed and 2 No. top hung panels opening outwards (W5) </t>
  </si>
  <si>
    <t xml:space="preserve">Window size 1197 x 597mm high in 2 equal panels, with 1 No. fixed and 1 No. top hung ventilator (W7) </t>
  </si>
  <si>
    <t xml:space="preserve">Double door size 1800 x 2400 mm high in two equal panels (D2) </t>
  </si>
  <si>
    <t xml:space="preserve">Double door size 1200 x 2400 mm high in two equal panels (D2a) </t>
  </si>
  <si>
    <t xml:space="preserve">Three ranges complete of 25mm uPVC pipework for water supply to Chlorine and Soda Ash mixing tanks including for making connection to domestic water supply main </t>
  </si>
  <si>
    <t>Three ranges complete of 80mm diameter uPVC pipes and fittings for outlet from Chlorine and Soda Ash mixing tanks to solution feed dosers</t>
  </si>
  <si>
    <t>Three ranges complete of 80mm diameter uPVC pipes and fittings for overflow and for washout of Chlorine and Soda Ash mixing tanks   Include for all anchoring and supporting of all pipework and fittings</t>
  </si>
  <si>
    <t>Three ranges of pipework of 40mm diameter reinforced nylon pipe from Chlorine and Soda Ash mixing tanks; laid within Chlorine Dosing Channel to the Dosing Point</t>
  </si>
  <si>
    <t xml:space="preserve">Provide and fix electrically driven mixers for  Chlorine and Soda Ash  mixing tanks.  The shaft and impellers to be of non-corrosive material driven by electric motor (2.0  kw).  Include for fixing on tanks </t>
  </si>
  <si>
    <t>Provide all materials and form Scour Chamber internal size 1200mm long x1200mm wide x 1000mm deep made out of 150mm thick reinforced concrete class 25/20 base slab and 200mm thick masonry walls including forming rebate 50mm wide x 50mm deep to top inner edges of the chamber wall to receive a precast concrete cover</t>
  </si>
  <si>
    <t>Provide and fix Gantry girder made out of 356 x 174 x 45 kg/m UB.  Include for 1000kg capacity chain block mounted on roller bracket on the gantry, fixing of gantry to concrete beams of pump house with 16mm bolts, etc., all.</t>
  </si>
  <si>
    <t>Provide all materials and install a 100mm Dia. Upvc drainage pipe cast into floor slab.</t>
  </si>
  <si>
    <t>Provide all materials and construct Valve Chambers Internal Dimensions 2400mm x 2000mm depth not exceeding 2.0m.  Include for supply and fixing of lockable mild steel checkered plate cover &amp; step irons</t>
  </si>
  <si>
    <t xml:space="preserve">Backwash Water Lagoon Pipework                                         </t>
  </si>
  <si>
    <t>Electrical Works</t>
  </si>
  <si>
    <t>Description</t>
  </si>
  <si>
    <t xml:space="preserve">Unit </t>
  </si>
  <si>
    <t>Qty</t>
  </si>
  <si>
    <t>Rate</t>
  </si>
  <si>
    <t>CLASS A : GENERAL ITEMS</t>
  </si>
  <si>
    <t> A2</t>
  </si>
  <si>
    <t>Specified  Requirements</t>
  </si>
  <si>
    <t>Testing of the Works</t>
  </si>
  <si>
    <t>Field Pressure Testing, Cleansing and Sterilisation of Pipelines</t>
  </si>
  <si>
    <t xml:space="preserve"> in Accordance with specifications</t>
  </si>
  <si>
    <t>A260.2</t>
  </si>
  <si>
    <t>CLASS D : DEMOLITION AND SITE CLEARANCE</t>
  </si>
  <si>
    <t>D610.1</t>
  </si>
  <si>
    <t xml:space="preserve"> CLASS I : PIPEWORK - PIPES. </t>
  </si>
  <si>
    <t>HDPE Pipeline</t>
  </si>
  <si>
    <t xml:space="preserve">CLASS J : PIPEWORK - FITTINGS AND VALVES </t>
  </si>
  <si>
    <t>J331.1</t>
  </si>
  <si>
    <t>J331.2</t>
  </si>
  <si>
    <t>J381.1</t>
  </si>
  <si>
    <t>J381.2</t>
  </si>
  <si>
    <t>J861.1</t>
  </si>
  <si>
    <t>J811</t>
  </si>
  <si>
    <t>J811.1</t>
  </si>
  <si>
    <t>J811.2</t>
  </si>
  <si>
    <t>J811.3</t>
  </si>
  <si>
    <t>J611</t>
  </si>
  <si>
    <t>J611.1</t>
  </si>
  <si>
    <t>J611.2</t>
  </si>
  <si>
    <t xml:space="preserve">Junctions and branches - Tees in accordance with specifications </t>
  </si>
  <si>
    <t>J321.1</t>
  </si>
  <si>
    <t xml:space="preserve">CLASS K : PIPEWORK - MANHOLES, CHAMBERS AND </t>
  </si>
  <si>
    <t>PIPEWORK ANCILLARIES</t>
  </si>
  <si>
    <t>Construction of chambers as per drawings</t>
  </si>
  <si>
    <t>K231</t>
  </si>
  <si>
    <t>Chambers</t>
  </si>
  <si>
    <t>K231.1</t>
  </si>
  <si>
    <t>K231.2</t>
  </si>
  <si>
    <t>K733</t>
  </si>
  <si>
    <t xml:space="preserve">Reinstatement </t>
  </si>
  <si>
    <t>K733.1</t>
  </si>
  <si>
    <t>Allow for breaking up, and Permanent reinstatement of murram roads, Rates deemed inclusive of  the provision of requisite diversion signage, controls and safety precaution.</t>
  </si>
  <si>
    <t xml:space="preserve">CLASS L : PIPEWORK - SUPPORTS AND PROTECTION, </t>
  </si>
  <si>
    <t>ANCILLARIES TO LAYING AND EXCAVATION</t>
  </si>
  <si>
    <t>Excavation of rock as defined in the specifications</t>
  </si>
  <si>
    <t>L111</t>
  </si>
  <si>
    <t xml:space="preserve">Excavation in rock  </t>
  </si>
  <si>
    <r>
      <t>m</t>
    </r>
    <r>
      <rPr>
        <vertAlign val="superscript"/>
        <sz val="11"/>
        <color indexed="8"/>
        <rFont val="Times New Roman"/>
        <family val="1"/>
      </rPr>
      <t>3</t>
    </r>
  </si>
  <si>
    <t>L112</t>
  </si>
  <si>
    <t>L113</t>
  </si>
  <si>
    <t>Pipe bedding &amp; Surround</t>
  </si>
  <si>
    <t>L331.1</t>
  </si>
  <si>
    <t xml:space="preserve">Thrust blocks for bends, tees and blank ends. Dimensions of each </t>
  </si>
  <si>
    <t xml:space="preserve">block as shown on Drawings </t>
  </si>
  <si>
    <t>(provision of Concrete, reinforcement and Construction)</t>
  </si>
  <si>
    <t>L711.1</t>
  </si>
  <si>
    <r>
      <t>Concrete stools and Thrust Blocks (Volume: 0.2-0.5),Nominal bore n.e. 160mm; volume n.e 0.5m</t>
    </r>
    <r>
      <rPr>
        <vertAlign val="superscript"/>
        <sz val="10"/>
        <rFont val="Times New Roman"/>
        <family val="1"/>
      </rPr>
      <t>3</t>
    </r>
  </si>
  <si>
    <t>K820</t>
  </si>
  <si>
    <t>Marker posts as per drawings</t>
  </si>
  <si>
    <t>K820.1</t>
  </si>
  <si>
    <t>K820.2</t>
  </si>
  <si>
    <t>Ditto but for Washouts inscribed WO</t>
  </si>
  <si>
    <t>K820.3</t>
  </si>
  <si>
    <t>Ditto but for Air Valve inscribed AV</t>
  </si>
  <si>
    <t>K820.4</t>
  </si>
  <si>
    <t>Ditto but for Water Main inscribed WM</t>
  </si>
  <si>
    <t>BILL NO. 4.1</t>
  </si>
  <si>
    <t>A260.1</t>
  </si>
  <si>
    <t xml:space="preserve"> Pressure Testing HDPE including all necessary equipment, materials and works necessary for testing, including transportation and use of water, pipe fittings, disposal of used water.</t>
  </si>
  <si>
    <t>Sterilization and Flushing as per specifications</t>
  </si>
  <si>
    <t>Clearance of Pipeline wayleave of shrubs, bushes and locally dispose nominal bore 250-400mm</t>
  </si>
  <si>
    <t>I735.1</t>
  </si>
  <si>
    <t>I735.2</t>
  </si>
  <si>
    <t>I725.1</t>
  </si>
  <si>
    <t>I725.2</t>
  </si>
  <si>
    <t>I725.3</t>
  </si>
  <si>
    <t>PAGE TOTALS CARRIED TO COLLECTION SHEET</t>
  </si>
  <si>
    <t>I422</t>
  </si>
  <si>
    <r>
      <t>Provision and installation of fittings and valves including excavation and backfilling of trenches, depth not exceeding 3m. Include for preparation of trench surfaces; upholding sides of the excavation, disposal of excess excavated material, removal of dead services except to the extent that such work is included in classes I, K and L</t>
    </r>
    <r>
      <rPr>
        <b/>
        <sz val="11"/>
        <color indexed="8"/>
        <rFont val="Times New Roman"/>
        <family val="1"/>
      </rPr>
      <t xml:space="preserve"> </t>
    </r>
  </si>
  <si>
    <t>J353.1</t>
  </si>
  <si>
    <t>J353.2</t>
  </si>
  <si>
    <t>J352.1</t>
  </si>
  <si>
    <t xml:space="preserve">nominal bore 250mm </t>
  </si>
  <si>
    <t xml:space="preserve">nominal bore 200mm </t>
  </si>
  <si>
    <t>J351.1</t>
  </si>
  <si>
    <t xml:space="preserve">nominal bore 150mm </t>
  </si>
  <si>
    <t>J383.1</t>
  </si>
  <si>
    <t>J382.1</t>
  </si>
  <si>
    <t>J382.2</t>
  </si>
  <si>
    <t>J813.1</t>
  </si>
  <si>
    <t>J813.2</t>
  </si>
  <si>
    <t>nominal bore 250 mm</t>
  </si>
  <si>
    <t>nominal bore 200 mm</t>
  </si>
  <si>
    <t>nominal bore 150 mm</t>
  </si>
  <si>
    <t>nominal bore 80 mm</t>
  </si>
  <si>
    <t>J86</t>
  </si>
  <si>
    <t>Epoxy coated All flanged PN 25</t>
  </si>
  <si>
    <t>J323.1</t>
  </si>
  <si>
    <t>J323.2</t>
  </si>
  <si>
    <t>J322.1</t>
  </si>
  <si>
    <t>J322.2</t>
  </si>
  <si>
    <t>J323.4</t>
  </si>
  <si>
    <t>Ditto Airvalve  chambers, depth 1.5 - 2m</t>
  </si>
  <si>
    <t>Ditto Washout  chambers, depth 1.5 - 2m</t>
  </si>
  <si>
    <t>Excavation in mass concrete</t>
  </si>
  <si>
    <t>Excavation in reinforced concrete</t>
  </si>
  <si>
    <t>L114</t>
  </si>
  <si>
    <t>Excavation of other artificial hard
material</t>
  </si>
  <si>
    <t>L117</t>
  </si>
  <si>
    <t>Excavation of natural material below the final Surface and backfilling with concrete</t>
  </si>
  <si>
    <t>Approved imported granular material</t>
  </si>
  <si>
    <t>Marker posts for Sectional Valves inscribed SV</t>
  </si>
  <si>
    <t>J351.2</t>
  </si>
  <si>
    <t xml:space="preserve">nominal bore 100mm </t>
  </si>
  <si>
    <t>Excavate for post holes, provide all materials and construct chain link fence on concrete posts at 3 m centres all including straining posts at every 10th post and additional posts at corners.</t>
  </si>
  <si>
    <t>Provide all materials and construct metal gate 4.0 m wide with 1Nr 915 mm wide pedestrians gate including 4Nr pillars</t>
  </si>
  <si>
    <t xml:space="preserve">-Ditto - but 4.0m wide gate including 2Nr pillars, footing, etc. </t>
  </si>
  <si>
    <t>-Ditto - but 2.0m wide pedestrian gate including 2Nr pillars, footing, etc.</t>
  </si>
  <si>
    <t xml:space="preserve">Excavate for, provide all materials, construct, test and commission chemical soak away pit including radial arms </t>
  </si>
  <si>
    <t xml:space="preserve">Provide all materials and construct signboard .  Include for painting, decorating and anchoring of the signboard to the ground using 300mm x 300mm x 600mm deep mass concrete footing, all as detailed </t>
  </si>
  <si>
    <t xml:space="preserve">Provide all materials and construct Guard House Building with electrical distribution, light fittings, etc.,.  Include for all finishes, paintings, etc. </t>
  </si>
  <si>
    <t>Excavate foundations, supply all materials and construct Staff House (Type B) - 1Nr Unit 76.32 m² 1.  Include for building and provision of plumbing works, inspection chambers, sewer pipes, water supply and electrical installation, furniture and other facilities all to the approval of the Engineer.</t>
  </si>
  <si>
    <r>
      <t>Excavate foundations, supply all materials and construct Staff Houses (Type C houses) - 2Nr Unit. Each unit 110.205 m</t>
    </r>
    <r>
      <rPr>
        <sz val="10"/>
        <rFont val="Calibri"/>
        <family val="2"/>
      </rPr>
      <t>²</t>
    </r>
    <r>
      <rPr>
        <sz val="10"/>
        <rFont val="Arial"/>
        <family val="2"/>
      </rPr>
      <t xml:space="preserve"> has 2 Nr. Houses.  Include for building and provision of plumbing works, inspection chambers, sewer pipes, water supply and electrical installation, furniture and other facilities all to the approval of the Engineer.</t>
    </r>
  </si>
  <si>
    <t>PRELIMINARIES AND GENERAL (BIL No. 1.1)</t>
  </si>
  <si>
    <t>Bill No. 1.1 - Preliminaries and General</t>
  </si>
  <si>
    <t>BILL No. 6</t>
  </si>
  <si>
    <t xml:space="preserve">Add 5% of (A) for Contingencies                                                      </t>
  </si>
  <si>
    <t>BILL No. 1.1</t>
  </si>
  <si>
    <t>Totals Collection sheet</t>
  </si>
  <si>
    <t>Allow for provision of contractor all risk insurance</t>
  </si>
  <si>
    <t>Allow for provision of Performance Security</t>
  </si>
  <si>
    <t xml:space="preserve">Test Running of the Scheme: Allow  for Test Running all the Project Components upon completion  for a period of 12 weeks upon completion and offical commissioning of the Works.  Test Running to be carried out in close liaison with the Water Services Provider's Staff  The Contractor to allow for 'on job' training of Operation and Maintenance Staff, Tools, Chemicals, etc, and ensure that the operations are carried out full time on a 24 hour basis. </t>
  </si>
  <si>
    <t>Allow for provision of Operation and Maintenance (O&amp;M) Manuals</t>
  </si>
  <si>
    <t>Allow for provision of As-Built Drawings</t>
  </si>
  <si>
    <t xml:space="preserve">Allow for provision,  erection and maintenance of Project Sign Boards at the sites indicated by the Engineer's Representative, within the Project Area . The rate quoted by the Contractor to include for payment of all statutory charges to the relevant Authority and removal after completion of the Project. </t>
  </si>
  <si>
    <r>
      <t xml:space="preserve">Maintenance and attendance of the Senior Resident Engineer's Office. Contractor to include for supply of consumables.  </t>
    </r>
    <r>
      <rPr>
        <b/>
        <u/>
        <sz val="10"/>
        <rFont val="Arial"/>
        <family val="2"/>
      </rPr>
      <t xml:space="preserve">Note: </t>
    </r>
    <r>
      <rPr>
        <sz val="10"/>
        <rFont val="Arial"/>
        <family val="2"/>
      </rPr>
      <t>Contractor to price for the monthly requirement of stationery, cleaning materials and other consumables specified in the Specifications.</t>
    </r>
  </si>
  <si>
    <t>Secretary</t>
  </si>
  <si>
    <t>ACAD Technician</t>
  </si>
  <si>
    <t>Chainman (2Nr. x 15 Months each)</t>
  </si>
  <si>
    <t xml:space="preserve">Allow for any costs associated with compliance with Environmental, Health and Safety Requirements, the Environmental and Social Management and Monitoring Plan (ESMMP)  as required by Government Agencies and Prevailing Legislation. </t>
  </si>
  <si>
    <r>
      <t xml:space="preserve">Provision and maintenance of 1nr. RTK Conmav N5 GNSS receiver and rover set with all relevant accessories including requisite software, RTK FIX T1 data collector Survey Equipment and 1nr Carlson CR+ model robotic total station inclusive of all relevant accessories as shall be directed by the engineer for the sole use of the Senior Resident Engineer during the duration of the Contract.  </t>
    </r>
    <r>
      <rPr>
        <b/>
        <sz val="10"/>
        <rFont val="Arial"/>
        <family val="2"/>
      </rPr>
      <t>Equipment to revert to the employer at the end of the Contract.</t>
    </r>
  </si>
  <si>
    <r>
      <t>400mm dia. Flanged spigot 90</t>
    </r>
    <r>
      <rPr>
        <vertAlign val="superscript"/>
        <sz val="10"/>
        <rFont val="Arial"/>
        <family val="2"/>
      </rPr>
      <t>0</t>
    </r>
    <r>
      <rPr>
        <sz val="10"/>
        <rFont val="Arial"/>
        <family val="2"/>
      </rPr>
      <t xml:space="preserve"> bend  (Mark 1)</t>
    </r>
  </si>
  <si>
    <t>400mm dia. Double flanged pipe with puddle flange at 400 mm from the flanged end,length 800mm (Mark 2)</t>
  </si>
  <si>
    <t>400mm dia. All flanged 900 bend (Mark 3)</t>
  </si>
  <si>
    <t>400mm dia. flange adaptor (Mark 5)</t>
  </si>
  <si>
    <t>400mm dia. flanged  pipe 1200mm long  (Mark 6)</t>
  </si>
  <si>
    <t>400mm dia. Flanged gate valve with an extension spindle 1.5 m long (Mark 7)</t>
  </si>
  <si>
    <t>400mm dia. Flanged spigot pipe 1200mm long (Mark 8)</t>
  </si>
  <si>
    <t>Provide and fix 100 mm x 100 mm x 8 kg/m angle bracket 700mm long fixed to beam by means of 2 Nr 12 mm rawl bolts 100 mm long4, include for all drilling</t>
  </si>
  <si>
    <t>Provide and fix 750 mm x 450 mm x 6 mm thick M.S. Plate welded to collection trough and fixed to wall of Sedimentation Tank with 20 mm dia., 150 mm long rawl bolts. Include for packing and sealing of joint between plate and wall</t>
  </si>
  <si>
    <t>Provide all materials and fix GMS CAT ladder, length 2.0m to inside of chamber</t>
  </si>
  <si>
    <t xml:space="preserve">Provide all materials and fix GMS landing to scour chamber wall, 1000 mm x 1000 mm </t>
  </si>
  <si>
    <t xml:space="preserve">Provide and fix lockable G.M.S Open Mesh Flooring to scour chamber 1600 mm x 1900 mm </t>
  </si>
  <si>
    <t xml:space="preserve">Provide all materials and fix with approved sealer, filter under drain slabs 1600 mm long (in 3 pieces) x 700 mm wide x 75 mm thick. Include for bolt holes and casting in 100 mm diameter pipe with puddle flange as detailed in the drawing.  Include reinforcement and G.S. nipple as detailed. </t>
  </si>
  <si>
    <t>Supply and fix 16 mm diameter G.S. bolts and nuts.</t>
  </si>
  <si>
    <t xml:space="preserve">Provide gravel and form filters bed </t>
  </si>
  <si>
    <t xml:space="preserve">Provide sand and form filter sand bed </t>
  </si>
  <si>
    <t>Mass Concrete Class 20/20 finished fair on all surfaces support blocks 220 mm x 100 mm x 180 mm for brackets for uPVC laterals with half round groove for resting laterals.  Include fixing with mortar.  Include for top GMS support plate &amp; bolts as detailed.</t>
  </si>
  <si>
    <t>Galvanised mild steel internal ladders with stringers returned to form handrails</t>
  </si>
  <si>
    <t>Lockable mild steel checkered plate 1020mm x 1020mm covers for access manholes and overflow chambers.</t>
  </si>
  <si>
    <t xml:space="preserve">75mm thick Precast Concrete Cover Slab of Recirculation Pump Chamber, size 2300mm long x 400mm wide x 200mm thick in two equal parts wide including 4 Nr. mild steel key holes cast with slab constructed.
</t>
  </si>
  <si>
    <t>Provide all materials and lay grano-finish 75mm thick to slopes and bases of Backwash Water Lagoon and Sludge Lagoon.</t>
  </si>
  <si>
    <t>Backwash Water Lagoon Supernatant Draw-Off And Overflow Pipework.</t>
  </si>
  <si>
    <t xml:space="preserve">Sludge Lagoon Supernatant Draw-Off And Overflow Pipework  </t>
  </si>
  <si>
    <t>Recirculation Pipework</t>
  </si>
  <si>
    <t xml:space="preserve">Sludge Lagoon Pipework 
</t>
  </si>
  <si>
    <t>Backwash Water Lagoon Supernatant Draw-Off And Overflow Pipework</t>
  </si>
  <si>
    <t xml:space="preserve">Backwash Water Lagoon Pipework                                            </t>
  </si>
  <si>
    <t>Provide and fix lockable G.M.S Open Mesh Flooring to sludge lagoon inlet chamber 800mm x 800mm</t>
  </si>
  <si>
    <t>Provide and fix step irons at 300mm c/c in the Recirculation Pump Chamber</t>
  </si>
  <si>
    <t xml:space="preserve"> TREATMENT WORKS - STILLING WELL, CHEMICAL DOSING CHANNEL &amp; FLOCCULATION BASIN</t>
  </si>
  <si>
    <t>TREATED WATER TANK (500m³ CAPACITY)</t>
  </si>
  <si>
    <t>CHLORINE STORAGE AND MIXING BUILDING</t>
  </si>
  <si>
    <t xml:space="preserve"> ELEVATED BACKWASH  WATER TANK (150m³ )</t>
  </si>
  <si>
    <t xml:space="preserve"> BACKWASH WATER AND SLUDGE LAGOON AND RECIRCULATION PUMP CHAMBER</t>
  </si>
  <si>
    <t>TREATMENT WORKS - SLUDGE DRYING BEDS</t>
  </si>
  <si>
    <t>TREATMENT WORKS ADMINISTRATION BUILDING</t>
  </si>
  <si>
    <t xml:space="preserve">TREATMENT WORKS - SITE AND ANCILLARY WORKS </t>
  </si>
  <si>
    <t xml:space="preserve">nominal bore 80mm </t>
  </si>
  <si>
    <t>Nominal Bore 100x80 mm</t>
  </si>
  <si>
    <t>Allow a provisional sum of Kshs.400,000 for utilisation under schedule of dayworks for labour</t>
  </si>
  <si>
    <t>Sum</t>
  </si>
  <si>
    <t>Add …….% for profit, administration, attendance upon, overheads, etc. for Item above</t>
  </si>
  <si>
    <t>MBEERE SOUTH WATER SUPPLY PROJECT-LOT 2: KAMBURU DAM WATER SUPPLY</t>
  </si>
  <si>
    <t xml:space="preserve">Tees in accordance with specifications </t>
  </si>
  <si>
    <t xml:space="preserve">nominal bore 50mm </t>
  </si>
  <si>
    <t>J351.3</t>
  </si>
  <si>
    <t>J351.4</t>
  </si>
  <si>
    <t>J381.3</t>
  </si>
  <si>
    <t>J381.4</t>
  </si>
  <si>
    <t>Nominal Bore 150x100 mm</t>
  </si>
  <si>
    <t>Nominal Bore 150x50 mm</t>
  </si>
  <si>
    <t>J321.2</t>
  </si>
  <si>
    <t>J321.3</t>
  </si>
  <si>
    <t>J321.4</t>
  </si>
  <si>
    <t>J332.2</t>
  </si>
  <si>
    <t>nominal bore 100 mm</t>
  </si>
  <si>
    <t>nominal bore 50 mm</t>
  </si>
  <si>
    <t>nominal bore 100mm</t>
  </si>
  <si>
    <t>I725.4</t>
  </si>
  <si>
    <t>J811.4</t>
  </si>
  <si>
    <t>J361.1</t>
  </si>
  <si>
    <t>J361.2</t>
  </si>
  <si>
    <t>J361.3</t>
  </si>
  <si>
    <t>J612.2</t>
  </si>
  <si>
    <t>Nominal Bore 100x50 mm</t>
  </si>
  <si>
    <t>VJ Flange Adaptor, PN 16</t>
  </si>
  <si>
    <t>All flanged epoxy coated cement lined steel pipe 1200mm long PN 16</t>
  </si>
  <si>
    <t>All flanged PN 16</t>
  </si>
  <si>
    <t>All flanged invert level Tees PN 16</t>
  </si>
  <si>
    <t>Epoxy Coated Steel Flanged Tapered Reducers  (PN 16)</t>
  </si>
  <si>
    <t>Sluice valves, flanged to specifications (PN 16)</t>
  </si>
  <si>
    <t xml:space="preserve">Double orifice Air relief valves, flanged to specifications (PN 16) </t>
  </si>
  <si>
    <t>Water Meters Flanged to specifications(PN 16)</t>
  </si>
  <si>
    <t>HDPE Bends, PN 16</t>
  </si>
  <si>
    <t>nominal bore 160 mm PN 16 (Provisional)</t>
  </si>
  <si>
    <t>nominal bore 110 mm PN 16 (Provisional)</t>
  </si>
  <si>
    <t>MBEERE SOUTH WATER SUPPLY PROJECT: LOT II-KAMBURU WATER SUPPLY</t>
  </si>
  <si>
    <t>Provide and fix GMS settled water collection troughs length 3,300 mm made out of 6mm thick GMS sheet 4 Include 6 mm thick galvanised steel plate welded to end of trough</t>
  </si>
  <si>
    <t xml:space="preserve">Provide and fix 254 mm x 146 mm x 31 kg/m GMS universal beams 6,600 mm long.  Include for all materials, bolts, etc., drilling and fixing into concrete </t>
  </si>
  <si>
    <t>Page Total, Page 1 of 5</t>
  </si>
  <si>
    <t>Page Total, Page 2 of 5</t>
  </si>
  <si>
    <t>Page Total, Page 3 of 5</t>
  </si>
  <si>
    <t>Page Total, Page 4 of 5</t>
  </si>
  <si>
    <t>FILTERS AND FILTER GALLERIES  8 Nr</t>
  </si>
  <si>
    <t>Ditto but maximum depth 1.0 m to 2.0 m</t>
  </si>
  <si>
    <t>Ditto but maximum depth 2.0 m to 3.0 m</t>
  </si>
  <si>
    <t>Ditto for excavation in rock Class 'B', blasting not permitted (Provisional)</t>
  </si>
  <si>
    <t>Ditto for excavation in rock Class 'C', blasting not permitted (Provisional)</t>
  </si>
  <si>
    <t>Base slab Back wash water channel</t>
  </si>
  <si>
    <t>Vibrated Reinforced Concrete class 25/20 in:</t>
  </si>
  <si>
    <t>Base slab  filter</t>
  </si>
  <si>
    <t>Base slab  filter gallery</t>
  </si>
  <si>
    <t>Wall  settled water channel / filter</t>
  </si>
  <si>
    <t>Wallsettled water channel/sedimentation tank</t>
  </si>
  <si>
    <t>Wall  filter / filter gallery</t>
  </si>
  <si>
    <t>Side walls  filter</t>
  </si>
  <si>
    <t>Base slab  settled water channel</t>
  </si>
  <si>
    <t>Base slab  filter inlet channel</t>
  </si>
  <si>
    <t>Wall  filter inlet channel</t>
  </si>
  <si>
    <t>Wall  filter water collecting channel</t>
  </si>
  <si>
    <t>Walls  washwater overflow channel</t>
  </si>
  <si>
    <t>Base  washwater channel</t>
  </si>
  <si>
    <t>Walls  washwater collection trough</t>
  </si>
  <si>
    <t>Base  washwater collection trough</t>
  </si>
  <si>
    <t>Wall  filtered water channel</t>
  </si>
  <si>
    <t>Top slab  filtered water channel</t>
  </si>
  <si>
    <t>External wall  filter gallery</t>
  </si>
  <si>
    <t>Ring Beams  ground floor</t>
  </si>
  <si>
    <t>Vertical Formwork  Class F1 Finish</t>
  </si>
  <si>
    <t>300 mm side for base slab  filter</t>
  </si>
  <si>
    <t>300 mm side for base slab  filter gallery</t>
  </si>
  <si>
    <t>Vertical Formwork  Class F3 Finish</t>
  </si>
  <si>
    <t>300 mm side for base slab  filter collection channels</t>
  </si>
  <si>
    <t>Wallsfilter collection channels (0.3m0.425m)</t>
  </si>
  <si>
    <t>Wallsfilter collection channels (0.3m0.8)</t>
  </si>
  <si>
    <t>WallsWash water channels (0.3m0.4m)</t>
  </si>
  <si>
    <t>Horizontal Formwork  Class F2 Finish</t>
  </si>
  <si>
    <t>Soffit of slab  inlet channel  (0.6 m  0.8 m)</t>
  </si>
  <si>
    <t>Soffit of walkway slab (0.1 m  0.3 m)</t>
  </si>
  <si>
    <t>Soffit of slabsettled water channel (0.8m1.0m)</t>
  </si>
  <si>
    <t>Sloping Formwork  F3 Finish</t>
  </si>
  <si>
    <t>Soffit of steps  external staircase (1.0m  1.5m)</t>
  </si>
  <si>
    <t>Horizontal Formwork  F3 Finish</t>
  </si>
  <si>
    <t>Soffit of landings  external staircase (1.0 m  1.5 m)</t>
  </si>
  <si>
    <t>Vertical Formwork  F2 Finish</t>
  </si>
  <si>
    <t>Sides of walls  Filters/Filtered Water Channel, width 0.1 m</t>
  </si>
  <si>
    <t>Ring beams (0.3 m  0.6m)</t>
  </si>
  <si>
    <t>Vertical Formwork  F1 Finish</t>
  </si>
  <si>
    <t>External wallssettled water channel (1.0 m  2.0 m)</t>
  </si>
  <si>
    <t>Vertical Formwork  F3 Finish</t>
  </si>
  <si>
    <t>Internal walls  settled water channel (1.0 m2.0 m)</t>
  </si>
  <si>
    <t>Wall  filter / filter gallery (4.5 m  6.0 m)</t>
  </si>
  <si>
    <t>Walls filter (3.4 m  4.8 m)</t>
  </si>
  <si>
    <t>Wall  inlet channel (1.0 m  1.5 m)</t>
  </si>
  <si>
    <t>Walls  filter collecting channel (0.5 m  1.0 m)</t>
  </si>
  <si>
    <t>Walls  filter gallery (1.5m1.8m)</t>
  </si>
  <si>
    <t>150 mm side  walkways</t>
  </si>
  <si>
    <t>Cantilevered platforms for headstocks (0.1 m  0.3 m)</t>
  </si>
  <si>
    <t>Soffit of washwater collection trough (0.8 m  1.0 m)</t>
  </si>
  <si>
    <t>Walls  washwater collection trough (0.4 m  0.8 m)</t>
  </si>
  <si>
    <t>Walls  filtered water channel (1.0 m  1.5 m)</t>
  </si>
  <si>
    <t>Horizontal Formwork  F2 Finish</t>
  </si>
  <si>
    <t>Soffit of roof  filtered water channel (1.0 m  1.5 m)</t>
  </si>
  <si>
    <t>Ditto but between filter No. 4 and Filter No. 5</t>
  </si>
  <si>
    <t xml:space="preserve"> Ditto  in filtered water channel</t>
  </si>
  <si>
    <t>Provide all materials and lay grano finish on cement screed in:</t>
  </si>
  <si>
    <t xml:space="preserve"> Ditto  100 mm diameter G.I. socketted tee with 12 mm diameter GMS nut welded on top and 12 mm diameter hole drilled.</t>
  </si>
  <si>
    <t xml:space="preserve"> Ditto  100 mm diameter uPVC Class 'E' pipe 1575 mm long lateral with 8 pairs of 10 mm diameter holes</t>
  </si>
  <si>
    <t xml:space="preserve"> Ditto  100 mm diameter uPVC end cap</t>
  </si>
  <si>
    <t xml:space="preserve"> Ditto  100 mm diameter uPVC faucet socket with G.I. male threaded on one end and PVC socket on the other end</t>
  </si>
  <si>
    <t xml:space="preserve"> Ditto  12 mm diameter brass nipple with anticlockwise and clockwise (B.S.F.) threads.</t>
  </si>
  <si>
    <t>Support Brackets  Provide and Fix:</t>
  </si>
  <si>
    <t xml:space="preserve"> Ditto  but 600 mm x 550 mm holes on filter/overflow wash water reinforced concrete wall for wash water trough. </t>
  </si>
  <si>
    <t xml:space="preserve"> Ditto  but 450 mm x 250 mm holes</t>
  </si>
  <si>
    <t xml:space="preserve"> Ditto  but 250 mm x 250 mm holes in settled/filter inlet channel wall for inlet penstock</t>
  </si>
  <si>
    <t xml:space="preserve"> Ditto  but 300 mm dia. holes for filtered water pipes and backwash water pipes</t>
  </si>
  <si>
    <t xml:space="preserve"> Ditto  but 200mm dia. holes in filtered water channel for filtered water outlet pipes</t>
  </si>
  <si>
    <t xml:space="preserve"> Ditto  but 450mm dia. Holes in filtered water channel wall for filtered water ountlet to the tank</t>
  </si>
  <si>
    <t xml:space="preserve"> Ditto  but 100mm dia. holes through the slab of control room for Valve stems</t>
  </si>
  <si>
    <t>Ditto but for 1000mm dia holes for Air Wash Pipe</t>
  </si>
  <si>
    <t xml:space="preserve"> Ditto  but 600 mm x 450 mm holes for inspection chambers on the roof slab of filteres water channel</t>
  </si>
  <si>
    <t>Dittobut for a 1000mm high raking balustrade</t>
  </si>
  <si>
    <t>Ditto  but for 300mm dia. gate valve.</t>
  </si>
  <si>
    <t>Ditto but under 200mm dia. gate valves.</t>
  </si>
  <si>
    <t>Ditto but for washwater inlet and washwater outlet pipework</t>
  </si>
  <si>
    <t>Ditto  but for AIR WASH pipework.</t>
  </si>
  <si>
    <t>Ditto  but for overflow pipework.</t>
  </si>
  <si>
    <t>Air Main Pipework  Approved lined ferrous pipes</t>
  </si>
  <si>
    <t>100 mm dia. all flanged gate valve with extended nonrising spindle length 410mm and headstock with handwheel to SRN 501 (Mark h)</t>
  </si>
  <si>
    <t>100mm dia. Flanged nonreturn valve (Mark p)</t>
  </si>
  <si>
    <t>Filtered Water Outlet Pipework  Approved Lined Ferrous Pipes</t>
  </si>
  <si>
    <t>Washwater Inlet  Approved Lined Ferrous Pipes</t>
  </si>
  <si>
    <t>Washwater Outlet  Approved Lined Ferrous Pipes</t>
  </si>
  <si>
    <t>300mm dia. all flanged gate valve with extended nonrising spindle, length 4.0m and nonrising type headstock with handwheel to SRN 501 (Mark 20)</t>
  </si>
  <si>
    <t>Overflow Pipework  Approved Lined Ferrous Pipes</t>
  </si>
  <si>
    <t>BUILDING WORKS  FILTER CONTROL ROOM, EXTERNAL STAIRCASE &amp; FILTER GALLERY REAR AND SIDE WALLS</t>
  </si>
  <si>
    <t>Sawn Formwork  Class F1 Finish :</t>
  </si>
  <si>
    <t>Horizontal soffites of suspended floor and landing  slabs 4.50  6.00m high</t>
  </si>
  <si>
    <t>Wrot Formwork  Class F3 Finish :</t>
  </si>
  <si>
    <t>Provide and Fix High Tensile Steel Reinforcement to SRN 127 including Cutting, Bending, Propping With  Spacers and Tying as Specified :</t>
  </si>
  <si>
    <t>Selected Machine Dressed Natural Stone Block Walling, Reinforced with 20 swg Hoop Iron at every third courses, and Bedded, Jointed and Pointed in Cement Mortar (1:5):</t>
  </si>
  <si>
    <t>Double Pitch Roof Truss With 600mm eaves projection, in 150 x 50mm Rafters, Ceiling Joists, Struts and Ties in Sawn Cypress Grade II Seasoned and Pressure Impregnated with Wood Preservative and Timber Joints With Bolted and Nailed Connections to the Engineer's Approval :</t>
  </si>
  <si>
    <t>Sawn Cypress Grade II Maximum Moisture Content 12% Seasoned and Pressure Impregnated with Wood Preservative and timber joints with bolted and nailed connections to the Engineer's Approval:</t>
  </si>
  <si>
    <t>Wrot Prime Grade Cypress, Including Finishing With  Three Coats First Quality Gloss Paint :</t>
  </si>
  <si>
    <t>Concrete, Single Lap  Interlocking Roof Tiles on and including Sawn Cypress (Grade 2) Battens Size 40 x 40mm Pressure Impregnated with Approved Preservative:</t>
  </si>
  <si>
    <t>Extra over roofing tiles for:</t>
  </si>
  <si>
    <t>Supply and Fix the following Pressed Metal Louvre Doors with 100 x 50mm Stiles and Top Rails, 150 x 50mm Middle and Bottom Rails With Pressed Metal Infill Louvres and 100 x 50mm Pressed Metal Frames, Including Hinges, Pad Bolts and Tower Bolts, All To Manufacturer's Details, with  three coats gloss paint  complete with opening accessories including bedding and pointing around frames in cement mortar:</t>
  </si>
  <si>
    <t>Supply and Fix the following Standard Section Steel Casement Doors Including Hinges, Pad Bolts and Tower Bolts, All To Manufacturer's Details, including 4mm Thick Clear Sheet Glass And Glazing to Steel Casements  with putty, three coats gloss paint, complete with opening accessories and bedding and pointing around frames in cement mortar:</t>
  </si>
  <si>
    <t>Supply and Fix the following Standard Section PVC Casement Windows, including 4mm Thick Clear Sheet Glass glazed to Steel Casements  with Putty, Complete with Opening Accessories, Including Building in Lugs to Jambs and Head and WaterProofing and Filling Around Opening with Approved Compound; and Including BurglarProofing Fabricated from 12 x 12mm Mild Steel Square Bars at 150mm Centres Vertically and 150mm Horizontally and Fixed Internally to Surrounding Wall with 12mm Mild Steel FishTailed Lugs at Maximum 600mm Centres; all Finished with Three Coats Oil Paint, :</t>
  </si>
  <si>
    <t>Window size 1800 x 1200mm high with 2 No. fixed and 1 No. tophung opening bottom sashes and with permanent ventilator hood over (W1)</t>
  </si>
  <si>
    <t>12.5mm Thick Cement and Sand Render as Described Externally on :</t>
  </si>
  <si>
    <t>12.5mm Thick Gauged Cement Plaster as Described Internally on :</t>
  </si>
  <si>
    <t>Bonded Cement and Sand (1:4) Screed Bed or Backing in One Coat, Well Bonded to Concrete or Blockwork base as Described:</t>
  </si>
  <si>
    <t>Ceramic Floor Tiles Laid With Straight Joints Both Ways:</t>
  </si>
  <si>
    <t>Prepare and Apply Three Coats Exterior Quality Plastic Emulsion Paint:</t>
  </si>
  <si>
    <t>Externally on:</t>
  </si>
  <si>
    <t>Fairfaced concrete surfaces</t>
  </si>
  <si>
    <t>Prepare and Apply  Three Coats Interior Quality Plastic Emulsion Paint:</t>
  </si>
  <si>
    <t>Internally on:</t>
  </si>
  <si>
    <t>Prepare and Apply Three Coats Washable Distemper as Described to:</t>
  </si>
  <si>
    <t>provide and install fire hose reels with 20m long hoose pipe, to be fixed on filter gallery wall. Include for all plimbing , isolating pipework and connecting on site water supply system</t>
  </si>
  <si>
    <t>Provide and install fire hose reels with 20m long hose pipe, to be fixed on Filter Gallery wall.  Include for all plumbing, isolating pipework and connecting to Onsite water supply system</t>
  </si>
  <si>
    <t>400mm dia. Special Flanged Bellmouth, 415mm length, with Puddle Flange 170mm from the Bellmouth End (Mark A)</t>
  </si>
  <si>
    <t>400mm dia. 90° Double Flanged Short Radius Bends (Mark B)</t>
  </si>
  <si>
    <t>400mm dia. Double Flanged Pipe, length 5500mm with Puddle Flange 5050mm from one end (Mark C)</t>
  </si>
  <si>
    <t>400mm dia. Double Flanged Gate Valve, to BS 5163 - Hand Operated, EURO Series 20,Type 23, Saint GOBAIN PAM or approved equivalent (In chamber) (Mark D)</t>
  </si>
  <si>
    <t>400mm dia Flange Adaptor (Mark E)</t>
  </si>
  <si>
    <t>400mm dia Single Flanged Spigot Pipe, length 450mm (Mark F)</t>
  </si>
  <si>
    <t>400mm Dia. V.J Coupling (Mark J)</t>
  </si>
  <si>
    <t>400mm dia. Double Flanged Pipe, length 5500mm with Puddle Flanges at 500mm and at 3470mm from one end (Mark G)</t>
  </si>
  <si>
    <t>400mm dia All Flanged Water Meter (Kent or Approved Equivalent) (Mark H)</t>
  </si>
  <si>
    <t>Coloured Ceramic Floor Tiles from Saj Co. as supplied by M/s Tile &amp; Carpet Centre, or other equal and approved</t>
  </si>
  <si>
    <t>Coloured Ceramic Wall Tiles from Saj Co. as supplied by M/s Tile &amp; Carpet Centre, or other equal and approved</t>
  </si>
  <si>
    <t xml:space="preserve">At present, the Treatment Works Site is covered entirely  by shrubs. </t>
  </si>
  <si>
    <t>Demolish and remove all artificial objects which are above the natural ground surface including buildings and any other artificial structure and cart away to spoil or stack on site foe reuse as directed by the engineer.</t>
  </si>
  <si>
    <t>Excavate below stripped surface to formation level of roads and footpaths as indicated on drawngs, including compaction of area, stack approved material for reuse as fill and cart away surplus to tips identified by the Contractor in liaison with the Local Authority, all as directed by the Engineer.</t>
  </si>
  <si>
    <t>Rate to include for Supply, Transport to Site, Store, Install, Test &amp; Commission.  Include for Excavation &amp; Backfilling of Pipe Trenches Where Applicable. Include Jointing Material, Bolts, Gaskets, Packing, Jointing Glues, etc., As Applicable</t>
  </si>
  <si>
    <t>Supply Transport to Site and Store, install, test and commission including Jointing Material, Bolts Gaskets, Packing, Jointing Glues, etc. as Applicable</t>
  </si>
  <si>
    <t xml:space="preserve">Supply, transport to site and store, install, test and commission. </t>
  </si>
  <si>
    <t>Page Total, Page 1 of 11</t>
  </si>
  <si>
    <t>Page Total, Page 2 of 11</t>
  </si>
  <si>
    <t>Page Total, Page 3 of 11</t>
  </si>
  <si>
    <t>Page Total, Page 4 of 11</t>
  </si>
  <si>
    <t>Page Total, Page 5 of 11</t>
  </si>
  <si>
    <t>Page Total, Page 6 of 11</t>
  </si>
  <si>
    <t>Page Total, Page 7 of 11</t>
  </si>
  <si>
    <t>Page Total, Page 8 of 11</t>
  </si>
  <si>
    <t>Page Total, Page 9 of 11</t>
  </si>
  <si>
    <t>Page Total, Page 10 of 11</t>
  </si>
  <si>
    <t>Page Total, Page 11 of 11</t>
  </si>
  <si>
    <t>Wash water outlet Ferrous Pipes Fittings &amp; Valves</t>
  </si>
  <si>
    <t>Distribution Outlet Ferrous Pipes Fittings &amp; Valves</t>
  </si>
  <si>
    <t>300mm dia. Special Flanged Bellmouth, 415mm length, with Puddle Flange 170mm from the Bellmouth End (Mark A)</t>
  </si>
  <si>
    <t>300mm dia. 90° Double Flanged Short Radius Bends (Mark B)</t>
  </si>
  <si>
    <t>300mm dia. Double Flanged Pipe, length 5500mm with Puddle Flange 5050mm from one end (Mark C)</t>
  </si>
  <si>
    <t>300mm dia. Double Flanged Gate Valve, to BS 5163 - Hand Operated, EURO Series 20,Type 23, Saint GOBAIN PAM or approved equivalent (In chamber) (Mark D)</t>
  </si>
  <si>
    <t>300mm dia Flange Adaptor (Mark E)</t>
  </si>
  <si>
    <t>300mm dia Single Flanged Spigot Pipe, length 10000mm (Mark F)</t>
  </si>
  <si>
    <t>400mm dia Single Flanged Spigot Pipe, length 20000mm (Mark I)</t>
  </si>
  <si>
    <t>TREATMENT WORKS - BACK WASH WATER PUMP HOUSE</t>
  </si>
  <si>
    <t>TREATMENT WORKS - BOOSTER PUMP HOUSE</t>
  </si>
  <si>
    <t>Booster Pumps Plinth size 4150mm long x2150mm wide x 300mm deep</t>
  </si>
  <si>
    <t>Booster Pumps - Suction Main (Approved Lined Ferrous Pipe Fittings)</t>
  </si>
  <si>
    <t>400mm x 400mm dia. all flanged tee (Mark B)</t>
  </si>
  <si>
    <t>400mm dia. all flanged pipe, length 800mm (Mark C)</t>
  </si>
  <si>
    <t>400mm x 200mm  dia. special all flanged level invert tee (Mark D)</t>
  </si>
  <si>
    <t>400mm dia. blank flange (Mark E)</t>
  </si>
  <si>
    <t>200mm dia. all flanged pipe, length 450mm (Mark F)</t>
  </si>
  <si>
    <t>200mm dia. all flanged pipe 600mm long with puddle flange at 400mm from one end (Mark G)</t>
  </si>
  <si>
    <t>200 mm dia. flange spigot pipe 795mm long (Mark H)</t>
  </si>
  <si>
    <t>200mm dia. Flanged adaptor (Mark I)</t>
  </si>
  <si>
    <t>200mm dia. all flanged gate valve to BS 5163 (Mark J)</t>
  </si>
  <si>
    <t>200mm dia. all flanged special 90º bend (Mark K)</t>
  </si>
  <si>
    <t>2000mm dia. all flanged pipe 200mm long (Mark L)</t>
  </si>
  <si>
    <t>Booster Pumps - Delivery Main (Approved Lined Ferrous Pipe Fittings)</t>
  </si>
  <si>
    <t>200mm Dia. Flanged spigot pipe length cut to suit on site (Mark 1)</t>
  </si>
  <si>
    <t>25mm dia. pressure gauge (pressure class up to 30 bars) -  Hunter or approved equivalent</t>
  </si>
  <si>
    <t>200mm dia. all flanged 90° bend (Mark 2)</t>
  </si>
  <si>
    <t>200mm dia. all flanged free acting check valve (Non return valve)</t>
  </si>
  <si>
    <t>200mm dia. Flange adaptor(Mark 3)</t>
  </si>
  <si>
    <t>200mm dia. flanged spigot 475mm long (Mark 4)</t>
  </si>
  <si>
    <t>200mm dia. flanged Butterfly valve (Mark 5)</t>
  </si>
  <si>
    <t>200mm x 400mm dia. all flanged radial tee (Mark 6)</t>
  </si>
  <si>
    <t>50mm dia. Single orifice air valve with built in isolating valve</t>
  </si>
  <si>
    <t>400mm dia. All flanged pipe length cut to suit on site (Mark 7)</t>
  </si>
  <si>
    <t>400mm dia. blank flange (Mark 8)</t>
  </si>
  <si>
    <t>Booster Pumps</t>
  </si>
  <si>
    <t>Bill No. 3.7 - Back wash Pumps and Pump House</t>
  </si>
  <si>
    <t>BILL No. 3.13</t>
  </si>
  <si>
    <t>BILL No. 3.8</t>
  </si>
  <si>
    <r>
      <t>Bill No. 3.9 - Elevated Backwash Water Tank (150m</t>
    </r>
    <r>
      <rPr>
        <vertAlign val="superscript"/>
        <sz val="10"/>
        <rFont val="Arial"/>
        <family val="2"/>
      </rPr>
      <t>3</t>
    </r>
    <r>
      <rPr>
        <sz val="10"/>
        <rFont val="Arial"/>
        <family val="2"/>
      </rPr>
      <t>)</t>
    </r>
  </si>
  <si>
    <t>Bill No. 3.10 - Backwash Water &amp; Sludge Lagoon and Recirculation Chamber</t>
  </si>
  <si>
    <t>Bill No. 3.11 - Sludge Drying Beds</t>
  </si>
  <si>
    <t>Bill No. 3.12 - Administration Building</t>
  </si>
  <si>
    <t>Supply, Transport to Site, install, test and commission Including Jointing Material, Bolts, Gaskets, Packing, Jointing Glue, etc, As Applicable</t>
  </si>
  <si>
    <t>Provide and fix  precast concrete Baffle walls each150mm thick; 9.85m long ; depth ranging between 1.55m - 1.66m finished fair on all faces.</t>
  </si>
  <si>
    <t xml:space="preserve">Ditto but 9.75m long ; depth ranging between 1.55m -1.66m </t>
  </si>
  <si>
    <t>Supply, Transport to Site, install, test and commission including Jointing Material, Bolts, Gaskets, Packing, Jointing Glues, etc as Applicable.</t>
  </si>
  <si>
    <t>NEW 10,000M3 KAMBURU TREATMENT PLANT</t>
  </si>
  <si>
    <t>The rate quoted Is for supply, transport to site, setting out and pegging, laying and jointing of socket-spigot Externally epoxy coated cement lined steel pipes including excavation and backfilling of trenches, depth not exceeding 3 m. Include for preparation of trench surfaces; upholding sides of the excavation, disposal of excess excavated material, removal of dead services except to the extent that such work is included in classes J, K and L.</t>
  </si>
  <si>
    <t>Provision for Microtunneling through KENHA highway</t>
  </si>
  <si>
    <t>Epoxy coated Steel Flange Adaptor, PN 40</t>
  </si>
  <si>
    <t>Straight specials  Epoxy coated All flanged PN 40(1200mm long)</t>
  </si>
  <si>
    <t>Sluice valves to BS 5163, flanged to specifications (PN 40)</t>
  </si>
  <si>
    <t xml:space="preserve">Double orifice Airvalves, flanged to specifications (PN 40) </t>
  </si>
  <si>
    <t>Steel Bends, PN 40</t>
  </si>
  <si>
    <t>MWANYARI A HILL TANK (500m³ CAPACITY)</t>
  </si>
  <si>
    <t>Bill No. 3.8 - Booster Pumps and Pump house</t>
  </si>
  <si>
    <t>I735.3</t>
  </si>
  <si>
    <t>I735.4</t>
  </si>
  <si>
    <t>TREATED WATER RISING MAINS</t>
  </si>
  <si>
    <t>Inlet Ferrous Pipes Fittings &amp; Valves</t>
  </si>
  <si>
    <t>350mm dia. Special Flanged Bellmouth, 415mm length, with Puddle Flange 170mm from the Bellmouth End (Mark A)</t>
  </si>
  <si>
    <t>350mm dia. 90° Double Flanged Short Radius Bends (Mark B)</t>
  </si>
  <si>
    <t>350mm dia. Double Flanged Pipe, length 5500mm with Puddle Flange 5050mm from one end (Mark C)</t>
  </si>
  <si>
    <t>350mm dia. Double Flanged Gate Valve, to BS 5163 - Hand Operated, EURO Series 20,Type 23, Saint GOBAIN PAM or approved equivalent (In chamber) (Mark D)</t>
  </si>
  <si>
    <t>350mm dia Flange Adaptor (Mark E)</t>
  </si>
  <si>
    <t>350mm dia Single Flanged Spigot Pipe, length 10000mm (Mark F)</t>
  </si>
  <si>
    <t>Outlet to Pump house Ferrous Pipes Fittings &amp; Valves</t>
  </si>
  <si>
    <t>Outlet to Mwanyari A- Machang'a line Ferrous Pipes Fittings &amp; Valves</t>
  </si>
  <si>
    <t>200mm dia. Special Flanged Bellmouth, 415mm length, with Puddle Flange 170mm from the Bellmouth End (Mark A)</t>
  </si>
  <si>
    <t>200mm dia. 90° Double Flanged Short Radius Bends (Mark B)</t>
  </si>
  <si>
    <t>200mm dia. Double Flanged Pipe, length 5500mm with Puddle Flange 5050mm from one end (Mark C)</t>
  </si>
  <si>
    <t>200mm dia. Double Flanged Gate Valve, to BS 5163 - Hand Operated, EURO Series 20,Type 23, Saint GOBAIN PAM or approved equivalent (In chamber) (Mark D)</t>
  </si>
  <si>
    <t>200mm dia Flange Adaptor (Mark E)</t>
  </si>
  <si>
    <t>200mm dia Single Flanged Spigot Pipe, length 10000mm (Mark F)</t>
  </si>
  <si>
    <t>Excavate trapezoidal earth drains to the lines and levels directed by the Engineer.  Allow for trimming of sides to correct slopes and cart excavated material to tips.  Depth to invert n.e. 1.0m</t>
  </si>
  <si>
    <t xml:space="preserve"> Pressure Testing Epoxy coated cement lined steel pipes including all necessary equipment, materials and works necessary for testing, including transportation and use of water, pipe fittings, disposal of used water.</t>
  </si>
  <si>
    <t>DN 110mm  PN16</t>
  </si>
  <si>
    <t>Clearance of Pipeline wayleave of shrubs, bushes and locally dispose nominal bore 110-250mm</t>
  </si>
  <si>
    <t>DN 160mm  PN16</t>
  </si>
  <si>
    <t>Bill No. 4.1 - Treated water rising main</t>
  </si>
  <si>
    <t>TREATED WATER MAINS, STORAGE TANK</t>
  </si>
  <si>
    <t xml:space="preserve">Provisional Sum of Ksh. 1,000,000 for provision of furniture and equipment for the Senoir Resident Engineer's Offices. Final List of Furniture &amp; Equipment to be procured will be provided by the Senior Resident Engineer prior to commencement of Works. The furniture and equipment to revert to the Employer at the end of the Contract. </t>
  </si>
  <si>
    <t>Allow  a P.C. Sum of Kshs. 10,000,000 for installation of power and all subsequent electrical works within Treatment works site.</t>
  </si>
  <si>
    <t>Allow a P.C. Sum of Kshs. 100,000 for Inspection and Witness Testing of Pipes, Fittings and Equipment at manufacturer's premises by the Employer, Engineer and their representatives</t>
  </si>
  <si>
    <t>Allow a P.C. Sum of Kshs.100,000/   for Third Party Inspection of Pipes, Fittings, Equipment, etc during Manufacture and Construction Works.</t>
  </si>
  <si>
    <t>Allow a P.C. Sum of Kshs. 1,000,000/   for Payments demanded by the Authorities for re  location of existing services (water pipelines, sewer liners power cable telcom cables etc), Road  crossings, microtunnellings, etc., including any statutory levies to relevant Authorities.  Liaison with the relevant Authorities shall be the responsibility of the Contractor for the timely execution of the Works.</t>
  </si>
  <si>
    <t>Provide the following Staff for the Senior Resident Engineer's Office. (Note: The Staff to be employed by the Contractor but to be under the exclusive day to day instruction of the Senoir Resident Engineer).   The rate to include for all overtime, acccomodation costs, requisite Governmet of Kenya  mandotary deductions, etc. all neccesary for the Staff to perform their duties.  The minimum relevant experience for the Staff should be at least 3 years</t>
  </si>
  <si>
    <r>
      <t xml:space="preserve">Provide all materials and construct Offices for use of the Senior Resident Engineer including maintenance, water supply, sewerage, drainage, chain link fence, gate, car  park, rainwater harvesting tank (5,000 litres with concrete plinth, rainwater gutters, etc),  electrical supply, telephone, 24 hour security and other facilities for the Senior Resident Engineer, all as specified (Building, furniture and equipment to revert to Employer). Include for all water borne sanitation  waste pipes, inspection chambers,  Septic Tank  etc.  Include for KPLC Power Supply with a Meter Board. Building to be constructed using permanent building materials as per Ministry of Public Works Building By-laws or approved equivalent. </t>
    </r>
    <r>
      <rPr>
        <b/>
        <u/>
        <sz val="10"/>
        <rFont val="Arial"/>
        <family val="2"/>
      </rPr>
      <t>Note: This is to be carried out as Priority Works within the first 16 Weeks  after date of Commencement of Works. Floor area not exceeding 150m</t>
    </r>
    <r>
      <rPr>
        <b/>
        <u/>
        <vertAlign val="superscript"/>
        <sz val="10"/>
        <rFont val="Arial"/>
        <family val="2"/>
      </rPr>
      <t>2</t>
    </r>
  </si>
  <si>
    <t>ii)  Engineering Survey of Raw Water Main including
    preparation of updated plan and profile, approximate 
    length 1km</t>
  </si>
  <si>
    <t>iii)  Topographic Survey of Proposed Water Treatment 
     Works Sites at 10m grid intervals including preparation
     of updated Layout Plan with contours at 0.5m interval,
     approximate area 1.5ha.</t>
  </si>
  <si>
    <t>iv)  Engineering Survey of Treated Water Transmission Mains
     including preparation of updated plan and profile,  
     approximate length 18km</t>
  </si>
  <si>
    <t xml:space="preserve">Allow a P.C. Sum of Kshs.1,000,000 for training of Water service utility Staff during Construction, Testing and Commissioning of the Works </t>
  </si>
  <si>
    <t>DN 250mm  PN40</t>
  </si>
  <si>
    <t>DN 250mm  PN25</t>
  </si>
  <si>
    <t>DN 250mm  PN20</t>
  </si>
  <si>
    <t>DN 250mm  PN16</t>
  </si>
  <si>
    <t>nominal bore 250 mm (All angles)</t>
  </si>
  <si>
    <t>Nominal Bore 250x50 mm</t>
  </si>
  <si>
    <t>Invert Level Tee Nominal Bore 250x200 mm</t>
  </si>
  <si>
    <t xml:space="preserve">Allow a  Provisional Sum of Kshs.1,000,000 for carrying out  cadastral survey by licenced Surveyor including obtaining approval by Director of Surveys and issuance of Title Deeds at various Project sites, or for any requisite Engineering Survey, as directed by the Engineer. </t>
  </si>
  <si>
    <t>nominal bore 250 mm PN 16 (Provisional)</t>
  </si>
  <si>
    <t>DN 250mm  PN12.5</t>
  </si>
  <si>
    <t>DN 90mm  PN16</t>
  </si>
  <si>
    <t>I725.5</t>
  </si>
  <si>
    <t>DN 160mm  PN12.5</t>
  </si>
  <si>
    <t>Nominal Bore 250x150 mm</t>
  </si>
  <si>
    <t>Nominal Bore 250x100 mm</t>
  </si>
  <si>
    <t>Nominal Bore 150x80 mm</t>
  </si>
  <si>
    <t>Nominal Bore 80x50 mm</t>
  </si>
  <si>
    <t>K231.3</t>
  </si>
  <si>
    <t>MWANYARI A - MWANYARI B RHS</t>
  </si>
  <si>
    <t>BILL NO. 4.3</t>
  </si>
  <si>
    <t>BILL NO. 4.2</t>
  </si>
  <si>
    <t>Bill No. 4.2 - Mwanyari A to Mwanyari B RHS</t>
  </si>
  <si>
    <t>Bill No. 4.2 - Mwanyari A to Mwanyari B LHS</t>
  </si>
  <si>
    <t>Bill No. 4.3 - Mwanyari A hill Tank (500m3)</t>
  </si>
  <si>
    <t>Allow a provisional sum of Kshs.1,000,000 for utilisation under schedule of dayworks for lease of major equipment and plants power rating will be provided by the contractor but shall not be less than what is specified in this contract. Any item or major plant employed upon dayworks which has a power rating lower than specified shall be paid for at rates lower than those in the schedule of dayworks. The reduction in rate payable shall be in proportion to the reduction in power rating below that specified above.</t>
  </si>
  <si>
    <t>Allow a PC sum of Ksh. 5,000,000 for land and wayleave acquisition and acquisition of all relevant permits and licences from relevant bodies including WRA, NEMA, KENHA, KERRA, KURA, KFS etc.</t>
  </si>
  <si>
    <t>Drivers (2Nr. x 24 Months each)</t>
  </si>
  <si>
    <t xml:space="preserve">Allow a P.C. Sum of Kshs. 300,000 for supply of 2 Nr. 200 cc Motorbike, including road licence, number plate insurances, 1 set of crash helmet, 1 set of gloves, etc.The motorbike to revert to the Employer after completion of the Contract. Minimum specifications include but not limited to the following:
• Ignition – capacitor Discharge (CDI)
• Starter – Primary Kick
• Displacement – 175cc
• Transmission – 5 speed
• Final Drive – Roller Chain 
• Fuel capacity 7 litres to 10 litres
• Braking system – front/rear – trailing drum
• Engine – Air cooled, 2 strokes, single cylinder.
</t>
  </si>
  <si>
    <t>P.C. Sum of Kshs. 3,000,000   to cover costs of the Employer's Counterpart Staff assigned to the Project including transport, communication, allowances, etc.</t>
  </si>
  <si>
    <t>Alow a P.C. Sum of Kshs. 200,000 for carrying out detailed condition survey of existing Water Supply System to ascertain the current status.</t>
  </si>
  <si>
    <t>Allow a provisional sum of Kshs.500,000 for utilisation under schedule of dayworks for materials</t>
  </si>
  <si>
    <t>400 mm C.I. square Inlet Control penstock nonrising stem type complete with extension spindle and headstock with handwheel HamBaker or approved equivalent.</t>
  </si>
  <si>
    <t>400mm dia flanged spigot pipe 470mm long with puddle flange at 150 mm from the spigot end;600mm long (mark 25)</t>
  </si>
  <si>
    <t>400mm dia coupling (Mark 26)</t>
  </si>
  <si>
    <t>Allow for P.C. sum of Kshs. 500,000 for equiping the Laboratory with requisite equipment, reagent, apparatus, etc. all as directed by the Engineer.</t>
  </si>
  <si>
    <t>Allow a Provisional Sum of Kshs. 300,000 for establishment of Level Survey Datum, Setting Out of the Works.</t>
  </si>
  <si>
    <t xml:space="preserve">Add ……% for profit, administration, attendance upon, overheads, etc for item 3.16 above. </t>
  </si>
  <si>
    <r>
      <t xml:space="preserve">Allow a P.C. Sum of Kshs.10,000,000  for supply of 2Nr. (two) </t>
    </r>
    <r>
      <rPr>
        <b/>
        <sz val="10"/>
        <rFont val="Arial"/>
        <family val="2"/>
      </rPr>
      <t>4WD Double-Cab Pick-up Vehicl</t>
    </r>
    <r>
      <rPr>
        <sz val="10"/>
        <color theme="1"/>
        <rFont val="Arial"/>
        <family val="2"/>
      </rPr>
      <t xml:space="preserve">es to be used by the Resident Engineer and his staff, including registration, inspection nummber plate insurances, etc.  The vehicle to revert to the Employer after completion of Contract.  Minimum specifications similar to those for the 4WD Station Wagon Vehicles above.
</t>
    </r>
  </si>
  <si>
    <t>Allow for provision of maintaining, running and servicing the above Vehicles and Motorbikes all as specified, including all costs of transfer to the Employer at the end of Contract, insurance, road licences etc.</t>
  </si>
  <si>
    <t>Add….% for profit, administration, attendance upon overheads etc for Item 3.20 above.</t>
  </si>
  <si>
    <t>Add …….% for profit, administration, attendance upon, overheads, etc. for Item 3.22 above.</t>
  </si>
  <si>
    <t>Add …….% for profit, administration, attendance upon, overheads, etc. for Item 3.24 above.</t>
  </si>
  <si>
    <t>Add …….% for profit, administration, attendance upon, overheads, etc. for Item 3.26 above.</t>
  </si>
  <si>
    <t>Add …….% for profit, administration, attendance upon, overheads, etc. for Item 3.28 above.</t>
  </si>
  <si>
    <t>Add …….% for profit, administration, attendance upon, overheads, etc. for Item 3.30 above.</t>
  </si>
  <si>
    <t>Add …….% for profit, administration, attendance upon, overheads, etc. for Item 3.32 above.</t>
  </si>
  <si>
    <t>Add …….% for profit, administration, attendance upon, overheads, etc. for Item 3.34 above.</t>
  </si>
  <si>
    <t>BILL No. 5</t>
  </si>
  <si>
    <t>Ditto Tee off  chambers, depth 1.5 - 2m</t>
  </si>
  <si>
    <r>
      <rPr>
        <b/>
        <sz val="11"/>
        <rFont val="Calibri"/>
        <family val="1"/>
      </rPr>
      <t>Description</t>
    </r>
  </si>
  <si>
    <r>
      <rPr>
        <b/>
        <sz val="11"/>
        <rFont val="Calibri"/>
        <family val="1"/>
      </rPr>
      <t>Units</t>
    </r>
  </si>
  <si>
    <r>
      <rPr>
        <b/>
        <sz val="11"/>
        <rFont val="Calibri"/>
        <family val="1"/>
      </rPr>
      <t>Qty</t>
    </r>
  </si>
  <si>
    <t xml:space="preserve">Rate </t>
  </si>
  <si>
    <t>3-Phase Solar Inverter</t>
  </si>
  <si>
    <t>Provide, install and test  (i)4No. 100kW Water pump smart string solar inverter 98.8% efficiency to run two new pumps concurrently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</si>
  <si>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r>
      <rPr>
        <sz val="11"/>
        <rFont val="Calibri"/>
        <family val="1"/>
      </rPr>
      <t>No</t>
    </r>
  </si>
  <si>
    <t>Solar Panels</t>
  </si>
  <si>
    <t>Supply, transportation and installation of 714no.  PV solar panels  of  560W Monocrysttalline PV capacity  each  with  a  total power  of minimal power of 400kw  to power two 127KW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</si>
  <si>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Sub- Total carried to Summary sheet 1</t>
  </si>
  <si>
    <t>Electrical cable DC cables 16mm to connect the PV modules from solar structure to the inverter.</t>
  </si>
  <si>
    <r>
      <rPr>
        <sz val="11"/>
        <rFont val="Calibri"/>
        <family val="1"/>
      </rPr>
      <t>m</t>
    </r>
  </si>
  <si>
    <t>provide for safe inverter room next the solar structure in masonary structure with sufficient ventlation. The size to be 4m by 6m. Allow for grid power change over switches  and controls.</t>
  </si>
  <si>
    <t>item</t>
  </si>
  <si>
    <t>Supply, install and set to work an electrical power supply and automatic changeover panel complete with a 1000A and any accessories required for proper operation and monitoring of power supply.</t>
  </si>
  <si>
    <r>
      <rPr>
        <sz val="11"/>
        <rFont val="Calibri"/>
        <family val="1"/>
      </rPr>
      <t>item</t>
    </r>
  </si>
  <si>
    <r>
      <rPr>
        <sz val="11"/>
        <rFont val="Calibri"/>
        <family val="1"/>
      </rPr>
      <t>Interface, DC surge arrestor Type II, multifunction relay and power control modules</t>
    </r>
  </si>
  <si>
    <r>
      <rPr>
        <sz val="11"/>
        <rFont val="Calibri"/>
        <family val="1"/>
      </rPr>
      <t>Allow for interconnection between solar panels inverter, change-over and distribution board by a qualified electrician and approved by the Engineer.</t>
    </r>
  </si>
  <si>
    <t>3.1.8</t>
  </si>
  <si>
    <r>
      <rPr>
        <sz val="11"/>
        <rFont val="Calibri"/>
        <family val="1"/>
      </rPr>
      <t>All electrical materials and all accessories needed to complete installation works (PV combiners, cable glands, cables lags, cable ties, other necessary cables and materials). Provide a separate list as annex 2 of all required items and materials.</t>
    </r>
  </si>
  <si>
    <t>3.1.9</t>
  </si>
  <si>
    <r>
      <rPr>
        <sz val="11"/>
        <rFont val="Calibri"/>
        <family val="1"/>
      </rPr>
      <t>Allow for approved lightening arrestor (spikes, strip copper and approved earthing).</t>
    </r>
  </si>
  <si>
    <t>STRUCTURAL METALWORK</t>
  </si>
  <si>
    <t>M</t>
  </si>
  <si>
    <t xml:space="preserve">Solar supporing Frame and anti theft protection </t>
  </si>
  <si>
    <t>Design a steel mounting frames to carry the solar panel which is thief proof for engineers approval. Allow for metallic paint 2Nr under coat and two coats of anti-rust paint of approved shade. The structure shall be 2m on the highest side and 1.8m on the lowest side, Allow the concrete class20/20. The minimal depth of foundation shall be 1.2m from the ground surface.</t>
  </si>
  <si>
    <t>M311</t>
  </si>
  <si>
    <t>75x75x6mm SHS for the columns. 48nr columns each at 3m length</t>
  </si>
  <si>
    <t>M321.1</t>
  </si>
  <si>
    <t xml:space="preserve">75x75x6mm SHS for the main rafter </t>
  </si>
  <si>
    <t>M321.2</t>
  </si>
  <si>
    <t xml:space="preserve">75x50x6mm RHS for the rafter </t>
  </si>
  <si>
    <t>M362.1</t>
  </si>
  <si>
    <t>50x50x6mm Angle section for lateral loads support (cross angles)</t>
  </si>
  <si>
    <t>M362.2</t>
  </si>
  <si>
    <t xml:space="preserve">40x40x4mm angles </t>
  </si>
  <si>
    <t>M380</t>
  </si>
  <si>
    <t>Bolts to fasten the PVs</t>
  </si>
  <si>
    <t>PIPEWORK – SUPPORTS AND PROTECTION ANCILLARIES TO LAYING AND EXCAVATION</t>
  </si>
  <si>
    <t>l112</t>
  </si>
  <si>
    <t xml:space="preserve">Mass Concrete class 20/20 </t>
  </si>
  <si>
    <t xml:space="preserve"> m3</t>
  </si>
  <si>
    <t>On completion of the project and not more than 6months (or 180 days), the contractor shall prepare and submit "As Built" Drawings, Operation &amp; Maintenance (O&amp;M) Manuals and conduct a technical training on O&amp;M of the system</t>
  </si>
  <si>
    <r>
      <rPr>
        <sz val="11"/>
        <rFont val="Calibri"/>
        <family val="1"/>
      </rPr>
      <t>LS</t>
    </r>
  </si>
  <si>
    <t>Prepare Health and Safety Plan and any costs associated with the implementation of the works.</t>
  </si>
  <si>
    <t>Testing and running cost for 180days. Allow for training of the client and competence testing of the operation.</t>
  </si>
  <si>
    <t>Intake works-Solar power system</t>
  </si>
  <si>
    <t>Provide, install and test  (i)4No. 100kW Water pump smart string solar inverter 98.8% efficiency to run one new pump  (ii) with RS485 (iii) has real-time adjustment for output frequency (wide range of input voltage between 400 to 900V) to achieve the maximum power point tracking (iv) has over-voltage, over- current, over temperature , short-circuit function to protect the pump and inverter (iv) Fool-style operation and do not need to set parameters. It must have set up password to protect against parament change by unauthorized operator. Must be able to display solar and AC power in use. Must show totalized solar power generated.The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</si>
  <si>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Supply, transportation and installation of 697no.  PV solar panels  of  560W Monocrysttalline PV capacity  each  with  a  total power  of minimal power of 390kw  to power one 306KW  solar  hybrid  pumping  inverter  as  well as  all  other accessories to complete the system. Provide the information data sheet for Engineers approval. This should include 12 years product and 25 year linear warrant and how implement warranty. The inverter must have the following protections Input-side Disconnection Device, Anti-islanding Protection, AC Overcurrent Protection, DC Reverse-polarity Protection, PV-array String Fault Monitoring, DC Surge Arrester Type II, AC Surge Arrester Type II,  DC Insulation Resistance Detection and Residual Current Monitoring Unit.</t>
  </si>
  <si>
    <t>BILL No. 3.14</t>
  </si>
  <si>
    <t>BOOSTER PUMPS SOMAR PANELS SYSTEM</t>
  </si>
  <si>
    <t>Bill No. 3.14 - Solar panels system for Booster pumps</t>
  </si>
  <si>
    <t>INTAKE WORKS</t>
  </si>
  <si>
    <t>Units</t>
  </si>
  <si>
    <t>Interface, DC surge arrestor Type II, multifunction relay and power control modules</t>
  </si>
  <si>
    <t>Allow for interconnection between solar panels inverter, change-over and distribution board by a qualified electrician and approved by the Engineer.</t>
  </si>
  <si>
    <t>All electrical materials and all accessories needed to complete installation works (PV combiners, cable glands, cables lags, cable ties, other necessary cables and materials). Provide a separate list as annex 2 of all required items and materials.</t>
  </si>
  <si>
    <t>Allow for approved lightening arrestor (spikes, strip copper and approved earthing).</t>
  </si>
  <si>
    <t>Provide for safe inverter room next the solar structure in masonary structure with sufficient ventlation. The size to be 4m by 6m. Allow for grid power change over switches  and controls.</t>
  </si>
  <si>
    <t>QTY</t>
  </si>
  <si>
    <t>RATE (KShs)</t>
  </si>
  <si>
    <t>AMOUNT (KShs)</t>
  </si>
  <si>
    <t>CLASS A: GENERAL ITEMS</t>
  </si>
  <si>
    <t>Specified Requirements</t>
  </si>
  <si>
    <t>A25</t>
  </si>
  <si>
    <t>Testing of works</t>
  </si>
  <si>
    <t>Pipeline testing and commissioning for the rising mains works for domestic and irrigation project, including all necessary equipment, materials and works necessary for testing, such as thrust blocks, anchor blocks, transportation and use of water, pipe fittings, disposal of used water.</t>
  </si>
  <si>
    <t>A251.1</t>
  </si>
  <si>
    <t>DN 200mm HDPE Pipes, PN12.5 for Domesctic water supply</t>
  </si>
  <si>
    <t>A251.2</t>
  </si>
  <si>
    <t>DN 200mm HDPE Pipes, PN12.5 for Irrigation water supply</t>
  </si>
  <si>
    <t>A251.3</t>
  </si>
  <si>
    <t>DN 355mm HDPE Pipes, PN12.5 for Domesctic water supply</t>
  </si>
  <si>
    <t>A251.4</t>
  </si>
  <si>
    <t>Disinfection of Pipe lines: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</si>
  <si>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A252.1</t>
  </si>
  <si>
    <t>A252.2</t>
  </si>
  <si>
    <t>A252.3</t>
  </si>
  <si>
    <t>A252.4</t>
  </si>
  <si>
    <t>CLASS D:DEMOLITION AND SITE CLEARANCE</t>
  </si>
  <si>
    <t>D100</t>
  </si>
  <si>
    <t xml:space="preserve">General site clearance for pipeline for full width of easement including grubbing out all shrubs etc and removal of all trees of girth &lt; 0.2m </t>
  </si>
  <si>
    <t>Ha</t>
  </si>
  <si>
    <t>D210</t>
  </si>
  <si>
    <t>Tree girth 0.2 - 0.5</t>
  </si>
  <si>
    <t>PAGE TOTAL CARRIED TO COLECTION PAGE</t>
  </si>
  <si>
    <t>CLASS I: PIPEWORK - PIPES</t>
  </si>
  <si>
    <t xml:space="preserve">This Bill Only Covers Rates for Procurement of Pipes and Associated Fittings, Transport to Contractor's Site Store and Storage.  Including Supply of Jointing materials, couplings, Bolts, Nuts etc. </t>
  </si>
  <si>
    <t>HDPE Pipes and Joints as stated</t>
  </si>
  <si>
    <t>PN12.5 HDPE Pipes, Butt fussion and couplings where necessary with rubber gaskets 2.5</t>
  </si>
  <si>
    <t>I43</t>
  </si>
  <si>
    <t xml:space="preserve">Transport the procured pipes to site, break out surface as directed by the resident engineer and TARDA Engineers , excavate trench, cut and lay pipes, backfill with selected material from the trench excavations and compact, cart away the surplus material all as specified, shoring Sides of Excavation trenches, Backfilling and final Reinstatement and approval. </t>
  </si>
  <si>
    <t>I441.1</t>
  </si>
  <si>
    <t>I441.2</t>
  </si>
  <si>
    <t>I442.1</t>
  </si>
  <si>
    <t>Extra over I441.1 and I441.2 - but depth 1.5m - 2m</t>
  </si>
  <si>
    <t>Ditto item I442.1 - but depth exceeding 2m</t>
  </si>
  <si>
    <t>I443.1</t>
  </si>
  <si>
    <t>Flanged HDPE pipes, Nominal Bore 355mm in trenches (for washouts)</t>
  </si>
  <si>
    <t>I444</t>
  </si>
  <si>
    <t>Depth 1.5m - 2.5m</t>
  </si>
  <si>
    <t>HDPE Pipes</t>
  </si>
  <si>
    <t>I445</t>
  </si>
  <si>
    <t>HDPE pipes for draining from the chambers: Nominal Bore - DN160mm PN12.5 in trenches</t>
  </si>
  <si>
    <t>Depth 2.0m - 2.5m</t>
  </si>
  <si>
    <t>I445.1</t>
  </si>
  <si>
    <t>Allow for butt fussion</t>
  </si>
  <si>
    <t>HDPE Pipe DN160 PN12.5</t>
  </si>
  <si>
    <t>CLASS J: PIPEWORK - FITTINGS AND VALVES</t>
  </si>
  <si>
    <t xml:space="preserve">Transport from Site Store, Lay and Joint HDPE Pipe Fittings in Trench, Include for Excavation, Preparation of Surfaces, Disposal of Excavated Material, Shoring Sides of Excavation and Backfilling. </t>
  </si>
  <si>
    <t>The HDPE fittings shall be flanged. Flanged end DN355 PN12.5 for all fittings and valves</t>
  </si>
  <si>
    <t>Rates to include for provision and fixing.  Flanges to NP20 steel unless otherwise stated</t>
  </si>
  <si>
    <t>Pipeline Horizontal and Vertical Bends - flanged bolted joints</t>
  </si>
  <si>
    <r>
      <t>Nominal bore 355mm 90</t>
    </r>
    <r>
      <rPr>
        <vertAlign val="superscript"/>
        <sz val="11"/>
        <rFont val="Microsoft Sans Serif"/>
        <family val="2"/>
      </rPr>
      <t>o</t>
    </r>
    <r>
      <rPr>
        <sz val="11"/>
        <rFont val="Microsoft Sans Serif"/>
        <family val="2"/>
      </rPr>
      <t xml:space="preserve"> bend DN </t>
    </r>
  </si>
  <si>
    <t>J313.1</t>
  </si>
  <si>
    <r>
      <t>Nominal bore 200mm 90</t>
    </r>
    <r>
      <rPr>
        <vertAlign val="superscript"/>
        <sz val="11"/>
        <rFont val="Microsoft Sans Serif"/>
        <family val="2"/>
      </rPr>
      <t>o</t>
    </r>
    <r>
      <rPr>
        <sz val="11"/>
        <rFont val="Microsoft Sans Serif"/>
        <family val="2"/>
      </rPr>
      <t xml:space="preserve"> bend</t>
    </r>
  </si>
  <si>
    <t>J313.2</t>
  </si>
  <si>
    <t>Nominal bore 200mm  flanged equal cross</t>
  </si>
  <si>
    <t>Air Valves and Washouts Fittings</t>
  </si>
  <si>
    <t>Bends (NP20)</t>
  </si>
  <si>
    <t>Junctions and Branches (NP20)</t>
  </si>
  <si>
    <t>Nominal bore 355mm x 50mm plain ended with flanged branch tee (for Air Valves)</t>
  </si>
  <si>
    <t>Nominal bore 355mm x 160mm plain ended with flanged branch level invert tee (for Washouts)</t>
  </si>
  <si>
    <t>Valves and Penstocks</t>
  </si>
  <si>
    <t>J8</t>
  </si>
  <si>
    <t>All Flanged Gate Valve</t>
  </si>
  <si>
    <t>Gate Valves for Washouts and line valves to be supplied complete with extension Spindle n.e. 2.0m and Tee- key. Air valve isolating valves to be supplied with wheel only. Contractor's rates to include for this</t>
  </si>
  <si>
    <t>J81</t>
  </si>
  <si>
    <t>DN 50, PN16</t>
  </si>
  <si>
    <t>DN 160, PN16</t>
  </si>
  <si>
    <t>Double Flanged Air Valves shall be Anti shock combination air valves, full bore single chamber double function 
combination air valve with a built in anti-water hammer non slam surge prevention system. The air valve allows release of air pockets from pressurized pipelines, and admits large volume of air in the event of pipe draining/burst, to prevent vacuum and negative Pressure conditions</t>
  </si>
  <si>
    <t>DN 50, PN 16</t>
  </si>
  <si>
    <t>J861.1.1</t>
  </si>
  <si>
    <t>CLASS K: PIPEWORK - MANHOLES AND PIPEWORK ANCILLARIES</t>
  </si>
  <si>
    <t>Chambers, ducts, culverts, crossings, thrust,  anchor blocks, reinstatement and others pipework ancillaries.</t>
  </si>
  <si>
    <r>
      <rPr>
        <b/>
        <u/>
        <sz val="11"/>
        <rFont val="Microsoft Sans Serif"/>
        <family val="2"/>
      </rPr>
      <t>Note:</t>
    </r>
    <r>
      <rPr>
        <sz val="11"/>
        <rFont val="Microsoft Sans Serif"/>
        <family val="2"/>
      </rPr>
      <t>- Items for Work in this class shall include:-
- Excavation, preparation of surfaces, disposal of surplus excavated material, shoring sides of excavation, backfilling and removal of redundant services.
- Concrete, Reinforcement, Formwork, Joints and Finishes.</t>
    </r>
  </si>
  <si>
    <t>IN SITU CONCRETE CHAMBERS</t>
  </si>
  <si>
    <t>K21</t>
  </si>
  <si>
    <t>Crossings</t>
  </si>
  <si>
    <t>K211</t>
  </si>
  <si>
    <t>Allow for gulley crossings, including all couplings, reinforced concrete piers, surrounds, bearings etc. Length n.e 30m</t>
  </si>
  <si>
    <t>K6</t>
  </si>
  <si>
    <t>Rates quoted shall be deemed to include for costs incurred on traffic control, signage  and safety measures during execution of the works.</t>
  </si>
  <si>
    <t>K61</t>
  </si>
  <si>
    <t>Micro-tunnelling below the bituminous road.             Nominal bores 355 mm</t>
  </si>
  <si>
    <t>Supply and erect precast concrete marker post for the following:-</t>
  </si>
  <si>
    <t>Pipeline marker post-inscribed 'WM '</t>
  </si>
  <si>
    <t>Air valve marker post-inscribed 'AV'</t>
  </si>
  <si>
    <t>Washout marker post-inscribed 'WO'</t>
  </si>
  <si>
    <t>CLASS L: PIPEWORK - SUPPORTS AND PROTECTION, ANCILLARIES TO LAYING AND EXCAVATION</t>
  </si>
  <si>
    <t>Excavation of rock as defined in Specifications</t>
  </si>
  <si>
    <t>Extras to excavation and backfilling of pipe trenches; Excavation of rock</t>
  </si>
  <si>
    <r>
      <t>m</t>
    </r>
    <r>
      <rPr>
        <vertAlign val="superscript"/>
        <sz val="11"/>
        <rFont val="Microsoft Sans Serif"/>
        <family val="2"/>
      </rPr>
      <t>3</t>
    </r>
  </si>
  <si>
    <t>Extras to excavation and backfilling in chambers; Excavation of rock</t>
  </si>
  <si>
    <t>Concrete thrust blocks</t>
  </si>
  <si>
    <t>L121</t>
  </si>
  <si>
    <r>
      <t>Thrust blocks - Class 20/20 Mass Concrete, Volume 0.2 - 0.5m</t>
    </r>
    <r>
      <rPr>
        <i/>
        <u/>
        <vertAlign val="superscript"/>
        <sz val="11"/>
        <rFont val="Microsoft Sans Serif"/>
        <family val="2"/>
      </rPr>
      <t>3</t>
    </r>
  </si>
  <si>
    <t>metal works</t>
  </si>
  <si>
    <t xml:space="preserve">Provide expanded metal </t>
  </si>
  <si>
    <t>m2</t>
  </si>
  <si>
    <t>m3</t>
  </si>
  <si>
    <t>Provide concrete class 20/20 for anker the pipe amd walkway at the upstream face of the embankment as per the drawing include for the steps 1.6m wide to the top of thw emabamkment. The steps treads 300mm and risers 150mm. Allow for foamworks and curing for 14 days with water retaining materials (saisal sacks).</t>
  </si>
  <si>
    <t>ITEM     NO.</t>
  </si>
  <si>
    <t xml:space="preserve">Supply and install pumps, as per drawings, specification and approved by the Engineer, for the intake pumps. The works shall include jointing the pipes on the metal framework support. </t>
  </si>
  <si>
    <t>Non Returrn Valve</t>
  </si>
  <si>
    <t>Supply and install a Nominal bore 355mm non return valve approved by the Engineer. Rate to include all jointing/fittings materials.</t>
  </si>
  <si>
    <r>
      <t>Provide, Suppy, Install and Commision submersible Water Supply Pumps feeding, 470m rising main from the floating intake to the water treatment plant. The pump will be vertical turbine submersible pump drawing water from the reservoir (Q=770 m</t>
    </r>
    <r>
      <rPr>
        <vertAlign val="superscript"/>
        <sz val="11"/>
        <rFont val="Microsoft Sans Serif"/>
        <family val="2"/>
      </rPr>
      <t>3</t>
    </r>
    <r>
      <rPr>
        <sz val="11"/>
        <rFont val="Microsoft Sans Serif"/>
        <family val="2"/>
      </rPr>
      <t>/h, Total Head =70 m). The pump rated at 126.7kW with nominal speed of 1493rpm discharge pipe is a DN 200. Four units 2Nr domestic water and two for irrigation water all on duty on alternating rotation for each case).</t>
    </r>
  </si>
  <si>
    <r>
      <t>Allow Sum for  a set of Bladder Surge Tank with a capacity of 2m</t>
    </r>
    <r>
      <rPr>
        <vertAlign val="superscript"/>
        <sz val="11"/>
        <rFont val="Microsoft Sans Serif"/>
        <family val="2"/>
      </rPr>
      <t>3</t>
    </r>
    <r>
      <rPr>
        <sz val="11"/>
        <rFont val="Microsoft Sans Serif"/>
        <family val="2"/>
      </rPr>
      <t>, Inlet pipe diameter of 200mm, height 1.8m and diameter1.2m complete with their compressors, pressure gauge, magnetic level indicator  and accompanying electrical works e.t.c as identified and directed by the Resident Engineer and approved by the Project Manager</t>
    </r>
  </si>
  <si>
    <t>Provide, delivery to site, test for water tightness a 12m long walkway Pontoon rafts DN600 complete with aounting mounting on the steel structure as shown as shown on the drawing. The pipe should be made from  structured double walled high density polyethylene Pipes  – HDPE and developed from a thermoplastic pipe systems. The pipe properties should be Light weight, Flexible, easy to Handle and Install, Impact Resistant, Durable, Superior Hydraulics Properties, Fusion Welded Joints, Watertight Mechanical joints, Abrasion Resistant, corrosion Resistant, environmental deterioration resistant, Non-Toxic,  Much lower carbon footprint, Environmentally Friendly Production, UV-Resistant,  liability, has a life of 100-year design life when buried and above 60 years above ground in normal climatic. Eliminating System Infiltration. As proved by the resiident Engineer and project Manager. joints The contractor to show case similar designs.</t>
  </si>
  <si>
    <t>POWER SUPPLY</t>
  </si>
  <si>
    <t>Supply, deliver to site, install, test and commision Ground mounted 11kv 50Hz for power 300Kw pumps. Allow for all necessary accessories and fittings according to the specifications. Allow for incoming cable and all necessay fittings.</t>
  </si>
  <si>
    <t>POWER SUPPLY TO PUMPS</t>
  </si>
  <si>
    <t>Allow for insulated of 70mm   water proof cable in approved make and type from the tranformer to the pumps distibution board at the pontoon. Provide for cable carriaer rack in water proof triple painted cable rack.</t>
  </si>
  <si>
    <t>MAIN SWITCHBOARD</t>
  </si>
  <si>
    <r>
      <rPr>
        <b/>
        <sz val="11"/>
        <rFont val="Microsoft Sans Serif"/>
        <family val="2"/>
      </rPr>
      <t>Main Switchboard</t>
    </r>
    <r>
      <rPr>
        <sz val="11"/>
        <rFont val="Microsoft Sans Serif"/>
        <family val="2"/>
      </rPr>
      <t>, Supply, install, and test and commission 400 volts, Type Tested Assembly, Form 4, Type 5 construction metal clad floor mounted type, and Main LV and Instrumentation Panel complete with, instrumentation, integral mains phase failure panel and motorised breakers, status indicators and all accessories. 3,000Amps TP &amp; N rated busbars at full load integrated with the following ;</t>
    </r>
    <r>
      <rPr>
        <b/>
        <sz val="11"/>
        <rFont val="Microsoft Sans Serif"/>
        <family val="2"/>
      </rPr>
      <t xml:space="preserve"> i.</t>
    </r>
    <r>
      <rPr>
        <sz val="11"/>
        <rFont val="Microsoft Sans Serif"/>
        <family val="2"/>
      </rPr>
      <t xml:space="preserve"> 2 No.  2000Amps TP&amp;N minimum SCR 65kA MCCB adjustable incomer breakers. </t>
    </r>
    <r>
      <rPr>
        <b/>
        <sz val="11"/>
        <rFont val="Microsoft Sans Serif"/>
        <family val="2"/>
      </rPr>
      <t>ii.</t>
    </r>
    <r>
      <rPr>
        <sz val="11"/>
        <rFont val="Microsoft Sans Serif"/>
        <family val="2"/>
      </rPr>
      <t xml:space="preserve"> 4 No. outgoing breakers (65kA MCCB). TPN 800Amps. </t>
    </r>
    <r>
      <rPr>
        <b/>
        <sz val="11"/>
        <rFont val="Microsoft Sans Serif"/>
        <family val="2"/>
      </rPr>
      <t>iii.</t>
    </r>
    <r>
      <rPr>
        <sz val="11"/>
        <rFont val="Microsoft Sans Serif"/>
        <family val="2"/>
      </rPr>
      <t xml:space="preserve"> 1 No. Bus-tiebreaker  2000Amps TP&amp;N minimum SCR 65kA MCCB. </t>
    </r>
    <r>
      <rPr>
        <b/>
        <sz val="11"/>
        <rFont val="Microsoft Sans Serif"/>
        <family val="2"/>
      </rPr>
      <t xml:space="preserve"> iv</t>
    </r>
    <r>
      <rPr>
        <sz val="11"/>
        <rFont val="Microsoft Sans Serif"/>
        <family val="2"/>
      </rPr>
      <t>.  3 No. Soft starters rated 600 Amps C/W bypass contactors TPN minimum SCR 65kA within integrated controls and protection as per specifications.The protection shall at the very minimum include phase fault, phase failure relay, thermal over load, overcurrent protection,earth leakage and dry run protection. The protection settings shall be to the latest standards of BS or IEC standards. The panels shall also have run hour, ammeter and voltmeter meter for each pump prominently displayed at the front face. The board shall be designed for automatic operation but with an overide to allow manual selection of pumps. The panel shall have automatic step power factor correction capacitors to ensure at no time is the power factor below 0.93. The controls shall use float or pressure switches to achieve start stop operations for the pumps. The panel shall have an audible alarm that sounds whenever there is an electrical fault. The panel shall also have bulbs at the front of the panel illuminating for each pump. The lamps shall be green for pump running, red for pump tripped  and amber  when pump is not on running  but available for duty. Additionally the panel shall be fitted with selector switch to enable the operator to physically select the duty pumps while at the same time retaining the automatic rotational selection capacity to ensure uniform run hours. Each pumpset shall be fitted with an emergency switch adjacent to it to enable immediate stop and another emergency stop button at the panel.The board is to be fabricated using a minimum of 16 SWG or 2mm thick Galvanised steel sheets. The intrumentation panel will comprise : 1 No. flush ac voltmeter size 95x95mm, 0-500 V ac c/w selector switch and HRC protection fuses; 1 No. flush ac meters size 95x95mm, 0-600 Amps c/w CTS rated 15VA, 600/5 Amps. Integral automatically switched 600 kvar PFC bank, to IP20, comprising dry type capacitors type VARPLUS from MERLIN GERIN Rectiphase, complying to IEC 831 Standards, switched in steps of 1x50, 2x5 kvar complete with all necessary protections , controls, cabling and instrumentations. To have a digital indicator panel.  The design of the board must be submitted to the Engineer for approval before fabrication.</t>
    </r>
  </si>
  <si>
    <t>Nominal bore 355mm in trenches, depth not exceeding 1.5m for domestic water</t>
  </si>
  <si>
    <t>DN 355mm HDPE Pipes, PN12.5 for Irrigation water supply</t>
  </si>
  <si>
    <t>Nominal bore 355mm in trenches, depth not exceeding 1.5m for Irrigation water</t>
  </si>
  <si>
    <t>Provide all materials and construct masonry chambers, internal dimensions 1800mm x 1200mm. Include for supply and fixing of removable precast concrete covers, step irons, compacted granular fill, rendering of exposed blockwork etc.</t>
  </si>
  <si>
    <t xml:space="preserve">For DN 355 along the slope of the downstream face of the embankment the intervals of 10m. </t>
  </si>
  <si>
    <t>Provide concrete class 20/20 for steps along the downstream face of the dam for a length of 80m to alllow for inspection of the pipeline. Treads 300mm and risers 150mm. Allow for foamworks and curing for 14 days with water retaining materials (saisal sacks).</t>
  </si>
  <si>
    <t>DN 355 PN 12.5 butt fussion as approved by engineer</t>
  </si>
  <si>
    <t>HDPE flanged reducing Tee 355by160by355</t>
  </si>
  <si>
    <t xml:space="preserve">BILL No. 2.1 </t>
  </si>
  <si>
    <t>INTAKE WORKS AND RISING MAIN</t>
  </si>
  <si>
    <t xml:space="preserve">Sub- Total carried to Collection page </t>
  </si>
  <si>
    <t>Sub- Total carried to Collection page</t>
  </si>
  <si>
    <t>Bill no. 2.3</t>
  </si>
  <si>
    <t xml:space="preserve">Manufacture, test for water tightness and delivery to site, 6m long Pump Pontoon rafts made from HDPE structured wall pipes of internal diameter DN1200, manufactured and KEBS certificated to meet the material and performance requirements of ISO 21138 – part 2: Plastics piping systems for non-pressure underground drainage and sewerage — Structured-wall piping systems of unplasticized poly(vinyl chloride) (PVC-U), polypropylene (PP) and polyethylene (PE) — Part 2: Pipes and fittings with smooth external surface, Type A2 - Hollow-wall construction with spirally formed hollow sections complete with brackets for mounting on the steel structure as shown on the drawing. The Pontoon pipe properties should be in line with the International Standard stated above, for the purpose of summary, that is light weight, flexible, easy to handle and assemble, high impact resistance, durable, superior hydraulics properties, prefabricated using fusion welding techniques, 100% watertight, abrasion resistant, corrosion resistant, environmental deterioration resistant, non-toxic, lower carbon footprint, environmentally friendly production, UV-resistant, have a life of 100-year service life when buried and 60 years when exposed to normal climatic conditions. </t>
  </si>
  <si>
    <t>ELECTRICAL WORKS</t>
  </si>
  <si>
    <t>Provide, deliver to site and fix distribution for pumps allow to power control panel for the 4Nr pumps. Provide for emergency stop switch in a suitable location.</t>
  </si>
  <si>
    <t>FLOATING INTAKE PUMP STATION &amp; ELECTRICAL WORKS</t>
  </si>
  <si>
    <t>2.1.1</t>
  </si>
  <si>
    <t>2.1.4</t>
  </si>
  <si>
    <t>2.1.5</t>
  </si>
  <si>
    <t>2.1.6</t>
  </si>
  <si>
    <t>Ditto item 2.1.5 but for a provision extra joints and cover to reduce the length as the site condition could to allow for flexibility.</t>
  </si>
  <si>
    <t>BILL No. 2.2</t>
  </si>
  <si>
    <t xml:space="preserve">Provide, transport to site, fix (cut and provide continuous weld) spray paint high gloss under coat, spray paint three coats water proof high gloss paint to all metal works as shown on the drawings. </t>
  </si>
  <si>
    <t>Bill No. 2.1 - Floating intake pump station</t>
  </si>
  <si>
    <t>Bill No. 2.2 - Raw water rising main</t>
  </si>
  <si>
    <t>Bill No. 2.3 - Solar panels for intake works</t>
  </si>
  <si>
    <t>SECTION 2</t>
  </si>
  <si>
    <t>INTAKE WORKS: BILL NO. 2.1-2.3</t>
  </si>
  <si>
    <r>
      <t>Supply, transport to site, install, test and commission 1 duty and 1 standby KSB Multitec horizontal multistage centrifugal pumps complete with motor, base plate, fixing bolts, grouting, etc., for the following characteristics: Flow 300m</t>
    </r>
    <r>
      <rPr>
        <vertAlign val="superscript"/>
        <sz val="10"/>
        <rFont val="Arial"/>
        <family val="2"/>
      </rPr>
      <t xml:space="preserve">3 </t>
    </r>
    <r>
      <rPr>
        <sz val="10"/>
        <rFont val="Arial"/>
        <family val="2"/>
      </rPr>
      <t>per hour, dynamic head 400m or approved equivalent.</t>
    </r>
  </si>
  <si>
    <t>Equal angle 75mm by 75mm by 6mm thick</t>
  </si>
  <si>
    <t>TREATMENT WORKS  (BILL No. 3.1 - 3.14)</t>
  </si>
  <si>
    <t>SECTION 4</t>
  </si>
  <si>
    <t>TREATED WATER RISING MAINS AND STORAGE TANK (BILL No. 4.1 - 4.4)</t>
  </si>
  <si>
    <t>BILL No. 4.4</t>
  </si>
  <si>
    <t>Bill No. 5 Total Exclusive of VAT Carried to The Bill of Quantities Grand Summary</t>
  </si>
  <si>
    <t>Bill No. 4.3 Total Exclusive of VAT Carried to Section 4 Summary Sheet</t>
  </si>
  <si>
    <t>Bill No. 4.2 Total Exclusive of VAT Carried to Section 4 Summary Sheet</t>
  </si>
  <si>
    <t>Bill No. 3.14 Total Exclusive of VAT Carried to Section 3 Summary Sheet</t>
  </si>
  <si>
    <t>Sub- Total carried to collection sheet</t>
  </si>
  <si>
    <t xml:space="preserve"> Sub- Total carried to collection sheet</t>
  </si>
  <si>
    <t>Bill No. 3.13 Total Exclusive of VAT Carried to Section 3 Summary Sheet</t>
  </si>
  <si>
    <t>Bill No. 3.11 Total Exclusive of VAT Carried to Section 3 Summary Sheet</t>
  </si>
  <si>
    <t>Section 2 Total Exclusive of VAT Carried to The Bill of Quantities Grand Summary</t>
  </si>
  <si>
    <t>Bill No. 1.1 Total Exclusive of VAT Carried to Section 1 Summary Sheet</t>
  </si>
  <si>
    <t>Bill No. 2.1 Total Exclusive of VAT Carried to Section 2 Summary Sheet</t>
  </si>
  <si>
    <t>Bill No. 2.2 Total Exclusive of VAT Carried to Section 2 Summary Sheet</t>
  </si>
  <si>
    <t>Bill No. 2.3 Total Exclusive of VAT Carried to Section 2 Summary Sheet</t>
  </si>
  <si>
    <t>Bill No. 4.4 Total Exclusive of VAT Carried to Section 4 Summary Sheet</t>
  </si>
  <si>
    <t>Section 4 Total Exclusive of VAT Carried to The Bill of Quantities Grand Summary</t>
  </si>
  <si>
    <t>Allow a  Provisional Sum of ksh.500,000  specific works related to working along active pipelines and maintaining continuity of water supply including protection of supports etc. of existing pipelines during construction activity.</t>
  </si>
  <si>
    <t>Allow a  Provisional Sum of ksh.500,000 related to working within active Water Treatment Works, Pumping Stations and Storage Reservoir Sites and keeping the existing Facilities fully operational.  If disruption of raw water or treated water  may occur for whatever reason, the Contractor to recticfy the situation within 12 hours in order to keep the works fully operational.</t>
  </si>
  <si>
    <t>Bill No. 2.4</t>
  </si>
  <si>
    <t>KAMBURU RAW AUTOMATIC FILTER ON THE RISING MAIN</t>
  </si>
  <si>
    <t>Automatic filter testing and commissioning for the automatic filter works for domestic and irrigation project, including all necessary equipment, materials and works necessary for testing, such as the fixing base, transportation and use of water, pipe fittings, disposal of wash water.</t>
  </si>
  <si>
    <t>Flanged equal TEE DN 355mm PN12.5 for Domesctic water supply</t>
  </si>
  <si>
    <t>Flanged equal TEE DN 355mm PN12.5 for irrigation water supply</t>
  </si>
  <si>
    <t>Disinfection of filter unit and pipeliness: Flushing with clear water, filling with water containing 0.05 g/l calcium hypochlorite, left for 24  hours. This includes supply of all necessary equipment, materials, chemicals and water, measurement of residual chlorine, all as specified and safe disposal of disinfecting water to Engineer's approval.</t>
  </si>
  <si>
    <t>Ls</t>
  </si>
  <si>
    <t xml:space="preserve">Automatic filter for Domesctic water supply </t>
  </si>
  <si>
    <r>
      <rPr>
        <b/>
        <u/>
        <sz val="11"/>
        <rFont val="Arial"/>
        <family val="2"/>
      </rPr>
      <t>General</t>
    </r>
    <r>
      <rPr>
        <sz val="11"/>
        <rFont val="Arial"/>
        <family val="2"/>
      </rPr>
      <t>.                                                                                        Amiad’s ABF Series consists of heavy duty automatic filters with an electric self-cleaning mechanism. The filter flow range of flow-rates with a minimal of 770 m³/h with screens ranging with a maximum of 200 micron filtration degree</t>
    </r>
  </si>
  <si>
    <r>
      <rPr>
        <b/>
        <u/>
        <sz val="10"/>
        <rFont val="Arial"/>
        <family val="2"/>
      </rPr>
      <t>The Filtering Process.  R</t>
    </r>
    <r>
      <rPr>
        <sz val="10"/>
        <rFont val="Arial"/>
        <family val="2"/>
      </rPr>
      <t>aw water enters the inside of the screen-cylinder from the filter’s Inlet and flows through the screen to the filter’s Outlet. The dirt particles are trapped on the inner screen surface and formulate a “filtration cake” that causes a differential pressure across the screen.</t>
    </r>
  </si>
  <si>
    <r>
      <rPr>
        <b/>
        <u/>
        <sz val="10"/>
        <rFont val="Arial"/>
        <family val="2"/>
      </rPr>
      <t>The Self-Cleaning Process</t>
    </r>
    <r>
      <rPr>
        <sz val="10"/>
        <rFont val="Arial"/>
        <family val="2"/>
      </rPr>
      <t xml:space="preserve"> uring the self-cleaning process, filtered process water continues to flow. The Exhaust Valve should  open and the Drive Unit rotates two stainless steel brushes which sweep the inner surface of the cylindrical screen. The particles trapped on the screen are dislodged by the brushes and flushed out the exhaust valve</t>
    </r>
  </si>
  <si>
    <r>
      <rPr>
        <b/>
        <u/>
        <sz val="10"/>
        <rFont val="Arial"/>
        <family val="2"/>
      </rPr>
      <t>The Control System</t>
    </r>
    <r>
      <rPr>
        <sz val="10"/>
        <rFont val="Arial"/>
        <family val="2"/>
      </rPr>
      <t xml:space="preserve"> The control system comprises of a Pressure Differential Switch that senses the pressure differential across the screen and sends a signal to the control board when it reaches a pre-defined value usually 0.5 bar). The control board initiates the self-cleaning process. The filter begins a self-cleaning cycle under any one of the following conditions: 1. Receiving a signal from the Pressure Differential Switch 2. Time interval parameter set at the control board 3. Manual Start</t>
    </r>
  </si>
  <si>
    <t>Page Total, Page 1 of 1</t>
  </si>
  <si>
    <t>Bill No. 2.4 - Automatic filters</t>
  </si>
  <si>
    <t>Bulk excavations and top soil stripping for this structure are measured under Bill No. K3.13 (Site &amp; Ancillary Works at Treatment Works Site).</t>
  </si>
  <si>
    <t>Allow for the Prime Cost (P.C.) Sum of Shillings Five Hundred Thousand (Kshs. 500,000) for SPECIALISED KITCHEN FITTINGS AND OFFICE FURNITURE INSTALLATIONS to be executed complete by Nominated Sub-Contractor.A29</t>
  </si>
  <si>
    <t>Add …….% for profit, administration, attendance upon, overheads, etc. for Item 2.8 and 2.9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</si>
</sst>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8" formatCode="&quot;$&quot;#,##0.00_);[Red]\(&quot;$&quot;#,##0.00\)"/>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quot;£&quot;#,##0;[Red]\-&quot;£&quot;#,##0"/>
    <numFmt numFmtId="167" formatCode="_(* #,##0_);_(* \(#,##0\);_(* &quot;-&quot;??_);_(@_)"/>
    <numFmt numFmtId="168" formatCode="0.0"/>
    <numFmt numFmtId="169" formatCode="_-* #,##0_-;\-* #,##0_-;_-* &quot;-&quot;??_-;_-@_-"/>
    <numFmt numFmtId="170" formatCode="0.000"/>
    <numFmt numFmtId="171" formatCode="0.00_);[Red]\(0.00\)"/>
    <numFmt numFmtId="172" formatCode="#,##0.0"/>
    <numFmt numFmtId="173" formatCode="[$KES]\ #,##0.00"/>
    <numFmt numFmtId="174" formatCode="&quot;True&quot;;&quot;True&quot;;&quot;False&quot;"/>
    <numFmt numFmtId="175" formatCode="_ &quot;¥&quot;* #,##0.00_ ;_ &quot;¥&quot;* \-#,##0.00_ ;_ &quot;¥&quot;* &quot;-&quot;??_ ;_ @_ "/>
    <numFmt numFmtId="176" formatCode="&quot;¥&quot;#,##0;\-&quot;¥&quot;#,##0"/>
    <numFmt numFmtId="177" formatCode="#,##0;[Red]#,##0"/>
    <numFmt numFmtId="178" formatCode="0.00_ ;[Red]\-0.00\ "/>
    <numFmt numFmtId="179" formatCode="&quot;£&quot;#,##0;\-&quot;£&quot;#,##0"/>
    <numFmt numFmtId="180" formatCode="#,##0.00_ "/>
    <numFmt numFmtId="181" formatCode="#,##0.0;[Red]\-#,##0.0"/>
    <numFmt numFmtId="182" formatCode="_(* #,##0.0_);_(* \(#,##0.0\);_(* &quot;-&quot;??_);_(@_)"/>
  </numFmts>
  <fonts count="106">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u/>
      <sz val="10"/>
      <name val="Arial"/>
      <family val="2"/>
    </font>
    <font>
      <sz val="10"/>
      <color rgb="FFFF0000"/>
      <name val="Arial"/>
      <family val="2"/>
    </font>
    <font>
      <b/>
      <sz val="10"/>
      <color rgb="FFFF0000"/>
      <name val="Arial"/>
      <family val="2"/>
    </font>
    <font>
      <b/>
      <sz val="10"/>
      <name val="Arial"/>
      <family val="2"/>
    </font>
    <font>
      <sz val="10"/>
      <color rgb="FFFF0000"/>
      <name val="Times New Roman"/>
      <family val="1"/>
    </font>
    <font>
      <i/>
      <u/>
      <sz val="10"/>
      <name val="Arial"/>
      <family val="2"/>
    </font>
    <font>
      <b/>
      <i/>
      <u/>
      <sz val="10"/>
      <name val="Arial"/>
      <family val="2"/>
    </font>
    <font>
      <vertAlign val="superscript"/>
      <sz val="10"/>
      <name val="Arial"/>
      <family val="2"/>
    </font>
    <font>
      <u/>
      <sz val="10"/>
      <name val="Arial"/>
      <family val="2"/>
    </font>
    <font>
      <sz val="12"/>
      <name val="Times New Roman"/>
      <family val="1"/>
    </font>
    <font>
      <sz val="10"/>
      <name val="Times New Roman"/>
      <family val="1"/>
    </font>
    <font>
      <sz val="10"/>
      <color theme="1"/>
      <name val="Arial"/>
      <family val="2"/>
    </font>
    <font>
      <b/>
      <sz val="10"/>
      <name val="Times New Roman"/>
      <family val="1"/>
    </font>
    <font>
      <b/>
      <u/>
      <sz val="11"/>
      <name val="Arial"/>
      <family val="2"/>
    </font>
    <font>
      <sz val="10"/>
      <name val="Times New Roman"/>
      <family val="1"/>
    </font>
    <font>
      <b/>
      <u/>
      <sz val="10"/>
      <name val="Times New Roman"/>
      <family val="1"/>
    </font>
    <font>
      <sz val="10"/>
      <name val="Calibri"/>
      <family val="2"/>
    </font>
    <font>
      <sz val="9"/>
      <name val="Tahoma"/>
      <family val="2"/>
    </font>
    <font>
      <b/>
      <u/>
      <sz val="12"/>
      <name val="Arial"/>
      <family val="2"/>
    </font>
    <font>
      <b/>
      <sz val="10"/>
      <color theme="1"/>
      <name val="Arial"/>
      <family val="2"/>
    </font>
    <font>
      <b/>
      <u/>
      <sz val="10"/>
      <color theme="1"/>
      <name val="Arial"/>
      <family val="2"/>
    </font>
    <font>
      <vertAlign val="superscript"/>
      <sz val="10"/>
      <color theme="1"/>
      <name val="Arial"/>
      <family val="2"/>
    </font>
    <font>
      <b/>
      <sz val="9"/>
      <color indexed="81"/>
      <name val="Tahoma"/>
      <family val="2"/>
    </font>
    <font>
      <sz val="9"/>
      <color indexed="81"/>
      <name val="Tahoma"/>
      <family val="2"/>
    </font>
    <font>
      <sz val="10"/>
      <color theme="1"/>
      <name val="Times New Roman"/>
      <family val="1"/>
    </font>
    <font>
      <sz val="10"/>
      <name val="Arial"/>
      <family val="2"/>
    </font>
    <font>
      <sz val="10"/>
      <color rgb="FFC00000"/>
      <name val="Arial"/>
      <family val="2"/>
    </font>
    <font>
      <sz val="9"/>
      <name val="Arial"/>
      <family val="2"/>
    </font>
    <font>
      <b/>
      <u/>
      <vertAlign val="superscript"/>
      <sz val="10"/>
      <name val="Arial"/>
      <family val="2"/>
    </font>
    <font>
      <b/>
      <sz val="10"/>
      <color rgb="FFFF0000"/>
      <name val="Times New Roman"/>
      <family val="1"/>
    </font>
    <font>
      <b/>
      <sz val="10"/>
      <color rgb="FFC00000"/>
      <name val="Times New Roman"/>
      <family val="1"/>
    </font>
    <font>
      <sz val="10"/>
      <color rgb="FFC00000"/>
      <name val="Times New Roman"/>
      <family val="1"/>
    </font>
    <font>
      <b/>
      <sz val="10"/>
      <color rgb="FF0070C0"/>
      <name val="Times New Roman"/>
      <family val="1"/>
    </font>
    <font>
      <sz val="10"/>
      <name val="Eras Medium ITC"/>
      <family val="2"/>
    </font>
    <font>
      <b/>
      <u/>
      <sz val="15"/>
      <name val="Arial"/>
      <family val="2"/>
    </font>
    <font>
      <sz val="10"/>
      <color indexed="8"/>
      <name val="Arial"/>
      <family val="2"/>
    </font>
    <font>
      <sz val="11"/>
      <color indexed="8"/>
      <name val="Calibri"/>
      <family val="2"/>
    </font>
    <font>
      <sz val="11"/>
      <color indexed="8"/>
      <name val="Arial"/>
      <family val="2"/>
    </font>
    <font>
      <sz val="11"/>
      <name val="Calibri"/>
      <family val="2"/>
      <scheme val="minor"/>
    </font>
    <font>
      <b/>
      <u/>
      <sz val="13"/>
      <name val="Arial"/>
      <family val="2"/>
    </font>
    <font>
      <b/>
      <u/>
      <sz val="14"/>
      <name val="Arial"/>
      <family val="2"/>
    </font>
    <font>
      <sz val="9.5"/>
      <name val="Arial"/>
      <family val="2"/>
    </font>
    <font>
      <b/>
      <sz val="9.5"/>
      <name val="Arial"/>
      <family val="2"/>
    </font>
    <font>
      <sz val="10"/>
      <name val="Times New Roman"/>
      <family val="1"/>
    </font>
    <font>
      <sz val="10"/>
      <name val="Times New Roman"/>
      <family val="1"/>
    </font>
    <font>
      <b/>
      <sz val="10"/>
      <color theme="1"/>
      <name val="Times New Roman"/>
      <family val="1"/>
    </font>
    <font>
      <sz val="11"/>
      <name val="Times New Roman"/>
      <family val="1"/>
    </font>
    <font>
      <b/>
      <sz val="11"/>
      <name val="Times New Roman"/>
      <family val="1"/>
    </font>
    <font>
      <u/>
      <sz val="10"/>
      <name val="Times New Roman"/>
      <family val="1"/>
    </font>
    <font>
      <sz val="11"/>
      <color theme="1"/>
      <name val="Times New Roman"/>
      <family val="1"/>
    </font>
    <font>
      <b/>
      <u/>
      <sz val="10"/>
      <name val="Calibri Light"/>
      <family val="2"/>
      <scheme val="major"/>
    </font>
    <font>
      <b/>
      <sz val="11"/>
      <color indexed="8"/>
      <name val="Times New Roman"/>
      <family val="1"/>
    </font>
    <font>
      <b/>
      <sz val="11"/>
      <color rgb="FF000000"/>
      <name val="Times New Roman"/>
      <family val="1"/>
    </font>
    <font>
      <vertAlign val="superscript"/>
      <sz val="10"/>
      <name val="Times New Roman"/>
      <family val="1"/>
    </font>
    <font>
      <vertAlign val="superscript"/>
      <sz val="11"/>
      <color indexed="8"/>
      <name val="Times New Roman"/>
      <family val="1"/>
    </font>
    <font>
      <b/>
      <i/>
      <sz val="10"/>
      <name val="Times New Roman"/>
      <family val="1"/>
    </font>
    <font>
      <sz val="10"/>
      <name val="Arial"/>
      <family val="2"/>
    </font>
    <font>
      <b/>
      <sz val="11"/>
      <color theme="1"/>
      <name val="Times New Roman"/>
      <family val="1"/>
    </font>
    <font>
      <sz val="10"/>
      <color rgb="FF000000"/>
      <name val="Times New Roman"/>
      <family val="1"/>
    </font>
    <font>
      <sz val="11"/>
      <color rgb="FF000000"/>
      <name val="Times New Roman"/>
      <family val="1"/>
    </font>
    <font>
      <b/>
      <sz val="11"/>
      <name val="Calibri"/>
      <family val="2"/>
    </font>
    <font>
      <b/>
      <sz val="11"/>
      <name val="Calibri"/>
      <family val="1"/>
    </font>
    <font>
      <b/>
      <u/>
      <sz val="11"/>
      <color rgb="FF000000"/>
      <name val="Times New Roman"/>
      <family val="1"/>
    </font>
    <font>
      <sz val="11"/>
      <color rgb="FF000000"/>
      <name val="Calibri"/>
      <family val="2"/>
    </font>
    <font>
      <sz val="11"/>
      <name val="Calibri"/>
      <family val="1"/>
    </font>
    <font>
      <sz val="11"/>
      <name val="Calibri"/>
      <family val="2"/>
    </font>
    <font>
      <b/>
      <u/>
      <sz val="12"/>
      <name val="Times New Roman"/>
      <family val="1"/>
    </font>
    <font>
      <b/>
      <sz val="12"/>
      <name val="Times New Roman"/>
      <family val="1"/>
    </font>
    <font>
      <b/>
      <u/>
      <sz val="11"/>
      <name val="Microsoft Sans Serif"/>
      <family val="2"/>
    </font>
    <font>
      <sz val="11"/>
      <name val="Microsoft Sans Serif"/>
      <family val="2"/>
    </font>
    <font>
      <b/>
      <sz val="11"/>
      <name val="Microsoft Sans Serif"/>
      <family val="2"/>
    </font>
    <font>
      <sz val="11"/>
      <color theme="1"/>
      <name val="Microsoft Sans Serif"/>
      <family val="2"/>
    </font>
    <font>
      <b/>
      <u/>
      <sz val="11"/>
      <color theme="1"/>
      <name val="Microsoft Sans Serif"/>
      <family val="2"/>
    </font>
    <font>
      <b/>
      <sz val="11"/>
      <color theme="1"/>
      <name val="Microsoft Sans Serif"/>
      <family val="2"/>
    </font>
    <font>
      <sz val="11"/>
      <color rgb="FFFF0000"/>
      <name val="Microsoft Sans Serif"/>
      <family val="2"/>
    </font>
    <font>
      <u/>
      <sz val="11"/>
      <name val="Microsoft Sans Serif"/>
      <family val="2"/>
    </font>
    <font>
      <vertAlign val="superscript"/>
      <sz val="11"/>
      <name val="Microsoft Sans Serif"/>
      <family val="2"/>
    </font>
    <font>
      <i/>
      <u/>
      <sz val="11"/>
      <name val="Microsoft Sans Serif"/>
      <family val="2"/>
    </font>
    <font>
      <i/>
      <u/>
      <vertAlign val="superscript"/>
      <sz val="11"/>
      <name val="Microsoft Sans Serif"/>
      <family val="2"/>
    </font>
    <font>
      <sz val="12"/>
      <name val="宋体"/>
      <charset val="134"/>
    </font>
    <font>
      <sz val="11"/>
      <color theme="1"/>
      <name val="Calibri"/>
      <family val="2"/>
    </font>
    <font>
      <b/>
      <sz val="11"/>
      <color rgb="FF000000"/>
      <name val="Microsoft Sans Serif"/>
      <family val="2"/>
    </font>
    <font>
      <sz val="11"/>
      <color rgb="FF000000"/>
      <name val="Microsoft Sans Serif"/>
      <family val="2"/>
    </font>
    <font>
      <sz val="11"/>
      <name val="Arial"/>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rgb="FFC8C8C8"/>
      </patternFill>
    </fill>
    <fill>
      <patternFill patternType="solid">
        <fgColor theme="0" tint="-0.14999847407452621"/>
        <bgColor indexed="64"/>
      </patternFill>
    </fill>
  </fills>
  <borders count="10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medium">
        <color indexed="64"/>
      </right>
      <top style="thin">
        <color indexed="64"/>
      </top>
      <bottom style="medium">
        <color indexed="64"/>
      </bottom>
      <diagonal/>
    </border>
    <border>
      <left/>
      <right style="thin">
        <color indexed="64"/>
      </right>
      <top style="hair">
        <color indexed="64"/>
      </top>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top style="medium">
        <color indexed="64"/>
      </top>
      <bottom/>
      <diagonal/>
    </border>
    <border>
      <left style="medium">
        <color indexed="64"/>
      </left>
      <right/>
      <top style="hair">
        <color indexed="64"/>
      </top>
      <bottom/>
      <diagonal/>
    </border>
    <border>
      <left style="thin">
        <color indexed="64"/>
      </left>
      <right/>
      <top style="hair">
        <color indexed="64"/>
      </top>
      <bottom/>
      <diagonal/>
    </border>
    <border>
      <left style="thin">
        <color indexed="64"/>
      </left>
      <right/>
      <top/>
      <bottom/>
      <diagonal/>
    </border>
    <border>
      <left style="medium">
        <color indexed="64"/>
      </left>
      <right/>
      <top style="hair">
        <color indexed="64"/>
      </top>
      <bottom style="hair">
        <color indexed="64"/>
      </bottom>
      <diagonal/>
    </border>
    <border>
      <left style="medium">
        <color indexed="64"/>
      </left>
      <right/>
      <top/>
      <bottom style="hair">
        <color indexed="64"/>
      </bottom>
      <diagonal/>
    </border>
    <border>
      <left/>
      <right style="thin">
        <color indexed="64"/>
      </right>
      <top/>
      <bottom style="hair">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style="thin">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
      <left/>
      <right/>
      <top/>
      <bottom style="hair">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hair">
        <color indexed="64"/>
      </top>
      <bottom style="medium">
        <color indexed="64"/>
      </bottom>
      <diagonal/>
    </border>
    <border>
      <left/>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dotted">
        <color indexed="64"/>
      </top>
      <bottom style="dotted">
        <color indexed="64"/>
      </bottom>
      <diagonal/>
    </border>
    <border>
      <left/>
      <right/>
      <top style="dotted">
        <color indexed="64"/>
      </top>
      <bottom style="dotted">
        <color indexed="64"/>
      </bottom>
      <diagonal/>
    </border>
    <border>
      <left style="medium">
        <color indexed="64"/>
      </left>
      <right/>
      <top style="dotted">
        <color indexed="64"/>
      </top>
      <bottom style="dotted">
        <color indexed="64"/>
      </bottom>
      <diagonal/>
    </border>
    <border>
      <left style="medium">
        <color indexed="64"/>
      </left>
      <right style="medium">
        <color indexed="64"/>
      </right>
      <top style="dotted">
        <color indexed="64"/>
      </top>
      <bottom/>
      <diagonal/>
    </border>
    <border>
      <left style="medium">
        <color indexed="64"/>
      </left>
      <right/>
      <top style="dotted">
        <color indexed="64"/>
      </top>
      <bottom/>
      <diagonal/>
    </border>
    <border>
      <left style="medium">
        <color indexed="64"/>
      </left>
      <right style="medium">
        <color indexed="64"/>
      </right>
      <top/>
      <bottom style="dotted">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bottom/>
      <diagonal/>
    </border>
    <border>
      <left/>
      <right/>
      <top/>
      <bottom style="double">
        <color indexed="64"/>
      </bottom>
      <diagonal/>
    </border>
    <border>
      <left/>
      <right style="thin">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1340">
    <xf numFmtId="0" fontId="0" fillId="0" borderId="0"/>
    <xf numFmtId="43" fontId="21" fillId="0" borderId="0" applyFont="0" applyFill="0" applyBorder="0" applyAlignment="0" applyProtection="0"/>
    <xf numFmtId="0" fontId="21" fillId="0" borderId="0" applyFont="0" applyFill="0" applyBorder="0" applyAlignment="0" applyProtection="0"/>
    <xf numFmtId="0" fontId="21" fillId="0" borderId="0"/>
    <xf numFmtId="0" fontId="21" fillId="0" borderId="0"/>
    <xf numFmtId="0" fontId="32" fillId="0" borderId="0"/>
    <xf numFmtId="0" fontId="21" fillId="0" borderId="0" applyFont="0" applyFill="0" applyBorder="0" applyAlignment="0" applyProtection="0"/>
    <xf numFmtId="43" fontId="32" fillId="0" borderId="0" applyFont="0" applyFill="0" applyBorder="0" applyAlignment="0" applyProtection="0"/>
    <xf numFmtId="0" fontId="32" fillId="0" borderId="0"/>
    <xf numFmtId="0" fontId="36" fillId="0" borderId="0"/>
    <xf numFmtId="167" fontId="21" fillId="0" borderId="0" applyFont="0" applyFill="0" applyBorder="0" applyAlignment="0" applyProtection="0"/>
    <xf numFmtId="0" fontId="32" fillId="0" borderId="0"/>
    <xf numFmtId="0" fontId="21" fillId="0" borderId="0"/>
    <xf numFmtId="0" fontId="21" fillId="0" borderId="0"/>
    <xf numFmtId="0" fontId="32" fillId="0" borderId="0"/>
    <xf numFmtId="0" fontId="32" fillId="0" borderId="0"/>
    <xf numFmtId="0" fontId="20" fillId="0" borderId="0"/>
    <xf numFmtId="43" fontId="32" fillId="0" borderId="0" applyFont="0" applyFill="0" applyBorder="0" applyAlignment="0" applyProtection="0"/>
    <xf numFmtId="0" fontId="32" fillId="0" borderId="0"/>
    <xf numFmtId="0" fontId="32" fillId="0" borderId="0"/>
    <xf numFmtId="43" fontId="21" fillId="0" borderId="0" applyFont="0" applyFill="0" applyBorder="0" applyAlignment="0" applyProtection="0"/>
    <xf numFmtId="0" fontId="32" fillId="0" borderId="0"/>
    <xf numFmtId="9" fontId="32" fillId="0" borderId="0" applyFont="0" applyFill="0" applyBorder="0" applyAlignment="0" applyProtection="0"/>
    <xf numFmtId="0" fontId="32" fillId="0" borderId="0"/>
    <xf numFmtId="0" fontId="32" fillId="0" borderId="0"/>
    <xf numFmtId="0" fontId="21" fillId="0" borderId="0"/>
    <xf numFmtId="43" fontId="32" fillId="0" borderId="0" applyFont="0" applyFill="0" applyBorder="0" applyAlignment="0" applyProtection="0"/>
    <xf numFmtId="0" fontId="21" fillId="0" borderId="0"/>
    <xf numFmtId="171" fontId="21" fillId="0" borderId="0" applyFont="0" applyFill="0" applyBorder="0" applyAlignment="0" applyProtection="0"/>
    <xf numFmtId="0" fontId="20" fillId="0" borderId="0"/>
    <xf numFmtId="43" fontId="32" fillId="0" borderId="0" applyFont="0" applyFill="0" applyBorder="0" applyAlignment="0" applyProtection="0"/>
    <xf numFmtId="0" fontId="20" fillId="0" borderId="0"/>
    <xf numFmtId="0" fontId="21" fillId="0" borderId="0"/>
    <xf numFmtId="0" fontId="32" fillId="0" borderId="0"/>
    <xf numFmtId="0" fontId="20" fillId="0" borderId="0"/>
    <xf numFmtId="0" fontId="47" fillId="0" borderId="54" applyNumberFormat="0">
      <protection locked="0"/>
    </xf>
    <xf numFmtId="165" fontId="47" fillId="0" borderId="0" applyFont="0" applyFill="0" applyBorder="0" applyAlignment="0" applyProtection="0"/>
    <xf numFmtId="0" fontId="32" fillId="0" borderId="0"/>
    <xf numFmtId="0" fontId="32" fillId="0" borderId="0"/>
    <xf numFmtId="0" fontId="19" fillId="0" borderId="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32" fillId="0" borderId="0"/>
    <xf numFmtId="43" fontId="32" fillId="0" borderId="0" applyFont="0" applyFill="0" applyBorder="0" applyAlignment="0" applyProtection="0"/>
    <xf numFmtId="0" fontId="21" fillId="0" borderId="0"/>
    <xf numFmtId="0" fontId="21" fillId="0" borderId="0"/>
    <xf numFmtId="0" fontId="21" fillId="0" borderId="0" applyFont="0" applyFill="0" applyBorder="0" applyAlignment="0" applyProtection="0"/>
    <xf numFmtId="43" fontId="19" fillId="0" borderId="0" applyFont="0" applyFill="0" applyBorder="0" applyAlignment="0" applyProtection="0"/>
    <xf numFmtId="0" fontId="21" fillId="0" borderId="0"/>
    <xf numFmtId="0" fontId="21" fillId="0" borderId="0"/>
    <xf numFmtId="0" fontId="32" fillId="0" borderId="0"/>
    <xf numFmtId="43" fontId="19" fillId="0" borderId="0" applyFont="0" applyFill="0" applyBorder="0" applyAlignment="0" applyProtection="0"/>
    <xf numFmtId="0" fontId="21" fillId="0" borderId="0" applyFont="0" applyFill="0" applyBorder="0" applyAlignment="0" applyProtection="0"/>
    <xf numFmtId="0" fontId="55" fillId="0" borderId="0"/>
    <xf numFmtId="43" fontId="18" fillId="0" borderId="0" applyFont="0" applyFill="0" applyBorder="0" applyAlignment="0" applyProtection="0"/>
    <xf numFmtId="166" fontId="21" fillId="0" borderId="0" applyFont="0" applyFill="0" applyBorder="0" applyAlignment="0" applyProtection="0"/>
    <xf numFmtId="43" fontId="55" fillId="0" borderId="0" applyFont="0" applyFill="0" applyBorder="0" applyAlignment="0" applyProtection="0"/>
    <xf numFmtId="0" fontId="21" fillId="0" borderId="0"/>
    <xf numFmtId="43" fontId="18" fillId="0" borderId="0" applyFont="0" applyFill="0" applyBorder="0" applyAlignment="0" applyProtection="0"/>
    <xf numFmtId="0" fontId="18" fillId="0" borderId="0"/>
    <xf numFmtId="0" fontId="17" fillId="0" borderId="0"/>
    <xf numFmtId="43" fontId="16" fillId="0" borderId="0" applyFont="0" applyFill="0" applyBorder="0" applyAlignment="0" applyProtection="0"/>
    <xf numFmtId="0" fontId="16" fillId="0" borderId="0"/>
    <xf numFmtId="9" fontId="15" fillId="0" borderId="0" applyFont="0" applyFill="0" applyBorder="0" applyAlignment="0" applyProtection="0"/>
    <xf numFmtId="43" fontId="32" fillId="0" borderId="0" applyFont="0" applyFill="0" applyBorder="0" applyAlignment="0" applyProtection="0"/>
    <xf numFmtId="0" fontId="21" fillId="0" borderId="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165"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66" fontId="21"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0" fontId="21" fillId="0" borderId="0"/>
    <xf numFmtId="0" fontId="21" fillId="0" borderId="0"/>
    <xf numFmtId="0" fontId="21" fillId="0" borderId="0"/>
    <xf numFmtId="0" fontId="58" fillId="0" borderId="0"/>
    <xf numFmtId="0" fontId="14" fillId="0" borderId="0"/>
    <xf numFmtId="0" fontId="58" fillId="0" borderId="0"/>
    <xf numFmtId="0" fontId="32" fillId="0" borderId="0"/>
    <xf numFmtId="0" fontId="32" fillId="0" borderId="0"/>
    <xf numFmtId="0" fontId="21" fillId="0" borderId="0"/>
    <xf numFmtId="0" fontId="14" fillId="0" borderId="0"/>
    <xf numFmtId="0" fontId="14" fillId="0" borderId="0"/>
    <xf numFmtId="0" fontId="21" fillId="0" borderId="0"/>
    <xf numFmtId="0" fontId="32" fillId="0" borderId="0"/>
    <xf numFmtId="0" fontId="21" fillId="0" borderId="0" applyFont="0" applyFill="0" applyBorder="0" applyAlignment="0" applyProtection="0"/>
    <xf numFmtId="0" fontId="14" fillId="0" borderId="0"/>
    <xf numFmtId="0" fontId="14" fillId="0" borderId="0"/>
    <xf numFmtId="165" fontId="21" fillId="0" borderId="0" applyFont="0" applyFill="0" applyBorder="0" applyAlignment="0" applyProtection="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58"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32" fillId="0" borderId="0" applyFont="0" applyFill="0" applyBorder="0" applyAlignment="0" applyProtection="0"/>
    <xf numFmtId="0" fontId="21"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0" fontId="58" fillId="0" borderId="0" applyFont="0" applyFill="0" applyBorder="0" applyAlignment="0" applyProtection="0"/>
    <xf numFmtId="165" fontId="58"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172"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4"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4" fontId="14" fillId="0" borderId="0" applyFont="0" applyFill="0" applyBorder="0" applyAlignment="0" applyProtection="0"/>
    <xf numFmtId="0" fontId="21" fillId="0" borderId="0"/>
    <xf numFmtId="0" fontId="32" fillId="0" borderId="0"/>
    <xf numFmtId="0" fontId="32" fillId="0" borderId="0"/>
    <xf numFmtId="0" fontId="14" fillId="0" borderId="0"/>
    <xf numFmtId="0" fontId="21" fillId="0" borderId="0"/>
    <xf numFmtId="0" fontId="21"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33" fillId="0" borderId="0"/>
    <xf numFmtId="0" fontId="32" fillId="0" borderId="0"/>
    <xf numFmtId="0" fontId="32" fillId="0" borderId="0"/>
    <xf numFmtId="0" fontId="21" fillId="0" borderId="0"/>
    <xf numFmtId="0" fontId="32" fillId="0" borderId="0"/>
    <xf numFmtId="0" fontId="14" fillId="0" borderId="0"/>
    <xf numFmtId="0" fontId="58" fillId="0" borderId="0"/>
    <xf numFmtId="0" fontId="14" fillId="0" borderId="0"/>
    <xf numFmtId="0" fontId="58" fillId="0" borderId="0"/>
    <xf numFmtId="0" fontId="32" fillId="0" borderId="0"/>
    <xf numFmtId="0" fontId="58" fillId="0" borderId="0"/>
    <xf numFmtId="0" fontId="21" fillId="0" borderId="0"/>
    <xf numFmtId="0" fontId="21" fillId="0" borderId="0"/>
    <xf numFmtId="0" fontId="14" fillId="0" borderId="0"/>
    <xf numFmtId="0" fontId="14" fillId="0" borderId="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166"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8" fontId="21"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xf numFmtId="0" fontId="14" fillId="0" borderId="0"/>
    <xf numFmtId="0" fontId="14"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21" fillId="0" borderId="0"/>
    <xf numFmtId="0" fontId="21" fillId="0" borderId="0"/>
    <xf numFmtId="0" fontId="32" fillId="0" borderId="0"/>
    <xf numFmtId="0" fontId="21"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58" fillId="0" borderId="0"/>
    <xf numFmtId="0" fontId="58" fillId="0" borderId="0"/>
    <xf numFmtId="0" fontId="58" fillId="0" borderId="0"/>
    <xf numFmtId="0" fontId="58" fillId="0" borderId="0"/>
    <xf numFmtId="0" fontId="58" fillId="0" borderId="0"/>
    <xf numFmtId="0" fontId="32" fillId="0" borderId="0"/>
    <xf numFmtId="0" fontId="14" fillId="0" borderId="0"/>
    <xf numFmtId="0" fontId="14" fillId="0" borderId="0"/>
    <xf numFmtId="0" fontId="21" fillId="0" borderId="0"/>
    <xf numFmtId="0" fontId="32" fillId="0" borderId="0"/>
    <xf numFmtId="0" fontId="32" fillId="0" borderId="0"/>
    <xf numFmtId="0" fontId="32"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21"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57" fillId="0" borderId="0">
      <alignment vertical="top"/>
    </xf>
    <xf numFmtId="0" fontId="31" fillId="0" borderId="0"/>
    <xf numFmtId="0" fontId="14" fillId="0" borderId="0"/>
    <xf numFmtId="0" fontId="14" fillId="0" borderId="0"/>
    <xf numFmtId="0" fontId="14" fillId="0" borderId="0"/>
    <xf numFmtId="0" fontId="14" fillId="0" borderId="0"/>
    <xf numFmtId="0" fontId="32" fillId="0" borderId="0"/>
    <xf numFmtId="43" fontId="14" fillId="0" borderId="0" applyFont="0" applyFill="0" applyBorder="0" applyAlignment="0" applyProtection="0"/>
    <xf numFmtId="0" fontId="21" fillId="0" borderId="54" applyNumberFormat="0">
      <protection locked="0"/>
    </xf>
    <xf numFmtId="0" fontId="21" fillId="0" borderId="0"/>
    <xf numFmtId="43" fontId="14" fillId="0" borderId="0" applyFont="0" applyFill="0" applyBorder="0" applyAlignment="0" applyProtection="0"/>
    <xf numFmtId="0" fontId="14" fillId="0" borderId="0"/>
    <xf numFmtId="9" fontId="32"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43" fontId="32" fillId="0" borderId="0"/>
    <xf numFmtId="43" fontId="32" fillId="0" borderId="0"/>
    <xf numFmtId="0" fontId="14" fillId="0" borderId="0"/>
    <xf numFmtId="164" fontId="14" fillId="0" borderId="0" applyFont="0" applyFill="0" applyBorder="0" applyAlignment="0" applyProtection="0">
      <alignment vertical="center"/>
    </xf>
    <xf numFmtId="43" fontId="21" fillId="0" borderId="0" applyFont="0" applyFill="0" applyBorder="0" applyAlignment="0" applyProtection="0"/>
    <xf numFmtId="0"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175" fontId="14" fillId="0" borderId="0" applyFont="0" applyFill="0" applyBorder="0" applyAlignment="0" applyProtection="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4" fillId="0" borderId="0"/>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2" fillId="0" borderId="0"/>
    <xf numFmtId="0" fontId="14" fillId="0" borderId="0"/>
    <xf numFmtId="0" fontId="14" fillId="0" borderId="0"/>
    <xf numFmtId="0" fontId="14" fillId="0" borderId="0"/>
    <xf numFmtId="0" fontId="14" fillId="0" borderId="0"/>
    <xf numFmtId="0" fontId="14" fillId="0" borderId="0"/>
    <xf numFmtId="0" fontId="21" fillId="0" borderId="54" applyNumberFormat="0">
      <protection locked="0"/>
    </xf>
    <xf numFmtId="0" fontId="14" fillId="0" borderId="0"/>
    <xf numFmtId="0" fontId="14"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alignment vertical="center"/>
    </xf>
    <xf numFmtId="0" fontId="21" fillId="0" borderId="55" applyNumberFormat="0" applyFont="0" applyBorder="0" applyAlignment="0">
      <alignment horizontal="center" vertical="top"/>
    </xf>
    <xf numFmtId="0" fontId="21" fillId="0" borderId="55" applyNumberFormat="0" applyFont="0" applyBorder="0" applyAlignment="0">
      <alignment horizontal="center" vertical="top"/>
    </xf>
    <xf numFmtId="43" fontId="21" fillId="0" borderId="0" applyFont="0" applyFill="0" applyBorder="0" applyAlignment="0" applyProtection="0"/>
    <xf numFmtId="8" fontId="59" fillId="0" borderId="0" applyFont="0" applyFill="0" applyBorder="0" applyAlignment="0" applyProtection="0"/>
    <xf numFmtId="169" fontId="59" fillId="0" borderId="0" applyFont="0" applyFill="0" applyBorder="0" applyAlignment="0" applyProtection="0"/>
    <xf numFmtId="176" fontId="14" fillId="0" borderId="0" applyFont="0" applyFill="0" applyBorder="0" applyAlignment="0" applyProtection="0">
      <alignment vertical="center"/>
    </xf>
    <xf numFmtId="5" fontId="21" fillId="0" borderId="0" applyFont="0" applyFill="0" applyBorder="0" applyAlignment="0" applyProtection="0"/>
    <xf numFmtId="6" fontId="59" fillId="0" borderId="0" applyFont="0" applyFill="0" applyBorder="0" applyAlignment="0" applyProtection="0"/>
    <xf numFmtId="167" fontId="59" fillId="0" borderId="0" applyFont="0" applyFill="0" applyBorder="0" applyAlignment="0" applyProtection="0"/>
    <xf numFmtId="0" fontId="59" fillId="0" borderId="0"/>
    <xf numFmtId="9" fontId="59" fillId="0" borderId="0" applyFont="0" applyFill="0" applyBorder="0" applyAlignment="0" applyProtection="0"/>
    <xf numFmtId="41" fontId="32"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165" fontId="32" fillId="0" borderId="0" applyFont="0" applyFill="0" applyBorder="0" applyAlignment="0" applyProtection="0"/>
    <xf numFmtId="43" fontId="21" fillId="0" borderId="0" applyFont="0" applyFill="0" applyBorder="0" applyAlignment="0" applyProtection="0"/>
    <xf numFmtId="0" fontId="21" fillId="0" borderId="0" applyFont="0" applyFill="0" applyBorder="0" applyAlignment="0" applyProtection="0"/>
    <xf numFmtId="0" fontId="21"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3" fontId="21" fillId="0" borderId="0" applyFont="0" applyFill="0" applyBorder="0" applyAlignment="0" applyProtection="0"/>
    <xf numFmtId="9" fontId="21"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32"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32" fillId="0" borderId="0"/>
    <xf numFmtId="43" fontId="14"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43" fontId="14" fillId="0" borderId="0" applyFont="0" applyFill="0" applyBorder="0" applyAlignment="0" applyProtection="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21" fillId="0" borderId="54" applyNumberFormat="0">
      <protection locked="0"/>
    </xf>
    <xf numFmtId="165"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1" fillId="0" borderId="0" applyFont="0" applyFill="0" applyBorder="0" applyAlignment="0" applyProtection="0"/>
    <xf numFmtId="43" fontId="32" fillId="0" borderId="0" applyFont="0" applyFill="0" applyBorder="0" applyAlignment="0" applyProtection="0"/>
    <xf numFmtId="9" fontId="13" fillId="0" borderId="0" applyFont="0" applyFill="0" applyBorder="0" applyAlignment="0" applyProtection="0"/>
    <xf numFmtId="0" fontId="36"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36"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43" fontId="12" fillId="0" borderId="0" applyFont="0" applyFill="0" applyBorder="0" applyAlignment="0" applyProtection="0"/>
    <xf numFmtId="43" fontId="3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164" fontId="12" fillId="0" borderId="0" applyFont="0" applyFill="0" applyBorder="0" applyAlignment="0" applyProtection="0">
      <alignment vertical="center"/>
    </xf>
    <xf numFmtId="43" fontId="32" fillId="0" borderId="0" applyFont="0" applyFill="0" applyBorder="0" applyAlignment="0" applyProtection="0"/>
    <xf numFmtId="0" fontId="36" fillId="0" borderId="0"/>
    <xf numFmtId="0" fontId="36"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175" fontId="12" fillId="0" borderId="0" applyFont="0" applyFill="0" applyBorder="0" applyAlignment="0" applyProtection="0">
      <alignment vertical="center"/>
    </xf>
    <xf numFmtId="43" fontId="32" fillId="0" borderId="0" applyFont="0" applyFill="0" applyBorder="0" applyAlignment="0" applyProtection="0"/>
    <xf numFmtId="0" fontId="12" fillId="0" borderId="0"/>
    <xf numFmtId="0" fontId="12" fillId="0" borderId="0"/>
    <xf numFmtId="0" fontId="12" fillId="0" borderId="0"/>
    <xf numFmtId="43" fontId="3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alignment vertical="center"/>
    </xf>
    <xf numFmtId="176" fontId="12" fillId="0" borderId="0" applyFont="0" applyFill="0" applyBorder="0" applyAlignment="0" applyProtection="0">
      <alignment vertical="center"/>
    </xf>
    <xf numFmtId="0" fontId="36"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32" fillId="0" borderId="0" applyFont="0" applyFill="0" applyBorder="0" applyAlignment="0" applyProtection="0"/>
    <xf numFmtId="43" fontId="32" fillId="0" borderId="0" applyFont="0" applyFill="0" applyBorder="0" applyAlignment="0" applyProtection="0"/>
    <xf numFmtId="0" fontId="36" fillId="0" borderId="0"/>
    <xf numFmtId="0" fontId="36" fillId="0" borderId="0"/>
    <xf numFmtId="43" fontId="32" fillId="0" borderId="0" applyFont="0" applyFill="0" applyBorder="0" applyAlignment="0" applyProtection="0"/>
    <xf numFmtId="0" fontId="36" fillId="0" borderId="0"/>
    <xf numFmtId="0" fontId="36" fillId="0" borderId="0"/>
    <xf numFmtId="0" fontId="36" fillId="0" borderId="0"/>
    <xf numFmtId="43" fontId="11" fillId="0" borderId="0" applyFont="0" applyFill="0" applyBorder="0" applyAlignment="0" applyProtection="0"/>
    <xf numFmtId="0" fontId="11" fillId="0" borderId="0"/>
    <xf numFmtId="0" fontId="11" fillId="0" borderId="0"/>
    <xf numFmtId="43" fontId="10" fillId="0" borderId="0" applyFont="0" applyFill="0" applyBorder="0" applyAlignment="0" applyProtection="0"/>
    <xf numFmtId="0" fontId="10" fillId="0" borderId="0"/>
    <xf numFmtId="9" fontId="9" fillId="0" borderId="0" applyFont="0" applyFill="0" applyBorder="0" applyAlignment="0" applyProtection="0"/>
    <xf numFmtId="43" fontId="8" fillId="0" borderId="0" applyFont="0" applyFill="0" applyBorder="0" applyAlignment="0" applyProtection="0"/>
    <xf numFmtId="0" fontId="8" fillId="0" borderId="0"/>
    <xf numFmtId="0" fontId="32" fillId="0" borderId="0"/>
    <xf numFmtId="43" fontId="7" fillId="0" borderId="0" applyFont="0" applyFill="0" applyBorder="0" applyAlignment="0" applyProtection="0"/>
    <xf numFmtId="0" fontId="7" fillId="0" borderId="0"/>
    <xf numFmtId="0" fontId="65"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21" fillId="0" borderId="54" applyNumberFormat="0">
      <protection locked="0"/>
    </xf>
    <xf numFmtId="0" fontId="6" fillId="0" borderId="0"/>
    <xf numFmtId="43" fontId="6" fillId="0" borderId="0" applyFont="0" applyFill="0" applyBorder="0" applyAlignment="0" applyProtection="0"/>
    <xf numFmtId="0" fontId="6" fillId="0" borderId="0"/>
    <xf numFmtId="0" fontId="21"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66" fillId="0" borderId="0"/>
    <xf numFmtId="0" fontId="4" fillId="0" borderId="0"/>
    <xf numFmtId="0" fontId="21" fillId="0" borderId="0" applyFont="0"/>
    <xf numFmtId="0" fontId="78" fillId="0" borderId="0"/>
    <xf numFmtId="0" fontId="80" fillId="0" borderId="0"/>
    <xf numFmtId="0" fontId="3" fillId="0" borderId="0"/>
    <xf numFmtId="43" fontId="3" fillId="0" borderId="0" applyFont="0" applyFill="0" applyBorder="0" applyAlignment="0" applyProtection="0"/>
    <xf numFmtId="0" fontId="21" fillId="0" borderId="0"/>
    <xf numFmtId="0" fontId="21" fillId="0" borderId="0"/>
    <xf numFmtId="43" fontId="80" fillId="0" borderId="0" applyFont="0" applyFill="0" applyBorder="0" applyAlignment="0" applyProtection="0"/>
    <xf numFmtId="165" fontId="21"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1" fillId="0" borderId="0"/>
    <xf numFmtId="179" fontId="21" fillId="0" borderId="0" applyFont="0" applyFill="0" applyBorder="0" applyAlignment="0" applyProtection="0"/>
    <xf numFmtId="0" fontId="32" fillId="0" borderId="0"/>
    <xf numFmtId="0" fontId="101" fillId="0" borderId="0">
      <alignment vertical="center"/>
    </xf>
    <xf numFmtId="43" fontId="2" fillId="0" borderId="0" applyFont="0" applyFill="0" applyBorder="0" applyAlignment="0" applyProtection="0"/>
    <xf numFmtId="43" fontId="102" fillId="0" borderId="0" applyFont="0" applyFill="0" applyBorder="0" applyAlignment="0" applyProtection="0"/>
    <xf numFmtId="43" fontId="1" fillId="0" borderId="0" applyFont="0" applyFill="0" applyBorder="0" applyAlignment="0" applyProtection="0"/>
  </cellStyleXfs>
  <cellXfs count="2197">
    <xf numFmtId="0" fontId="0" fillId="0" borderId="0" xfId="0"/>
    <xf numFmtId="0" fontId="32" fillId="0" borderId="0" xfId="3" applyFont="1" applyAlignment="1">
      <alignment horizontal="center"/>
    </xf>
    <xf numFmtId="0" fontId="32" fillId="0" borderId="0" xfId="3" applyFont="1" applyAlignment="1">
      <alignment horizontal="left"/>
    </xf>
    <xf numFmtId="49" fontId="21" fillId="0" borderId="23" xfId="3" applyNumberFormat="1" applyBorder="1" applyAlignment="1">
      <alignment horizontal="center" vertical="top"/>
    </xf>
    <xf numFmtId="0" fontId="22" fillId="0" borderId="16" xfId="9" applyFont="1" applyBorder="1" applyAlignment="1">
      <alignment vertical="top" wrapText="1"/>
    </xf>
    <xf numFmtId="0" fontId="21" fillId="0" borderId="24" xfId="3" applyBorder="1" applyAlignment="1">
      <alignment horizontal="center"/>
    </xf>
    <xf numFmtId="0" fontId="21" fillId="0" borderId="24" xfId="3" applyBorder="1" applyAlignment="1">
      <alignment horizontal="right"/>
    </xf>
    <xf numFmtId="4" fontId="21" fillId="0" borderId="24" xfId="3" applyNumberFormat="1" applyBorder="1" applyAlignment="1" applyProtection="1">
      <alignment horizontal="center"/>
      <protection locked="0"/>
    </xf>
    <xf numFmtId="0" fontId="21" fillId="0" borderId="16" xfId="9" applyFont="1" applyBorder="1" applyAlignment="1">
      <alignment horizontal="center" wrapText="1"/>
    </xf>
    <xf numFmtId="3" fontId="21" fillId="0" borderId="16" xfId="9" applyNumberFormat="1" applyFont="1" applyBorder="1" applyAlignment="1">
      <alignment horizontal="center" wrapText="1"/>
    </xf>
    <xf numFmtId="4" fontId="21" fillId="0" borderId="26" xfId="10" applyNumberFormat="1" applyFont="1" applyBorder="1" applyAlignment="1">
      <alignment horizontal="center" wrapText="1"/>
    </xf>
    <xf numFmtId="0" fontId="21" fillId="0" borderId="15" xfId="9" applyFont="1" applyBorder="1" applyAlignment="1">
      <alignment horizontal="center" vertical="top"/>
    </xf>
    <xf numFmtId="0" fontId="21" fillId="0" borderId="16" xfId="9" applyFont="1" applyBorder="1" applyAlignment="1">
      <alignment vertical="top" wrapText="1"/>
    </xf>
    <xf numFmtId="0" fontId="22" fillId="0" borderId="16" xfId="9" applyFont="1" applyBorder="1" applyAlignment="1">
      <alignment horizontal="center" wrapText="1"/>
    </xf>
    <xf numFmtId="168" fontId="21" fillId="0" borderId="15" xfId="9" applyNumberFormat="1" applyFont="1" applyBorder="1" applyAlignment="1">
      <alignment horizontal="center" vertical="top"/>
    </xf>
    <xf numFmtId="2" fontId="21" fillId="0" borderId="15" xfId="9" applyNumberFormat="1" applyFont="1" applyBorder="1" applyAlignment="1">
      <alignment horizontal="center" vertical="top"/>
    </xf>
    <xf numFmtId="0" fontId="30" fillId="0" borderId="16" xfId="9" applyFont="1" applyBorder="1" applyAlignment="1">
      <alignment vertical="top" wrapText="1"/>
    </xf>
    <xf numFmtId="3" fontId="21" fillId="0" borderId="16" xfId="9" applyNumberFormat="1" applyFont="1" applyBorder="1" applyAlignment="1">
      <alignment horizontal="center"/>
    </xf>
    <xf numFmtId="49" fontId="21" fillId="0" borderId="15" xfId="9" applyNumberFormat="1" applyFont="1" applyBorder="1" applyAlignment="1">
      <alignment horizontal="center" vertical="top"/>
    </xf>
    <xf numFmtId="0" fontId="25" fillId="0" borderId="16" xfId="9" applyFont="1" applyBorder="1" applyAlignment="1">
      <alignment horizontal="center" wrapText="1"/>
    </xf>
    <xf numFmtId="0" fontId="22" fillId="0" borderId="16" xfId="12" applyFont="1" applyBorder="1" applyAlignment="1">
      <alignment vertical="top" wrapText="1"/>
    </xf>
    <xf numFmtId="0" fontId="21" fillId="0" borderId="15" xfId="9" applyFont="1" applyBorder="1" applyAlignment="1">
      <alignment horizontal="center" vertical="center"/>
    </xf>
    <xf numFmtId="0" fontId="21" fillId="0" borderId="26" xfId="3" applyBorder="1" applyAlignment="1">
      <alignment vertical="top" wrapText="1"/>
    </xf>
    <xf numFmtId="0" fontId="21" fillId="0" borderId="26" xfId="3" applyBorder="1" applyAlignment="1">
      <alignment horizontal="center" wrapText="1"/>
    </xf>
    <xf numFmtId="3" fontId="21" fillId="0" borderId="26" xfId="3" applyNumberFormat="1" applyBorder="1" applyAlignment="1">
      <alignment horizontal="center" wrapText="1"/>
    </xf>
    <xf numFmtId="0" fontId="25" fillId="0" borderId="15" xfId="9" applyFont="1" applyBorder="1" applyAlignment="1">
      <alignment horizontal="center" vertical="center"/>
    </xf>
    <xf numFmtId="0" fontId="22" fillId="0" borderId="16" xfId="9" applyFont="1" applyBorder="1" applyAlignment="1">
      <alignment vertical="center" wrapText="1"/>
    </xf>
    <xf numFmtId="0" fontId="21" fillId="0" borderId="0" xfId="3" applyAlignment="1">
      <alignment horizontal="center"/>
    </xf>
    <xf numFmtId="0" fontId="32" fillId="0" borderId="0" xfId="3" applyFont="1"/>
    <xf numFmtId="49" fontId="21" fillId="0" borderId="32" xfId="3" applyNumberFormat="1" applyBorder="1" applyAlignment="1">
      <alignment horizontal="center" vertical="top"/>
    </xf>
    <xf numFmtId="0" fontId="25" fillId="0" borderId="16" xfId="3" applyFont="1" applyBorder="1" applyAlignment="1">
      <alignment vertical="top" wrapText="1"/>
    </xf>
    <xf numFmtId="0" fontId="21" fillId="0" borderId="16" xfId="3" applyBorder="1" applyAlignment="1">
      <alignment vertical="top" wrapText="1"/>
    </xf>
    <xf numFmtId="0" fontId="22" fillId="0" borderId="16" xfId="3" applyFont="1" applyBorder="1" applyAlignment="1">
      <alignment vertical="center" wrapText="1"/>
    </xf>
    <xf numFmtId="4" fontId="21" fillId="0" borderId="26" xfId="10" applyNumberFormat="1" applyFont="1" applyFill="1" applyBorder="1" applyAlignment="1">
      <alignment horizontal="center" wrapText="1"/>
    </xf>
    <xf numFmtId="0" fontId="21" fillId="0" borderId="16" xfId="3" applyBorder="1" applyAlignment="1">
      <alignment horizontal="center" wrapText="1"/>
    </xf>
    <xf numFmtId="3" fontId="21" fillId="0" borderId="16" xfId="3" applyNumberFormat="1" applyBorder="1" applyAlignment="1">
      <alignment horizontal="center" wrapText="1"/>
    </xf>
    <xf numFmtId="0" fontId="21" fillId="0" borderId="26" xfId="3" applyBorder="1" applyAlignment="1">
      <alignment wrapText="1"/>
    </xf>
    <xf numFmtId="0" fontId="21" fillId="0" borderId="26" xfId="3" applyBorder="1" applyAlignment="1">
      <alignment vertical="center" wrapText="1"/>
    </xf>
    <xf numFmtId="0" fontId="32" fillId="0" borderId="0" xfId="13" applyFont="1"/>
    <xf numFmtId="49" fontId="32" fillId="0" borderId="0" xfId="3" applyNumberFormat="1" applyFont="1" applyAlignment="1">
      <alignment horizontal="center" vertical="top"/>
    </xf>
    <xf numFmtId="0" fontId="32" fillId="0" borderId="0" xfId="3" applyFont="1" applyAlignment="1">
      <alignment wrapText="1"/>
    </xf>
    <xf numFmtId="0" fontId="32" fillId="0" borderId="0" xfId="3" applyFont="1" applyAlignment="1">
      <alignment horizontal="center" wrapText="1"/>
    </xf>
    <xf numFmtId="3" fontId="32" fillId="0" borderId="0" xfId="3" applyNumberFormat="1" applyFont="1" applyAlignment="1">
      <alignment horizontal="center" wrapText="1"/>
    </xf>
    <xf numFmtId="4" fontId="32" fillId="0" borderId="0" xfId="10" applyNumberFormat="1" applyFont="1" applyBorder="1" applyAlignment="1">
      <alignment horizontal="center" wrapText="1"/>
    </xf>
    <xf numFmtId="49" fontId="21" fillId="0" borderId="0" xfId="3" applyNumberFormat="1" applyAlignment="1">
      <alignment horizontal="center" vertical="top"/>
    </xf>
    <xf numFmtId="0" fontId="21" fillId="0" borderId="0" xfId="3" applyAlignment="1">
      <alignment wrapText="1"/>
    </xf>
    <xf numFmtId="0" fontId="21" fillId="0" borderId="0" xfId="3" applyAlignment="1">
      <alignment horizontal="center" wrapText="1"/>
    </xf>
    <xf numFmtId="3" fontId="21" fillId="0" borderId="0" xfId="3" applyNumberFormat="1" applyAlignment="1">
      <alignment horizontal="center" wrapText="1"/>
    </xf>
    <xf numFmtId="4" fontId="21" fillId="0" borderId="0" xfId="10" applyNumberFormat="1" applyFont="1" applyBorder="1" applyAlignment="1">
      <alignment horizontal="center" wrapText="1"/>
    </xf>
    <xf numFmtId="0" fontId="32" fillId="0" borderId="0" xfId="8" applyAlignment="1">
      <alignment horizontal="left"/>
    </xf>
    <xf numFmtId="0" fontId="21" fillId="0" borderId="5" xfId="8" quotePrefix="1" applyFont="1" applyBorder="1" applyAlignment="1">
      <alignment horizontal="left" vertical="top"/>
    </xf>
    <xf numFmtId="0" fontId="21" fillId="0" borderId="33" xfId="8" applyFont="1" applyBorder="1" applyAlignment="1">
      <alignment horizontal="left" vertical="top"/>
    </xf>
    <xf numFmtId="0" fontId="25" fillId="0" borderId="7" xfId="8" applyFont="1" applyBorder="1" applyAlignment="1">
      <alignment horizontal="center" vertical="top"/>
    </xf>
    <xf numFmtId="0" fontId="25" fillId="0" borderId="19" xfId="8" applyFont="1" applyBorder="1" applyAlignment="1">
      <alignment horizontal="center"/>
    </xf>
    <xf numFmtId="0" fontId="25" fillId="0" borderId="19" xfId="8" applyFont="1" applyBorder="1" applyAlignment="1">
      <alignment horizontal="center" vertical="top"/>
    </xf>
    <xf numFmtId="1" fontId="25" fillId="0" borderId="19" xfId="8" applyNumberFormat="1" applyFont="1" applyBorder="1" applyAlignment="1">
      <alignment horizontal="center" vertical="top"/>
    </xf>
    <xf numFmtId="4" fontId="25" fillId="0" borderId="19" xfId="8" applyNumberFormat="1" applyFont="1" applyBorder="1" applyAlignment="1" applyProtection="1">
      <alignment horizontal="center" vertical="top"/>
      <protection locked="0"/>
    </xf>
    <xf numFmtId="0" fontId="25" fillId="0" borderId="9" xfId="8" applyFont="1" applyBorder="1" applyAlignment="1">
      <alignment horizontal="center" vertical="top"/>
    </xf>
    <xf numFmtId="0" fontId="25" fillId="0" borderId="21" xfId="8" applyFont="1" applyBorder="1" applyAlignment="1">
      <alignment horizontal="left"/>
    </xf>
    <xf numFmtId="0" fontId="25" fillId="0" borderId="21" xfId="8" applyFont="1" applyBorder="1" applyAlignment="1">
      <alignment horizontal="center" vertical="top"/>
    </xf>
    <xf numFmtId="1" fontId="25" fillId="0" borderId="21" xfId="8" applyNumberFormat="1" applyFont="1" applyBorder="1" applyAlignment="1">
      <alignment horizontal="center" vertical="top"/>
    </xf>
    <xf numFmtId="4" fontId="25" fillId="0" borderId="21" xfId="8" applyNumberFormat="1" applyFont="1" applyBorder="1" applyAlignment="1" applyProtection="1">
      <alignment horizontal="center" vertical="top"/>
      <protection locked="0"/>
    </xf>
    <xf numFmtId="0" fontId="21" fillId="0" borderId="23" xfId="8" applyFont="1" applyBorder="1" applyAlignment="1">
      <alignment horizontal="center" vertical="top"/>
    </xf>
    <xf numFmtId="0" fontId="21" fillId="0" borderId="24" xfId="8" applyFont="1" applyBorder="1" applyAlignment="1">
      <alignment horizontal="left"/>
    </xf>
    <xf numFmtId="0" fontId="21" fillId="0" borderId="24" xfId="8" applyFont="1" applyBorder="1" applyAlignment="1">
      <alignment horizontal="center" vertical="top"/>
    </xf>
    <xf numFmtId="1" fontId="21" fillId="0" borderId="16" xfId="8" applyNumberFormat="1" applyFont="1" applyBorder="1" applyAlignment="1" applyProtection="1">
      <alignment horizontal="center" vertical="top"/>
      <protection locked="0"/>
    </xf>
    <xf numFmtId="4" fontId="21" fillId="0" borderId="24" xfId="8" applyNumberFormat="1" applyFont="1" applyBorder="1" applyAlignment="1" applyProtection="1">
      <alignment horizontal="center" vertical="top"/>
      <protection locked="0"/>
    </xf>
    <xf numFmtId="0" fontId="25" fillId="0" borderId="15" xfId="8" applyFont="1" applyBorder="1" applyAlignment="1">
      <alignment horizontal="center" vertical="top"/>
    </xf>
    <xf numFmtId="0" fontId="22" fillId="0" borderId="16" xfId="8" applyFont="1" applyBorder="1" applyAlignment="1">
      <alignment horizontal="left" vertical="center" wrapText="1"/>
    </xf>
    <xf numFmtId="0" fontId="25" fillId="0" borderId="16" xfId="8" applyFont="1" applyBorder="1" applyAlignment="1">
      <alignment horizontal="center" vertical="top"/>
    </xf>
    <xf numFmtId="4" fontId="25" fillId="0" borderId="16" xfId="8" applyNumberFormat="1" applyFont="1" applyBorder="1" applyAlignment="1" applyProtection="1">
      <alignment horizontal="center" vertical="top"/>
      <protection locked="0"/>
    </xf>
    <xf numFmtId="0" fontId="34" fillId="0" borderId="0" xfId="8" applyFont="1" applyAlignment="1">
      <alignment horizontal="left"/>
    </xf>
    <xf numFmtId="0" fontId="21" fillId="0" borderId="15" xfId="8" applyFont="1" applyBorder="1" applyAlignment="1">
      <alignment horizontal="center" vertical="top"/>
    </xf>
    <xf numFmtId="0" fontId="21" fillId="0" borderId="16" xfId="8" applyFont="1" applyBorder="1" applyAlignment="1">
      <alignment horizontal="left" wrapText="1"/>
    </xf>
    <xf numFmtId="0" fontId="21" fillId="0" borderId="16" xfId="8" applyFont="1" applyBorder="1" applyAlignment="1">
      <alignment horizontal="center" vertical="top"/>
    </xf>
    <xf numFmtId="4" fontId="21" fillId="0" borderId="16" xfId="8" applyNumberFormat="1" applyFont="1" applyBorder="1" applyAlignment="1" applyProtection="1">
      <alignment horizontal="center" vertical="top"/>
      <protection locked="0"/>
    </xf>
    <xf numFmtId="0" fontId="21" fillId="0" borderId="15" xfId="5" applyFont="1" applyBorder="1" applyAlignment="1">
      <alignment horizontal="center" vertical="top"/>
    </xf>
    <xf numFmtId="0" fontId="21" fillId="0" borderId="16" xfId="5" applyFont="1" applyBorder="1" applyAlignment="1">
      <alignment horizontal="left" vertical="top" wrapText="1"/>
    </xf>
    <xf numFmtId="0" fontId="21" fillId="0" borderId="16" xfId="5" applyFont="1" applyBorder="1" applyAlignment="1">
      <alignment horizontal="center" vertical="top"/>
    </xf>
    <xf numFmtId="0" fontId="21" fillId="0" borderId="16" xfId="5" applyFont="1" applyBorder="1" applyAlignment="1">
      <alignment horizontal="justify" vertical="top"/>
    </xf>
    <xf numFmtId="4" fontId="21" fillId="0" borderId="16" xfId="5" applyNumberFormat="1" applyFont="1" applyBorder="1" applyAlignment="1" applyProtection="1">
      <alignment horizontal="center" vertical="top"/>
      <protection locked="0"/>
    </xf>
    <xf numFmtId="0" fontId="32" fillId="0" borderId="0" xfId="5" applyAlignment="1">
      <alignment horizontal="left"/>
    </xf>
    <xf numFmtId="0" fontId="21" fillId="0" borderId="16" xfId="5" applyFont="1" applyBorder="1" applyAlignment="1">
      <alignment horizontal="left" wrapText="1"/>
    </xf>
    <xf numFmtId="167" fontId="21" fillId="0" borderId="16" xfId="7" applyNumberFormat="1" applyFont="1" applyBorder="1" applyAlignment="1">
      <alignment horizontal="justify" vertical="top"/>
    </xf>
    <xf numFmtId="1" fontId="21" fillId="0" borderId="16" xfId="5" applyNumberFormat="1" applyFont="1" applyBorder="1" applyAlignment="1" applyProtection="1">
      <alignment horizontal="center" vertical="top"/>
      <protection locked="0"/>
    </xf>
    <xf numFmtId="0" fontId="34" fillId="0" borderId="0" xfId="5" applyFont="1" applyAlignment="1">
      <alignment horizontal="left"/>
    </xf>
    <xf numFmtId="2" fontId="21" fillId="0" borderId="15" xfId="5" applyNumberFormat="1" applyFont="1" applyBorder="1" applyAlignment="1">
      <alignment horizontal="center" vertical="top"/>
    </xf>
    <xf numFmtId="0" fontId="25" fillId="0" borderId="16" xfId="8" applyFont="1" applyBorder="1" applyAlignment="1">
      <alignment horizontal="left" wrapText="1"/>
    </xf>
    <xf numFmtId="2" fontId="21" fillId="0" borderId="15" xfId="8" applyNumberFormat="1" applyFont="1" applyBorder="1" applyAlignment="1">
      <alignment horizontal="center" vertical="top"/>
    </xf>
    <xf numFmtId="0" fontId="21" fillId="0" borderId="16" xfId="8" applyFont="1" applyBorder="1" applyAlignment="1">
      <alignment horizontal="left" vertical="top" wrapText="1"/>
    </xf>
    <xf numFmtId="0" fontId="21" fillId="2" borderId="16" xfId="8" applyFont="1" applyFill="1" applyBorder="1" applyAlignment="1">
      <alignment horizontal="center" vertical="top"/>
    </xf>
    <xf numFmtId="1" fontId="21" fillId="2" borderId="16" xfId="8" applyNumberFormat="1" applyFont="1" applyFill="1" applyBorder="1" applyAlignment="1" applyProtection="1">
      <alignment horizontal="center" vertical="top"/>
      <protection locked="0"/>
    </xf>
    <xf numFmtId="4" fontId="21" fillId="2" borderId="16" xfId="8" applyNumberFormat="1" applyFont="1" applyFill="1" applyBorder="1" applyAlignment="1" applyProtection="1">
      <alignment horizontal="center" vertical="top"/>
      <protection locked="0"/>
    </xf>
    <xf numFmtId="0" fontId="32" fillId="3" borderId="0" xfId="8" applyFill="1" applyAlignment="1">
      <alignment horizontal="left"/>
    </xf>
    <xf numFmtId="0" fontId="32" fillId="2" borderId="0" xfId="8" applyFill="1" applyAlignment="1">
      <alignment horizontal="left"/>
    </xf>
    <xf numFmtId="0" fontId="21" fillId="0" borderId="16" xfId="8" applyFont="1" applyBorder="1" applyAlignment="1">
      <alignment horizontal="center"/>
    </xf>
    <xf numFmtId="1" fontId="21" fillId="0" borderId="16" xfId="8" applyNumberFormat="1" applyFont="1" applyBorder="1" applyAlignment="1" applyProtection="1">
      <alignment horizontal="center"/>
      <protection locked="0"/>
    </xf>
    <xf numFmtId="0" fontId="21" fillId="0" borderId="15" xfId="8" applyFont="1" applyBorder="1" applyAlignment="1">
      <alignment horizontal="center" vertical="center"/>
    </xf>
    <xf numFmtId="0" fontId="21" fillId="0" borderId="16" xfId="8" applyFont="1" applyBorder="1" applyAlignment="1">
      <alignment horizontal="center" vertical="center"/>
    </xf>
    <xf numFmtId="1" fontId="21" fillId="0" borderId="16" xfId="8" applyNumberFormat="1" applyFont="1" applyBorder="1" applyAlignment="1" applyProtection="1">
      <alignment horizontal="center" vertical="center"/>
      <protection locked="0"/>
    </xf>
    <xf numFmtId="168" fontId="21" fillId="0" borderId="15" xfId="8" applyNumberFormat="1" applyFont="1" applyBorder="1" applyAlignment="1">
      <alignment horizontal="center" vertical="top"/>
    </xf>
    <xf numFmtId="0" fontId="22" fillId="0" borderId="16" xfId="8" applyFont="1" applyBorder="1" applyAlignment="1">
      <alignment horizontal="left" vertical="top" wrapText="1"/>
    </xf>
    <xf numFmtId="0" fontId="21" fillId="0" borderId="16" xfId="8" quotePrefix="1" applyFont="1" applyBorder="1" applyAlignment="1">
      <alignment horizontal="left" wrapText="1"/>
    </xf>
    <xf numFmtId="0" fontId="32" fillId="0" borderId="0" xfId="14" applyAlignment="1">
      <alignment horizontal="left"/>
    </xf>
    <xf numFmtId="0" fontId="21" fillId="0" borderId="0" xfId="8" applyFont="1" applyAlignment="1">
      <alignment horizontal="left" vertical="top"/>
    </xf>
    <xf numFmtId="0" fontId="21" fillId="0" borderId="0" xfId="8" applyFont="1" applyAlignment="1">
      <alignment horizontal="left"/>
    </xf>
    <xf numFmtId="0" fontId="21" fillId="0" borderId="0" xfId="8" applyFont="1" applyAlignment="1">
      <alignment horizontal="center" vertical="top"/>
    </xf>
    <xf numFmtId="1" fontId="21" fillId="0" borderId="0" xfId="8" applyNumberFormat="1" applyFont="1" applyAlignment="1">
      <alignment horizontal="center" vertical="top"/>
    </xf>
    <xf numFmtId="4" fontId="21" fillId="0" borderId="0" xfId="8" applyNumberFormat="1" applyFont="1" applyAlignment="1">
      <alignment horizontal="center" vertical="top"/>
    </xf>
    <xf numFmtId="3" fontId="32" fillId="0" borderId="0" xfId="8" applyNumberFormat="1" applyAlignment="1">
      <alignment horizontal="center"/>
    </xf>
    <xf numFmtId="0" fontId="32" fillId="0" borderId="0" xfId="8" applyAlignment="1">
      <alignment horizontal="left" vertical="top"/>
    </xf>
    <xf numFmtId="0" fontId="32" fillId="0" borderId="0" xfId="8" applyAlignment="1">
      <alignment horizontal="center" vertical="top"/>
    </xf>
    <xf numFmtId="1" fontId="32" fillId="0" borderId="0" xfId="8" applyNumberFormat="1" applyAlignment="1">
      <alignment horizontal="center" vertical="top"/>
    </xf>
    <xf numFmtId="4" fontId="32" fillId="0" borderId="0" xfId="8" applyNumberFormat="1" applyAlignment="1">
      <alignment horizontal="center" vertical="top"/>
    </xf>
    <xf numFmtId="0" fontId="32" fillId="0" borderId="0" xfId="15" applyAlignment="1">
      <alignment horizontal="center"/>
    </xf>
    <xf numFmtId="43" fontId="21" fillId="0" borderId="0" xfId="17" applyFont="1" applyBorder="1" applyAlignment="1">
      <alignment horizontal="centerContinuous"/>
    </xf>
    <xf numFmtId="43" fontId="21" fillId="0" borderId="6" xfId="17" applyFont="1" applyBorder="1" applyAlignment="1">
      <alignment horizontal="centerContinuous"/>
    </xf>
    <xf numFmtId="0" fontId="25" fillId="0" borderId="7" xfId="15" applyFont="1" applyBorder="1" applyAlignment="1">
      <alignment horizontal="center" vertical="top"/>
    </xf>
    <xf numFmtId="0" fontId="25" fillId="0" borderId="19" xfId="15" applyFont="1" applyBorder="1" applyAlignment="1">
      <alignment horizontal="center"/>
    </xf>
    <xf numFmtId="0" fontId="25" fillId="0" borderId="19" xfId="15" applyFont="1" applyBorder="1" applyAlignment="1">
      <alignment horizontal="justify"/>
    </xf>
    <xf numFmtId="4" fontId="25" fillId="0" borderId="19" xfId="15" applyNumberFormat="1" applyFont="1" applyBorder="1" applyAlignment="1" applyProtection="1">
      <alignment horizontal="center"/>
      <protection locked="0"/>
    </xf>
    <xf numFmtId="0" fontId="25" fillId="0" borderId="9" xfId="15" applyFont="1" applyBorder="1" applyAlignment="1">
      <alignment horizontal="center" vertical="top"/>
    </xf>
    <xf numFmtId="0" fontId="25" fillId="0" borderId="21" xfId="15" applyFont="1" applyBorder="1" applyAlignment="1">
      <alignment horizontal="left"/>
    </xf>
    <xf numFmtId="0" fontId="25" fillId="0" borderId="21" xfId="15" applyFont="1" applyBorder="1" applyAlignment="1">
      <alignment horizontal="center"/>
    </xf>
    <xf numFmtId="0" fontId="25" fillId="0" borderId="21" xfId="15" applyFont="1" applyBorder="1" applyAlignment="1">
      <alignment horizontal="justify"/>
    </xf>
    <xf numFmtId="4" fontId="25" fillId="0" borderId="21" xfId="15" applyNumberFormat="1" applyFont="1" applyBorder="1" applyAlignment="1" applyProtection="1">
      <alignment horizontal="center"/>
      <protection locked="0"/>
    </xf>
    <xf numFmtId="0" fontId="21" fillId="0" borderId="23" xfId="15" applyFont="1" applyBorder="1" applyAlignment="1">
      <alignment horizontal="center" vertical="top"/>
    </xf>
    <xf numFmtId="0" fontId="21" fillId="0" borderId="24" xfId="15" applyFont="1" applyBorder="1" applyAlignment="1">
      <alignment horizontal="left"/>
    </xf>
    <xf numFmtId="0" fontId="21" fillId="0" borderId="24" xfId="15" applyFont="1" applyBorder="1" applyAlignment="1">
      <alignment horizontal="center"/>
    </xf>
    <xf numFmtId="0" fontId="21" fillId="0" borderId="24" xfId="15" applyFont="1" applyBorder="1" applyAlignment="1">
      <alignment horizontal="justify"/>
    </xf>
    <xf numFmtId="4" fontId="21" fillId="0" borderId="24" xfId="15" applyNumberFormat="1" applyFont="1" applyBorder="1" applyAlignment="1" applyProtection="1">
      <alignment horizontal="center"/>
      <protection locked="0"/>
    </xf>
    <xf numFmtId="0" fontId="25" fillId="0" borderId="15" xfId="15" applyFont="1" applyBorder="1" applyAlignment="1">
      <alignment horizontal="center" vertical="top"/>
    </xf>
    <xf numFmtId="0" fontId="22" fillId="0" borderId="16" xfId="15" applyFont="1" applyBorder="1" applyAlignment="1">
      <alignment horizontal="left" vertical="center" wrapText="1"/>
    </xf>
    <xf numFmtId="0" fontId="25" fillId="0" borderId="16" xfId="15" applyFont="1" applyBorder="1" applyAlignment="1">
      <alignment horizontal="center"/>
    </xf>
    <xf numFmtId="167" fontId="25" fillId="0" borderId="16" xfId="17" applyNumberFormat="1" applyFont="1" applyBorder="1" applyAlignment="1">
      <alignment horizontal="justify"/>
    </xf>
    <xf numFmtId="4" fontId="25" fillId="0" borderId="16" xfId="15" applyNumberFormat="1" applyFont="1" applyBorder="1" applyAlignment="1" applyProtection="1">
      <alignment horizontal="center"/>
      <protection locked="0"/>
    </xf>
    <xf numFmtId="0" fontId="34" fillId="0" borderId="0" xfId="15" applyFont="1" applyAlignment="1">
      <alignment horizontal="center"/>
    </xf>
    <xf numFmtId="0" fontId="34" fillId="0" borderId="0" xfId="15" applyFont="1" applyAlignment="1">
      <alignment horizontal="left"/>
    </xf>
    <xf numFmtId="0" fontId="21" fillId="0" borderId="15" xfId="15" applyFont="1" applyBorder="1" applyAlignment="1">
      <alignment horizontal="center" vertical="top"/>
    </xf>
    <xf numFmtId="0" fontId="21" fillId="0" borderId="16" xfId="15" applyFont="1" applyBorder="1" applyAlignment="1">
      <alignment horizontal="left" wrapText="1"/>
    </xf>
    <xf numFmtId="0" fontId="21" fillId="0" borderId="16" xfId="15" applyFont="1" applyBorder="1" applyAlignment="1">
      <alignment horizontal="center"/>
    </xf>
    <xf numFmtId="167" fontId="21" fillId="0" borderId="16" xfId="17" applyNumberFormat="1" applyFont="1" applyBorder="1" applyAlignment="1">
      <alignment horizontal="justify"/>
    </xf>
    <xf numFmtId="4" fontId="21" fillId="0" borderId="16" xfId="15" applyNumberFormat="1" applyFont="1" applyBorder="1" applyAlignment="1" applyProtection="1">
      <alignment horizontal="center"/>
      <protection locked="0"/>
    </xf>
    <xf numFmtId="0" fontId="32" fillId="0" borderId="0" xfId="15" applyAlignment="1">
      <alignment horizontal="left"/>
    </xf>
    <xf numFmtId="0" fontId="21" fillId="0" borderId="16" xfId="15" applyFont="1" applyBorder="1" applyAlignment="1">
      <alignment horizontal="left" vertical="top" wrapText="1"/>
    </xf>
    <xf numFmtId="0" fontId="21" fillId="0" borderId="16" xfId="15" applyFont="1" applyBorder="1" applyAlignment="1">
      <alignment horizontal="justify"/>
    </xf>
    <xf numFmtId="0" fontId="21" fillId="0" borderId="15" xfId="15" applyFont="1" applyBorder="1" applyAlignment="1">
      <alignment horizontal="center" vertical="center"/>
    </xf>
    <xf numFmtId="0" fontId="21" fillId="0" borderId="16" xfId="15" applyFont="1" applyBorder="1" applyAlignment="1">
      <alignment horizontal="left" vertical="center" wrapText="1"/>
    </xf>
    <xf numFmtId="0" fontId="21" fillId="0" borderId="16" xfId="15" applyFont="1" applyBorder="1" applyAlignment="1">
      <alignment horizontal="center" vertical="center"/>
    </xf>
    <xf numFmtId="0" fontId="22" fillId="0" borderId="16" xfId="15" applyFont="1" applyBorder="1" applyAlignment="1">
      <alignment horizontal="left" vertical="top" wrapText="1"/>
    </xf>
    <xf numFmtId="0" fontId="25" fillId="0" borderId="16" xfId="15" applyFont="1" applyBorder="1" applyAlignment="1">
      <alignment horizontal="left" wrapText="1"/>
    </xf>
    <xf numFmtId="0" fontId="21" fillId="0" borderId="39" xfId="15" applyFont="1" applyBorder="1" applyAlignment="1">
      <alignment horizontal="center" vertical="top"/>
    </xf>
    <xf numFmtId="0" fontId="25" fillId="0" borderId="40" xfId="15" applyFont="1" applyBorder="1" applyAlignment="1">
      <alignment horizontal="left" wrapText="1"/>
    </xf>
    <xf numFmtId="0" fontId="21" fillId="0" borderId="40" xfId="15" applyFont="1" applyBorder="1" applyAlignment="1">
      <alignment horizontal="center"/>
    </xf>
    <xf numFmtId="4" fontId="21" fillId="0" borderId="40" xfId="15" applyNumberFormat="1" applyFont="1" applyBorder="1" applyAlignment="1" applyProtection="1">
      <alignment horizontal="center"/>
      <protection locked="0"/>
    </xf>
    <xf numFmtId="0" fontId="21" fillId="0" borderId="32" xfId="15" applyFont="1" applyBorder="1" applyAlignment="1">
      <alignment horizontal="center" vertical="top"/>
    </xf>
    <xf numFmtId="0" fontId="21" fillId="0" borderId="26" xfId="15" applyFont="1" applyBorder="1" applyAlignment="1">
      <alignment horizontal="left" wrapText="1"/>
    </xf>
    <xf numFmtId="0" fontId="21" fillId="0" borderId="26" xfId="15" applyFont="1" applyBorder="1" applyAlignment="1">
      <alignment horizontal="center"/>
    </xf>
    <xf numFmtId="0" fontId="21" fillId="0" borderId="26" xfId="15" applyFont="1" applyBorder="1" applyAlignment="1">
      <alignment horizontal="justify"/>
    </xf>
    <xf numFmtId="4" fontId="21" fillId="0" borderId="26" xfId="15" applyNumberFormat="1" applyFont="1" applyBorder="1" applyAlignment="1" applyProtection="1">
      <alignment horizontal="center"/>
      <protection locked="0"/>
    </xf>
    <xf numFmtId="0" fontId="21" fillId="0" borderId="39" xfId="15" applyFont="1" applyBorder="1" applyAlignment="1">
      <alignment horizontal="center" vertical="center"/>
    </xf>
    <xf numFmtId="0" fontId="21" fillId="0" borderId="40" xfId="15" applyFont="1" applyBorder="1" applyAlignment="1">
      <alignment horizontal="left" vertical="center" wrapText="1"/>
    </xf>
    <xf numFmtId="0" fontId="21" fillId="0" borderId="40" xfId="15" applyFont="1" applyBorder="1" applyAlignment="1">
      <alignment horizontal="center" vertical="center"/>
    </xf>
    <xf numFmtId="2" fontId="21" fillId="0" borderId="15" xfId="15" applyNumberFormat="1" applyFont="1" applyBorder="1" applyAlignment="1">
      <alignment horizontal="center" vertical="center"/>
    </xf>
    <xf numFmtId="0" fontId="25" fillId="0" borderId="15" xfId="15" applyFont="1" applyBorder="1" applyAlignment="1">
      <alignment horizontal="center" vertical="center"/>
    </xf>
    <xf numFmtId="0" fontId="25" fillId="0" borderId="16" xfId="15" applyFont="1" applyBorder="1" applyAlignment="1">
      <alignment horizontal="left" vertical="top" wrapText="1"/>
    </xf>
    <xf numFmtId="0" fontId="25" fillId="0" borderId="16" xfId="15" applyFont="1" applyBorder="1" applyAlignment="1">
      <alignment horizontal="left" vertical="center" wrapText="1"/>
    </xf>
    <xf numFmtId="0" fontId="25" fillId="0" borderId="40" xfId="15" applyFont="1" applyBorder="1" applyAlignment="1">
      <alignment horizontal="left" vertical="center" wrapText="1"/>
    </xf>
    <xf numFmtId="0" fontId="21" fillId="0" borderId="16" xfId="16" applyFont="1" applyBorder="1" applyAlignment="1">
      <alignment horizontal="left" vertical="top" wrapText="1"/>
    </xf>
    <xf numFmtId="0" fontId="21" fillId="0" borderId="16" xfId="15" quotePrefix="1" applyFont="1" applyBorder="1" applyAlignment="1">
      <alignment horizontal="left" vertical="center" wrapText="1"/>
    </xf>
    <xf numFmtId="0" fontId="21" fillId="0" borderId="16" xfId="15" quotePrefix="1" applyFont="1" applyBorder="1" applyAlignment="1">
      <alignment horizontal="left" vertical="top" wrapText="1"/>
    </xf>
    <xf numFmtId="2" fontId="21" fillId="0" borderId="15" xfId="15" applyNumberFormat="1" applyFont="1" applyBorder="1" applyAlignment="1">
      <alignment horizontal="center" vertical="top"/>
    </xf>
    <xf numFmtId="0" fontId="21" fillId="0" borderId="16" xfId="15" quotePrefix="1" applyFont="1" applyBorder="1" applyAlignment="1">
      <alignment horizontal="left" wrapText="1"/>
    </xf>
    <xf numFmtId="0" fontId="25" fillId="0" borderId="39" xfId="15" applyFont="1" applyBorder="1" applyAlignment="1">
      <alignment horizontal="center" vertical="center"/>
    </xf>
    <xf numFmtId="0" fontId="22" fillId="0" borderId="40" xfId="15" applyFont="1" applyBorder="1" applyAlignment="1">
      <alignment horizontal="left" vertical="center" wrapText="1"/>
    </xf>
    <xf numFmtId="0" fontId="25" fillId="0" borderId="40" xfId="15" applyFont="1" applyBorder="1" applyAlignment="1">
      <alignment horizontal="center"/>
    </xf>
    <xf numFmtId="168" fontId="21" fillId="0" borderId="15" xfId="15" applyNumberFormat="1" applyFont="1" applyBorder="1" applyAlignment="1">
      <alignment horizontal="center" vertical="top"/>
    </xf>
    <xf numFmtId="0" fontId="21" fillId="0" borderId="43" xfId="15" applyFont="1" applyBorder="1" applyAlignment="1">
      <alignment horizontal="left" vertical="top" wrapText="1"/>
    </xf>
    <xf numFmtId="0" fontId="21" fillId="0" borderId="43" xfId="15" applyFont="1" applyBorder="1" applyAlignment="1">
      <alignment horizontal="center"/>
    </xf>
    <xf numFmtId="0" fontId="23" fillId="0" borderId="15" xfId="15" applyFont="1" applyBorder="1" applyAlignment="1">
      <alignment horizontal="center" vertical="top"/>
    </xf>
    <xf numFmtId="0" fontId="24" fillId="0" borderId="12" xfId="15" applyFont="1" applyBorder="1" applyAlignment="1">
      <alignment horizontal="center" vertical="top"/>
    </xf>
    <xf numFmtId="0" fontId="25" fillId="0" borderId="45" xfId="15" applyFont="1" applyBorder="1" applyAlignment="1">
      <alignment horizontal="left"/>
    </xf>
    <xf numFmtId="0" fontId="25" fillId="0" borderId="45" xfId="15" applyFont="1" applyBorder="1" applyAlignment="1">
      <alignment horizontal="center"/>
    </xf>
    <xf numFmtId="0" fontId="25" fillId="0" borderId="45" xfId="15" applyFont="1" applyBorder="1" applyAlignment="1">
      <alignment horizontal="justify"/>
    </xf>
    <xf numFmtId="168" fontId="21" fillId="0" borderId="15" xfId="15" applyNumberFormat="1" applyFont="1" applyBorder="1" applyAlignment="1">
      <alignment horizontal="center" vertical="center"/>
    </xf>
    <xf numFmtId="168" fontId="23" fillId="0" borderId="15" xfId="15" applyNumberFormat="1" applyFont="1" applyBorder="1" applyAlignment="1">
      <alignment horizontal="center" vertical="top"/>
    </xf>
    <xf numFmtId="2" fontId="21" fillId="0" borderId="39" xfId="15" applyNumberFormat="1" applyFont="1" applyBorder="1" applyAlignment="1">
      <alignment horizontal="center" vertical="top"/>
    </xf>
    <xf numFmtId="0" fontId="22" fillId="0" borderId="40" xfId="15" applyFont="1" applyBorder="1" applyAlignment="1">
      <alignment horizontal="left" wrapText="1"/>
    </xf>
    <xf numFmtId="0" fontId="22" fillId="0" borderId="40" xfId="15" applyFont="1" applyBorder="1" applyAlignment="1">
      <alignment horizontal="left" vertical="top" wrapText="1"/>
    </xf>
    <xf numFmtId="0" fontId="22" fillId="0" borderId="16" xfId="15" applyFont="1" applyBorder="1" applyAlignment="1">
      <alignment vertical="center" wrapText="1"/>
    </xf>
    <xf numFmtId="0" fontId="21" fillId="0" borderId="16" xfId="15" applyFont="1" applyBorder="1" applyAlignment="1">
      <alignment horizontal="center" wrapText="1"/>
    </xf>
    <xf numFmtId="3" fontId="21" fillId="0" borderId="16" xfId="15" applyNumberFormat="1" applyFont="1" applyBorder="1" applyAlignment="1">
      <alignment horizontal="center" wrapText="1"/>
    </xf>
    <xf numFmtId="0" fontId="22" fillId="0" borderId="16" xfId="15" applyFont="1" applyBorder="1" applyAlignment="1">
      <alignment vertical="top" wrapText="1"/>
    </xf>
    <xf numFmtId="0" fontId="32" fillId="0" borderId="5" xfId="15" applyBorder="1" applyAlignment="1">
      <alignment horizontal="left"/>
    </xf>
    <xf numFmtId="0" fontId="21" fillId="0" borderId="16" xfId="15" applyFont="1" applyBorder="1" applyAlignment="1">
      <alignment vertical="top" wrapText="1"/>
    </xf>
    <xf numFmtId="0" fontId="21" fillId="0" borderId="16" xfId="15" applyFont="1" applyBorder="1" applyAlignment="1">
      <alignment vertical="center" wrapText="1"/>
    </xf>
    <xf numFmtId="0" fontId="22" fillId="0" borderId="40" xfId="15" applyFont="1" applyBorder="1" applyAlignment="1">
      <alignment vertical="top" wrapText="1"/>
    </xf>
    <xf numFmtId="0" fontId="21" fillId="0" borderId="40" xfId="15" applyFont="1" applyBorder="1" applyAlignment="1">
      <alignment horizontal="center" wrapText="1"/>
    </xf>
    <xf numFmtId="3" fontId="21" fillId="0" borderId="40" xfId="15" applyNumberFormat="1" applyFont="1" applyBorder="1" applyAlignment="1">
      <alignment horizontal="center" wrapText="1"/>
    </xf>
    <xf numFmtId="0" fontId="21" fillId="0" borderId="15" xfId="13" applyBorder="1" applyAlignment="1">
      <alignment horizontal="center" vertical="top"/>
    </xf>
    <xf numFmtId="0" fontId="22" fillId="0" borderId="16" xfId="15" applyFont="1" applyBorder="1" applyAlignment="1">
      <alignment horizontal="center" wrapText="1"/>
    </xf>
    <xf numFmtId="0" fontId="22" fillId="0" borderId="40" xfId="15" applyFont="1" applyBorder="1" applyAlignment="1">
      <alignment vertical="center" wrapText="1"/>
    </xf>
    <xf numFmtId="0" fontId="25" fillId="0" borderId="16" xfId="15" applyFont="1" applyBorder="1" applyAlignment="1">
      <alignment horizontal="center" wrapText="1"/>
    </xf>
    <xf numFmtId="0" fontId="30" fillId="0" borderId="16" xfId="15" applyFont="1" applyBorder="1" applyAlignment="1">
      <alignment vertical="top" wrapText="1"/>
    </xf>
    <xf numFmtId="2" fontId="25" fillId="0" borderId="15" xfId="15" applyNumberFormat="1" applyFont="1" applyBorder="1" applyAlignment="1">
      <alignment horizontal="center" vertical="center"/>
    </xf>
    <xf numFmtId="0" fontId="21" fillId="0" borderId="16" xfId="13" applyBorder="1" applyAlignment="1">
      <alignment vertical="top" wrapText="1"/>
    </xf>
    <xf numFmtId="49" fontId="25" fillId="0" borderId="15" xfId="13" applyNumberFormat="1" applyFont="1" applyBorder="1" applyAlignment="1">
      <alignment horizontal="center" vertical="top"/>
    </xf>
    <xf numFmtId="0" fontId="22" fillId="0" borderId="16" xfId="13" applyFont="1" applyBorder="1" applyAlignment="1">
      <alignment vertical="top" wrapText="1"/>
    </xf>
    <xf numFmtId="0" fontId="21" fillId="0" borderId="16" xfId="13" applyBorder="1" applyAlignment="1">
      <alignment horizontal="center" wrapText="1"/>
    </xf>
    <xf numFmtId="3" fontId="21" fillId="0" borderId="16" xfId="13" applyNumberFormat="1" applyBorder="1" applyAlignment="1">
      <alignment horizontal="center" wrapText="1"/>
    </xf>
    <xf numFmtId="49" fontId="21" fillId="0" borderId="15" xfId="13" applyNumberFormat="1" applyBorder="1" applyAlignment="1">
      <alignment horizontal="center" vertical="top"/>
    </xf>
    <xf numFmtId="0" fontId="21" fillId="0" borderId="0" xfId="15" applyFont="1" applyAlignment="1">
      <alignment horizontal="center" vertical="top"/>
    </xf>
    <xf numFmtId="0" fontId="21" fillId="0" borderId="0" xfId="15" applyFont="1" applyAlignment="1">
      <alignment horizontal="left"/>
    </xf>
    <xf numFmtId="0" fontId="21" fillId="0" borderId="0" xfId="15" applyFont="1" applyAlignment="1">
      <alignment horizontal="center"/>
    </xf>
    <xf numFmtId="0" fontId="21" fillId="0" borderId="0" xfId="15" applyFont="1" applyAlignment="1">
      <alignment horizontal="justify"/>
    </xf>
    <xf numFmtId="4" fontId="21" fillId="0" borderId="0" xfId="15" applyNumberFormat="1" applyFont="1" applyAlignment="1">
      <alignment horizontal="center"/>
    </xf>
    <xf numFmtId="0" fontId="32" fillId="0" borderId="0" xfId="15" applyAlignment="1">
      <alignment horizontal="center" vertical="top"/>
    </xf>
    <xf numFmtId="0" fontId="32" fillId="0" borderId="0" xfId="15" applyAlignment="1">
      <alignment horizontal="justify"/>
    </xf>
    <xf numFmtId="4" fontId="32" fillId="0" borderId="0" xfId="15" applyNumberFormat="1" applyAlignment="1">
      <alignment horizontal="center"/>
    </xf>
    <xf numFmtId="0" fontId="32" fillId="0" borderId="0" xfId="3" applyFont="1" applyAlignment="1">
      <alignment horizontal="left" vertical="top"/>
    </xf>
    <xf numFmtId="0" fontId="32" fillId="0" borderId="0" xfId="21" applyAlignment="1">
      <alignment horizontal="left" vertical="top"/>
    </xf>
    <xf numFmtId="0" fontId="32" fillId="0" borderId="0" xfId="13" applyFont="1" applyAlignment="1">
      <alignment vertical="top"/>
    </xf>
    <xf numFmtId="0" fontId="32" fillId="0" borderId="0" xfId="21" applyAlignment="1">
      <alignment horizontal="center" vertical="top"/>
    </xf>
    <xf numFmtId="1" fontId="32" fillId="0" borderId="0" xfId="21" applyNumberFormat="1" applyAlignment="1">
      <alignment horizontal="center" vertical="top"/>
    </xf>
    <xf numFmtId="3" fontId="32" fillId="0" borderId="0" xfId="21" applyNumberFormat="1" applyAlignment="1">
      <alignment horizontal="center" vertical="top"/>
    </xf>
    <xf numFmtId="43" fontId="32" fillId="0" borderId="0" xfId="17" applyFont="1" applyAlignment="1">
      <alignment horizontal="center" vertical="top"/>
    </xf>
    <xf numFmtId="0" fontId="39" fillId="0" borderId="0" xfId="13" applyFont="1"/>
    <xf numFmtId="0" fontId="21" fillId="0" borderId="5" xfId="13" applyBorder="1" applyAlignment="1">
      <alignment horizontal="center" vertical="top"/>
    </xf>
    <xf numFmtId="0" fontId="21" fillId="0" borderId="5" xfId="13" quotePrefix="1" applyBorder="1" applyAlignment="1">
      <alignment horizontal="center" vertical="top"/>
    </xf>
    <xf numFmtId="0" fontId="39" fillId="0" borderId="0" xfId="13" applyFont="1" applyAlignment="1">
      <alignment horizontal="left"/>
    </xf>
    <xf numFmtId="43" fontId="21" fillId="0" borderId="0" xfId="17" applyFont="1" applyBorder="1" applyAlignment="1" applyProtection="1">
      <alignment horizontal="centerContinuous"/>
    </xf>
    <xf numFmtId="43" fontId="21" fillId="0" borderId="6" xfId="17" applyFont="1" applyBorder="1" applyAlignment="1" applyProtection="1">
      <alignment horizontal="centerContinuous"/>
    </xf>
    <xf numFmtId="0" fontId="21" fillId="0" borderId="33" xfId="13" applyBorder="1" applyAlignment="1">
      <alignment horizontal="center" vertical="top"/>
    </xf>
    <xf numFmtId="4" fontId="34" fillId="0" borderId="36" xfId="24" applyNumberFormat="1" applyFont="1" applyBorder="1" applyAlignment="1" applyProtection="1">
      <alignment horizontal="center"/>
      <protection locked="0"/>
    </xf>
    <xf numFmtId="0" fontId="32" fillId="0" borderId="0" xfId="24" applyAlignment="1">
      <alignment horizontal="left"/>
    </xf>
    <xf numFmtId="0" fontId="34" fillId="0" borderId="11" xfId="24" applyFont="1" applyBorder="1" applyAlignment="1">
      <alignment horizontal="left"/>
    </xf>
    <xf numFmtId="0" fontId="33" fillId="0" borderId="1" xfId="24" applyFont="1" applyBorder="1" applyAlignment="1">
      <alignment horizontal="center"/>
    </xf>
    <xf numFmtId="0" fontId="33" fillId="0" borderId="46" xfId="24" applyFont="1" applyBorder="1" applyAlignment="1">
      <alignment horizontal="left"/>
    </xf>
    <xf numFmtId="0" fontId="33" fillId="0" borderId="46" xfId="24" applyFont="1" applyBorder="1" applyAlignment="1">
      <alignment horizontal="center"/>
    </xf>
    <xf numFmtId="49" fontId="33" fillId="0" borderId="46" xfId="24" applyNumberFormat="1" applyFont="1" applyBorder="1" applyAlignment="1">
      <alignment horizontal="right"/>
    </xf>
    <xf numFmtId="43" fontId="33" fillId="0" borderId="46" xfId="17" applyFont="1" applyFill="1" applyBorder="1" applyAlignment="1">
      <alignment horizontal="left"/>
    </xf>
    <xf numFmtId="0" fontId="32" fillId="0" borderId="37" xfId="24" applyBorder="1" applyAlignment="1">
      <alignment horizontal="left"/>
    </xf>
    <xf numFmtId="1" fontId="41" fillId="0" borderId="47" xfId="25" applyNumberFormat="1" applyFont="1" applyBorder="1" applyAlignment="1">
      <alignment horizontal="center" vertical="top" wrapText="1"/>
    </xf>
    <xf numFmtId="0" fontId="42" fillId="0" borderId="48" xfId="19" applyFont="1" applyBorder="1" applyAlignment="1">
      <alignment horizontal="left" vertical="top" wrapText="1"/>
    </xf>
    <xf numFmtId="0" fontId="33" fillId="0" borderId="48" xfId="25" applyFont="1" applyBorder="1" applyAlignment="1">
      <alignment horizontal="center" wrapText="1"/>
    </xf>
    <xf numFmtId="43" fontId="33" fillId="0" borderId="48" xfId="17" applyFont="1" applyFill="1" applyBorder="1" applyAlignment="1">
      <alignment horizontal="center" wrapText="1"/>
    </xf>
    <xf numFmtId="0" fontId="32" fillId="0" borderId="0" xfId="25" applyFont="1"/>
    <xf numFmtId="2" fontId="33" fillId="0" borderId="47" xfId="25" applyNumberFormat="1" applyFont="1" applyBorder="1" applyAlignment="1">
      <alignment horizontal="center" vertical="top" wrapText="1"/>
    </xf>
    <xf numFmtId="0" fontId="33" fillId="0" borderId="48" xfId="19" applyFont="1" applyBorder="1" applyAlignment="1">
      <alignment horizontal="left" vertical="top" wrapText="1"/>
    </xf>
    <xf numFmtId="168" fontId="33" fillId="0" borderId="47" xfId="25" applyNumberFormat="1" applyFont="1" applyBorder="1" applyAlignment="1">
      <alignment horizontal="center" vertical="top" wrapText="1"/>
    </xf>
    <xf numFmtId="0" fontId="33" fillId="0" borderId="48" xfId="25" applyFont="1" applyBorder="1" applyAlignment="1">
      <alignment horizontal="center" vertical="center" wrapText="1"/>
    </xf>
    <xf numFmtId="168" fontId="33" fillId="0" borderId="47" xfId="25" applyNumberFormat="1" applyFont="1" applyBorder="1" applyAlignment="1">
      <alignment horizontal="center" vertical="center" wrapText="1"/>
    </xf>
    <xf numFmtId="0" fontId="33" fillId="0" borderId="48" xfId="19" applyFont="1" applyBorder="1" applyAlignment="1">
      <alignment horizontal="left" vertical="center" wrapText="1"/>
    </xf>
    <xf numFmtId="0" fontId="41" fillId="0" borderId="48" xfId="19" applyFont="1" applyBorder="1" applyAlignment="1">
      <alignment horizontal="left" vertical="top" wrapText="1"/>
    </xf>
    <xf numFmtId="2" fontId="33" fillId="0" borderId="5" xfId="25" applyNumberFormat="1" applyFont="1" applyBorder="1" applyAlignment="1">
      <alignment horizontal="center" vertical="top" wrapText="1"/>
    </xf>
    <xf numFmtId="0" fontId="33" fillId="0" borderId="49" xfId="19" applyFont="1" applyBorder="1" applyAlignment="1">
      <alignment horizontal="left" vertical="top" wrapText="1"/>
    </xf>
    <xf numFmtId="0" fontId="33" fillId="0" borderId="49" xfId="25" applyFont="1" applyBorder="1" applyAlignment="1">
      <alignment horizontal="center" vertical="top" wrapText="1"/>
    </xf>
    <xf numFmtId="43" fontId="33" fillId="0" borderId="49" xfId="17" applyFont="1" applyFill="1" applyBorder="1" applyAlignment="1">
      <alignment horizontal="center" wrapText="1"/>
    </xf>
    <xf numFmtId="2" fontId="33" fillId="0" borderId="47" xfId="25" applyNumberFormat="1" applyFont="1" applyBorder="1" applyAlignment="1">
      <alignment horizontal="center" vertical="center" wrapText="1"/>
    </xf>
    <xf numFmtId="2" fontId="23" fillId="0" borderId="47" xfId="25" applyNumberFormat="1" applyFont="1" applyBorder="1" applyAlignment="1">
      <alignment horizontal="center" vertical="top" wrapText="1"/>
    </xf>
    <xf numFmtId="0" fontId="23" fillId="0" borderId="48" xfId="25" applyFont="1" applyBorder="1" applyAlignment="1">
      <alignment horizontal="center" wrapText="1"/>
    </xf>
    <xf numFmtId="43" fontId="23" fillId="0" borderId="48" xfId="17" applyFont="1" applyFill="1" applyBorder="1" applyAlignment="1">
      <alignment horizontal="center" wrapText="1"/>
    </xf>
    <xf numFmtId="0" fontId="26" fillId="0" borderId="0" xfId="25" applyFont="1"/>
    <xf numFmtId="2" fontId="21" fillId="0" borderId="47" xfId="25" applyNumberFormat="1" applyBorder="1" applyAlignment="1">
      <alignment horizontal="center" vertical="top" wrapText="1"/>
    </xf>
    <xf numFmtId="0" fontId="21" fillId="0" borderId="48" xfId="19" applyFont="1" applyBorder="1" applyAlignment="1">
      <alignment horizontal="left" vertical="top" wrapText="1"/>
    </xf>
    <xf numFmtId="0" fontId="21" fillId="0" borderId="48" xfId="25" applyBorder="1" applyAlignment="1">
      <alignment horizontal="center" wrapText="1"/>
    </xf>
    <xf numFmtId="43" fontId="21" fillId="0" borderId="48" xfId="17" applyFont="1" applyFill="1" applyBorder="1" applyAlignment="1">
      <alignment horizontal="center" wrapText="1"/>
    </xf>
    <xf numFmtId="0" fontId="33" fillId="0" borderId="16" xfId="19" applyFont="1" applyBorder="1" applyAlignment="1">
      <alignment horizontal="left" vertical="top" wrapText="1"/>
    </xf>
    <xf numFmtId="0" fontId="21" fillId="0" borderId="49" xfId="19" applyFont="1" applyBorder="1" applyAlignment="1">
      <alignment horizontal="left" vertical="top" wrapText="1"/>
    </xf>
    <xf numFmtId="0" fontId="32" fillId="0" borderId="38" xfId="9" applyFont="1" applyBorder="1" applyAlignment="1">
      <alignment horizontal="left"/>
    </xf>
    <xf numFmtId="0" fontId="32" fillId="0" borderId="0" xfId="9" applyFont="1" applyAlignment="1">
      <alignment horizontal="left"/>
    </xf>
    <xf numFmtId="2" fontId="33" fillId="0" borderId="1" xfId="25" applyNumberFormat="1" applyFont="1" applyBorder="1" applyAlignment="1">
      <alignment horizontal="center" vertical="top" wrapText="1"/>
    </xf>
    <xf numFmtId="0" fontId="42" fillId="0" borderId="46" xfId="19" applyFont="1" applyBorder="1" applyAlignment="1">
      <alignment horizontal="left" vertical="top" wrapText="1"/>
    </xf>
    <xf numFmtId="0" fontId="33" fillId="0" borderId="46" xfId="25" applyFont="1" applyBorder="1" applyAlignment="1">
      <alignment horizontal="center" wrapText="1"/>
    </xf>
    <xf numFmtId="43" fontId="33" fillId="0" borderId="46" xfId="17" applyFont="1" applyFill="1" applyBorder="1" applyAlignment="1">
      <alignment horizontal="center" wrapText="1"/>
    </xf>
    <xf numFmtId="0" fontId="22" fillId="0" borderId="48" xfId="19" applyFont="1" applyBorder="1" applyAlignment="1">
      <alignment horizontal="left" vertical="top" wrapText="1"/>
    </xf>
    <xf numFmtId="43" fontId="21" fillId="0" borderId="49" xfId="17" applyFont="1" applyFill="1" applyBorder="1" applyAlignment="1">
      <alignment horizontal="center" wrapText="1"/>
    </xf>
    <xf numFmtId="168" fontId="21" fillId="0" borderId="47" xfId="25" applyNumberFormat="1" applyBorder="1" applyAlignment="1">
      <alignment horizontal="center" vertical="top" wrapText="1"/>
    </xf>
    <xf numFmtId="0" fontId="25" fillId="0" borderId="48" xfId="19" applyFont="1" applyBorder="1" applyAlignment="1">
      <alignment horizontal="left" vertical="top" wrapText="1"/>
    </xf>
    <xf numFmtId="2" fontId="21" fillId="0" borderId="5" xfId="25" applyNumberFormat="1" applyBorder="1" applyAlignment="1">
      <alignment horizontal="center" vertical="top" wrapText="1"/>
    </xf>
    <xf numFmtId="0" fontId="21" fillId="0" borderId="49" xfId="25" applyBorder="1" applyAlignment="1">
      <alignment horizontal="center" vertical="top" wrapText="1"/>
    </xf>
    <xf numFmtId="0" fontId="21" fillId="0" borderId="16" xfId="19" applyFont="1" applyBorder="1" applyAlignment="1">
      <alignment horizontal="left" vertical="top" wrapText="1"/>
    </xf>
    <xf numFmtId="0" fontId="22" fillId="0" borderId="48" xfId="19" applyFont="1" applyBorder="1" applyAlignment="1">
      <alignment horizontal="left" vertical="center" wrapText="1"/>
    </xf>
    <xf numFmtId="0" fontId="21" fillId="0" borderId="48" xfId="19" quotePrefix="1" applyFont="1" applyBorder="1" applyAlignment="1">
      <alignment horizontal="left" vertical="top" wrapText="1"/>
    </xf>
    <xf numFmtId="0" fontId="25" fillId="0" borderId="48" xfId="19" applyFont="1" applyBorder="1" applyAlignment="1">
      <alignment horizontal="left" vertical="center" wrapText="1"/>
    </xf>
    <xf numFmtId="0" fontId="21" fillId="0" borderId="48" xfId="5" applyFont="1" applyBorder="1" applyAlignment="1">
      <alignment horizontal="left" vertical="top" wrapText="1"/>
    </xf>
    <xf numFmtId="0" fontId="21" fillId="0" borderId="48" xfId="5" applyFont="1" applyBorder="1" applyAlignment="1">
      <alignment horizontal="center"/>
    </xf>
    <xf numFmtId="0" fontId="21" fillId="0" borderId="48" xfId="5" applyFont="1" applyBorder="1" applyAlignment="1">
      <alignment horizontal="justify"/>
    </xf>
    <xf numFmtId="2" fontId="33" fillId="0" borderId="50" xfId="25" applyNumberFormat="1" applyFont="1" applyBorder="1" applyAlignment="1">
      <alignment horizontal="center" vertical="top" wrapText="1"/>
    </xf>
    <xf numFmtId="0" fontId="33" fillId="0" borderId="35" xfId="19" applyFont="1" applyBorder="1" applyAlignment="1">
      <alignment horizontal="left" vertical="top" wrapText="1"/>
    </xf>
    <xf numFmtId="0" fontId="33" fillId="0" borderId="35" xfId="25" applyFont="1" applyBorder="1" applyAlignment="1">
      <alignment horizontal="center" wrapText="1"/>
    </xf>
    <xf numFmtId="43" fontId="33" fillId="0" borderId="35" xfId="17" applyFont="1" applyFill="1" applyBorder="1" applyAlignment="1">
      <alignment horizontal="center" wrapText="1"/>
    </xf>
    <xf numFmtId="0" fontId="21" fillId="0" borderId="49" xfId="5" applyFont="1" applyBorder="1" applyAlignment="1">
      <alignment horizontal="center"/>
    </xf>
    <xf numFmtId="0" fontId="22" fillId="0" borderId="48" xfId="18" applyFont="1" applyBorder="1" applyAlignment="1">
      <alignment horizontal="left" vertical="center" wrapText="1"/>
    </xf>
    <xf numFmtId="0" fontId="25" fillId="0" borderId="48" xfId="18" applyFont="1" applyBorder="1" applyAlignment="1">
      <alignment horizontal="center"/>
    </xf>
    <xf numFmtId="1" fontId="21" fillId="0" borderId="48" xfId="18" applyNumberFormat="1" applyFont="1" applyBorder="1" applyAlignment="1">
      <alignment horizontal="center"/>
    </xf>
    <xf numFmtId="0" fontId="21" fillId="0" borderId="48" xfId="18" applyFont="1" applyBorder="1" applyAlignment="1">
      <alignment horizontal="left" vertical="center" wrapText="1"/>
    </xf>
    <xf numFmtId="0" fontId="21" fillId="0" borderId="48" xfId="18" applyFont="1" applyBorder="1" applyAlignment="1">
      <alignment horizontal="center"/>
    </xf>
    <xf numFmtId="0" fontId="21" fillId="0" borderId="48" xfId="18" applyFont="1" applyBorder="1" applyAlignment="1">
      <alignment horizontal="left" vertical="top" wrapText="1"/>
    </xf>
    <xf numFmtId="0" fontId="22" fillId="0" borderId="48" xfId="9" applyFont="1" applyBorder="1" applyAlignment="1">
      <alignment horizontal="left" vertical="top" wrapText="1"/>
    </xf>
    <xf numFmtId="0" fontId="21" fillId="0" borderId="48" xfId="18" applyFont="1" applyBorder="1" applyAlignment="1">
      <alignment horizontal="left" wrapText="1"/>
    </xf>
    <xf numFmtId="0" fontId="25" fillId="0" borderId="48" xfId="9" applyFont="1" applyBorder="1" applyAlignment="1">
      <alignment horizontal="left" vertical="top" wrapText="1"/>
    </xf>
    <xf numFmtId="0" fontId="25" fillId="0" borderId="48" xfId="18" applyFont="1" applyBorder="1" applyAlignment="1">
      <alignment horizontal="left" vertical="center" wrapText="1"/>
    </xf>
    <xf numFmtId="0" fontId="33" fillId="0" borderId="47" xfId="24" applyFont="1" applyBorder="1" applyAlignment="1">
      <alignment horizontal="center" vertical="top"/>
    </xf>
    <xf numFmtId="0" fontId="33" fillId="0" borderId="48" xfId="24" applyFont="1" applyBorder="1" applyAlignment="1">
      <alignment horizontal="left" wrapText="1"/>
    </xf>
    <xf numFmtId="0" fontId="33" fillId="0" borderId="48" xfId="24" applyFont="1" applyBorder="1" applyAlignment="1">
      <alignment horizontal="center"/>
    </xf>
    <xf numFmtId="3" fontId="33" fillId="0" borderId="48" xfId="19" applyNumberFormat="1" applyFont="1" applyBorder="1" applyAlignment="1">
      <alignment horizontal="center"/>
    </xf>
    <xf numFmtId="0" fontId="32" fillId="0" borderId="6" xfId="24" applyBorder="1" applyAlignment="1">
      <alignment horizontal="left"/>
    </xf>
    <xf numFmtId="0" fontId="32" fillId="0" borderId="38" xfId="14" applyBorder="1" applyAlignment="1">
      <alignment horizontal="left"/>
    </xf>
    <xf numFmtId="0" fontId="21" fillId="0" borderId="0" xfId="24" applyFont="1" applyAlignment="1">
      <alignment horizontal="left"/>
    </xf>
    <xf numFmtId="0" fontId="21" fillId="0" borderId="0" xfId="24" applyFont="1" applyAlignment="1">
      <alignment horizontal="center"/>
    </xf>
    <xf numFmtId="49" fontId="21" fillId="0" borderId="0" xfId="24" applyNumberFormat="1" applyFont="1" applyAlignment="1">
      <alignment horizontal="right"/>
    </xf>
    <xf numFmtId="43" fontId="21" fillId="0" borderId="0" xfId="17" applyFont="1" applyAlignment="1">
      <alignment horizontal="left"/>
    </xf>
    <xf numFmtId="0" fontId="32" fillId="0" borderId="0" xfId="24" applyAlignment="1">
      <alignment horizontal="center"/>
    </xf>
    <xf numFmtId="49" fontId="32" fillId="0" borderId="0" xfId="24" applyNumberFormat="1" applyAlignment="1">
      <alignment horizontal="right"/>
    </xf>
    <xf numFmtId="43" fontId="32" fillId="0" borderId="0" xfId="17" applyFont="1" applyAlignment="1">
      <alignment horizontal="left"/>
    </xf>
    <xf numFmtId="0" fontId="32" fillId="0" borderId="0" xfId="27" applyFont="1"/>
    <xf numFmtId="49" fontId="21" fillId="0" borderId="5" xfId="27" quotePrefix="1" applyNumberFormat="1" applyBorder="1" applyAlignment="1">
      <alignment horizontal="center" vertical="top"/>
    </xf>
    <xf numFmtId="0" fontId="32" fillId="0" borderId="0" xfId="27" applyFont="1" applyAlignment="1">
      <alignment horizontal="left"/>
    </xf>
    <xf numFmtId="0" fontId="21" fillId="0" borderId="0" xfId="5" applyFont="1" applyAlignment="1">
      <alignment horizontal="center" vertical="center"/>
    </xf>
    <xf numFmtId="43" fontId="21" fillId="0" borderId="0" xfId="26" applyFont="1" applyBorder="1" applyAlignment="1">
      <alignment horizontal="centerContinuous" vertical="center"/>
    </xf>
    <xf numFmtId="49" fontId="21" fillId="0" borderId="33" xfId="27" applyNumberFormat="1" applyBorder="1" applyAlignment="1">
      <alignment horizontal="center" vertical="top"/>
    </xf>
    <xf numFmtId="0" fontId="21" fillId="0" borderId="34" xfId="27" applyBorder="1" applyAlignment="1">
      <alignment horizontal="left"/>
    </xf>
    <xf numFmtId="0" fontId="21" fillId="0" borderId="34" xfId="27" applyBorder="1" applyAlignment="1">
      <alignment horizontal="center"/>
    </xf>
    <xf numFmtId="4" fontId="21" fillId="0" borderId="34" xfId="27" applyNumberFormat="1" applyBorder="1" applyAlignment="1" applyProtection="1">
      <alignment horizontal="left"/>
      <protection locked="0"/>
    </xf>
    <xf numFmtId="49" fontId="25" fillId="0" borderId="7" xfId="27" applyNumberFormat="1" applyFont="1" applyBorder="1" applyAlignment="1">
      <alignment horizontal="center" vertical="top"/>
    </xf>
    <xf numFmtId="0" fontId="25" fillId="0" borderId="19" xfId="27" applyFont="1" applyBorder="1" applyAlignment="1">
      <alignment horizontal="center"/>
    </xf>
    <xf numFmtId="0" fontId="25" fillId="0" borderId="19" xfId="27" applyFont="1" applyBorder="1" applyAlignment="1">
      <alignment horizontal="left"/>
    </xf>
    <xf numFmtId="4" fontId="25" fillId="0" borderId="19" xfId="27" applyNumberFormat="1" applyFont="1" applyBorder="1" applyAlignment="1" applyProtection="1">
      <alignment horizontal="center"/>
      <protection locked="0"/>
    </xf>
    <xf numFmtId="49" fontId="25" fillId="0" borderId="9" xfId="27" applyNumberFormat="1" applyFont="1" applyBorder="1" applyAlignment="1">
      <alignment horizontal="center" vertical="top"/>
    </xf>
    <xf numFmtId="0" fontId="25" fillId="0" borderId="21" xfId="27" applyFont="1" applyBorder="1" applyAlignment="1">
      <alignment horizontal="left"/>
    </xf>
    <xf numFmtId="0" fontId="25" fillId="0" borderId="21" xfId="27" applyFont="1" applyBorder="1" applyAlignment="1">
      <alignment horizontal="center"/>
    </xf>
    <xf numFmtId="4" fontId="25" fillId="0" borderId="21" xfId="27" applyNumberFormat="1" applyFont="1" applyBorder="1" applyAlignment="1" applyProtection="1">
      <alignment horizontal="center"/>
      <protection locked="0"/>
    </xf>
    <xf numFmtId="0" fontId="21" fillId="0" borderId="15" xfId="27" applyBorder="1" applyAlignment="1">
      <alignment horizontal="center" vertical="top"/>
    </xf>
    <xf numFmtId="0" fontId="21" fillId="0" borderId="16" xfId="27" applyBorder="1" applyAlignment="1">
      <alignment horizontal="left" wrapText="1"/>
    </xf>
    <xf numFmtId="0" fontId="21" fillId="0" borderId="16" xfId="27" applyBorder="1" applyAlignment="1">
      <alignment horizontal="center"/>
    </xf>
    <xf numFmtId="167" fontId="21" fillId="0" borderId="16" xfId="28" applyNumberFormat="1" applyFont="1" applyBorder="1" applyAlignment="1">
      <alignment horizontal="right"/>
    </xf>
    <xf numFmtId="4" fontId="21" fillId="0" borderId="16" xfId="28" applyNumberFormat="1" applyFont="1" applyBorder="1" applyAlignment="1">
      <alignment horizontal="right" wrapText="1"/>
    </xf>
    <xf numFmtId="0" fontId="25" fillId="0" borderId="15" xfId="27" applyFont="1" applyBorder="1" applyAlignment="1">
      <alignment horizontal="center" vertical="top"/>
    </xf>
    <xf numFmtId="0" fontId="22" fillId="0" borderId="16" xfId="27" applyFont="1" applyBorder="1" applyAlignment="1">
      <alignment horizontal="left" vertical="center" wrapText="1"/>
    </xf>
    <xf numFmtId="0" fontId="25" fillId="0" borderId="16" xfId="27" applyFont="1" applyBorder="1" applyAlignment="1">
      <alignment horizontal="center"/>
    </xf>
    <xf numFmtId="167" fontId="25" fillId="0" borderId="16" xfId="28" applyNumberFormat="1" applyFont="1" applyBorder="1" applyAlignment="1">
      <alignment horizontal="right"/>
    </xf>
    <xf numFmtId="0" fontId="21" fillId="0" borderId="16" xfId="27" applyBorder="1" applyAlignment="1">
      <alignment horizontal="left" vertical="top" wrapText="1"/>
    </xf>
    <xf numFmtId="0" fontId="21" fillId="0" borderId="16" xfId="27" applyBorder="1" applyAlignment="1">
      <alignment horizontal="right"/>
    </xf>
    <xf numFmtId="49" fontId="21" fillId="0" borderId="15" xfId="27" applyNumberFormat="1" applyBorder="1" applyAlignment="1">
      <alignment horizontal="center" vertical="top"/>
    </xf>
    <xf numFmtId="0" fontId="21" fillId="0" borderId="16" xfId="5" applyFont="1" applyBorder="1" applyAlignment="1">
      <alignment horizontal="center"/>
    </xf>
    <xf numFmtId="3" fontId="21" fillId="0" borderId="16" xfId="27" applyNumberFormat="1" applyBorder="1" applyAlignment="1">
      <alignment horizontal="center" wrapText="1"/>
    </xf>
    <xf numFmtId="4" fontId="21" fillId="0" borderId="16" xfId="28" applyNumberFormat="1" applyFont="1" applyBorder="1" applyAlignment="1">
      <alignment horizontal="center" wrapText="1"/>
    </xf>
    <xf numFmtId="49" fontId="21" fillId="0" borderId="15" xfId="27" applyNumberFormat="1" applyBorder="1" applyAlignment="1">
      <alignment horizontal="center" vertical="center"/>
    </xf>
    <xf numFmtId="0" fontId="21" fillId="0" borderId="16" xfId="21" applyFont="1" applyBorder="1" applyAlignment="1">
      <alignment horizontal="left" vertical="center" wrapText="1"/>
    </xf>
    <xf numFmtId="0" fontId="21" fillId="0" borderId="16" xfId="21" applyFont="1" applyBorder="1" applyAlignment="1">
      <alignment horizontal="center" vertical="center"/>
    </xf>
    <xf numFmtId="3" fontId="21" fillId="0" borderId="16" xfId="27" applyNumberFormat="1" applyBorder="1" applyAlignment="1">
      <alignment horizontal="center" vertical="center" wrapText="1"/>
    </xf>
    <xf numFmtId="4" fontId="21" fillId="0" borderId="16" xfId="28" applyNumberFormat="1" applyFont="1" applyBorder="1" applyAlignment="1">
      <alignment horizontal="center" vertical="center" wrapText="1"/>
    </xf>
    <xf numFmtId="0" fontId="32" fillId="0" borderId="0" xfId="27" applyFont="1" applyAlignment="1">
      <alignment vertical="center"/>
    </xf>
    <xf numFmtId="0" fontId="21" fillId="0" borderId="16" xfId="21" applyFont="1" applyBorder="1" applyAlignment="1">
      <alignment horizontal="left" wrapText="1"/>
    </xf>
    <xf numFmtId="0" fontId="21" fillId="0" borderId="16" xfId="21" applyFont="1" applyBorder="1" applyAlignment="1">
      <alignment horizontal="center"/>
    </xf>
    <xf numFmtId="0" fontId="21" fillId="0" borderId="16" xfId="21" quotePrefix="1" applyFont="1" applyBorder="1" applyAlignment="1">
      <alignment horizontal="left" wrapText="1"/>
    </xf>
    <xf numFmtId="0" fontId="21" fillId="0" borderId="16" xfId="27" applyBorder="1" applyAlignment="1">
      <alignment vertical="top" wrapText="1"/>
    </xf>
    <xf numFmtId="0" fontId="21" fillId="0" borderId="16" xfId="27" applyBorder="1" applyAlignment="1">
      <alignment horizontal="center" wrapText="1"/>
    </xf>
    <xf numFmtId="0" fontId="21" fillId="0" borderId="16" xfId="19" applyFont="1" applyBorder="1" applyAlignment="1">
      <alignment horizontal="center"/>
    </xf>
    <xf numFmtId="0" fontId="22" fillId="0" borderId="16" xfId="27" applyFont="1" applyBorder="1" applyAlignment="1">
      <alignment horizontal="left" wrapText="1"/>
    </xf>
    <xf numFmtId="0" fontId="21" fillId="0" borderId="16" xfId="21" applyFont="1" applyBorder="1" applyAlignment="1">
      <alignment horizontal="left" vertical="top" wrapText="1"/>
    </xf>
    <xf numFmtId="49" fontId="25" fillId="0" borderId="15" xfId="27" applyNumberFormat="1" applyFont="1" applyBorder="1" applyAlignment="1">
      <alignment horizontal="center" vertical="top"/>
    </xf>
    <xf numFmtId="0" fontId="22" fillId="0" borderId="16" xfId="27" applyFont="1" applyBorder="1" applyAlignment="1">
      <alignment vertical="center" wrapText="1"/>
    </xf>
    <xf numFmtId="0" fontId="22" fillId="0" borderId="16" xfId="27" applyFont="1" applyBorder="1" applyAlignment="1">
      <alignment vertical="top" wrapText="1"/>
    </xf>
    <xf numFmtId="0" fontId="21" fillId="0" borderId="16" xfId="27" applyBorder="1" applyAlignment="1">
      <alignment wrapText="1"/>
    </xf>
    <xf numFmtId="0" fontId="22" fillId="0" borderId="16" xfId="27" applyFont="1" applyBorder="1" applyAlignment="1">
      <alignment wrapText="1"/>
    </xf>
    <xf numFmtId="0" fontId="22" fillId="0" borderId="16" xfId="27" applyFont="1" applyBorder="1" applyAlignment="1">
      <alignment horizontal="center" wrapText="1"/>
    </xf>
    <xf numFmtId="39" fontId="21" fillId="0" borderId="16" xfId="28" applyNumberFormat="1" applyFont="1" applyBorder="1" applyAlignment="1">
      <alignment horizontal="right" wrapText="1"/>
    </xf>
    <xf numFmtId="0" fontId="21" fillId="0" borderId="16" xfId="27" quotePrefix="1" applyBorder="1" applyAlignment="1">
      <alignment vertical="top" wrapText="1"/>
    </xf>
    <xf numFmtId="0" fontId="21" fillId="0" borderId="16" xfId="27" applyBorder="1" applyAlignment="1">
      <alignment horizontal="center" vertical="center" wrapText="1"/>
    </xf>
    <xf numFmtId="172" fontId="21" fillId="0" borderId="16" xfId="27" applyNumberFormat="1" applyBorder="1" applyAlignment="1">
      <alignment horizontal="center" wrapText="1"/>
    </xf>
    <xf numFmtId="2" fontId="21" fillId="0" borderId="15" xfId="27" applyNumberFormat="1" applyBorder="1" applyAlignment="1">
      <alignment horizontal="center" vertical="top"/>
    </xf>
    <xf numFmtId="0" fontId="25" fillId="0" borderId="16" xfId="27" applyFont="1" applyBorder="1" applyAlignment="1">
      <alignment wrapText="1"/>
    </xf>
    <xf numFmtId="0" fontId="25" fillId="0" borderId="16" xfId="27" applyFont="1" applyBorder="1" applyAlignment="1">
      <alignment vertical="top" wrapText="1"/>
    </xf>
    <xf numFmtId="2" fontId="25" fillId="0" borderId="16" xfId="9" applyNumberFormat="1" applyFont="1" applyBorder="1" applyAlignment="1">
      <alignment horizontal="left"/>
    </xf>
    <xf numFmtId="0" fontId="32" fillId="0" borderId="0" xfId="9" applyFont="1"/>
    <xf numFmtId="0" fontId="25" fillId="0" borderId="16" xfId="27" applyFont="1" applyBorder="1" applyAlignment="1">
      <alignment horizontal="left" vertical="top" wrapText="1"/>
    </xf>
    <xf numFmtId="0" fontId="25" fillId="0" borderId="16" xfId="27" applyFont="1" applyBorder="1" applyAlignment="1">
      <alignment vertical="center" wrapText="1"/>
    </xf>
    <xf numFmtId="0" fontId="21" fillId="0" borderId="15" xfId="9" quotePrefix="1" applyFont="1" applyBorder="1" applyAlignment="1">
      <alignment horizontal="center" vertical="top" wrapText="1"/>
    </xf>
    <xf numFmtId="2" fontId="21" fillId="0" borderId="16" xfId="9" applyNumberFormat="1" applyFont="1" applyBorder="1" applyAlignment="1">
      <alignment horizontal="left"/>
    </xf>
    <xf numFmtId="49" fontId="32" fillId="0" borderId="5" xfId="27" applyNumberFormat="1" applyFont="1" applyBorder="1" applyAlignment="1">
      <alignment horizontal="center" vertical="top"/>
    </xf>
    <xf numFmtId="0" fontId="32" fillId="0" borderId="0" xfId="27" applyFont="1" applyAlignment="1">
      <alignment wrapText="1"/>
    </xf>
    <xf numFmtId="0" fontId="32" fillId="0" borderId="0" xfId="27" applyFont="1" applyAlignment="1">
      <alignment horizontal="center" wrapText="1"/>
    </xf>
    <xf numFmtId="3" fontId="32" fillId="0" borderId="0" xfId="27" applyNumberFormat="1" applyFont="1" applyAlignment="1">
      <alignment horizontal="center" wrapText="1"/>
    </xf>
    <xf numFmtId="4" fontId="32" fillId="0" borderId="0" xfId="28" applyNumberFormat="1" applyFont="1" applyBorder="1" applyAlignment="1">
      <alignment horizontal="right" wrapText="1"/>
    </xf>
    <xf numFmtId="0" fontId="32" fillId="0" borderId="0" xfId="19" applyAlignment="1">
      <alignment horizontal="left"/>
    </xf>
    <xf numFmtId="0" fontId="21" fillId="0" borderId="5" xfId="19" quotePrefix="1" applyFont="1" applyBorder="1" applyAlignment="1">
      <alignment horizontal="left"/>
    </xf>
    <xf numFmtId="43" fontId="25" fillId="0" borderId="0" xfId="17" applyFont="1" applyBorder="1" applyAlignment="1" applyProtection="1">
      <alignment horizontal="left"/>
      <protection locked="0"/>
    </xf>
    <xf numFmtId="43" fontId="21" fillId="0" borderId="6" xfId="17" applyFont="1" applyBorder="1" applyAlignment="1" applyProtection="1">
      <alignment horizontal="left"/>
      <protection locked="0"/>
    </xf>
    <xf numFmtId="0" fontId="21" fillId="0" borderId="33" xfId="19" applyFont="1" applyBorder="1" applyAlignment="1">
      <alignment horizontal="left"/>
    </xf>
    <xf numFmtId="0" fontId="21" fillId="0" borderId="34" xfId="19" applyFont="1" applyBorder="1" applyAlignment="1">
      <alignment horizontal="left" vertical="top"/>
    </xf>
    <xf numFmtId="0" fontId="21" fillId="0" borderId="34" xfId="19" applyFont="1" applyBorder="1" applyAlignment="1">
      <alignment horizontal="center"/>
    </xf>
    <xf numFmtId="43" fontId="21" fillId="0" borderId="34" xfId="17" applyFont="1" applyBorder="1" applyAlignment="1" applyProtection="1">
      <alignment horizontal="left"/>
      <protection locked="0"/>
    </xf>
    <xf numFmtId="43" fontId="21" fillId="0" borderId="11" xfId="17" applyFont="1" applyBorder="1" applyAlignment="1" applyProtection="1">
      <alignment horizontal="left"/>
      <protection locked="0"/>
    </xf>
    <xf numFmtId="0" fontId="25" fillId="0" borderId="7" xfId="19" applyFont="1" applyBorder="1" applyAlignment="1">
      <alignment horizontal="center"/>
    </xf>
    <xf numFmtId="0" fontId="25" fillId="0" borderId="19" xfId="19" applyFont="1" applyBorder="1" applyAlignment="1">
      <alignment horizontal="center" vertical="top"/>
    </xf>
    <xf numFmtId="0" fontId="25" fillId="0" borderId="19" xfId="19" applyFont="1" applyBorder="1" applyAlignment="1">
      <alignment horizontal="center"/>
    </xf>
    <xf numFmtId="43" fontId="25" fillId="0" borderId="19" xfId="17" applyFont="1" applyBorder="1" applyAlignment="1" applyProtection="1">
      <alignment horizontal="center"/>
      <protection locked="0"/>
    </xf>
    <xf numFmtId="43" fontId="25" fillId="0" borderId="20" xfId="17" applyFont="1" applyBorder="1" applyAlignment="1" applyProtection="1">
      <alignment horizontal="center"/>
      <protection locked="0"/>
    </xf>
    <xf numFmtId="0" fontId="25" fillId="0" borderId="9" xfId="19" applyFont="1" applyBorder="1" applyAlignment="1">
      <alignment horizontal="center"/>
    </xf>
    <xf numFmtId="0" fontId="25" fillId="0" borderId="21" xfId="19" applyFont="1" applyBorder="1" applyAlignment="1">
      <alignment horizontal="left" vertical="top"/>
    </xf>
    <xf numFmtId="0" fontId="25" fillId="0" borderId="21" xfId="19" applyFont="1" applyBorder="1" applyAlignment="1">
      <alignment horizontal="center"/>
    </xf>
    <xf numFmtId="43" fontId="25" fillId="0" borderId="21" xfId="17" applyFont="1" applyBorder="1" applyAlignment="1" applyProtection="1">
      <alignment horizontal="center"/>
      <protection locked="0"/>
    </xf>
    <xf numFmtId="43" fontId="25" fillId="0" borderId="22" xfId="17" applyFont="1" applyBorder="1" applyAlignment="1" applyProtection="1">
      <alignment horizontal="center"/>
      <protection locked="0"/>
    </xf>
    <xf numFmtId="0" fontId="25" fillId="0" borderId="23" xfId="19" applyFont="1" applyBorder="1" applyAlignment="1">
      <alignment horizontal="left"/>
    </xf>
    <xf numFmtId="0" fontId="22" fillId="0" borderId="16" xfId="19" applyFont="1" applyBorder="1" applyAlignment="1">
      <alignment horizontal="left" vertical="top" wrapText="1"/>
    </xf>
    <xf numFmtId="0" fontId="25" fillId="0" borderId="24" xfId="19" applyFont="1" applyBorder="1" applyAlignment="1">
      <alignment horizontal="center"/>
    </xf>
    <xf numFmtId="167" fontId="25" fillId="0" borderId="24" xfId="26" applyNumberFormat="1" applyFont="1" applyBorder="1" applyAlignment="1">
      <alignment horizontal="center"/>
    </xf>
    <xf numFmtId="43" fontId="25" fillId="0" borderId="24" xfId="17" applyFont="1" applyBorder="1" applyAlignment="1" applyProtection="1">
      <alignment horizontal="left"/>
      <protection locked="0"/>
    </xf>
    <xf numFmtId="43" fontId="25" fillId="0" borderId="25" xfId="17" applyFont="1" applyBorder="1" applyAlignment="1" applyProtection="1">
      <alignment horizontal="left"/>
      <protection locked="0"/>
    </xf>
    <xf numFmtId="0" fontId="34" fillId="0" borderId="0" xfId="19" applyFont="1" applyAlignment="1">
      <alignment horizontal="left"/>
    </xf>
    <xf numFmtId="0" fontId="25" fillId="0" borderId="15" xfId="19" applyFont="1" applyBorder="1" applyAlignment="1">
      <alignment horizontal="center" vertical="top"/>
    </xf>
    <xf numFmtId="0" fontId="25" fillId="0" borderId="40" xfId="19" applyFont="1" applyBorder="1" applyAlignment="1">
      <alignment horizontal="center"/>
    </xf>
    <xf numFmtId="167" fontId="25" fillId="0" borderId="40" xfId="26" applyNumberFormat="1" applyFont="1" applyBorder="1" applyAlignment="1">
      <alignment horizontal="center"/>
    </xf>
    <xf numFmtId="43" fontId="25" fillId="0" borderId="40" xfId="17" applyFont="1" applyBorder="1" applyAlignment="1" applyProtection="1">
      <alignment horizontal="left"/>
      <protection locked="0"/>
    </xf>
    <xf numFmtId="43" fontId="25" fillId="0" borderId="41" xfId="17" applyFont="1" applyBorder="1" applyAlignment="1" applyProtection="1">
      <alignment horizontal="left"/>
      <protection locked="0"/>
    </xf>
    <xf numFmtId="0" fontId="25" fillId="0" borderId="16" xfId="19" applyFont="1" applyBorder="1" applyAlignment="1">
      <alignment horizontal="center"/>
    </xf>
    <xf numFmtId="167" fontId="25" fillId="0" borderId="16" xfId="26" applyNumberFormat="1" applyFont="1" applyBorder="1" applyAlignment="1">
      <alignment horizontal="center"/>
    </xf>
    <xf numFmtId="43" fontId="25" fillId="0" borderId="16" xfId="17" applyFont="1" applyBorder="1" applyAlignment="1" applyProtection="1">
      <alignment horizontal="left"/>
      <protection locked="0"/>
    </xf>
    <xf numFmtId="43" fontId="25" fillId="0" borderId="17" xfId="17" applyFont="1" applyBorder="1" applyAlignment="1" applyProtection="1">
      <alignment horizontal="left"/>
      <protection locked="0"/>
    </xf>
    <xf numFmtId="0" fontId="21" fillId="0" borderId="15" xfId="19" applyFont="1" applyBorder="1" applyAlignment="1">
      <alignment horizontal="center" vertical="top"/>
    </xf>
    <xf numFmtId="167" fontId="21" fillId="0" borderId="16" xfId="26" applyNumberFormat="1" applyFont="1" applyBorder="1" applyAlignment="1">
      <alignment horizontal="center"/>
    </xf>
    <xf numFmtId="43" fontId="21" fillId="0" borderId="16" xfId="17" applyFont="1" applyBorder="1" applyAlignment="1" applyProtection="1">
      <alignment horizontal="left"/>
      <protection locked="0"/>
    </xf>
    <xf numFmtId="43" fontId="21" fillId="0" borderId="17" xfId="17" applyFont="1" applyBorder="1" applyAlignment="1" applyProtection="1">
      <alignment horizontal="left"/>
      <protection locked="0"/>
    </xf>
    <xf numFmtId="0" fontId="25" fillId="0" borderId="16" xfId="23" applyFont="1" applyBorder="1" applyAlignment="1">
      <alignment horizontal="left" vertical="top" wrapText="1"/>
    </xf>
    <xf numFmtId="0" fontId="21" fillId="0" borderId="16" xfId="23" applyFont="1" applyBorder="1" applyAlignment="1">
      <alignment horizontal="left" vertical="top" wrapText="1"/>
    </xf>
    <xf numFmtId="43" fontId="21" fillId="0" borderId="16" xfId="17" applyFont="1" applyBorder="1" applyAlignment="1" applyProtection="1">
      <alignment horizontal="center"/>
      <protection locked="0"/>
    </xf>
    <xf numFmtId="43" fontId="21" fillId="0" borderId="17" xfId="17" applyFont="1" applyBorder="1" applyAlignment="1" applyProtection="1">
      <alignment horizontal="center"/>
    </xf>
    <xf numFmtId="168" fontId="21" fillId="0" borderId="15" xfId="19" applyNumberFormat="1" applyFont="1" applyBorder="1" applyAlignment="1">
      <alignment horizontal="center" vertical="top"/>
    </xf>
    <xf numFmtId="0" fontId="21" fillId="2" borderId="15" xfId="13" applyFill="1" applyBorder="1" applyAlignment="1">
      <alignment horizontal="center" vertical="top"/>
    </xf>
    <xf numFmtId="0" fontId="21" fillId="2" borderId="16" xfId="19" applyFont="1" applyFill="1" applyBorder="1" applyAlignment="1">
      <alignment vertical="top" wrapText="1"/>
    </xf>
    <xf numFmtId="0" fontId="21" fillId="2" borderId="16" xfId="19" applyFont="1" applyFill="1" applyBorder="1" applyAlignment="1">
      <alignment horizontal="center" wrapText="1"/>
    </xf>
    <xf numFmtId="43" fontId="21" fillId="0" borderId="17" xfId="17" applyFont="1" applyBorder="1" applyAlignment="1" applyProtection="1">
      <alignment horizontal="center"/>
      <protection locked="0"/>
    </xf>
    <xf numFmtId="43" fontId="25" fillId="0" borderId="31" xfId="17" applyFont="1" applyBorder="1"/>
    <xf numFmtId="0" fontId="34" fillId="0" borderId="0" xfId="23" applyFont="1" applyAlignment="1">
      <alignment horizontal="left"/>
    </xf>
    <xf numFmtId="43" fontId="25" fillId="0" borderId="16" xfId="17" applyFont="1" applyBorder="1" applyAlignment="1" applyProtection="1">
      <alignment horizontal="center"/>
      <protection locked="0"/>
    </xf>
    <xf numFmtId="0" fontId="22" fillId="0" borderId="16" xfId="23" applyFont="1" applyBorder="1" applyAlignment="1">
      <alignment horizontal="left" vertical="top" wrapText="1"/>
    </xf>
    <xf numFmtId="2" fontId="21" fillId="0" borderId="15" xfId="19" applyNumberFormat="1" applyFont="1" applyBorder="1" applyAlignment="1">
      <alignment horizontal="center" vertical="top"/>
    </xf>
    <xf numFmtId="0" fontId="21" fillId="0" borderId="15" xfId="19" applyFont="1" applyBorder="1" applyAlignment="1">
      <alignment horizontal="left"/>
    </xf>
    <xf numFmtId="0" fontId="32" fillId="0" borderId="16" xfId="19" applyBorder="1" applyAlignment="1">
      <alignment horizontal="left" vertical="top"/>
    </xf>
    <xf numFmtId="43" fontId="21" fillId="0" borderId="16" xfId="17" applyFont="1" applyFill="1" applyBorder="1" applyAlignment="1" applyProtection="1">
      <alignment horizontal="center"/>
      <protection locked="0"/>
    </xf>
    <xf numFmtId="0" fontId="21" fillId="0" borderId="51" xfId="9" applyFont="1" applyBorder="1"/>
    <xf numFmtId="0" fontId="32" fillId="0" borderId="16" xfId="19" applyBorder="1" applyAlignment="1">
      <alignment horizontal="left"/>
    </xf>
    <xf numFmtId="0" fontId="21" fillId="0" borderId="16" xfId="19" applyFont="1" applyBorder="1" applyAlignment="1">
      <alignment horizontal="left"/>
    </xf>
    <xf numFmtId="43" fontId="21" fillId="0" borderId="16" xfId="17" applyFont="1" applyBorder="1"/>
    <xf numFmtId="0" fontId="21" fillId="0" borderId="0" xfId="19" applyFont="1" applyAlignment="1">
      <alignment horizontal="left"/>
    </xf>
    <xf numFmtId="0" fontId="32" fillId="0" borderId="0" xfId="19" applyAlignment="1">
      <alignment horizontal="left" vertical="top"/>
    </xf>
    <xf numFmtId="0" fontId="32" fillId="0" borderId="0" xfId="19" applyAlignment="1">
      <alignment horizontal="center"/>
    </xf>
    <xf numFmtId="0" fontId="21" fillId="0" borderId="0" xfId="19" applyFont="1" applyAlignment="1">
      <alignment horizontal="center"/>
    </xf>
    <xf numFmtId="49" fontId="21" fillId="0" borderId="5" xfId="3" quotePrefix="1" applyNumberFormat="1" applyBorder="1" applyAlignment="1">
      <alignment horizontal="center" vertical="top"/>
    </xf>
    <xf numFmtId="0" fontId="21" fillId="0" borderId="5" xfId="21" quotePrefix="1" applyFont="1" applyBorder="1" applyAlignment="1">
      <alignment horizontal="left" vertical="top"/>
    </xf>
    <xf numFmtId="0" fontId="21" fillId="0" borderId="33" xfId="21" applyFont="1" applyBorder="1" applyAlignment="1">
      <alignment horizontal="left" vertical="top"/>
    </xf>
    <xf numFmtId="0" fontId="21" fillId="0" borderId="34" xfId="21" applyFont="1" applyBorder="1" applyAlignment="1">
      <alignment horizontal="left" vertical="top"/>
    </xf>
    <xf numFmtId="0" fontId="21" fillId="0" borderId="34" xfId="21" applyFont="1" applyBorder="1" applyAlignment="1">
      <alignment horizontal="center" vertical="top"/>
    </xf>
    <xf numFmtId="1" fontId="21" fillId="0" borderId="34" xfId="21" applyNumberFormat="1" applyFont="1" applyBorder="1" applyAlignment="1">
      <alignment horizontal="center" vertical="top"/>
    </xf>
    <xf numFmtId="3" fontId="21" fillId="0" borderId="34" xfId="21" applyNumberFormat="1" applyFont="1" applyBorder="1" applyAlignment="1">
      <alignment horizontal="center" vertical="top"/>
    </xf>
    <xf numFmtId="0" fontId="21" fillId="0" borderId="15" xfId="32" applyBorder="1" applyAlignment="1">
      <alignment horizontal="center" vertical="center"/>
    </xf>
    <xf numFmtId="0" fontId="21" fillId="0" borderId="16" xfId="32" applyBorder="1" applyAlignment="1">
      <alignment horizontal="center" vertical="center"/>
    </xf>
    <xf numFmtId="3" fontId="21" fillId="0" borderId="16" xfId="32" applyNumberFormat="1" applyBorder="1" applyAlignment="1">
      <alignment horizontal="center" vertical="center"/>
    </xf>
    <xf numFmtId="0" fontId="22" fillId="0" borderId="16" xfId="32" applyFont="1" applyBorder="1" applyAlignment="1">
      <alignment vertical="center" wrapText="1"/>
    </xf>
    <xf numFmtId="0" fontId="0" fillId="0" borderId="16" xfId="3" applyFont="1" applyBorder="1" applyAlignment="1">
      <alignment vertical="top" wrapText="1"/>
    </xf>
    <xf numFmtId="43" fontId="21" fillId="0" borderId="0" xfId="7" applyFont="1" applyBorder="1" applyAlignment="1">
      <alignment horizontal="centerContinuous" vertical="center"/>
    </xf>
    <xf numFmtId="0" fontId="22" fillId="0" borderId="6" xfId="5" applyFont="1" applyBorder="1" applyAlignment="1">
      <alignment horizontal="left" vertical="center" wrapText="1"/>
    </xf>
    <xf numFmtId="0" fontId="21" fillId="0" borderId="34" xfId="8" applyFont="1" applyBorder="1" applyAlignment="1">
      <alignment horizontal="left" vertical="center"/>
    </xf>
    <xf numFmtId="0" fontId="21" fillId="0" borderId="34" xfId="8" applyFont="1" applyBorder="1" applyAlignment="1">
      <alignment horizontal="center" vertical="center"/>
    </xf>
    <xf numFmtId="1" fontId="21" fillId="0" borderId="34" xfId="8" applyNumberFormat="1" applyFont="1" applyBorder="1" applyAlignment="1">
      <alignment horizontal="center" vertical="center"/>
    </xf>
    <xf numFmtId="4" fontId="21" fillId="0" borderId="34" xfId="8" applyNumberFormat="1" applyFont="1" applyBorder="1" applyAlignment="1" applyProtection="1">
      <alignment horizontal="center" vertical="center"/>
      <protection locked="0"/>
    </xf>
    <xf numFmtId="0" fontId="21" fillId="0" borderId="15" xfId="5" applyFont="1" applyBorder="1" applyAlignment="1">
      <alignment horizontal="center" vertical="center"/>
    </xf>
    <xf numFmtId="0" fontId="21" fillId="0" borderId="16" xfId="5" applyFont="1" applyBorder="1" applyAlignment="1">
      <alignment horizontal="left" vertical="center" wrapText="1"/>
    </xf>
    <xf numFmtId="0" fontId="21" fillId="0" borderId="16" xfId="5" applyFont="1" applyBorder="1" applyAlignment="1">
      <alignment horizontal="center" vertical="center"/>
    </xf>
    <xf numFmtId="0" fontId="21" fillId="0" borderId="16" xfId="5" quotePrefix="1" applyFont="1" applyBorder="1" applyAlignment="1">
      <alignment horizontal="left" vertical="center" wrapText="1"/>
    </xf>
    <xf numFmtId="0" fontId="21" fillId="0" borderId="16" xfId="8" applyFont="1" applyBorder="1" applyAlignment="1">
      <alignment horizontal="left" vertical="center" wrapText="1"/>
    </xf>
    <xf numFmtId="0" fontId="25" fillId="0" borderId="15" xfId="8" applyFont="1" applyBorder="1" applyAlignment="1">
      <alignment horizontal="center" vertical="center"/>
    </xf>
    <xf numFmtId="0" fontId="25" fillId="0" borderId="16" xfId="8" applyFont="1" applyBorder="1" applyAlignment="1">
      <alignment horizontal="left" vertical="center" wrapText="1"/>
    </xf>
    <xf numFmtId="0" fontId="21" fillId="2" borderId="16" xfId="8" applyFont="1" applyFill="1" applyBorder="1" applyAlignment="1">
      <alignment horizontal="left" vertical="center" wrapText="1"/>
    </xf>
    <xf numFmtId="2" fontId="21" fillId="0" borderId="15" xfId="8" applyNumberFormat="1" applyFont="1" applyBorder="1" applyAlignment="1">
      <alignment horizontal="center" vertical="center"/>
    </xf>
    <xf numFmtId="2" fontId="21" fillId="0" borderId="15" xfId="5" applyNumberFormat="1" applyFont="1" applyBorder="1" applyAlignment="1">
      <alignment horizontal="center" vertical="center"/>
    </xf>
    <xf numFmtId="0" fontId="21" fillId="0" borderId="16" xfId="18" applyFont="1" applyBorder="1" applyAlignment="1">
      <alignment horizontal="left" vertical="center" wrapText="1"/>
    </xf>
    <xf numFmtId="4" fontId="25" fillId="0" borderId="40" xfId="15" applyNumberFormat="1" applyFont="1" applyBorder="1" applyAlignment="1" applyProtection="1">
      <alignment horizontal="center"/>
      <protection locked="0"/>
    </xf>
    <xf numFmtId="43" fontId="21" fillId="0" borderId="11" xfId="17" applyFont="1" applyBorder="1" applyAlignment="1" applyProtection="1">
      <alignment horizontal="center" vertical="top"/>
    </xf>
    <xf numFmtId="0" fontId="25" fillId="0" borderId="7" xfId="21" applyFont="1" applyBorder="1" applyAlignment="1">
      <alignment horizontal="center" vertical="top"/>
    </xf>
    <xf numFmtId="0" fontId="25" fillId="0" borderId="19" xfId="21" applyFont="1" applyBorder="1" applyAlignment="1">
      <alignment horizontal="center" vertical="top"/>
    </xf>
    <xf numFmtId="1" fontId="25" fillId="0" borderId="19" xfId="21" applyNumberFormat="1" applyFont="1" applyBorder="1" applyAlignment="1">
      <alignment horizontal="center" vertical="top"/>
    </xf>
    <xf numFmtId="0" fontId="25" fillId="0" borderId="9" xfId="21" applyFont="1" applyBorder="1" applyAlignment="1">
      <alignment horizontal="center" vertical="top"/>
    </xf>
    <xf numFmtId="0" fontId="25" fillId="0" borderId="21" xfId="21" applyFont="1" applyBorder="1" applyAlignment="1">
      <alignment horizontal="left" vertical="top"/>
    </xf>
    <xf numFmtId="0" fontId="25" fillId="0" borderId="21" xfId="21" applyFont="1" applyBorder="1" applyAlignment="1">
      <alignment horizontal="center" vertical="top"/>
    </xf>
    <xf numFmtId="1" fontId="25" fillId="0" borderId="21" xfId="21" applyNumberFormat="1" applyFont="1" applyBorder="1" applyAlignment="1">
      <alignment horizontal="center" vertical="top"/>
    </xf>
    <xf numFmtId="43" fontId="25" fillId="0" borderId="22" xfId="17" applyFont="1" applyBorder="1" applyAlignment="1" applyProtection="1">
      <alignment horizontal="center" vertical="top"/>
    </xf>
    <xf numFmtId="0" fontId="21" fillId="0" borderId="23" xfId="21" applyFont="1" applyBorder="1" applyAlignment="1">
      <alignment horizontal="center" vertical="top"/>
    </xf>
    <xf numFmtId="0" fontId="21" fillId="0" borderId="24" xfId="21" applyFont="1" applyBorder="1" applyAlignment="1">
      <alignment horizontal="left" vertical="top"/>
    </xf>
    <xf numFmtId="0" fontId="21" fillId="0" borderId="24" xfId="21" applyFont="1" applyBorder="1" applyAlignment="1">
      <alignment horizontal="center" vertical="top"/>
    </xf>
    <xf numFmtId="1" fontId="21" fillId="0" borderId="16" xfId="21" applyNumberFormat="1" applyFont="1" applyBorder="1" applyAlignment="1">
      <alignment horizontal="center" vertical="top"/>
    </xf>
    <xf numFmtId="3" fontId="21" fillId="0" borderId="24" xfId="21" applyNumberFormat="1" applyFont="1" applyBorder="1" applyAlignment="1" applyProtection="1">
      <alignment horizontal="center" vertical="top"/>
      <protection locked="0"/>
    </xf>
    <xf numFmtId="43" fontId="21" fillId="0" borderId="25" xfId="17" applyFont="1" applyBorder="1" applyAlignment="1" applyProtection="1">
      <alignment horizontal="center" vertical="top"/>
      <protection locked="0"/>
    </xf>
    <xf numFmtId="0" fontId="25" fillId="0" borderId="15" xfId="21" applyFont="1" applyBorder="1" applyAlignment="1">
      <alignment horizontal="center" vertical="top"/>
    </xf>
    <xf numFmtId="0" fontId="22" fillId="0" borderId="16" xfId="21" applyFont="1" applyBorder="1" applyAlignment="1">
      <alignment horizontal="left" vertical="top" wrapText="1"/>
    </xf>
    <xf numFmtId="0" fontId="21" fillId="0" borderId="15" xfId="21" applyFont="1" applyBorder="1" applyAlignment="1">
      <alignment horizontal="center" vertical="top"/>
    </xf>
    <xf numFmtId="0" fontId="21" fillId="0" borderId="16" xfId="21" applyFont="1" applyBorder="1" applyAlignment="1">
      <alignment horizontal="center" vertical="top"/>
    </xf>
    <xf numFmtId="3" fontId="21" fillId="0" borderId="16" xfId="21" applyNumberFormat="1" applyFont="1" applyBorder="1" applyAlignment="1" applyProtection="1">
      <alignment horizontal="center" vertical="top"/>
      <protection locked="0"/>
    </xf>
    <xf numFmtId="43" fontId="21" fillId="0" borderId="17" xfId="17" applyFont="1" applyBorder="1" applyAlignment="1" applyProtection="1">
      <alignment horizontal="center" vertical="top"/>
      <protection locked="0"/>
    </xf>
    <xf numFmtId="43" fontId="21" fillId="0" borderId="31" xfId="17" applyFont="1" applyBorder="1" applyAlignment="1">
      <alignment vertical="top"/>
    </xf>
    <xf numFmtId="2" fontId="21" fillId="0" borderId="15" xfId="21" applyNumberFormat="1" applyFont="1" applyBorder="1" applyAlignment="1">
      <alignment horizontal="center" vertical="top"/>
    </xf>
    <xf numFmtId="168" fontId="21" fillId="0" borderId="16" xfId="21" applyNumberFormat="1" applyFont="1" applyBorder="1" applyAlignment="1">
      <alignment horizontal="center" vertical="top"/>
    </xf>
    <xf numFmtId="1" fontId="21" fillId="0" borderId="16" xfId="21" applyNumberFormat="1" applyFont="1" applyBorder="1" applyAlignment="1" applyProtection="1">
      <alignment horizontal="center" vertical="top"/>
      <protection locked="0"/>
    </xf>
    <xf numFmtId="0" fontId="25" fillId="0" borderId="16" xfId="21" applyFont="1" applyBorder="1" applyAlignment="1">
      <alignment horizontal="left" vertical="top" wrapText="1"/>
    </xf>
    <xf numFmtId="0" fontId="21" fillId="0" borderId="32" xfId="21" applyFont="1" applyBorder="1" applyAlignment="1">
      <alignment horizontal="center" vertical="top"/>
    </xf>
    <xf numFmtId="3" fontId="21" fillId="0" borderId="26" xfId="21" applyNumberFormat="1" applyFont="1" applyBorder="1" applyAlignment="1" applyProtection="1">
      <alignment horizontal="center" vertical="top"/>
      <protection locked="0"/>
    </xf>
    <xf numFmtId="3" fontId="25" fillId="0" borderId="19" xfId="21" applyNumberFormat="1" applyFont="1" applyBorder="1" applyAlignment="1">
      <alignment horizontal="center" vertical="top"/>
    </xf>
    <xf numFmtId="43" fontId="25" fillId="0" borderId="20" xfId="17" applyFont="1" applyBorder="1" applyAlignment="1" applyProtection="1">
      <alignment horizontal="center" vertical="top"/>
    </xf>
    <xf numFmtId="3" fontId="25" fillId="0" borderId="21" xfId="21" applyNumberFormat="1" applyFont="1" applyBorder="1" applyAlignment="1">
      <alignment horizontal="center" vertical="top"/>
    </xf>
    <xf numFmtId="0" fontId="22" fillId="0" borderId="6" xfId="19" applyFont="1" applyBorder="1" applyAlignment="1">
      <alignment horizontal="left" vertical="center" wrapText="1"/>
    </xf>
    <xf numFmtId="0" fontId="0" fillId="0" borderId="16" xfId="21" applyFont="1" applyBorder="1" applyAlignment="1">
      <alignment horizontal="left" vertical="top" wrapText="1"/>
    </xf>
    <xf numFmtId="0" fontId="25" fillId="0" borderId="15" xfId="21" applyFont="1" applyBorder="1" applyAlignment="1">
      <alignment horizontal="center" vertical="center"/>
    </xf>
    <xf numFmtId="0" fontId="22" fillId="0" borderId="16" xfId="21" applyFont="1" applyBorder="1" applyAlignment="1">
      <alignment horizontal="left" vertical="center" wrapText="1"/>
    </xf>
    <xf numFmtId="0" fontId="25" fillId="0" borderId="16" xfId="21" applyFont="1" applyBorder="1" applyAlignment="1">
      <alignment horizontal="center" vertical="center"/>
    </xf>
    <xf numFmtId="1" fontId="21" fillId="0" borderId="16" xfId="21" applyNumberFormat="1" applyFont="1" applyBorder="1" applyAlignment="1">
      <alignment horizontal="center" vertical="center"/>
    </xf>
    <xf numFmtId="3" fontId="25" fillId="0" borderId="16" xfId="21" applyNumberFormat="1" applyFont="1" applyBorder="1" applyAlignment="1" applyProtection="1">
      <alignment horizontal="center" vertical="center"/>
      <protection locked="0"/>
    </xf>
    <xf numFmtId="43" fontId="25" fillId="0" borderId="17" xfId="17" applyFont="1" applyBorder="1" applyAlignment="1" applyProtection="1">
      <alignment horizontal="center" vertical="center"/>
      <protection locked="0"/>
    </xf>
    <xf numFmtId="0" fontId="34" fillId="0" borderId="0" xfId="21" applyFont="1" applyAlignment="1">
      <alignment horizontal="left" vertical="center"/>
    </xf>
    <xf numFmtId="0" fontId="21" fillId="0" borderId="15" xfId="21" applyFont="1" applyBorder="1" applyAlignment="1">
      <alignment horizontal="center" vertical="center"/>
    </xf>
    <xf numFmtId="3" fontId="21" fillId="0" borderId="16" xfId="21" applyNumberFormat="1" applyFont="1" applyBorder="1" applyAlignment="1" applyProtection="1">
      <alignment horizontal="center" vertical="center"/>
      <protection locked="0"/>
    </xf>
    <xf numFmtId="43" fontId="21" fillId="0" borderId="17" xfId="17" applyFont="1" applyBorder="1" applyAlignment="1" applyProtection="1">
      <alignment horizontal="center" vertical="center"/>
      <protection locked="0"/>
    </xf>
    <xf numFmtId="0" fontId="32" fillId="0" borderId="0" xfId="21" applyAlignment="1">
      <alignment horizontal="left" vertical="center"/>
    </xf>
    <xf numFmtId="43" fontId="25" fillId="0" borderId="31" xfId="17" applyFont="1" applyBorder="1" applyAlignment="1">
      <alignment vertical="top"/>
    </xf>
    <xf numFmtId="43" fontId="25" fillId="0" borderId="31" xfId="17" applyFont="1" applyBorder="1" applyAlignment="1">
      <alignment vertical="center"/>
    </xf>
    <xf numFmtId="0" fontId="21" fillId="0" borderId="49" xfId="5" applyFont="1" applyBorder="1" applyAlignment="1">
      <alignment horizontal="left" vertical="center" wrapText="1"/>
    </xf>
    <xf numFmtId="1" fontId="41" fillId="0" borderId="47" xfId="25" applyNumberFormat="1" applyFont="1" applyBorder="1" applyAlignment="1">
      <alignment horizontal="center" vertical="center" wrapText="1"/>
    </xf>
    <xf numFmtId="0" fontId="42" fillId="0" borderId="48" xfId="19" applyFont="1" applyBorder="1" applyAlignment="1">
      <alignment horizontal="left" vertical="center" wrapText="1"/>
    </xf>
    <xf numFmtId="43" fontId="21" fillId="0" borderId="57" xfId="17" applyFont="1" applyFill="1" applyBorder="1" applyAlignment="1">
      <alignment horizontal="center" wrapText="1"/>
    </xf>
    <xf numFmtId="168" fontId="25" fillId="0" borderId="47" xfId="25" applyNumberFormat="1" applyFont="1" applyBorder="1" applyAlignment="1">
      <alignment horizontal="center" vertical="center" wrapText="1"/>
    </xf>
    <xf numFmtId="0" fontId="41" fillId="0" borderId="48" xfId="19" applyFont="1" applyBorder="1" applyAlignment="1">
      <alignment horizontal="left" vertical="center" wrapText="1"/>
    </xf>
    <xf numFmtId="2" fontId="33" fillId="0" borderId="15" xfId="25" applyNumberFormat="1" applyFont="1" applyBorder="1" applyAlignment="1">
      <alignment horizontal="center" vertical="top" wrapText="1"/>
    </xf>
    <xf numFmtId="0" fontId="21" fillId="0" borderId="16" xfId="27" applyBorder="1" applyAlignment="1">
      <alignment vertical="center" wrapText="1"/>
    </xf>
    <xf numFmtId="0" fontId="21" fillId="0" borderId="16" xfId="27" applyBorder="1" applyAlignment="1">
      <alignment horizontal="left" vertical="center" wrapText="1"/>
    </xf>
    <xf numFmtId="0" fontId="21" fillId="0" borderId="16" xfId="19" applyFont="1" applyBorder="1" applyAlignment="1">
      <alignment horizontal="left" vertical="center" wrapText="1"/>
    </xf>
    <xf numFmtId="0" fontId="21" fillId="0" borderId="16" xfId="27" quotePrefix="1" applyBorder="1" applyAlignment="1">
      <alignment vertical="center" wrapText="1"/>
    </xf>
    <xf numFmtId="49" fontId="25" fillId="0" borderId="15" xfId="27" applyNumberFormat="1" applyFont="1" applyBorder="1" applyAlignment="1">
      <alignment horizontal="center" vertical="center"/>
    </xf>
    <xf numFmtId="49" fontId="21" fillId="0" borderId="32" xfId="27" applyNumberFormat="1" applyBorder="1" applyAlignment="1">
      <alignment horizontal="center" vertical="top"/>
    </xf>
    <xf numFmtId="0" fontId="21" fillId="0" borderId="26" xfId="27" applyBorder="1" applyAlignment="1">
      <alignment vertical="top" wrapText="1"/>
    </xf>
    <xf numFmtId="0" fontId="21" fillId="0" borderId="26" xfId="27" applyBorder="1" applyAlignment="1">
      <alignment horizontal="center" wrapText="1"/>
    </xf>
    <xf numFmtId="3" fontId="21" fillId="0" borderId="26" xfId="27" applyNumberFormat="1" applyBorder="1" applyAlignment="1">
      <alignment horizontal="center" vertical="center" wrapText="1"/>
    </xf>
    <xf numFmtId="4" fontId="21" fillId="0" borderId="26" xfId="28" applyNumberFormat="1" applyFont="1" applyBorder="1" applyAlignment="1">
      <alignment horizontal="center" wrapText="1"/>
    </xf>
    <xf numFmtId="49" fontId="21" fillId="0" borderId="39" xfId="27" applyNumberFormat="1" applyBorder="1" applyAlignment="1">
      <alignment horizontal="center" vertical="top"/>
    </xf>
    <xf numFmtId="0" fontId="25" fillId="0" borderId="40" xfId="27" applyFont="1" applyBorder="1" applyAlignment="1">
      <alignment horizontal="left" vertical="top" wrapText="1"/>
    </xf>
    <xf numFmtId="0" fontId="21" fillId="0" borderId="40" xfId="27" applyBorder="1" applyAlignment="1">
      <alignment horizontal="center" wrapText="1"/>
    </xf>
    <xf numFmtId="3" fontId="21" fillId="0" borderId="40" xfId="27" applyNumberFormat="1" applyBorder="1" applyAlignment="1">
      <alignment horizontal="center" vertical="center" wrapText="1"/>
    </xf>
    <xf numFmtId="4" fontId="21" fillId="0" borderId="40" xfId="28" applyNumberFormat="1" applyFont="1" applyBorder="1" applyAlignment="1">
      <alignment horizontal="center" wrapText="1"/>
    </xf>
    <xf numFmtId="172" fontId="21" fillId="0" borderId="26" xfId="27" applyNumberFormat="1" applyBorder="1" applyAlignment="1">
      <alignment horizontal="center" wrapText="1"/>
    </xf>
    <xf numFmtId="3" fontId="21" fillId="0" borderId="40" xfId="27" applyNumberFormat="1" applyBorder="1" applyAlignment="1">
      <alignment horizontal="center" wrapText="1"/>
    </xf>
    <xf numFmtId="2" fontId="25" fillId="0" borderId="40" xfId="9" applyNumberFormat="1" applyFont="1" applyBorder="1" applyAlignment="1">
      <alignment horizontal="left"/>
    </xf>
    <xf numFmtId="0" fontId="25" fillId="0" borderId="15" xfId="19" applyFont="1" applyBorder="1" applyAlignment="1">
      <alignment horizontal="center" vertical="center"/>
    </xf>
    <xf numFmtId="0" fontId="22" fillId="0" borderId="16" xfId="19" applyFont="1" applyBorder="1" applyAlignment="1">
      <alignment horizontal="left" vertical="center" wrapText="1"/>
    </xf>
    <xf numFmtId="0" fontId="21" fillId="0" borderId="15" xfId="19" applyFont="1" applyBorder="1" applyAlignment="1">
      <alignment horizontal="center" vertical="center"/>
    </xf>
    <xf numFmtId="0" fontId="21" fillId="0" borderId="16" xfId="19" applyFont="1" applyBorder="1" applyAlignment="1">
      <alignment horizontal="center" vertical="center"/>
    </xf>
    <xf numFmtId="43" fontId="21" fillId="0" borderId="16" xfId="17" applyFont="1" applyBorder="1" applyAlignment="1" applyProtection="1">
      <alignment horizontal="center" vertical="center"/>
      <protection locked="0"/>
    </xf>
    <xf numFmtId="43" fontId="21" fillId="0" borderId="17" xfId="17" applyFont="1" applyBorder="1" applyAlignment="1" applyProtection="1">
      <alignment horizontal="center" vertical="center"/>
    </xf>
    <xf numFmtId="0" fontId="32" fillId="0" borderId="0" xfId="19" applyAlignment="1">
      <alignment horizontal="left" vertical="center"/>
    </xf>
    <xf numFmtId="2" fontId="21" fillId="0" borderId="15" xfId="19" applyNumberFormat="1" applyFont="1" applyBorder="1" applyAlignment="1">
      <alignment horizontal="center" vertical="center"/>
    </xf>
    <xf numFmtId="0" fontId="25" fillId="0" borderId="15" xfId="23" applyFont="1" applyBorder="1" applyAlignment="1">
      <alignment horizontal="center" vertical="center"/>
    </xf>
    <xf numFmtId="0" fontId="22" fillId="0" borderId="16" xfId="23" applyFont="1" applyBorder="1" applyAlignment="1">
      <alignment horizontal="left" vertical="center" wrapText="1"/>
    </xf>
    <xf numFmtId="0" fontId="25" fillId="0" borderId="50" xfId="19" applyFont="1" applyBorder="1" applyAlignment="1">
      <alignment horizontal="center" vertical="center"/>
    </xf>
    <xf numFmtId="0" fontId="25" fillId="0" borderId="16" xfId="19" applyFont="1" applyBorder="1" applyAlignment="1">
      <alignment horizontal="left" vertical="center" wrapText="1"/>
    </xf>
    <xf numFmtId="0" fontId="25" fillId="0" borderId="16" xfId="9" applyFont="1" applyBorder="1" applyAlignment="1">
      <alignment horizontal="left" vertical="center" wrapText="1"/>
    </xf>
    <xf numFmtId="2" fontId="21" fillId="0" borderId="32" xfId="19" applyNumberFormat="1" applyFont="1" applyBorder="1" applyAlignment="1">
      <alignment horizontal="center" vertical="top"/>
    </xf>
    <xf numFmtId="0" fontId="21" fillId="0" borderId="26" xfId="19" applyFont="1" applyBorder="1" applyAlignment="1">
      <alignment horizontal="left" vertical="top" wrapText="1"/>
    </xf>
    <xf numFmtId="0" fontId="21" fillId="0" borderId="26" xfId="19" applyFont="1" applyBorder="1" applyAlignment="1">
      <alignment horizontal="center"/>
    </xf>
    <xf numFmtId="43" fontId="21" fillId="0" borderId="26" xfId="17" applyFont="1" applyBorder="1" applyAlignment="1" applyProtection="1">
      <alignment horizontal="left"/>
      <protection locked="0"/>
    </xf>
    <xf numFmtId="43" fontId="21" fillId="0" borderId="27" xfId="17" applyFont="1" applyBorder="1" applyAlignment="1" applyProtection="1">
      <alignment horizontal="center"/>
      <protection locked="0"/>
    </xf>
    <xf numFmtId="0" fontId="21" fillId="0" borderId="0" xfId="47"/>
    <xf numFmtId="0" fontId="21" fillId="0" borderId="5" xfId="47" quotePrefix="1" applyBorder="1" applyAlignment="1">
      <alignment horizontal="centerContinuous" vertical="top"/>
    </xf>
    <xf numFmtId="0" fontId="21" fillId="0" borderId="33" xfId="47" applyBorder="1" applyAlignment="1">
      <alignment horizontal="centerContinuous" vertical="top"/>
    </xf>
    <xf numFmtId="0" fontId="21" fillId="0" borderId="34" xfId="47" applyBorder="1"/>
    <xf numFmtId="0" fontId="25" fillId="0" borderId="7" xfId="47" applyFont="1" applyBorder="1" applyAlignment="1">
      <alignment horizontal="centerContinuous" vertical="top"/>
    </xf>
    <xf numFmtId="0" fontId="25" fillId="0" borderId="8" xfId="47" applyFont="1" applyBorder="1" applyAlignment="1">
      <alignment horizontal="center"/>
    </xf>
    <xf numFmtId="0" fontId="25" fillId="0" borderId="9" xfId="47" applyFont="1" applyBorder="1" applyAlignment="1">
      <alignment horizontal="centerContinuous" vertical="top"/>
    </xf>
    <xf numFmtId="0" fontId="25" fillId="0" borderId="10" xfId="47" applyFont="1" applyBorder="1" applyAlignment="1">
      <alignment horizontal="center"/>
    </xf>
    <xf numFmtId="0" fontId="21" fillId="0" borderId="8" xfId="47" applyBorder="1" applyAlignment="1">
      <alignment horizontal="center"/>
    </xf>
    <xf numFmtId="0" fontId="25" fillId="0" borderId="15" xfId="47" applyFont="1" applyBorder="1" applyAlignment="1">
      <alignment horizontal="centerContinuous" vertical="top"/>
    </xf>
    <xf numFmtId="0" fontId="22" fillId="0" borderId="18" xfId="47" applyFont="1" applyBorder="1" applyAlignment="1">
      <alignment horizontal="left" vertical="center" wrapText="1"/>
    </xf>
    <xf numFmtId="0" fontId="25" fillId="0" borderId="18" xfId="47" applyFont="1" applyBorder="1" applyAlignment="1">
      <alignment horizontal="center"/>
    </xf>
    <xf numFmtId="0" fontId="21" fillId="0" borderId="15" xfId="47" applyBorder="1" applyAlignment="1">
      <alignment horizontal="centerContinuous" vertical="top"/>
    </xf>
    <xf numFmtId="0" fontId="21" fillId="0" borderId="18" xfId="47" applyBorder="1" applyAlignment="1">
      <alignment horizontal="left" vertical="top" wrapText="1"/>
    </xf>
    <xf numFmtId="0" fontId="21" fillId="0" borderId="18" xfId="47" applyBorder="1" applyAlignment="1">
      <alignment horizontal="center"/>
    </xf>
    <xf numFmtId="0" fontId="25" fillId="0" borderId="15" xfId="47" applyFont="1" applyBorder="1" applyAlignment="1">
      <alignment horizontal="center" vertical="center"/>
    </xf>
    <xf numFmtId="0" fontId="25" fillId="0" borderId="18" xfId="47" applyFont="1" applyBorder="1" applyAlignment="1">
      <alignment horizontal="center" vertical="center"/>
    </xf>
    <xf numFmtId="0" fontId="21" fillId="0" borderId="0" xfId="47" applyAlignment="1">
      <alignment vertical="center"/>
    </xf>
    <xf numFmtId="0" fontId="25" fillId="0" borderId="18" xfId="47" applyFont="1" applyBorder="1" applyAlignment="1">
      <alignment horizontal="left" vertical="top" wrapText="1"/>
    </xf>
    <xf numFmtId="0" fontId="21" fillId="0" borderId="15" xfId="47" applyBorder="1" applyAlignment="1">
      <alignment horizontal="center" vertical="center"/>
    </xf>
    <xf numFmtId="0" fontId="21" fillId="0" borderId="18" xfId="47" applyBorder="1" applyAlignment="1">
      <alignment horizontal="left" vertical="center"/>
    </xf>
    <xf numFmtId="0" fontId="21" fillId="0" borderId="18" xfId="47" applyBorder="1" applyAlignment="1">
      <alignment horizontal="center" vertical="center"/>
    </xf>
    <xf numFmtId="2" fontId="21" fillId="0" borderId="15" xfId="47" applyNumberFormat="1" applyBorder="1" applyAlignment="1">
      <alignment horizontal="centerContinuous" vertical="top"/>
    </xf>
    <xf numFmtId="168" fontId="21" fillId="0" borderId="15" xfId="47" applyNumberFormat="1" applyBorder="1" applyAlignment="1">
      <alignment horizontal="centerContinuous" vertical="top"/>
    </xf>
    <xf numFmtId="0" fontId="21" fillId="0" borderId="32" xfId="47" applyBorder="1" applyAlignment="1">
      <alignment horizontal="centerContinuous" vertical="top"/>
    </xf>
    <xf numFmtId="0" fontId="21" fillId="0" borderId="43" xfId="47" applyBorder="1" applyAlignment="1">
      <alignment horizontal="left" vertical="top" wrapText="1"/>
    </xf>
    <xf numFmtId="0" fontId="21" fillId="0" borderId="43" xfId="47" applyBorder="1" applyAlignment="1">
      <alignment horizontal="center"/>
    </xf>
    <xf numFmtId="0" fontId="25" fillId="0" borderId="43" xfId="47" applyFont="1" applyBorder="1" applyAlignment="1">
      <alignment horizontal="center"/>
    </xf>
    <xf numFmtId="0" fontId="25" fillId="0" borderId="28" xfId="47" applyFont="1" applyBorder="1" applyAlignment="1">
      <alignment horizontal="left" vertical="center"/>
    </xf>
    <xf numFmtId="0" fontId="21" fillId="0" borderId="29" xfId="47" quotePrefix="1" applyBorder="1" applyAlignment="1">
      <alignment horizontal="left" vertical="top" wrapText="1"/>
    </xf>
    <xf numFmtId="0" fontId="21" fillId="0" borderId="29" xfId="47" applyBorder="1" applyAlignment="1">
      <alignment horizontal="center" vertical="center"/>
    </xf>
    <xf numFmtId="0" fontId="21" fillId="0" borderId="29" xfId="47" applyBorder="1" applyAlignment="1">
      <alignment vertical="center"/>
    </xf>
    <xf numFmtId="0" fontId="21" fillId="0" borderId="30" xfId="47" applyBorder="1" applyAlignment="1">
      <alignment vertical="center"/>
    </xf>
    <xf numFmtId="0" fontId="32" fillId="0" borderId="0" xfId="47" applyFont="1" applyAlignment="1">
      <alignment vertical="center"/>
    </xf>
    <xf numFmtId="165" fontId="32" fillId="0" borderId="0" xfId="49" applyNumberFormat="1" applyFont="1" applyAlignment="1">
      <alignment vertical="center"/>
    </xf>
    <xf numFmtId="1" fontId="21" fillId="0" borderId="15" xfId="47" applyNumberFormat="1" applyBorder="1" applyAlignment="1">
      <alignment horizontal="centerContinuous" vertical="top"/>
    </xf>
    <xf numFmtId="2" fontId="21" fillId="0" borderId="15" xfId="47" applyNumberFormat="1" applyBorder="1" applyAlignment="1">
      <alignment horizontal="center" vertical="center"/>
    </xf>
    <xf numFmtId="2" fontId="21" fillId="0" borderId="12" xfId="47" applyNumberFormat="1" applyBorder="1" applyAlignment="1">
      <alignment horizontal="centerContinuous" vertical="top"/>
    </xf>
    <xf numFmtId="0" fontId="21" fillId="0" borderId="13" xfId="47" applyBorder="1" applyAlignment="1">
      <alignment horizontal="left" vertical="top" wrapText="1"/>
    </xf>
    <xf numFmtId="0" fontId="21" fillId="0" borderId="13" xfId="47" applyBorder="1" applyAlignment="1">
      <alignment horizontal="center"/>
    </xf>
    <xf numFmtId="0" fontId="25" fillId="0" borderId="12" xfId="47" applyFont="1" applyBorder="1" applyAlignment="1">
      <alignment horizontal="centerContinuous" vertical="top"/>
    </xf>
    <xf numFmtId="0" fontId="25" fillId="0" borderId="13" xfId="47" applyFont="1" applyBorder="1" applyAlignment="1">
      <alignment horizontal="center"/>
    </xf>
    <xf numFmtId="0" fontId="25" fillId="0" borderId="29" xfId="47" quotePrefix="1" applyFont="1" applyBorder="1" applyAlignment="1">
      <alignment horizontal="left" vertical="center"/>
    </xf>
    <xf numFmtId="0" fontId="25" fillId="0" borderId="29" xfId="47" applyFont="1" applyBorder="1" applyAlignment="1">
      <alignment horizontal="center" vertical="center"/>
    </xf>
    <xf numFmtId="0" fontId="25" fillId="0" borderId="29" xfId="47" applyFont="1" applyBorder="1" applyAlignment="1">
      <alignment vertical="center"/>
    </xf>
    <xf numFmtId="0" fontId="25" fillId="0" borderId="30" xfId="47" applyFont="1" applyBorder="1" applyAlignment="1">
      <alignment vertical="center"/>
    </xf>
    <xf numFmtId="0" fontId="21" fillId="0" borderId="0" xfId="47" applyAlignment="1">
      <alignment horizontal="centerContinuous" vertical="top"/>
    </xf>
    <xf numFmtId="0" fontId="21" fillId="0" borderId="0" xfId="47" applyAlignment="1">
      <alignment horizontal="center"/>
    </xf>
    <xf numFmtId="0" fontId="21" fillId="0" borderId="18" xfId="51" applyBorder="1" applyAlignment="1">
      <alignment horizontal="center"/>
    </xf>
    <xf numFmtId="0" fontId="21" fillId="0" borderId="16" xfId="51" applyBorder="1" applyAlignment="1">
      <alignment vertical="top" wrapText="1"/>
    </xf>
    <xf numFmtId="0" fontId="21" fillId="0" borderId="2" xfId="52" applyBorder="1"/>
    <xf numFmtId="0" fontId="21" fillId="0" borderId="0" xfId="52"/>
    <xf numFmtId="0" fontId="21" fillId="0" borderId="5" xfId="52" applyBorder="1"/>
    <xf numFmtId="0" fontId="21" fillId="0" borderId="0" xfId="52" applyAlignment="1">
      <alignment vertical="center"/>
    </xf>
    <xf numFmtId="0" fontId="21" fillId="0" borderId="0" xfId="3" applyAlignment="1">
      <alignment horizontal="center" vertical="center"/>
    </xf>
    <xf numFmtId="1" fontId="21" fillId="0" borderId="6" xfId="3" applyNumberFormat="1" applyBorder="1" applyAlignment="1">
      <alignment horizontal="center" vertical="center"/>
    </xf>
    <xf numFmtId="0" fontId="22" fillId="0" borderId="0" xfId="3" applyFont="1" applyAlignment="1">
      <alignment vertical="center" wrapText="1"/>
    </xf>
    <xf numFmtId="1" fontId="22" fillId="0" borderId="6" xfId="3" applyNumberFormat="1" applyFont="1" applyBorder="1" applyAlignment="1">
      <alignment vertical="center" wrapText="1"/>
    </xf>
    <xf numFmtId="0" fontId="21" fillId="0" borderId="33" xfId="52" applyBorder="1"/>
    <xf numFmtId="0" fontId="21" fillId="0" borderId="34" xfId="52" applyBorder="1"/>
    <xf numFmtId="41" fontId="21" fillId="0" borderId="11" xfId="52" applyNumberFormat="1" applyBorder="1"/>
    <xf numFmtId="0" fontId="25" fillId="0" borderId="20" xfId="52" applyFont="1" applyBorder="1" applyAlignment="1">
      <alignment horizontal="center"/>
    </xf>
    <xf numFmtId="41" fontId="25" fillId="0" borderId="22" xfId="52" applyNumberFormat="1" applyFont="1" applyBorder="1" applyAlignment="1">
      <alignment horizontal="center"/>
    </xf>
    <xf numFmtId="0" fontId="21" fillId="0" borderId="0" xfId="52" applyAlignment="1">
      <alignment horizontal="left" indent="1"/>
    </xf>
    <xf numFmtId="41" fontId="21" fillId="0" borderId="14" xfId="52" applyNumberFormat="1" applyBorder="1" applyAlignment="1">
      <alignment horizontal="center"/>
    </xf>
    <xf numFmtId="0" fontId="21" fillId="0" borderId="5" xfId="52" applyBorder="1" applyAlignment="1">
      <alignment vertical="center"/>
    </xf>
    <xf numFmtId="0" fontId="21" fillId="0" borderId="0" xfId="52" applyAlignment="1">
      <alignment horizontal="left" vertical="center"/>
    </xf>
    <xf numFmtId="41" fontId="21" fillId="0" borderId="14" xfId="52" applyNumberFormat="1" applyBorder="1" applyAlignment="1">
      <alignment horizontal="center" vertical="center"/>
    </xf>
    <xf numFmtId="0" fontId="21" fillId="0" borderId="61" xfId="52" applyBorder="1"/>
    <xf numFmtId="0" fontId="21" fillId="0" borderId="55" xfId="52" applyBorder="1" applyAlignment="1">
      <alignment horizontal="left" indent="1"/>
    </xf>
    <xf numFmtId="41" fontId="21" fillId="0" borderId="62" xfId="52" applyNumberFormat="1" applyBorder="1" applyAlignment="1">
      <alignment horizontal="center"/>
    </xf>
    <xf numFmtId="41" fontId="25" fillId="0" borderId="42" xfId="52" applyNumberFormat="1" applyFont="1" applyBorder="1" applyAlignment="1">
      <alignment horizontal="left" vertical="center"/>
    </xf>
    <xf numFmtId="0" fontId="21" fillId="0" borderId="49" xfId="52" applyBorder="1"/>
    <xf numFmtId="41" fontId="21" fillId="0" borderId="49" xfId="52" applyNumberFormat="1" applyBorder="1" applyAlignment="1">
      <alignment horizontal="center"/>
    </xf>
    <xf numFmtId="0" fontId="21" fillId="0" borderId="63" xfId="52" applyBorder="1"/>
    <xf numFmtId="41" fontId="21" fillId="0" borderId="63" xfId="52" applyNumberFormat="1" applyBorder="1" applyAlignment="1">
      <alignment horizontal="center"/>
    </xf>
    <xf numFmtId="41" fontId="21" fillId="0" borderId="0" xfId="52" applyNumberFormat="1" applyAlignment="1">
      <alignment horizontal="right"/>
    </xf>
    <xf numFmtId="41" fontId="21" fillId="0" borderId="0" xfId="52" applyNumberFormat="1"/>
    <xf numFmtId="0" fontId="25" fillId="0" borderId="7" xfId="19" applyFont="1" applyBorder="1" applyAlignment="1">
      <alignment horizontal="center" vertical="top"/>
    </xf>
    <xf numFmtId="0" fontId="25" fillId="0" borderId="9" xfId="19" applyFont="1" applyBorder="1" applyAlignment="1">
      <alignment horizontal="center" vertical="top"/>
    </xf>
    <xf numFmtId="0" fontId="21" fillId="0" borderId="5" xfId="8" applyFont="1" applyBorder="1" applyAlignment="1">
      <alignment vertical="top"/>
    </xf>
    <xf numFmtId="0" fontId="21" fillId="0" borderId="33" xfId="8" applyFont="1" applyBorder="1" applyAlignment="1">
      <alignment vertical="top"/>
    </xf>
    <xf numFmtId="0" fontId="22" fillId="0" borderId="34" xfId="5" applyFont="1" applyBorder="1" applyAlignment="1">
      <alignment horizontal="left"/>
    </xf>
    <xf numFmtId="0" fontId="21" fillId="0" borderId="34" xfId="5" applyFont="1" applyBorder="1" applyAlignment="1">
      <alignment horizontal="centerContinuous"/>
    </xf>
    <xf numFmtId="0" fontId="21" fillId="0" borderId="34" xfId="5" applyFont="1" applyBorder="1" applyAlignment="1">
      <alignment horizontal="center"/>
    </xf>
    <xf numFmtId="43" fontId="21" fillId="0" borderId="34" xfId="17" applyFont="1" applyBorder="1" applyAlignment="1">
      <alignment horizontal="centerContinuous"/>
    </xf>
    <xf numFmtId="0" fontId="25" fillId="0" borderId="7" xfId="5" applyFont="1" applyBorder="1" applyAlignment="1">
      <alignment horizontal="center" vertical="top"/>
    </xf>
    <xf numFmtId="0" fontId="25" fillId="0" borderId="19" xfId="5" applyFont="1" applyBorder="1" applyAlignment="1">
      <alignment horizontal="center"/>
    </xf>
    <xf numFmtId="0" fontId="25" fillId="0" borderId="19" xfId="5" applyFont="1" applyBorder="1" applyAlignment="1">
      <alignment horizontal="justify"/>
    </xf>
    <xf numFmtId="4" fontId="25" fillId="0" borderId="19" xfId="5" applyNumberFormat="1" applyFont="1" applyBorder="1" applyAlignment="1" applyProtection="1">
      <alignment horizontal="center"/>
      <protection locked="0"/>
    </xf>
    <xf numFmtId="0" fontId="25" fillId="0" borderId="9" xfId="5" applyFont="1" applyBorder="1" applyAlignment="1">
      <alignment horizontal="center" vertical="top"/>
    </xf>
    <xf numFmtId="0" fontId="25" fillId="0" borderId="21" xfId="5" applyFont="1" applyBorder="1" applyAlignment="1">
      <alignment horizontal="left"/>
    </xf>
    <xf numFmtId="0" fontId="25" fillId="0" borderId="21" xfId="5" applyFont="1" applyBorder="1" applyAlignment="1">
      <alignment horizontal="center"/>
    </xf>
    <xf numFmtId="0" fontId="25" fillId="0" borderId="21" xfId="5" applyFont="1" applyBorder="1" applyAlignment="1">
      <alignment horizontal="justify"/>
    </xf>
    <xf numFmtId="4" fontId="25" fillId="0" borderId="21" xfId="5" applyNumberFormat="1" applyFont="1" applyBorder="1" applyAlignment="1" applyProtection="1">
      <alignment horizontal="center"/>
      <protection locked="0"/>
    </xf>
    <xf numFmtId="0" fontId="21" fillId="0" borderId="24" xfId="5" applyFont="1" applyBorder="1" applyAlignment="1">
      <alignment horizontal="justify"/>
    </xf>
    <xf numFmtId="4" fontId="21" fillId="0" borderId="24" xfId="5" applyNumberFormat="1" applyFont="1" applyBorder="1" applyAlignment="1" applyProtection="1">
      <alignment horizontal="center"/>
      <protection locked="0"/>
    </xf>
    <xf numFmtId="0" fontId="21" fillId="0" borderId="39" xfId="5" applyFont="1" applyBorder="1" applyAlignment="1">
      <alignment horizontal="center" vertical="top"/>
    </xf>
    <xf numFmtId="0" fontId="21" fillId="0" borderId="40" xfId="5" applyFont="1" applyBorder="1" applyAlignment="1">
      <alignment horizontal="left"/>
    </xf>
    <xf numFmtId="0" fontId="21" fillId="0" borderId="40" xfId="5" applyFont="1" applyBorder="1" applyAlignment="1">
      <alignment horizontal="center"/>
    </xf>
    <xf numFmtId="0" fontId="21" fillId="0" borderId="40" xfId="5" applyFont="1" applyBorder="1" applyAlignment="1">
      <alignment horizontal="justify"/>
    </xf>
    <xf numFmtId="4" fontId="21" fillId="0" borderId="40" xfId="5" applyNumberFormat="1" applyFont="1" applyBorder="1" applyAlignment="1" applyProtection="1">
      <alignment horizontal="center"/>
      <protection locked="0"/>
    </xf>
    <xf numFmtId="0" fontId="21" fillId="0" borderId="16" xfId="5" applyFont="1" applyBorder="1" applyAlignment="1">
      <alignment horizontal="center" vertical="center" wrapText="1"/>
    </xf>
    <xf numFmtId="0" fontId="51" fillId="0" borderId="0" xfId="5" applyFont="1" applyAlignment="1">
      <alignment horizontal="left"/>
    </xf>
    <xf numFmtId="0" fontId="26" fillId="0" borderId="0" xfId="5" applyFont="1" applyAlignment="1">
      <alignment horizontal="left"/>
    </xf>
    <xf numFmtId="0" fontId="22" fillId="0" borderId="16" xfId="5" applyFont="1" applyBorder="1" applyAlignment="1">
      <alignment vertical="center" wrapText="1"/>
    </xf>
    <xf numFmtId="0" fontId="21" fillId="0" borderId="16" xfId="5" applyFont="1" applyBorder="1" applyAlignment="1">
      <alignment horizontal="center" wrapText="1"/>
    </xf>
    <xf numFmtId="3" fontId="21" fillId="0" borderId="16" xfId="5" applyNumberFormat="1" applyFont="1" applyBorder="1" applyAlignment="1">
      <alignment horizontal="center" wrapText="1"/>
    </xf>
    <xf numFmtId="0" fontId="25" fillId="0" borderId="15" xfId="5" applyFont="1" applyBorder="1" applyAlignment="1">
      <alignment horizontal="center" vertical="top"/>
    </xf>
    <xf numFmtId="0" fontId="21" fillId="0" borderId="16" xfId="5" applyFont="1" applyBorder="1" applyAlignment="1">
      <alignment vertical="top" wrapText="1"/>
    </xf>
    <xf numFmtId="168" fontId="21" fillId="0" borderId="15" xfId="5" applyNumberFormat="1" applyFont="1" applyBorder="1" applyAlignment="1">
      <alignment horizontal="center" vertical="top"/>
    </xf>
    <xf numFmtId="3" fontId="21" fillId="0" borderId="40" xfId="5" applyNumberFormat="1" applyFont="1" applyBorder="1" applyAlignment="1">
      <alignment horizontal="center" wrapText="1"/>
    </xf>
    <xf numFmtId="0" fontId="52" fillId="0" borderId="0" xfId="5" applyFont="1" applyAlignment="1">
      <alignment horizontal="left"/>
    </xf>
    <xf numFmtId="0" fontId="21" fillId="0" borderId="40" xfId="5" applyFont="1" applyBorder="1" applyAlignment="1">
      <alignment horizontal="center" vertical="center" wrapText="1"/>
    </xf>
    <xf numFmtId="0" fontId="25" fillId="0" borderId="16" xfId="5" applyFont="1" applyBorder="1" applyAlignment="1">
      <alignment horizontal="left" vertical="center" wrapText="1"/>
    </xf>
    <xf numFmtId="0" fontId="25" fillId="0" borderId="26" xfId="5" applyFont="1" applyBorder="1" applyAlignment="1">
      <alignment vertical="top" wrapText="1"/>
    </xf>
    <xf numFmtId="3" fontId="21" fillId="0" borderId="16" xfId="5" applyNumberFormat="1" applyFont="1" applyBorder="1" applyAlignment="1">
      <alignment horizontal="center"/>
    </xf>
    <xf numFmtId="0" fontId="22" fillId="0" borderId="16" xfId="5" applyFont="1" applyBorder="1" applyAlignment="1">
      <alignment vertical="top" wrapText="1"/>
    </xf>
    <xf numFmtId="0" fontId="53" fillId="0" borderId="0" xfId="5" applyFont="1" applyAlignment="1">
      <alignment horizontal="left"/>
    </xf>
    <xf numFmtId="0" fontId="25" fillId="0" borderId="16" xfId="5" applyFont="1" applyBorder="1" applyAlignment="1">
      <alignment vertical="center" wrapText="1"/>
    </xf>
    <xf numFmtId="0" fontId="25" fillId="0" borderId="16" xfId="5" applyFont="1" applyBorder="1" applyAlignment="1">
      <alignment vertical="top" wrapText="1"/>
    </xf>
    <xf numFmtId="0" fontId="22" fillId="0" borderId="40" xfId="5" applyFont="1" applyBorder="1" applyAlignment="1">
      <alignment vertical="top" wrapText="1"/>
    </xf>
    <xf numFmtId="0" fontId="21" fillId="0" borderId="40" xfId="5" applyFont="1" applyBorder="1" applyAlignment="1">
      <alignment horizontal="center" wrapText="1"/>
    </xf>
    <xf numFmtId="0" fontId="21" fillId="0" borderId="15" xfId="5" applyFont="1" applyBorder="1" applyAlignment="1">
      <alignment horizontal="center" vertical="top" wrapText="1"/>
    </xf>
    <xf numFmtId="2" fontId="21" fillId="0" borderId="15" xfId="5" applyNumberFormat="1" applyFont="1" applyBorder="1" applyAlignment="1">
      <alignment horizontal="center" vertical="top" wrapText="1"/>
    </xf>
    <xf numFmtId="39" fontId="21" fillId="0" borderId="18" xfId="55" applyNumberFormat="1" applyFont="1" applyBorder="1" applyAlignment="1">
      <alignment horizontal="right" wrapText="1"/>
    </xf>
    <xf numFmtId="0" fontId="48" fillId="0" borderId="0" xfId="13" applyFont="1"/>
    <xf numFmtId="0" fontId="21" fillId="0" borderId="0" xfId="13"/>
    <xf numFmtId="0" fontId="21" fillId="0" borderId="16" xfId="4" applyBorder="1" applyAlignment="1">
      <alignment vertical="top" wrapText="1"/>
    </xf>
    <xf numFmtId="0" fontId="54" fillId="0" borderId="0" xfId="5" applyFont="1" applyAlignment="1">
      <alignment horizontal="left"/>
    </xf>
    <xf numFmtId="0" fontId="25" fillId="0" borderId="15" xfId="5" applyFont="1" applyBorder="1" applyAlignment="1">
      <alignment horizontal="center" vertical="center" wrapText="1"/>
    </xf>
    <xf numFmtId="0" fontId="21" fillId="0" borderId="0" xfId="5" applyFont="1" applyAlignment="1">
      <alignment horizontal="center" vertical="top"/>
    </xf>
    <xf numFmtId="0" fontId="21" fillId="0" borderId="0" xfId="5" applyFont="1" applyAlignment="1">
      <alignment horizontal="left"/>
    </xf>
    <xf numFmtId="0" fontId="21" fillId="0" borderId="0" xfId="5" applyFont="1" applyAlignment="1">
      <alignment horizontal="center"/>
    </xf>
    <xf numFmtId="0" fontId="21" fillId="0" borderId="0" xfId="5" applyFont="1" applyAlignment="1">
      <alignment horizontal="justify"/>
    </xf>
    <xf numFmtId="4" fontId="21" fillId="0" borderId="0" xfId="5" applyNumberFormat="1" applyFont="1" applyAlignment="1">
      <alignment horizontal="center"/>
    </xf>
    <xf numFmtId="0" fontId="32" fillId="0" borderId="0" xfId="5" applyAlignment="1">
      <alignment horizontal="center" vertical="top"/>
    </xf>
    <xf numFmtId="0" fontId="32" fillId="0" borderId="0" xfId="5" applyAlignment="1">
      <alignment horizontal="center"/>
    </xf>
    <xf numFmtId="0" fontId="32" fillId="0" borderId="0" xfId="5" applyAlignment="1">
      <alignment horizontal="justify"/>
    </xf>
    <xf numFmtId="4" fontId="32" fillId="0" borderId="0" xfId="5" applyNumberFormat="1" applyAlignment="1">
      <alignment horizontal="center"/>
    </xf>
    <xf numFmtId="0" fontId="21" fillId="0" borderId="16" xfId="9" applyFont="1" applyBorder="1" applyAlignment="1">
      <alignment vertical="center" wrapText="1"/>
    </xf>
    <xf numFmtId="0" fontId="21" fillId="0" borderId="16" xfId="9" applyFont="1" applyBorder="1" applyAlignment="1">
      <alignment horizontal="center" vertical="center" wrapText="1"/>
    </xf>
    <xf numFmtId="3" fontId="21" fillId="0" borderId="16" xfId="9" applyNumberFormat="1" applyFont="1" applyBorder="1" applyAlignment="1">
      <alignment horizontal="center" vertical="center" wrapText="1"/>
    </xf>
    <xf numFmtId="4" fontId="21" fillId="0" borderId="26" xfId="10" applyNumberFormat="1" applyFont="1" applyBorder="1" applyAlignment="1">
      <alignment horizontal="center" vertical="center" wrapText="1"/>
    </xf>
    <xf numFmtId="0" fontId="32" fillId="0" borderId="0" xfId="3" applyFont="1" applyAlignment="1">
      <alignment horizontal="center" vertical="center"/>
    </xf>
    <xf numFmtId="0" fontId="32" fillId="0" borderId="0" xfId="3" applyFont="1" applyAlignment="1">
      <alignment horizontal="left" vertical="center"/>
    </xf>
    <xf numFmtId="2" fontId="21" fillId="0" borderId="15" xfId="9" applyNumberFormat="1" applyFont="1" applyBorder="1" applyAlignment="1">
      <alignment horizontal="center" vertical="center"/>
    </xf>
    <xf numFmtId="2" fontId="21" fillId="0" borderId="15" xfId="21" applyNumberFormat="1" applyFont="1" applyBorder="1" applyAlignment="1">
      <alignment horizontal="center" vertical="center"/>
    </xf>
    <xf numFmtId="0" fontId="21" fillId="0" borderId="24" xfId="8" applyFont="1" applyBorder="1" applyAlignment="1">
      <alignment horizontal="left" wrapText="1"/>
    </xf>
    <xf numFmtId="0" fontId="22" fillId="0" borderId="40" xfId="5" applyFont="1" applyBorder="1" applyAlignment="1">
      <alignment horizontal="left" vertical="center"/>
    </xf>
    <xf numFmtId="0" fontId="0" fillId="0" borderId="16" xfId="5" applyFont="1" applyBorder="1" applyAlignment="1">
      <alignment horizontal="left" vertical="center" wrapText="1"/>
    </xf>
    <xf numFmtId="0" fontId="25" fillId="0" borderId="15" xfId="5" applyFont="1" applyBorder="1" applyAlignment="1">
      <alignment horizontal="center" vertical="center"/>
    </xf>
    <xf numFmtId="0" fontId="32" fillId="0" borderId="0" xfId="56" applyFont="1" applyAlignment="1">
      <alignment vertical="top"/>
    </xf>
    <xf numFmtId="3" fontId="21" fillId="0" borderId="0" xfId="57" applyNumberFormat="1" applyFont="1" applyBorder="1" applyAlignment="1" applyProtection="1">
      <alignment horizontal="center" vertical="center"/>
    </xf>
    <xf numFmtId="49" fontId="21" fillId="0" borderId="33" xfId="3" applyNumberFormat="1" applyBorder="1" applyAlignment="1">
      <alignment horizontal="center" vertical="top"/>
    </xf>
    <xf numFmtId="0" fontId="22" fillId="0" borderId="34" xfId="3" applyFont="1" applyBorder="1" applyAlignment="1">
      <alignment horizontal="left" vertical="top"/>
    </xf>
    <xf numFmtId="0" fontId="21" fillId="0" borderId="34" xfId="3" applyBorder="1" applyAlignment="1">
      <alignment horizontal="centerContinuous" vertical="top"/>
    </xf>
    <xf numFmtId="0" fontId="21" fillId="0" borderId="34" xfId="3" applyBorder="1" applyAlignment="1">
      <alignment horizontal="center" vertical="top"/>
    </xf>
    <xf numFmtId="3" fontId="21" fillId="0" borderId="34" xfId="58" applyNumberFormat="1" applyFont="1" applyBorder="1" applyAlignment="1">
      <alignment horizontal="center" vertical="top"/>
    </xf>
    <xf numFmtId="0" fontId="25" fillId="0" borderId="19" xfId="19" applyFont="1" applyBorder="1" applyAlignment="1">
      <alignment horizontal="justify" vertical="top"/>
    </xf>
    <xf numFmtId="3" fontId="25" fillId="0" borderId="19" xfId="19" applyNumberFormat="1" applyFont="1" applyBorder="1" applyAlignment="1" applyProtection="1">
      <alignment horizontal="center" vertical="top"/>
      <protection locked="0"/>
    </xf>
    <xf numFmtId="0" fontId="25" fillId="0" borderId="21" xfId="19" applyFont="1" applyBorder="1" applyAlignment="1">
      <alignment horizontal="center" vertical="top"/>
    </xf>
    <xf numFmtId="0" fontId="25" fillId="0" borderId="21" xfId="19" applyFont="1" applyBorder="1" applyAlignment="1">
      <alignment horizontal="justify" vertical="top"/>
    </xf>
    <xf numFmtId="3" fontId="25" fillId="0" borderId="21" xfId="19" applyNumberFormat="1" applyFont="1" applyBorder="1" applyAlignment="1" applyProtection="1">
      <alignment horizontal="center" vertical="top"/>
      <protection locked="0"/>
    </xf>
    <xf numFmtId="0" fontId="25" fillId="0" borderId="12" xfId="19" applyFont="1" applyBorder="1" applyAlignment="1">
      <alignment horizontal="center" vertical="top"/>
    </xf>
    <xf numFmtId="0" fontId="25" fillId="0" borderId="45" xfId="19" applyFont="1" applyBorder="1" applyAlignment="1">
      <alignment horizontal="left" vertical="top"/>
    </xf>
    <xf numFmtId="0" fontId="25" fillId="0" borderId="45" xfId="19" applyFont="1" applyBorder="1" applyAlignment="1">
      <alignment horizontal="center" vertical="top"/>
    </xf>
    <xf numFmtId="0" fontId="25" fillId="0" borderId="45" xfId="19" applyFont="1" applyBorder="1" applyAlignment="1">
      <alignment horizontal="justify" vertical="top"/>
    </xf>
    <xf numFmtId="3" fontId="25" fillId="0" borderId="45" xfId="19" applyNumberFormat="1" applyFont="1" applyBorder="1" applyAlignment="1" applyProtection="1">
      <alignment horizontal="center" vertical="top"/>
      <protection locked="0"/>
    </xf>
    <xf numFmtId="1" fontId="25" fillId="0" borderId="15" xfId="56" applyNumberFormat="1" applyFont="1" applyBorder="1" applyAlignment="1">
      <alignment horizontal="center" vertical="top"/>
    </xf>
    <xf numFmtId="0" fontId="22" fillId="0" borderId="16" xfId="56" applyFont="1" applyBorder="1" applyAlignment="1">
      <alignment vertical="top" wrapText="1"/>
    </xf>
    <xf numFmtId="0" fontId="21" fillId="0" borderId="16" xfId="56" applyFont="1" applyBorder="1" applyAlignment="1">
      <alignment horizontal="center" vertical="top" wrapText="1"/>
    </xf>
    <xf numFmtId="3" fontId="21" fillId="0" borderId="16" xfId="59" applyNumberFormat="1" applyFont="1" applyFill="1" applyBorder="1" applyAlignment="1" applyProtection="1">
      <alignment horizontal="center" vertical="top"/>
    </xf>
    <xf numFmtId="1"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wrapText="1"/>
      <protection locked="0"/>
    </xf>
    <xf numFmtId="0" fontId="21" fillId="0" borderId="15" xfId="56" applyFont="1" applyBorder="1" applyAlignment="1">
      <alignment horizontal="center" vertical="top" wrapText="1"/>
    </xf>
    <xf numFmtId="0" fontId="21" fillId="0" borderId="16" xfId="56" applyFont="1" applyBorder="1" applyAlignment="1">
      <alignment vertical="top" wrapText="1"/>
    </xf>
    <xf numFmtId="3" fontId="21" fillId="0" borderId="16" xfId="59" applyNumberFormat="1" applyFont="1" applyFill="1" applyBorder="1" applyAlignment="1" applyProtection="1">
      <alignment horizontal="center" vertical="top" wrapText="1"/>
    </xf>
    <xf numFmtId="0" fontId="21" fillId="0" borderId="15" xfId="56" applyFont="1" applyBorder="1" applyAlignment="1">
      <alignment horizontal="center" vertical="top"/>
    </xf>
    <xf numFmtId="3" fontId="21" fillId="0" borderId="16" xfId="56" applyNumberFormat="1" applyFont="1" applyBorder="1" applyAlignment="1">
      <alignment horizontal="center" vertical="top" wrapText="1"/>
    </xf>
    <xf numFmtId="0" fontId="21" fillId="0" borderId="15" xfId="56" applyFont="1" applyBorder="1" applyAlignment="1">
      <alignment horizontal="center" vertical="center"/>
    </xf>
    <xf numFmtId="0" fontId="21" fillId="0" borderId="16" xfId="56" applyFont="1" applyBorder="1" applyAlignment="1">
      <alignment vertical="center" wrapText="1"/>
    </xf>
    <xf numFmtId="0" fontId="21" fillId="0" borderId="16" xfId="56" applyFont="1" applyBorder="1" applyAlignment="1">
      <alignment horizontal="center" vertical="center" wrapText="1"/>
    </xf>
    <xf numFmtId="3" fontId="21" fillId="0" borderId="16" xfId="56" applyNumberFormat="1" applyFont="1" applyBorder="1" applyAlignment="1">
      <alignment horizontal="center" vertical="center"/>
    </xf>
    <xf numFmtId="3" fontId="21" fillId="0" borderId="16" xfId="59" applyNumberFormat="1" applyFont="1" applyFill="1" applyBorder="1" applyAlignment="1" applyProtection="1">
      <alignment horizontal="center" vertical="center"/>
    </xf>
    <xf numFmtId="0" fontId="32" fillId="0" borderId="0" xfId="56" applyFont="1" applyAlignment="1">
      <alignment vertical="center"/>
    </xf>
    <xf numFmtId="0" fontId="30" fillId="0" borderId="16" xfId="56" applyFont="1" applyBorder="1" applyAlignment="1">
      <alignment horizontal="center" vertical="top" wrapText="1"/>
    </xf>
    <xf numFmtId="3" fontId="21" fillId="0" borderId="16" xfId="56" applyNumberFormat="1" applyFont="1" applyBorder="1" applyAlignment="1">
      <alignment horizontal="center" vertical="top"/>
    </xf>
    <xf numFmtId="168" fontId="21" fillId="0" borderId="15" xfId="56" applyNumberFormat="1" applyFont="1" applyBorder="1" applyAlignment="1">
      <alignment horizontal="center" vertical="top" wrapText="1"/>
    </xf>
    <xf numFmtId="168" fontId="21" fillId="0" borderId="15" xfId="56" applyNumberFormat="1" applyFont="1" applyBorder="1" applyAlignment="1">
      <alignment horizontal="center" vertical="top"/>
    </xf>
    <xf numFmtId="3" fontId="21" fillId="0" borderId="16" xfId="59" applyNumberFormat="1" applyFont="1" applyFill="1" applyBorder="1" applyAlignment="1" applyProtection="1">
      <alignment horizontal="center" vertical="top"/>
      <protection locked="0"/>
    </xf>
    <xf numFmtId="2" fontId="21" fillId="0" borderId="15" xfId="56" applyNumberFormat="1" applyFont="1" applyBorder="1" applyAlignment="1">
      <alignment horizontal="center" vertical="top"/>
    </xf>
    <xf numFmtId="2" fontId="21" fillId="0" borderId="15" xfId="56" applyNumberFormat="1" applyFont="1" applyBorder="1" applyAlignment="1">
      <alignment horizontal="center" vertical="center"/>
    </xf>
    <xf numFmtId="2" fontId="21" fillId="0" borderId="15" xfId="56" applyNumberFormat="1" applyFont="1" applyBorder="1" applyAlignment="1">
      <alignment horizontal="center" vertical="top" wrapText="1"/>
    </xf>
    <xf numFmtId="0" fontId="32" fillId="0" borderId="0" xfId="56" applyFont="1" applyAlignment="1">
      <alignment vertical="top" wrapText="1"/>
    </xf>
    <xf numFmtId="1" fontId="25" fillId="0" borderId="15" xfId="56" applyNumberFormat="1" applyFont="1" applyBorder="1" applyAlignment="1">
      <alignment horizontal="center" vertical="center"/>
    </xf>
    <xf numFmtId="0" fontId="22" fillId="0" borderId="16" xfId="56" applyFont="1" applyBorder="1" applyAlignment="1">
      <alignment vertical="center" wrapText="1"/>
    </xf>
    <xf numFmtId="0" fontId="22" fillId="0" borderId="16" xfId="56" applyFont="1" applyBorder="1" applyAlignment="1">
      <alignment vertical="top"/>
    </xf>
    <xf numFmtId="0" fontId="21" fillId="0" borderId="16" xfId="56" applyFont="1" applyBorder="1" applyAlignment="1">
      <alignment vertical="top"/>
    </xf>
    <xf numFmtId="168" fontId="21" fillId="0" borderId="15" xfId="56" quotePrefix="1" applyNumberFormat="1" applyFont="1" applyBorder="1" applyAlignment="1">
      <alignment horizontal="center" vertical="top"/>
    </xf>
    <xf numFmtId="0" fontId="22" fillId="0" borderId="35" xfId="56" applyFont="1" applyBorder="1" applyAlignment="1">
      <alignment vertical="center" wrapText="1"/>
    </xf>
    <xf numFmtId="0" fontId="25" fillId="0" borderId="15" xfId="56" applyFont="1" applyBorder="1" applyAlignment="1">
      <alignment horizontal="center" vertical="top"/>
    </xf>
    <xf numFmtId="49" fontId="21" fillId="0" borderId="15"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wrapText="1"/>
      <protection locked="0"/>
    </xf>
    <xf numFmtId="49" fontId="21" fillId="0" borderId="15" xfId="56" applyNumberFormat="1" applyFont="1" applyBorder="1" applyAlignment="1">
      <alignment horizontal="center" vertical="top"/>
    </xf>
    <xf numFmtId="49" fontId="21" fillId="0" borderId="16" xfId="56" applyNumberFormat="1" applyFont="1" applyBorder="1" applyAlignment="1">
      <alignment horizontal="center" vertical="top" wrapText="1"/>
    </xf>
    <xf numFmtId="3" fontId="21" fillId="0" borderId="16" xfId="59" applyNumberFormat="1" applyFont="1" applyBorder="1" applyAlignment="1" applyProtection="1">
      <alignment horizontal="center" vertical="top"/>
    </xf>
    <xf numFmtId="1" fontId="25" fillId="0" borderId="15" xfId="56" applyNumberFormat="1" applyFont="1" applyBorder="1" applyAlignment="1">
      <alignment horizontal="center" vertical="top" wrapText="1"/>
    </xf>
    <xf numFmtId="0" fontId="30" fillId="0" borderId="16" xfId="56" applyFont="1" applyBorder="1" applyAlignment="1">
      <alignment vertical="top" wrapText="1"/>
    </xf>
    <xf numFmtId="3" fontId="21" fillId="0" borderId="16" xfId="59" applyNumberFormat="1" applyFont="1" applyFill="1" applyBorder="1" applyAlignment="1">
      <alignment horizontal="center" vertical="top" wrapText="1"/>
    </xf>
    <xf numFmtId="0" fontId="21" fillId="0" borderId="16" xfId="56" applyFont="1" applyBorder="1" applyAlignment="1">
      <alignment horizontal="center" vertical="top"/>
    </xf>
    <xf numFmtId="3" fontId="21" fillId="0" borderId="16" xfId="59" applyNumberFormat="1" applyFont="1" applyFill="1" applyBorder="1" applyAlignment="1">
      <alignment horizontal="center" vertical="top"/>
    </xf>
    <xf numFmtId="0" fontId="21" fillId="0" borderId="16" xfId="60" applyBorder="1" applyAlignment="1">
      <alignment horizontal="center" vertical="top"/>
    </xf>
    <xf numFmtId="9" fontId="21" fillId="0" borderId="16" xfId="56" applyNumberFormat="1" applyFont="1" applyBorder="1" applyAlignment="1">
      <alignment horizontal="center" vertical="top" wrapText="1"/>
    </xf>
    <xf numFmtId="1" fontId="32" fillId="0" borderId="0" xfId="56" applyNumberFormat="1" applyFont="1" applyAlignment="1">
      <alignment horizontal="center" vertical="top"/>
    </xf>
    <xf numFmtId="3" fontId="32" fillId="0" borderId="0" xfId="59" applyNumberFormat="1" applyFont="1" applyFill="1" applyBorder="1" applyAlignment="1" applyProtection="1">
      <alignment horizontal="center" vertical="top"/>
      <protection locked="0"/>
    </xf>
    <xf numFmtId="41" fontId="21" fillId="0" borderId="20" xfId="52" applyNumberFormat="1" applyBorder="1"/>
    <xf numFmtId="0" fontId="0" fillId="0" borderId="0" xfId="52" applyFont="1" applyAlignment="1">
      <alignment horizontal="left" vertical="center"/>
    </xf>
    <xf numFmtId="0" fontId="32" fillId="0" borderId="0" xfId="37"/>
    <xf numFmtId="0" fontId="56" fillId="0" borderId="0" xfId="37" applyFont="1"/>
    <xf numFmtId="0" fontId="56" fillId="0" borderId="0" xfId="37" applyFont="1" applyAlignment="1">
      <alignment horizontal="center"/>
    </xf>
    <xf numFmtId="0" fontId="21" fillId="0" borderId="5" xfId="53" applyFont="1" applyBorder="1"/>
    <xf numFmtId="0" fontId="21" fillId="0" borderId="33" xfId="53" applyFont="1" applyBorder="1"/>
    <xf numFmtId="0" fontId="21" fillId="0" borderId="5" xfId="37" applyFont="1" applyBorder="1"/>
    <xf numFmtId="0" fontId="21" fillId="0" borderId="2" xfId="37" applyFont="1" applyBorder="1"/>
    <xf numFmtId="0" fontId="21" fillId="0" borderId="0" xfId="37" applyFont="1"/>
    <xf numFmtId="0" fontId="21" fillId="0" borderId="33" xfId="37" applyFont="1" applyBorder="1"/>
    <xf numFmtId="0" fontId="21" fillId="0" borderId="34" xfId="37" applyFont="1" applyBorder="1"/>
    <xf numFmtId="0" fontId="21" fillId="0" borderId="1" xfId="37" applyFont="1" applyBorder="1"/>
    <xf numFmtId="0" fontId="21" fillId="0" borderId="5" xfId="37" applyFont="1" applyBorder="1" applyAlignment="1">
      <alignment vertical="center"/>
    </xf>
    <xf numFmtId="0" fontId="21" fillId="0" borderId="0" xfId="52" applyAlignment="1">
      <alignment horizontal="left" vertical="top" wrapText="1" indent="1"/>
    </xf>
    <xf numFmtId="0" fontId="21" fillId="0" borderId="61" xfId="37" applyFont="1" applyBorder="1"/>
    <xf numFmtId="0" fontId="33" fillId="0" borderId="55" xfId="52" applyFont="1" applyBorder="1" applyAlignment="1">
      <alignment horizontal="left" indent="1"/>
    </xf>
    <xf numFmtId="0" fontId="21" fillId="0" borderId="55" xfId="52" applyBorder="1"/>
    <xf numFmtId="0" fontId="21" fillId="0" borderId="65" xfId="53" applyFont="1" applyBorder="1"/>
    <xf numFmtId="0" fontId="25" fillId="0" borderId="34" xfId="53" applyFont="1" applyBorder="1" applyAlignment="1">
      <alignment horizontal="right" vertical="center" wrapText="1" indent="1"/>
    </xf>
    <xf numFmtId="0" fontId="25" fillId="0" borderId="10" xfId="53" applyFont="1" applyBorder="1" applyAlignment="1">
      <alignment horizontal="center" vertical="center"/>
    </xf>
    <xf numFmtId="43" fontId="56" fillId="0" borderId="0" xfId="64" applyFont="1" applyBorder="1" applyAlignment="1">
      <alignment horizontal="right"/>
    </xf>
    <xf numFmtId="43" fontId="32" fillId="0" borderId="0" xfId="64" applyFont="1" applyBorder="1" applyAlignment="1">
      <alignment horizontal="right"/>
    </xf>
    <xf numFmtId="43" fontId="25" fillId="0" borderId="22" xfId="64" applyFont="1" applyBorder="1" applyAlignment="1">
      <alignment horizontal="center"/>
    </xf>
    <xf numFmtId="43" fontId="21" fillId="0" borderId="20" xfId="64" applyFont="1" applyBorder="1" applyAlignment="1">
      <alignment horizontal="right"/>
    </xf>
    <xf numFmtId="43" fontId="21" fillId="0" borderId="14" xfId="64" applyFont="1" applyBorder="1" applyAlignment="1">
      <alignment horizontal="right" vertical="center"/>
    </xf>
    <xf numFmtId="43" fontId="21" fillId="0" borderId="14" xfId="64" applyFont="1" applyBorder="1" applyAlignment="1">
      <alignment horizontal="center"/>
    </xf>
    <xf numFmtId="43" fontId="21" fillId="0" borderId="62" xfId="64" applyFont="1" applyBorder="1" applyAlignment="1">
      <alignment horizontal="center"/>
    </xf>
    <xf numFmtId="43" fontId="21" fillId="0" borderId="66" xfId="64" applyFont="1" applyBorder="1" applyAlignment="1">
      <alignment horizontal="right"/>
    </xf>
    <xf numFmtId="43" fontId="25" fillId="0" borderId="14" xfId="64" applyFont="1" applyBorder="1" applyAlignment="1">
      <alignment horizontal="right" vertical="center"/>
    </xf>
    <xf numFmtId="43" fontId="21" fillId="0" borderId="22" xfId="64" applyFont="1" applyBorder="1" applyAlignment="1">
      <alignment horizontal="right" vertical="center"/>
    </xf>
    <xf numFmtId="43" fontId="32" fillId="0" borderId="67" xfId="64" applyFont="1" applyBorder="1" applyAlignment="1">
      <alignment horizontal="right"/>
    </xf>
    <xf numFmtId="173" fontId="21" fillId="0" borderId="27" xfId="42" applyNumberFormat="1" applyFont="1" applyBorder="1" applyAlignment="1">
      <alignment horizontal="center" wrapText="1"/>
    </xf>
    <xf numFmtId="173" fontId="25" fillId="0" borderId="42" xfId="52" applyNumberFormat="1" applyFont="1" applyBorder="1" applyAlignment="1">
      <alignment horizontal="center" vertical="center"/>
    </xf>
    <xf numFmtId="43" fontId="21" fillId="0" borderId="25" xfId="3" applyNumberFormat="1" applyBorder="1" applyAlignment="1" applyProtection="1">
      <alignment horizontal="center"/>
      <protection locked="0"/>
    </xf>
    <xf numFmtId="43" fontId="21" fillId="0" borderId="27" xfId="10" applyNumberFormat="1" applyFont="1" applyBorder="1" applyAlignment="1">
      <alignment horizontal="center" wrapText="1"/>
    </xf>
    <xf numFmtId="43" fontId="21" fillId="0" borderId="27" xfId="10" applyNumberFormat="1" applyFont="1" applyBorder="1" applyAlignment="1">
      <alignment horizontal="center" vertical="center" wrapText="1"/>
    </xf>
    <xf numFmtId="43" fontId="21" fillId="0" borderId="31" xfId="11" applyNumberFormat="1" applyFont="1" applyBorder="1"/>
    <xf numFmtId="43" fontId="25" fillId="0" borderId="31" xfId="11" applyNumberFormat="1" applyFont="1" applyBorder="1"/>
    <xf numFmtId="43" fontId="21" fillId="0" borderId="27" xfId="17" applyFont="1" applyBorder="1" applyAlignment="1">
      <alignment horizontal="center" wrapText="1"/>
    </xf>
    <xf numFmtId="43" fontId="21" fillId="0" borderId="26" xfId="10" applyNumberFormat="1" applyFont="1" applyBorder="1" applyAlignment="1">
      <alignment horizontal="center" vertical="center" wrapText="1"/>
    </xf>
    <xf numFmtId="43" fontId="32" fillId="0" borderId="0" xfId="10" applyNumberFormat="1" applyFont="1" applyBorder="1" applyAlignment="1">
      <alignment horizontal="center" wrapText="1"/>
    </xf>
    <xf numFmtId="43" fontId="32" fillId="0" borderId="0" xfId="11" applyNumberFormat="1"/>
    <xf numFmtId="43" fontId="21" fillId="0" borderId="0" xfId="10" applyNumberFormat="1" applyFont="1" applyBorder="1" applyAlignment="1">
      <alignment horizontal="center" wrapText="1"/>
    </xf>
    <xf numFmtId="0" fontId="32" fillId="0" borderId="5" xfId="3" quotePrefix="1" applyFont="1" applyBorder="1" applyAlignment="1">
      <alignment horizontal="center" vertical="top"/>
    </xf>
    <xf numFmtId="0" fontId="21" fillId="0" borderId="0" xfId="7" applyNumberFormat="1" applyFont="1" applyBorder="1" applyAlignment="1">
      <alignment horizontal="centerContinuous" vertical="center"/>
    </xf>
    <xf numFmtId="0" fontId="21" fillId="0" borderId="6" xfId="7" applyNumberFormat="1" applyFont="1" applyBorder="1" applyAlignment="1">
      <alignment horizontal="centerContinuous" vertical="center"/>
    </xf>
    <xf numFmtId="0" fontId="25" fillId="0" borderId="7" xfId="3" applyFont="1" applyBorder="1" applyAlignment="1">
      <alignment horizontal="center" vertical="top"/>
    </xf>
    <xf numFmtId="0" fontId="25" fillId="0" borderId="19" xfId="3" applyFont="1" applyBorder="1" applyAlignment="1">
      <alignment horizontal="center"/>
    </xf>
    <xf numFmtId="0" fontId="25" fillId="0" borderId="19" xfId="3" applyFont="1" applyBorder="1" applyAlignment="1" applyProtection="1">
      <alignment horizontal="center"/>
      <protection locked="0"/>
    </xf>
    <xf numFmtId="0" fontId="25" fillId="0" borderId="20" xfId="3" applyFont="1" applyBorder="1" applyAlignment="1" applyProtection="1">
      <alignment horizontal="center"/>
      <protection locked="0"/>
    </xf>
    <xf numFmtId="0" fontId="25" fillId="0" borderId="9" xfId="3" applyFont="1" applyBorder="1" applyAlignment="1">
      <alignment horizontal="center" vertical="top"/>
    </xf>
    <xf numFmtId="0" fontId="25" fillId="0" borderId="21" xfId="3" applyFont="1" applyBorder="1" applyAlignment="1">
      <alignment horizontal="center"/>
    </xf>
    <xf numFmtId="0" fontId="25" fillId="0" borderId="21" xfId="3" applyFont="1" applyBorder="1" applyAlignment="1" applyProtection="1">
      <alignment horizontal="center"/>
      <protection locked="0"/>
    </xf>
    <xf numFmtId="0" fontId="25" fillId="0" borderId="22" xfId="3" applyFont="1" applyBorder="1" applyAlignment="1" applyProtection="1">
      <alignment horizontal="center"/>
      <protection locked="0"/>
    </xf>
    <xf numFmtId="4" fontId="0" fillId="0" borderId="16" xfId="15" applyNumberFormat="1" applyFont="1" applyBorder="1" applyAlignment="1" applyProtection="1">
      <alignment horizontal="center"/>
      <protection locked="0"/>
    </xf>
    <xf numFmtId="0" fontId="0" fillId="0" borderId="16" xfId="21" applyFont="1" applyBorder="1" applyAlignment="1">
      <alignment horizontal="left" vertical="center" wrapText="1"/>
    </xf>
    <xf numFmtId="4" fontId="21" fillId="0" borderId="16" xfId="5" applyNumberFormat="1" applyFont="1" applyBorder="1" applyAlignment="1" applyProtection="1">
      <alignment horizontal="center"/>
      <protection locked="0"/>
    </xf>
    <xf numFmtId="2" fontId="21" fillId="0" borderId="16" xfId="5" applyNumberFormat="1" applyFont="1" applyBorder="1" applyAlignment="1">
      <alignment horizontal="left"/>
    </xf>
    <xf numFmtId="2" fontId="21" fillId="0" borderId="16" xfId="5" applyNumberFormat="1" applyFont="1" applyBorder="1" applyAlignment="1">
      <alignment horizontal="center"/>
    </xf>
    <xf numFmtId="4" fontId="0" fillId="0" borderId="16" xfId="28" applyNumberFormat="1" applyFont="1" applyBorder="1" applyAlignment="1">
      <alignment horizontal="center" vertical="center" wrapText="1"/>
    </xf>
    <xf numFmtId="0" fontId="0" fillId="2" borderId="16" xfId="19" applyFont="1" applyFill="1" applyBorder="1" applyAlignment="1">
      <alignment vertical="top" wrapText="1"/>
    </xf>
    <xf numFmtId="43" fontId="0" fillId="0" borderId="16" xfId="17" applyFont="1" applyBorder="1" applyAlignment="1" applyProtection="1">
      <alignment horizontal="center" vertical="center"/>
      <protection locked="0"/>
    </xf>
    <xf numFmtId="0" fontId="21" fillId="0" borderId="5" xfId="9" quotePrefix="1" applyFont="1" applyBorder="1" applyAlignment="1">
      <alignment horizontal="left"/>
    </xf>
    <xf numFmtId="0" fontId="32" fillId="0" borderId="6" xfId="9" applyFont="1" applyBorder="1" applyAlignment="1">
      <alignment horizontal="left"/>
    </xf>
    <xf numFmtId="0" fontId="21" fillId="0" borderId="33" xfId="9" applyFont="1" applyBorder="1" applyAlignment="1">
      <alignment horizontal="left"/>
    </xf>
    <xf numFmtId="0" fontId="32" fillId="0" borderId="11" xfId="9" applyFont="1" applyBorder="1" applyAlignment="1">
      <alignment horizontal="left"/>
    </xf>
    <xf numFmtId="0" fontId="25" fillId="0" borderId="7" xfId="9" applyFont="1" applyBorder="1" applyAlignment="1">
      <alignment horizontal="center"/>
    </xf>
    <xf numFmtId="4" fontId="34" fillId="0" borderId="36" xfId="9" applyNumberFormat="1" applyFont="1" applyBorder="1" applyAlignment="1" applyProtection="1">
      <alignment horizontal="center"/>
      <protection locked="0"/>
    </xf>
    <xf numFmtId="0" fontId="25" fillId="0" borderId="9" xfId="9" applyFont="1" applyBorder="1" applyAlignment="1">
      <alignment horizontal="center"/>
    </xf>
    <xf numFmtId="0" fontId="34" fillId="0" borderId="11" xfId="9" applyFont="1" applyBorder="1" applyAlignment="1">
      <alignment horizontal="left"/>
    </xf>
    <xf numFmtId="0" fontId="21" fillId="0" borderId="23" xfId="9" applyFont="1" applyBorder="1" applyAlignment="1">
      <alignment horizontal="center"/>
    </xf>
    <xf numFmtId="0" fontId="21" fillId="0" borderId="24" xfId="9" applyFont="1" applyBorder="1" applyAlignment="1">
      <alignment horizontal="left"/>
    </xf>
    <xf numFmtId="0" fontId="21" fillId="0" borderId="24" xfId="9" applyFont="1" applyBorder="1" applyAlignment="1">
      <alignment horizontal="center"/>
    </xf>
    <xf numFmtId="0" fontId="21" fillId="0" borderId="24" xfId="9" applyFont="1" applyBorder="1" applyAlignment="1">
      <alignment horizontal="justify"/>
    </xf>
    <xf numFmtId="4" fontId="21" fillId="0" borderId="24" xfId="9" applyNumberFormat="1" applyFont="1" applyBorder="1" applyAlignment="1" applyProtection="1">
      <alignment horizontal="center"/>
      <protection locked="0"/>
    </xf>
    <xf numFmtId="0" fontId="32" fillId="0" borderId="37" xfId="9" applyFont="1" applyBorder="1" applyAlignment="1">
      <alignment horizontal="left"/>
    </xf>
    <xf numFmtId="0" fontId="25" fillId="0" borderId="39" xfId="9" applyFont="1" applyBorder="1" applyAlignment="1">
      <alignment horizontal="center" vertical="top"/>
    </xf>
    <xf numFmtId="0" fontId="22" fillId="0" borderId="40" xfId="9" applyFont="1" applyBorder="1" applyAlignment="1">
      <alignment horizontal="left" vertical="top"/>
    </xf>
    <xf numFmtId="0" fontId="21" fillId="0" borderId="40" xfId="9" applyFont="1" applyBorder="1" applyAlignment="1">
      <alignment horizontal="center"/>
    </xf>
    <xf numFmtId="0" fontId="21" fillId="0" borderId="40" xfId="9" applyFont="1" applyBorder="1" applyAlignment="1">
      <alignment horizontal="justify"/>
    </xf>
    <xf numFmtId="4" fontId="21" fillId="0" borderId="40" xfId="9" applyNumberFormat="1" applyFont="1" applyBorder="1" applyAlignment="1" applyProtection="1">
      <alignment horizontal="center"/>
      <protection locked="0"/>
    </xf>
    <xf numFmtId="0" fontId="25" fillId="0" borderId="15" xfId="9" applyFont="1" applyBorder="1" applyAlignment="1">
      <alignment horizontal="center" vertical="top"/>
    </xf>
    <xf numFmtId="0" fontId="22" fillId="0" borderId="16" xfId="9" applyFont="1" applyBorder="1" applyAlignment="1">
      <alignment horizontal="left" wrapText="1"/>
    </xf>
    <xf numFmtId="0" fontId="25" fillId="0" borderId="16" xfId="9" applyFont="1" applyBorder="1" applyAlignment="1">
      <alignment horizontal="center"/>
    </xf>
    <xf numFmtId="4" fontId="25" fillId="0" borderId="16" xfId="9" applyNumberFormat="1" applyFont="1" applyBorder="1" applyAlignment="1" applyProtection="1">
      <alignment horizontal="center"/>
      <protection locked="0"/>
    </xf>
    <xf numFmtId="0" fontId="21" fillId="0" borderId="16" xfId="9" applyFont="1" applyBorder="1" applyAlignment="1">
      <alignment horizontal="left" wrapText="1"/>
    </xf>
    <xf numFmtId="0" fontId="21" fillId="0" borderId="16" xfId="9" applyFont="1" applyBorder="1" applyAlignment="1">
      <alignment horizontal="center"/>
    </xf>
    <xf numFmtId="4" fontId="21" fillId="0" borderId="16" xfId="9" applyNumberFormat="1" applyFont="1" applyBorder="1" applyAlignment="1" applyProtection="1">
      <alignment horizontal="center"/>
      <protection locked="0"/>
    </xf>
    <xf numFmtId="0" fontId="21" fillId="0" borderId="16" xfId="9" applyFont="1" applyBorder="1" applyAlignment="1">
      <alignment horizontal="left" vertical="top" wrapText="1"/>
    </xf>
    <xf numFmtId="0" fontId="21" fillId="0" borderId="16" xfId="9" applyFont="1" applyBorder="1" applyAlignment="1">
      <alignment horizontal="justify"/>
    </xf>
    <xf numFmtId="0" fontId="21" fillId="0" borderId="16" xfId="9" quotePrefix="1" applyFont="1" applyBorder="1" applyAlignment="1">
      <alignment horizontal="left" wrapText="1"/>
    </xf>
    <xf numFmtId="1" fontId="21" fillId="0" borderId="16" xfId="9" applyNumberFormat="1" applyFont="1" applyBorder="1" applyAlignment="1" applyProtection="1">
      <alignment horizontal="center"/>
      <protection locked="0"/>
    </xf>
    <xf numFmtId="0" fontId="25" fillId="0" borderId="50" xfId="9" applyFont="1" applyBorder="1" applyAlignment="1">
      <alignment horizontal="center" vertical="top"/>
    </xf>
    <xf numFmtId="0" fontId="25" fillId="0" borderId="18" xfId="9" applyFont="1" applyBorder="1" applyAlignment="1">
      <alignment horizontal="center"/>
    </xf>
    <xf numFmtId="0" fontId="21" fillId="0" borderId="50" xfId="9" applyFont="1" applyBorder="1" applyAlignment="1">
      <alignment horizontal="center" vertical="top"/>
    </xf>
    <xf numFmtId="0" fontId="21" fillId="0" borderId="18" xfId="9" applyFont="1" applyBorder="1" applyAlignment="1">
      <alignment horizontal="center"/>
    </xf>
    <xf numFmtId="0" fontId="25" fillId="0" borderId="16" xfId="9" applyFont="1" applyBorder="1" applyAlignment="1">
      <alignment horizontal="left" wrapText="1"/>
    </xf>
    <xf numFmtId="0" fontId="21" fillId="0" borderId="16" xfId="893" applyFont="1" applyBorder="1" applyAlignment="1">
      <alignment horizontal="left" wrapText="1"/>
    </xf>
    <xf numFmtId="0" fontId="21" fillId="0" borderId="16" xfId="14" applyFont="1" applyBorder="1" applyAlignment="1">
      <alignment horizontal="left" vertical="top" wrapText="1"/>
    </xf>
    <xf numFmtId="0" fontId="21" fillId="0" borderId="47" xfId="9" applyFont="1" applyBorder="1" applyAlignment="1">
      <alignment horizontal="center" vertical="top"/>
    </xf>
    <xf numFmtId="0" fontId="21" fillId="0" borderId="26" xfId="9" applyFont="1" applyBorder="1" applyAlignment="1">
      <alignment horizontal="left" wrapText="1"/>
    </xf>
    <xf numFmtId="0" fontId="21" fillId="0" borderId="43" xfId="9" applyFont="1" applyBorder="1" applyAlignment="1">
      <alignment horizontal="center"/>
    </xf>
    <xf numFmtId="0" fontId="21" fillId="0" borderId="26" xfId="9" applyFont="1" applyBorder="1" applyAlignment="1">
      <alignment horizontal="center"/>
    </xf>
    <xf numFmtId="4" fontId="21" fillId="0" borderId="26" xfId="9" applyNumberFormat="1" applyFont="1" applyBorder="1" applyAlignment="1" applyProtection="1">
      <alignment horizontal="center"/>
      <protection locked="0"/>
    </xf>
    <xf numFmtId="0" fontId="21" fillId="0" borderId="50" xfId="893" applyFont="1" applyBorder="1" applyAlignment="1">
      <alignment horizontal="center" vertical="center"/>
    </xf>
    <xf numFmtId="0" fontId="21" fillId="0" borderId="18" xfId="893" applyFont="1" applyBorder="1" applyAlignment="1">
      <alignment horizontal="center" vertical="center"/>
    </xf>
    <xf numFmtId="0" fontId="21" fillId="0" borderId="16" xfId="893" applyFont="1" applyBorder="1" applyAlignment="1">
      <alignment horizontal="center" vertical="center"/>
    </xf>
    <xf numFmtId="0" fontId="25" fillId="0" borderId="16" xfId="893" applyFont="1" applyBorder="1" applyAlignment="1">
      <alignment horizontal="left" wrapText="1"/>
    </xf>
    <xf numFmtId="4" fontId="21" fillId="0" borderId="16" xfId="14" applyNumberFormat="1" applyFont="1" applyBorder="1" applyAlignment="1" applyProtection="1">
      <alignment horizontal="center" vertical="center"/>
      <protection locked="0"/>
    </xf>
    <xf numFmtId="2" fontId="21" fillId="0" borderId="50" xfId="9" applyNumberFormat="1" applyFont="1" applyBorder="1" applyAlignment="1">
      <alignment horizontal="center" vertical="top"/>
    </xf>
    <xf numFmtId="0" fontId="25" fillId="0" borderId="23" xfId="9" applyFont="1" applyBorder="1" applyAlignment="1">
      <alignment horizontal="center" vertical="top"/>
    </xf>
    <xf numFmtId="0" fontId="22" fillId="0" borderId="24" xfId="9" applyFont="1" applyBorder="1" applyAlignment="1">
      <alignment horizontal="left" wrapText="1"/>
    </xf>
    <xf numFmtId="0" fontId="25" fillId="0" borderId="24" xfId="9" applyFont="1" applyBorder="1" applyAlignment="1">
      <alignment horizontal="center"/>
    </xf>
    <xf numFmtId="4" fontId="25" fillId="0" borderId="24" xfId="9" applyNumberFormat="1" applyFont="1" applyBorder="1" applyAlignment="1" applyProtection="1">
      <alignment horizontal="center"/>
      <protection locked="0"/>
    </xf>
    <xf numFmtId="0" fontId="22" fillId="0" borderId="16" xfId="33" applyFont="1" applyBorder="1" applyAlignment="1">
      <alignment horizontal="left" wrapText="1"/>
    </xf>
    <xf numFmtId="0" fontId="22" fillId="0" borderId="16" xfId="9" applyFont="1" applyBorder="1" applyAlignment="1">
      <alignment horizontal="left" vertical="top" wrapText="1"/>
    </xf>
    <xf numFmtId="0" fontId="21" fillId="0" borderId="39" xfId="9" applyFont="1" applyBorder="1" applyAlignment="1">
      <alignment horizontal="center" vertical="top"/>
    </xf>
    <xf numFmtId="0" fontId="22" fillId="0" borderId="40" xfId="9" applyFont="1" applyBorder="1" applyAlignment="1">
      <alignment horizontal="left" vertical="top" wrapText="1"/>
    </xf>
    <xf numFmtId="0" fontId="25" fillId="0" borderId="16" xfId="9" applyFont="1" applyBorder="1" applyAlignment="1">
      <alignment horizontal="left" vertical="top" wrapText="1"/>
    </xf>
    <xf numFmtId="4" fontId="21" fillId="0" borderId="13" xfId="9" applyNumberFormat="1" applyFont="1" applyBorder="1" applyAlignment="1" applyProtection="1">
      <alignment horizontal="center"/>
      <protection locked="0"/>
    </xf>
    <xf numFmtId="4" fontId="21" fillId="0" borderId="16" xfId="17" applyNumberFormat="1" applyFont="1" applyBorder="1" applyAlignment="1">
      <alignment horizontal="center" wrapText="1"/>
    </xf>
    <xf numFmtId="0" fontId="32" fillId="0" borderId="38" xfId="9" applyFont="1" applyBorder="1"/>
    <xf numFmtId="0" fontId="25" fillId="0" borderId="15" xfId="9" applyFont="1" applyBorder="1" applyAlignment="1">
      <alignment horizontal="center"/>
    </xf>
    <xf numFmtId="3" fontId="21" fillId="2" borderId="16" xfId="19" applyNumberFormat="1" applyFont="1" applyFill="1" applyBorder="1" applyAlignment="1">
      <alignment horizontal="center" wrapText="1"/>
    </xf>
    <xf numFmtId="0" fontId="21" fillId="0" borderId="32" xfId="9" applyFont="1" applyBorder="1" applyAlignment="1">
      <alignment horizontal="center" vertical="top"/>
    </xf>
    <xf numFmtId="0" fontId="21" fillId="0" borderId="26" xfId="4" applyBorder="1" applyAlignment="1">
      <alignment vertical="top" wrapText="1"/>
    </xf>
    <xf numFmtId="168" fontId="25" fillId="0" borderId="15" xfId="9" applyNumberFormat="1" applyFont="1" applyBorder="1" applyAlignment="1">
      <alignment horizontal="center" vertical="top"/>
    </xf>
    <xf numFmtId="49" fontId="25" fillId="0" borderId="15" xfId="669" applyNumberFormat="1" applyFont="1" applyBorder="1" applyAlignment="1">
      <alignment horizontal="center" vertical="top"/>
    </xf>
    <xf numFmtId="0" fontId="22" fillId="0" borderId="16" xfId="669" applyFont="1" applyBorder="1" applyAlignment="1">
      <alignment vertical="top" wrapText="1"/>
    </xf>
    <xf numFmtId="0" fontId="21" fillId="0" borderId="16" xfId="669" applyBorder="1" applyAlignment="1">
      <alignment horizontal="center" wrapText="1"/>
    </xf>
    <xf numFmtId="3" fontId="21" fillId="0" borderId="16" xfId="669" applyNumberFormat="1" applyBorder="1" applyAlignment="1">
      <alignment horizontal="center" wrapText="1"/>
    </xf>
    <xf numFmtId="49" fontId="21" fillId="0" borderId="15" xfId="669" applyNumberFormat="1" applyBorder="1" applyAlignment="1">
      <alignment horizontal="center" vertical="top"/>
    </xf>
    <xf numFmtId="0" fontId="21" fillId="0" borderId="16" xfId="669" applyBorder="1" applyAlignment="1">
      <alignment vertical="top" wrapText="1"/>
    </xf>
    <xf numFmtId="49" fontId="25" fillId="0" borderId="15" xfId="9" applyNumberFormat="1" applyFont="1" applyBorder="1" applyAlignment="1">
      <alignment horizontal="center" vertical="top"/>
    </xf>
    <xf numFmtId="0" fontId="22" fillId="0" borderId="16" xfId="19" applyFont="1" applyBorder="1" applyAlignment="1">
      <alignment vertical="center" wrapText="1"/>
    </xf>
    <xf numFmtId="0" fontId="32" fillId="0" borderId="0" xfId="9" applyFont="1" applyAlignment="1">
      <alignment horizontal="center"/>
    </xf>
    <xf numFmtId="0" fontId="32" fillId="0" borderId="0" xfId="9" applyFont="1" applyAlignment="1">
      <alignment horizontal="justify"/>
    </xf>
    <xf numFmtId="4" fontId="32" fillId="0" borderId="0" xfId="9" applyNumberFormat="1" applyFont="1" applyAlignment="1">
      <alignment horizontal="center"/>
    </xf>
    <xf numFmtId="4" fontId="25" fillId="0" borderId="13" xfId="24" applyNumberFormat="1" applyFont="1" applyBorder="1" applyAlignment="1" applyProtection="1">
      <alignment horizontal="left"/>
      <protection locked="0"/>
    </xf>
    <xf numFmtId="0" fontId="21" fillId="0" borderId="5" xfId="24" quotePrefix="1" applyFont="1" applyBorder="1" applyAlignment="1">
      <alignment horizontal="left"/>
    </xf>
    <xf numFmtId="165" fontId="21" fillId="0" borderId="0" xfId="896" applyNumberFormat="1" applyFont="1" applyBorder="1" applyAlignment="1">
      <alignment horizontal="centerContinuous" vertical="center"/>
    </xf>
    <xf numFmtId="0" fontId="21" fillId="0" borderId="33" xfId="24" applyFont="1" applyBorder="1" applyAlignment="1">
      <alignment horizontal="left"/>
    </xf>
    <xf numFmtId="4" fontId="25" fillId="0" borderId="34" xfId="24" applyNumberFormat="1" applyFont="1" applyBorder="1" applyAlignment="1" applyProtection="1">
      <alignment horizontal="left"/>
      <protection locked="0"/>
    </xf>
    <xf numFmtId="0" fontId="25" fillId="0" borderId="7" xfId="24" applyFont="1" applyBorder="1" applyAlignment="1">
      <alignment horizontal="center"/>
    </xf>
    <xf numFmtId="0" fontId="25" fillId="0" borderId="19" xfId="24" applyFont="1" applyBorder="1" applyAlignment="1">
      <alignment horizontal="center"/>
    </xf>
    <xf numFmtId="49" fontId="25" fillId="0" borderId="19" xfId="24" applyNumberFormat="1" applyFont="1" applyBorder="1" applyAlignment="1">
      <alignment horizontal="right"/>
    </xf>
    <xf numFmtId="4" fontId="25" fillId="0" borderId="19" xfId="24" applyNumberFormat="1" applyFont="1" applyBorder="1" applyAlignment="1" applyProtection="1">
      <alignment horizontal="center"/>
      <protection locked="0"/>
    </xf>
    <xf numFmtId="0" fontId="25" fillId="0" borderId="9" xfId="24" applyFont="1" applyBorder="1" applyAlignment="1">
      <alignment horizontal="center"/>
    </xf>
    <xf numFmtId="0" fontId="25" fillId="0" borderId="21" xfId="24" applyFont="1" applyBorder="1" applyAlignment="1">
      <alignment horizontal="left"/>
    </xf>
    <xf numFmtId="0" fontId="25" fillId="0" borderId="21" xfId="24" applyFont="1" applyBorder="1" applyAlignment="1">
      <alignment horizontal="center"/>
    </xf>
    <xf numFmtId="49" fontId="25" fillId="0" borderId="21" xfId="24" applyNumberFormat="1" applyFont="1" applyBorder="1" applyAlignment="1">
      <alignment horizontal="right"/>
    </xf>
    <xf numFmtId="4" fontId="25" fillId="0" borderId="21" xfId="24" applyNumberFormat="1" applyFont="1" applyBorder="1" applyAlignment="1" applyProtection="1">
      <alignment horizontal="center"/>
      <protection locked="0"/>
    </xf>
    <xf numFmtId="0" fontId="21" fillId="0" borderId="23" xfId="24" applyFont="1" applyBorder="1" applyAlignment="1">
      <alignment horizontal="center"/>
    </xf>
    <xf numFmtId="0" fontId="21" fillId="0" borderId="24" xfId="24" applyFont="1" applyBorder="1" applyAlignment="1">
      <alignment horizontal="left"/>
    </xf>
    <xf numFmtId="0" fontId="21" fillId="0" borderId="24" xfId="24" applyFont="1" applyBorder="1" applyAlignment="1">
      <alignment horizontal="center"/>
    </xf>
    <xf numFmtId="49" fontId="21" fillId="0" borderId="24" xfId="24" applyNumberFormat="1" applyFont="1" applyBorder="1" applyAlignment="1">
      <alignment horizontal="right"/>
    </xf>
    <xf numFmtId="4" fontId="21" fillId="0" borderId="24" xfId="24" applyNumberFormat="1" applyFont="1" applyBorder="1" applyAlignment="1" applyProtection="1">
      <alignment horizontal="left"/>
      <protection locked="0"/>
    </xf>
    <xf numFmtId="0" fontId="25" fillId="0" borderId="15" xfId="24" applyFont="1" applyBorder="1" applyAlignment="1">
      <alignment horizontal="center" vertical="center"/>
    </xf>
    <xf numFmtId="0" fontId="22" fillId="0" borderId="16" xfId="24" applyFont="1" applyBorder="1" applyAlignment="1">
      <alignment horizontal="left" vertical="center" wrapText="1"/>
    </xf>
    <xf numFmtId="0" fontId="25" fillId="0" borderId="16" xfId="24" applyFont="1" applyBorder="1" applyAlignment="1">
      <alignment horizontal="center"/>
    </xf>
    <xf numFmtId="49" fontId="25" fillId="0" borderId="16" xfId="897" applyNumberFormat="1" applyFont="1" applyBorder="1" applyAlignment="1">
      <alignment horizontal="right"/>
    </xf>
    <xf numFmtId="4" fontId="25" fillId="0" borderId="16" xfId="24" applyNumberFormat="1" applyFont="1" applyBorder="1" applyAlignment="1" applyProtection="1">
      <alignment horizontal="left"/>
      <protection locked="0"/>
    </xf>
    <xf numFmtId="0" fontId="34" fillId="0" borderId="38" xfId="24" applyFont="1" applyBorder="1" applyAlignment="1">
      <alignment horizontal="left"/>
    </xf>
    <xf numFmtId="0" fontId="34" fillId="0" borderId="0" xfId="24" applyFont="1" applyAlignment="1">
      <alignment horizontal="left"/>
    </xf>
    <xf numFmtId="0" fontId="25" fillId="0" borderId="15" xfId="24" applyFont="1" applyBorder="1" applyAlignment="1">
      <alignment horizontal="center" vertical="top"/>
    </xf>
    <xf numFmtId="0" fontId="22" fillId="0" borderId="16" xfId="24" applyFont="1" applyBorder="1" applyAlignment="1">
      <alignment horizontal="left" vertical="top" wrapText="1"/>
    </xf>
    <xf numFmtId="0" fontId="27" fillId="0" borderId="16" xfId="32" applyFont="1" applyBorder="1" applyAlignment="1">
      <alignment horizontal="left" vertical="top" wrapText="1"/>
    </xf>
    <xf numFmtId="0" fontId="28" fillId="0" borderId="16" xfId="32" applyFont="1" applyBorder="1" applyAlignment="1">
      <alignment horizontal="left" vertical="top" wrapText="1"/>
    </xf>
    <xf numFmtId="0" fontId="25" fillId="0" borderId="16" xfId="32" applyFont="1" applyBorder="1" applyAlignment="1">
      <alignment horizontal="left" vertical="top" wrapText="1"/>
    </xf>
    <xf numFmtId="0" fontId="21" fillId="0" borderId="15" xfId="24" applyFont="1" applyBorder="1" applyAlignment="1">
      <alignment horizontal="center" vertical="top"/>
    </xf>
    <xf numFmtId="0" fontId="21" fillId="0" borderId="16" xfId="24" applyFont="1" applyBorder="1" applyAlignment="1">
      <alignment horizontal="left" vertical="top" wrapText="1"/>
    </xf>
    <xf numFmtId="0" fontId="21" fillId="0" borderId="16" xfId="24" applyFont="1" applyBorder="1" applyAlignment="1">
      <alignment horizontal="center"/>
    </xf>
    <xf numFmtId="39" fontId="21" fillId="0" borderId="16" xfId="26" applyNumberFormat="1" applyFont="1" applyBorder="1" applyAlignment="1">
      <alignment horizontal="center"/>
    </xf>
    <xf numFmtId="4" fontId="21" fillId="0" borderId="16" xfId="24" applyNumberFormat="1" applyFont="1" applyBorder="1" applyAlignment="1" applyProtection="1">
      <alignment horizontal="center"/>
      <protection locked="0"/>
    </xf>
    <xf numFmtId="0" fontId="32" fillId="0" borderId="38" xfId="24" applyBorder="1" applyAlignment="1">
      <alignment horizontal="left"/>
    </xf>
    <xf numFmtId="0" fontId="0" fillId="0" borderId="16" xfId="24" applyFont="1" applyBorder="1" applyAlignment="1">
      <alignment horizontal="left" vertical="top" wrapText="1"/>
    </xf>
    <xf numFmtId="49" fontId="21" fillId="0" borderId="16" xfId="897" applyNumberFormat="1" applyFont="1" applyBorder="1" applyAlignment="1">
      <alignment horizontal="center"/>
    </xf>
    <xf numFmtId="4" fontId="21" fillId="0" borderId="16" xfId="24" applyNumberFormat="1" applyFont="1" applyBorder="1" applyAlignment="1" applyProtection="1">
      <alignment horizontal="left"/>
      <protection locked="0"/>
    </xf>
    <xf numFmtId="0" fontId="30" fillId="0" borderId="16" xfId="24" applyFont="1" applyBorder="1" applyAlignment="1">
      <alignment horizontal="left" vertical="top" wrapText="1"/>
    </xf>
    <xf numFmtId="49" fontId="21" fillId="0" borderId="16" xfId="897" applyNumberFormat="1" applyFont="1" applyBorder="1" applyAlignment="1">
      <alignment horizontal="right"/>
    </xf>
    <xf numFmtId="37" fontId="21" fillId="0" borderId="16" xfId="26" applyNumberFormat="1" applyFont="1" applyBorder="1" applyAlignment="1">
      <alignment horizontal="center"/>
    </xf>
    <xf numFmtId="49" fontId="25" fillId="0" borderId="16" xfId="897" applyNumberFormat="1" applyFont="1" applyBorder="1" applyAlignment="1">
      <alignment horizontal="center"/>
    </xf>
    <xf numFmtId="0" fontId="21" fillId="0" borderId="16" xfId="24" applyFont="1" applyBorder="1" applyAlignment="1">
      <alignment horizontal="left" wrapText="1"/>
    </xf>
    <xf numFmtId="0" fontId="0" fillId="0" borderId="16" xfId="24" applyFont="1" applyBorder="1" applyAlignment="1">
      <alignment horizontal="left" vertical="center" wrapText="1"/>
    </xf>
    <xf numFmtId="2" fontId="21" fillId="0" borderId="15" xfId="24" applyNumberFormat="1" applyFont="1" applyBorder="1" applyAlignment="1">
      <alignment horizontal="center" vertical="top"/>
    </xf>
    <xf numFmtId="49" fontId="0" fillId="0" borderId="16" xfId="897" applyNumberFormat="1" applyFont="1" applyBorder="1" applyAlignment="1">
      <alignment horizontal="center"/>
    </xf>
    <xf numFmtId="0" fontId="32" fillId="0" borderId="15" xfId="24" applyBorder="1" applyAlignment="1">
      <alignment horizontal="left"/>
    </xf>
    <xf numFmtId="0" fontId="32" fillId="0" borderId="16" xfId="24" applyBorder="1" applyAlignment="1">
      <alignment horizontal="left"/>
    </xf>
    <xf numFmtId="0" fontId="32" fillId="0" borderId="16" xfId="24" applyBorder="1" applyAlignment="1">
      <alignment horizontal="center"/>
    </xf>
    <xf numFmtId="49" fontId="32" fillId="0" borderId="16" xfId="24" applyNumberFormat="1" applyBorder="1" applyAlignment="1">
      <alignment horizontal="right"/>
    </xf>
    <xf numFmtId="4" fontId="32" fillId="0" borderId="16" xfId="24" applyNumberFormat="1" applyBorder="1" applyAlignment="1">
      <alignment horizontal="left"/>
    </xf>
    <xf numFmtId="2" fontId="21" fillId="0" borderId="32" xfId="24" applyNumberFormat="1" applyFont="1" applyBorder="1" applyAlignment="1">
      <alignment horizontal="center" vertical="top"/>
    </xf>
    <xf numFmtId="0" fontId="21" fillId="0" borderId="26" xfId="24" applyFont="1" applyBorder="1" applyAlignment="1">
      <alignment horizontal="left" vertical="center" wrapText="1"/>
    </xf>
    <xf numFmtId="0" fontId="21" fillId="0" borderId="26" xfId="24" applyFont="1" applyBorder="1" applyAlignment="1">
      <alignment horizontal="center"/>
    </xf>
    <xf numFmtId="49" fontId="0" fillId="0" borderId="26" xfId="897" applyNumberFormat="1" applyFont="1" applyBorder="1" applyAlignment="1">
      <alignment horizontal="center"/>
    </xf>
    <xf numFmtId="4" fontId="21" fillId="0" borderId="26" xfId="24" applyNumberFormat="1" applyFont="1" applyBorder="1" applyAlignment="1" applyProtection="1">
      <alignment horizontal="center"/>
      <protection locked="0"/>
    </xf>
    <xf numFmtId="0" fontId="25" fillId="0" borderId="39" xfId="24" applyFont="1" applyBorder="1" applyAlignment="1">
      <alignment horizontal="center" vertical="center"/>
    </xf>
    <xf numFmtId="0" fontId="22" fillId="0" borderId="40" xfId="24" applyFont="1" applyBorder="1" applyAlignment="1">
      <alignment horizontal="left" vertical="center" wrapText="1"/>
    </xf>
    <xf numFmtId="0" fontId="25" fillId="0" borderId="40" xfId="24" applyFont="1" applyBorder="1" applyAlignment="1">
      <alignment horizontal="center"/>
    </xf>
    <xf numFmtId="49" fontId="21" fillId="0" borderId="40" xfId="897" applyNumberFormat="1" applyFont="1" applyBorder="1" applyAlignment="1">
      <alignment horizontal="center"/>
    </xf>
    <xf numFmtId="4" fontId="21" fillId="0" borderId="40" xfId="24" applyNumberFormat="1" applyFont="1" applyBorder="1" applyAlignment="1" applyProtection="1">
      <alignment horizontal="center"/>
      <protection locked="0"/>
    </xf>
    <xf numFmtId="0" fontId="21" fillId="0" borderId="15" xfId="24" applyFont="1" applyBorder="1" applyAlignment="1">
      <alignment horizontal="center" vertical="center"/>
    </xf>
    <xf numFmtId="0" fontId="21" fillId="0" borderId="16" xfId="24" applyFont="1" applyBorder="1" applyAlignment="1">
      <alignment horizontal="left" vertical="center" wrapText="1"/>
    </xf>
    <xf numFmtId="0" fontId="21" fillId="0" borderId="16" xfId="24" applyFont="1" applyBorder="1" applyAlignment="1">
      <alignment horizontal="center" vertical="center"/>
    </xf>
    <xf numFmtId="49" fontId="21" fillId="0" borderId="16" xfId="897" applyNumberFormat="1" applyFont="1" applyBorder="1" applyAlignment="1">
      <alignment horizontal="center" vertical="center"/>
    </xf>
    <xf numFmtId="4" fontId="21" fillId="0" borderId="16" xfId="24" applyNumberFormat="1" applyFont="1" applyBorder="1" applyAlignment="1" applyProtection="1">
      <alignment horizontal="center" vertical="center"/>
      <protection locked="0"/>
    </xf>
    <xf numFmtId="0" fontId="32" fillId="0" borderId="38" xfId="24" applyBorder="1" applyAlignment="1">
      <alignment horizontal="left" vertical="center"/>
    </xf>
    <xf numFmtId="0" fontId="32" fillId="0" borderId="0" xfId="24" applyAlignment="1">
      <alignment horizontal="left" vertical="center"/>
    </xf>
    <xf numFmtId="0" fontId="30" fillId="0" borderId="16" xfId="24" applyFont="1" applyBorder="1" applyAlignment="1">
      <alignment horizontal="left" vertical="center" wrapText="1"/>
    </xf>
    <xf numFmtId="0" fontId="21" fillId="0" borderId="35" xfId="24" applyFont="1" applyBorder="1" applyAlignment="1">
      <alignment horizontal="left" vertical="center" wrapText="1"/>
    </xf>
    <xf numFmtId="49" fontId="0" fillId="0" borderId="18" xfId="897" applyNumberFormat="1" applyFont="1" applyBorder="1" applyAlignment="1">
      <alignment horizontal="center"/>
    </xf>
    <xf numFmtId="168" fontId="21" fillId="0" borderId="15" xfId="24" applyNumberFormat="1" applyFont="1" applyBorder="1" applyAlignment="1">
      <alignment horizontal="center" vertical="top"/>
    </xf>
    <xf numFmtId="0" fontId="32" fillId="0" borderId="74" xfId="24" applyBorder="1" applyAlignment="1">
      <alignment horizontal="left"/>
    </xf>
    <xf numFmtId="0" fontId="32" fillId="0" borderId="34" xfId="24" applyBorder="1" applyAlignment="1">
      <alignment horizontal="left"/>
    </xf>
    <xf numFmtId="0" fontId="21" fillId="0" borderId="26" xfId="24" applyFont="1" applyBorder="1" applyAlignment="1">
      <alignment horizontal="left" vertical="top" wrapText="1"/>
    </xf>
    <xf numFmtId="49" fontId="21" fillId="0" borderId="26" xfId="897" applyNumberFormat="1" applyFont="1" applyBorder="1" applyAlignment="1">
      <alignment horizontal="center"/>
    </xf>
    <xf numFmtId="0" fontId="32" fillId="0" borderId="59" xfId="24" applyBorder="1" applyAlignment="1">
      <alignment horizontal="left"/>
    </xf>
    <xf numFmtId="0" fontId="32" fillId="0" borderId="75" xfId="24" applyBorder="1" applyAlignment="1">
      <alignment horizontal="left"/>
    </xf>
    <xf numFmtId="0" fontId="21" fillId="0" borderId="39" xfId="24" applyFont="1" applyBorder="1" applyAlignment="1">
      <alignment horizontal="center" vertical="top"/>
    </xf>
    <xf numFmtId="0" fontId="22" fillId="0" borderId="40" xfId="24" applyFont="1" applyBorder="1" applyAlignment="1">
      <alignment horizontal="left" wrapText="1"/>
    </xf>
    <xf numFmtId="0" fontId="21" fillId="0" borderId="40" xfId="24" applyFont="1" applyBorder="1" applyAlignment="1">
      <alignment horizontal="center"/>
    </xf>
    <xf numFmtId="0" fontId="32" fillId="0" borderId="58" xfId="24" applyBorder="1" applyAlignment="1">
      <alignment horizontal="left"/>
    </xf>
    <xf numFmtId="168" fontId="21" fillId="0" borderId="39" xfId="24" applyNumberFormat="1" applyFont="1" applyBorder="1" applyAlignment="1">
      <alignment horizontal="center" vertical="top"/>
    </xf>
    <xf numFmtId="0" fontId="22" fillId="0" borderId="40" xfId="24" applyFont="1" applyBorder="1" applyAlignment="1">
      <alignment horizontal="left" vertical="top" wrapText="1"/>
    </xf>
    <xf numFmtId="2" fontId="21" fillId="0" borderId="15" xfId="24" applyNumberFormat="1" applyFont="1" applyBorder="1" applyAlignment="1">
      <alignment horizontal="center" vertical="center"/>
    </xf>
    <xf numFmtId="0" fontId="34" fillId="0" borderId="64" xfId="24" applyFont="1" applyBorder="1" applyAlignment="1">
      <alignment horizontal="left"/>
    </xf>
    <xf numFmtId="2" fontId="21" fillId="0" borderId="39" xfId="24" applyNumberFormat="1" applyFont="1" applyBorder="1" applyAlignment="1">
      <alignment horizontal="center" vertical="top"/>
    </xf>
    <xf numFmtId="0" fontId="21" fillId="0" borderId="40" xfId="24" applyFont="1" applyBorder="1" applyAlignment="1">
      <alignment horizontal="left" vertical="top" wrapText="1"/>
    </xf>
    <xf numFmtId="0" fontId="21" fillId="0" borderId="16" xfId="24" quotePrefix="1" applyFont="1" applyBorder="1" applyAlignment="1">
      <alignment horizontal="left" vertical="top" wrapText="1"/>
    </xf>
    <xf numFmtId="49" fontId="21" fillId="0" borderId="16" xfId="897" applyNumberFormat="1" applyFont="1" applyFill="1" applyBorder="1" applyAlignment="1">
      <alignment horizontal="center"/>
    </xf>
    <xf numFmtId="0" fontId="21" fillId="0" borderId="16" xfId="897" applyNumberFormat="1" applyFont="1" applyFill="1" applyBorder="1" applyAlignment="1">
      <alignment horizontal="center"/>
    </xf>
    <xf numFmtId="0" fontId="21" fillId="0" borderId="16" xfId="24" quotePrefix="1" applyFont="1" applyBorder="1" applyAlignment="1">
      <alignment horizontal="left" vertical="center" wrapText="1"/>
    </xf>
    <xf numFmtId="49" fontId="21" fillId="0" borderId="26" xfId="897" applyNumberFormat="1" applyFont="1" applyFill="1" applyBorder="1" applyAlignment="1">
      <alignment horizontal="center"/>
    </xf>
    <xf numFmtId="49" fontId="21" fillId="0" borderId="40" xfId="897" applyNumberFormat="1" applyFont="1" applyFill="1" applyBorder="1" applyAlignment="1">
      <alignment horizontal="center"/>
    </xf>
    <xf numFmtId="0" fontId="21" fillId="0" borderId="15" xfId="25" applyBorder="1" applyAlignment="1">
      <alignment horizontal="centerContinuous" vertical="top" wrapText="1"/>
    </xf>
    <xf numFmtId="0" fontId="21" fillId="0" borderId="16" xfId="25" applyBorder="1" applyAlignment="1">
      <alignment horizontal="center" wrapText="1"/>
    </xf>
    <xf numFmtId="0" fontId="32" fillId="3" borderId="38" xfId="24" applyFill="1" applyBorder="1" applyAlignment="1">
      <alignment horizontal="left"/>
    </xf>
    <xf numFmtId="0" fontId="32" fillId="3" borderId="0" xfId="24" applyFill="1" applyAlignment="1">
      <alignment horizontal="left"/>
    </xf>
    <xf numFmtId="49" fontId="25" fillId="0" borderId="16" xfId="897" applyNumberFormat="1" applyFont="1" applyFill="1" applyBorder="1" applyAlignment="1">
      <alignment horizontal="right"/>
    </xf>
    <xf numFmtId="49" fontId="21" fillId="0" borderId="16" xfId="897" applyNumberFormat="1" applyFont="1" applyFill="1" applyBorder="1" applyAlignment="1">
      <alignment horizontal="center" vertical="center"/>
    </xf>
    <xf numFmtId="0" fontId="25" fillId="0" borderId="16" xfId="24" applyFont="1" applyBorder="1" applyAlignment="1">
      <alignment horizontal="center" vertical="center"/>
    </xf>
    <xf numFmtId="49" fontId="25" fillId="0" borderId="16" xfId="897" applyNumberFormat="1" applyFont="1" applyFill="1" applyBorder="1" applyAlignment="1">
      <alignment horizontal="center" vertical="center"/>
    </xf>
    <xf numFmtId="0" fontId="21" fillId="0" borderId="16" xfId="33" applyFont="1" applyBorder="1" applyAlignment="1">
      <alignment horizontal="center" vertical="center"/>
    </xf>
    <xf numFmtId="3" fontId="21" fillId="0" borderId="16" xfId="19" applyNumberFormat="1" applyFont="1" applyBorder="1" applyAlignment="1">
      <alignment horizontal="center" vertical="center"/>
    </xf>
    <xf numFmtId="177" fontId="21" fillId="0" borderId="16" xfId="28" applyNumberFormat="1" applyFont="1" applyFill="1" applyBorder="1" applyAlignment="1">
      <alignment horizontal="center" vertical="center" wrapText="1"/>
    </xf>
    <xf numFmtId="0" fontId="21" fillId="0" borderId="16" xfId="14" quotePrefix="1" applyFont="1" applyBorder="1" applyAlignment="1">
      <alignment horizontal="left" vertical="top" wrapText="1"/>
    </xf>
    <xf numFmtId="4" fontId="21" fillId="0" borderId="0" xfId="24" applyNumberFormat="1" applyFont="1" applyAlignment="1">
      <alignment horizontal="left"/>
    </xf>
    <xf numFmtId="4" fontId="32" fillId="0" borderId="0" xfId="24" applyNumberFormat="1" applyAlignment="1">
      <alignment horizontal="left"/>
    </xf>
    <xf numFmtId="0" fontId="22" fillId="0" borderId="26" xfId="3" applyFont="1" applyBorder="1" applyAlignment="1">
      <alignment vertical="top" wrapText="1"/>
    </xf>
    <xf numFmtId="0" fontId="21" fillId="0" borderId="18" xfId="47" applyBorder="1" applyAlignment="1">
      <alignment horizontal="center" vertical="top"/>
    </xf>
    <xf numFmtId="43" fontId="21" fillId="0" borderId="25" xfId="9" applyNumberFormat="1" applyFont="1" applyBorder="1" applyAlignment="1" applyProtection="1">
      <alignment horizontal="center"/>
      <protection locked="0"/>
    </xf>
    <xf numFmtId="43" fontId="21" fillId="0" borderId="17" xfId="9" applyNumberFormat="1" applyFont="1" applyBorder="1" applyAlignment="1" applyProtection="1">
      <alignment horizontal="center"/>
      <protection locked="0"/>
    </xf>
    <xf numFmtId="43" fontId="21" fillId="0" borderId="27" xfId="9" applyNumberFormat="1" applyFont="1" applyBorder="1" applyAlignment="1" applyProtection="1">
      <alignment horizontal="center"/>
      <protection locked="0"/>
    </xf>
    <xf numFmtId="43" fontId="21" fillId="0" borderId="6" xfId="9" applyNumberFormat="1" applyFont="1" applyBorder="1" applyAlignment="1" applyProtection="1">
      <alignment horizontal="center"/>
      <protection locked="0"/>
    </xf>
    <xf numFmtId="43" fontId="21" fillId="0" borderId="17" xfId="14" applyNumberFormat="1" applyFont="1" applyBorder="1" applyAlignment="1" applyProtection="1">
      <alignment horizontal="center" vertical="center"/>
      <protection locked="0"/>
    </xf>
    <xf numFmtId="43" fontId="21" fillId="0" borderId="41" xfId="9" applyNumberFormat="1" applyFont="1" applyBorder="1" applyAlignment="1" applyProtection="1">
      <alignment horizontal="center"/>
      <protection locked="0"/>
    </xf>
    <xf numFmtId="43" fontId="21" fillId="0" borderId="17" xfId="17" applyFont="1" applyBorder="1" applyAlignment="1">
      <alignment horizontal="center" wrapText="1"/>
    </xf>
    <xf numFmtId="43" fontId="33" fillId="2" borderId="17" xfId="894" applyFont="1" applyFill="1" applyBorder="1" applyAlignment="1" applyProtection="1">
      <alignment horizontal="center"/>
      <protection locked="0"/>
    </xf>
    <xf numFmtId="43" fontId="21" fillId="0" borderId="6" xfId="9" applyNumberFormat="1" applyFont="1" applyBorder="1" applyAlignment="1">
      <alignment horizontal="center"/>
    </xf>
    <xf numFmtId="43" fontId="32" fillId="0" borderId="0" xfId="9" applyNumberFormat="1" applyFont="1" applyAlignment="1">
      <alignment horizontal="center"/>
    </xf>
    <xf numFmtId="0" fontId="21" fillId="0" borderId="0" xfId="17" applyNumberFormat="1" applyFont="1" applyBorder="1" applyAlignment="1">
      <alignment horizontal="centerContinuous" vertical="center"/>
    </xf>
    <xf numFmtId="0" fontId="21" fillId="0" borderId="6" xfId="17" applyNumberFormat="1" applyFont="1" applyBorder="1" applyAlignment="1">
      <alignment horizontal="centerContinuous" vertical="center"/>
    </xf>
    <xf numFmtId="0" fontId="21" fillId="0" borderId="6" xfId="9" applyFont="1" applyBorder="1" applyAlignment="1" applyProtection="1">
      <alignment horizontal="center"/>
      <protection locked="0"/>
    </xf>
    <xf numFmtId="0" fontId="22" fillId="0" borderId="34" xfId="9" applyFont="1" applyBorder="1" applyAlignment="1">
      <alignment horizontal="left"/>
    </xf>
    <xf numFmtId="0" fontId="21" fillId="0" borderId="34" xfId="9" applyFont="1" applyBorder="1" applyAlignment="1">
      <alignment horizontal="center"/>
    </xf>
    <xf numFmtId="0" fontId="21" fillId="0" borderId="34" xfId="17" applyNumberFormat="1" applyFont="1" applyBorder="1" applyAlignment="1">
      <alignment horizontal="center"/>
    </xf>
    <xf numFmtId="0" fontId="21" fillId="0" borderId="11" xfId="17" applyNumberFormat="1" applyFont="1" applyBorder="1" applyAlignment="1">
      <alignment horizontal="center"/>
    </xf>
    <xf numFmtId="0" fontId="25" fillId="0" borderId="19" xfId="9" applyFont="1" applyBorder="1" applyAlignment="1">
      <alignment horizontal="center"/>
    </xf>
    <xf numFmtId="0" fontId="25" fillId="0" borderId="19" xfId="9" applyFont="1" applyBorder="1" applyAlignment="1">
      <alignment horizontal="justify"/>
    </xf>
    <xf numFmtId="0" fontId="25" fillId="0" borderId="68" xfId="9" applyFont="1" applyBorder="1" applyAlignment="1" applyProtection="1">
      <alignment horizontal="center"/>
      <protection locked="0"/>
    </xf>
    <xf numFmtId="0" fontId="25" fillId="0" borderId="69" xfId="9" applyFont="1" applyBorder="1" applyAlignment="1" applyProtection="1">
      <alignment horizontal="center"/>
      <protection locked="0"/>
    </xf>
    <xf numFmtId="0" fontId="25" fillId="0" borderId="21" xfId="9" applyFont="1" applyBorder="1" applyAlignment="1">
      <alignment horizontal="left"/>
    </xf>
    <xf numFmtId="0" fontId="25" fillId="0" borderId="21" xfId="9" applyFont="1" applyBorder="1" applyAlignment="1">
      <alignment horizontal="center"/>
    </xf>
    <xf numFmtId="0" fontId="25" fillId="0" borderId="21" xfId="9" applyFont="1" applyBorder="1" applyAlignment="1">
      <alignment horizontal="justify"/>
    </xf>
    <xf numFmtId="0" fontId="25" fillId="0" borderId="60" xfId="9" applyFont="1" applyBorder="1" applyAlignment="1" applyProtection="1">
      <alignment horizontal="center"/>
      <protection locked="0"/>
    </xf>
    <xf numFmtId="0" fontId="25" fillId="0" borderId="22" xfId="9" applyFont="1" applyBorder="1" applyAlignment="1" applyProtection="1">
      <alignment horizontal="center"/>
      <protection locked="0"/>
    </xf>
    <xf numFmtId="43" fontId="25" fillId="0" borderId="44" xfId="9" applyNumberFormat="1" applyFont="1" applyBorder="1" applyAlignment="1" applyProtection="1">
      <alignment horizontal="center"/>
      <protection locked="0"/>
    </xf>
    <xf numFmtId="43" fontId="25" fillId="0" borderId="31" xfId="9" applyNumberFormat="1" applyFont="1" applyBorder="1"/>
    <xf numFmtId="43" fontId="25" fillId="0" borderId="42" xfId="9" applyNumberFormat="1" applyFont="1" applyBorder="1" applyAlignment="1" applyProtection="1">
      <alignment horizontal="center"/>
      <protection locked="0"/>
    </xf>
    <xf numFmtId="43" fontId="25" fillId="0" borderId="17" xfId="9" applyNumberFormat="1" applyFont="1" applyBorder="1" applyAlignment="1" applyProtection="1">
      <alignment horizontal="center"/>
      <protection locked="0"/>
    </xf>
    <xf numFmtId="43" fontId="25" fillId="0" borderId="73" xfId="9" applyNumberFormat="1" applyFont="1" applyBorder="1" applyAlignment="1" applyProtection="1">
      <alignment horizontal="center"/>
      <protection locked="0"/>
    </xf>
    <xf numFmtId="43" fontId="21" fillId="0" borderId="6" xfId="7" applyFont="1" applyBorder="1" applyAlignment="1">
      <alignment horizontal="centerContinuous" vertical="center"/>
    </xf>
    <xf numFmtId="43" fontId="22" fillId="0" borderId="6" xfId="5" applyNumberFormat="1" applyFont="1" applyBorder="1" applyAlignment="1">
      <alignment horizontal="left" vertical="center" wrapText="1"/>
    </xf>
    <xf numFmtId="43" fontId="21" fillId="0" borderId="11" xfId="8" applyNumberFormat="1" applyFont="1" applyBorder="1" applyAlignment="1" applyProtection="1">
      <alignment horizontal="center" vertical="center"/>
      <protection locked="0"/>
    </xf>
    <xf numFmtId="43" fontId="25" fillId="0" borderId="20" xfId="8" applyNumberFormat="1" applyFont="1" applyBorder="1" applyAlignment="1" applyProtection="1">
      <alignment horizontal="center" vertical="top"/>
      <protection locked="0"/>
    </xf>
    <xf numFmtId="43" fontId="25" fillId="0" borderId="22" xfId="8" applyNumberFormat="1" applyFont="1" applyBorder="1" applyAlignment="1" applyProtection="1">
      <alignment horizontal="center" vertical="top"/>
      <protection locked="0"/>
    </xf>
    <xf numFmtId="43" fontId="21" fillId="0" borderId="17" xfId="8" applyNumberFormat="1" applyFont="1" applyBorder="1" applyAlignment="1" applyProtection="1">
      <alignment horizontal="center" vertical="top"/>
      <protection locked="0"/>
    </xf>
    <xf numFmtId="43" fontId="21" fillId="0" borderId="17" xfId="5" applyNumberFormat="1" applyFont="1" applyBorder="1" applyAlignment="1" applyProtection="1">
      <alignment horizontal="center" vertical="top"/>
      <protection locked="0"/>
    </xf>
    <xf numFmtId="43" fontId="21" fillId="0" borderId="31" xfId="14" applyNumberFormat="1" applyFont="1" applyBorder="1" applyAlignment="1">
      <alignment vertical="top"/>
    </xf>
    <xf numFmtId="43" fontId="21" fillId="0" borderId="0" xfId="8" applyNumberFormat="1" applyFont="1" applyAlignment="1">
      <alignment horizontal="center" vertical="top"/>
    </xf>
    <xf numFmtId="43" fontId="32" fillId="0" borderId="0" xfId="8" applyNumberFormat="1" applyAlignment="1">
      <alignment horizontal="center" vertical="top"/>
    </xf>
    <xf numFmtId="43" fontId="25" fillId="0" borderId="20" xfId="15" applyNumberFormat="1" applyFont="1" applyBorder="1" applyAlignment="1" applyProtection="1">
      <alignment horizontal="center"/>
      <protection locked="0"/>
    </xf>
    <xf numFmtId="43" fontId="25" fillId="0" borderId="22" xfId="15" applyNumberFormat="1" applyFont="1" applyBorder="1" applyAlignment="1" applyProtection="1">
      <alignment horizontal="center"/>
      <protection locked="0"/>
    </xf>
    <xf numFmtId="43" fontId="21" fillId="0" borderId="0" xfId="15" applyNumberFormat="1" applyFont="1" applyAlignment="1">
      <alignment horizontal="center"/>
    </xf>
    <xf numFmtId="43" fontId="32" fillId="0" borderId="0" xfId="15" applyNumberFormat="1" applyAlignment="1">
      <alignment horizontal="center"/>
    </xf>
    <xf numFmtId="43" fontId="21" fillId="0" borderId="6" xfId="3" applyNumberFormat="1" applyBorder="1" applyAlignment="1">
      <alignment horizontal="centerContinuous" vertical="center"/>
    </xf>
    <xf numFmtId="43" fontId="21" fillId="0" borderId="11" xfId="17" applyFont="1" applyBorder="1" applyAlignment="1">
      <alignment horizontal="centerContinuous"/>
    </xf>
    <xf numFmtId="43" fontId="21" fillId="0" borderId="16" xfId="5" applyNumberFormat="1" applyFont="1" applyBorder="1" applyAlignment="1" applyProtection="1">
      <alignment horizontal="center"/>
      <protection locked="0"/>
    </xf>
    <xf numFmtId="43" fontId="21" fillId="0" borderId="31" xfId="5" applyNumberFormat="1" applyFont="1" applyBorder="1" applyAlignment="1">
      <alignment horizontal="left" wrapText="1" indent="4"/>
    </xf>
    <xf numFmtId="43" fontId="21" fillId="0" borderId="17" xfId="5" applyNumberFormat="1" applyFont="1" applyBorder="1" applyAlignment="1" applyProtection="1">
      <alignment horizontal="center"/>
      <protection locked="0"/>
    </xf>
    <xf numFmtId="43" fontId="21" fillId="0" borderId="38" xfId="5" applyNumberFormat="1" applyFont="1" applyBorder="1" applyAlignment="1">
      <alignment horizontal="left"/>
    </xf>
    <xf numFmtId="43" fontId="21" fillId="0" borderId="11" xfId="5" applyNumberFormat="1" applyFont="1" applyBorder="1" applyAlignment="1">
      <alignment horizontal="left" wrapText="1" indent="4"/>
    </xf>
    <xf numFmtId="43" fontId="21" fillId="0" borderId="0" xfId="5" applyNumberFormat="1" applyFont="1" applyAlignment="1">
      <alignment horizontal="center"/>
    </xf>
    <xf numFmtId="43" fontId="32" fillId="0" borderId="0" xfId="5" applyNumberFormat="1" applyAlignment="1">
      <alignment horizontal="center"/>
    </xf>
    <xf numFmtId="43" fontId="30" fillId="0" borderId="6" xfId="3" applyNumberFormat="1" applyFont="1" applyBorder="1" applyAlignment="1">
      <alignment vertical="center" wrapText="1"/>
    </xf>
    <xf numFmtId="43" fontId="21" fillId="0" borderId="25"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5" fillId="0" borderId="20" xfId="5" applyFont="1" applyBorder="1" applyAlignment="1" applyProtection="1">
      <alignment horizontal="center"/>
      <protection locked="0"/>
    </xf>
    <xf numFmtId="0" fontId="25" fillId="0" borderId="22" xfId="5" applyFont="1" applyBorder="1" applyAlignment="1" applyProtection="1">
      <alignment horizontal="center"/>
      <protection locked="0"/>
    </xf>
    <xf numFmtId="43" fontId="21" fillId="0" borderId="6" xfId="26" applyFont="1" applyBorder="1" applyAlignment="1">
      <alignment horizontal="centerContinuous" vertical="center"/>
    </xf>
    <xf numFmtId="43" fontId="21" fillId="0" borderId="6" xfId="27" applyNumberFormat="1" applyBorder="1" applyAlignment="1" applyProtection="1">
      <alignment horizontal="left" vertical="center"/>
      <protection locked="0"/>
    </xf>
    <xf numFmtId="43" fontId="21" fillId="0" borderId="11" xfId="27" applyNumberFormat="1" applyBorder="1" applyAlignment="1" applyProtection="1">
      <alignment horizontal="left"/>
      <protection locked="0"/>
    </xf>
    <xf numFmtId="43" fontId="25" fillId="0" borderId="20" xfId="27" applyNumberFormat="1" applyFont="1" applyBorder="1" applyAlignment="1" applyProtection="1">
      <alignment horizontal="center"/>
      <protection locked="0"/>
    </xf>
    <xf numFmtId="43" fontId="25" fillId="0" borderId="22" xfId="27" applyNumberFormat="1" applyFont="1" applyBorder="1" applyAlignment="1" applyProtection="1">
      <alignment horizontal="center"/>
      <protection locked="0"/>
    </xf>
    <xf numFmtId="43" fontId="21" fillId="0" borderId="17" xfId="28" applyNumberFormat="1" applyFont="1" applyBorder="1" applyAlignment="1">
      <alignment horizontal="right" wrapText="1"/>
    </xf>
    <xf numFmtId="43" fontId="21" fillId="0" borderId="17" xfId="27" applyNumberFormat="1" applyBorder="1" applyAlignment="1" applyProtection="1">
      <alignment horizontal="center"/>
      <protection locked="0"/>
    </xf>
    <xf numFmtId="43" fontId="21" fillId="0" borderId="17" xfId="27" applyNumberFormat="1" applyBorder="1" applyAlignment="1" applyProtection="1">
      <alignment horizontal="center" vertical="center"/>
      <protection locked="0"/>
    </xf>
    <xf numFmtId="43" fontId="21" fillId="0" borderId="42" xfId="27" applyNumberFormat="1" applyBorder="1" applyAlignment="1" applyProtection="1">
      <alignment horizontal="center"/>
      <protection locked="0"/>
    </xf>
    <xf numFmtId="43" fontId="21" fillId="0" borderId="17" xfId="28" applyNumberFormat="1" applyFont="1" applyBorder="1" applyAlignment="1">
      <alignment horizontal="right"/>
    </xf>
    <xf numFmtId="43" fontId="21" fillId="0" borderId="38" xfId="9" applyNumberFormat="1" applyFont="1" applyBorder="1" applyAlignment="1">
      <alignment horizontal="left"/>
    </xf>
    <xf numFmtId="43" fontId="21" fillId="0" borderId="27" xfId="27" applyNumberFormat="1" applyBorder="1" applyAlignment="1" applyProtection="1">
      <alignment horizontal="center"/>
      <protection locked="0"/>
    </xf>
    <xf numFmtId="43" fontId="21" fillId="0" borderId="41" xfId="27" applyNumberFormat="1" applyBorder="1" applyAlignment="1" applyProtection="1">
      <alignment horizontal="center"/>
      <protection locked="0"/>
    </xf>
    <xf numFmtId="43" fontId="21" fillId="0" borderId="27" xfId="28" applyNumberFormat="1" applyFont="1" applyBorder="1" applyAlignment="1">
      <alignment horizontal="right"/>
    </xf>
    <xf numFmtId="43" fontId="21" fillId="0" borderId="42" xfId="28" applyNumberFormat="1" applyFont="1" applyBorder="1" applyAlignment="1">
      <alignment horizontal="right"/>
    </xf>
    <xf numFmtId="43" fontId="21" fillId="0" borderId="58" xfId="9" applyNumberFormat="1" applyFont="1" applyBorder="1" applyAlignment="1">
      <alignment horizontal="left"/>
    </xf>
    <xf numFmtId="43" fontId="32" fillId="0" borderId="6" xfId="28" applyNumberFormat="1" applyFont="1" applyBorder="1" applyAlignment="1">
      <alignment horizontal="right" wrapText="1"/>
    </xf>
    <xf numFmtId="43" fontId="21" fillId="0" borderId="6" xfId="57" applyFont="1" applyBorder="1" applyAlignment="1" applyProtection="1">
      <alignment horizontal="right" vertical="center"/>
    </xf>
    <xf numFmtId="43" fontId="22" fillId="0" borderId="6" xfId="5" applyNumberFormat="1" applyFont="1" applyBorder="1" applyAlignment="1">
      <alignment horizontal="right" vertical="center" wrapText="1"/>
    </xf>
    <xf numFmtId="43" fontId="21" fillId="0" borderId="11" xfId="58" applyNumberFormat="1" applyFont="1" applyBorder="1" applyAlignment="1">
      <alignment horizontal="right" vertical="top"/>
    </xf>
    <xf numFmtId="43" fontId="25" fillId="0" borderId="20" xfId="19" applyNumberFormat="1" applyFont="1" applyBorder="1" applyAlignment="1" applyProtection="1">
      <alignment horizontal="center" vertical="top"/>
      <protection locked="0"/>
    </xf>
    <xf numFmtId="43" fontId="25" fillId="0" borderId="22" xfId="19" applyNumberFormat="1" applyFont="1" applyBorder="1" applyAlignment="1" applyProtection="1">
      <alignment horizontal="center" vertical="top"/>
      <protection locked="0"/>
    </xf>
    <xf numFmtId="43" fontId="25" fillId="0" borderId="14" xfId="19" applyNumberFormat="1" applyFont="1" applyBorder="1" applyAlignment="1" applyProtection="1">
      <alignment horizontal="right" vertical="top"/>
      <protection locked="0"/>
    </xf>
    <xf numFmtId="43" fontId="21" fillId="0" borderId="17" xfId="59" applyFont="1" applyFill="1" applyBorder="1" applyAlignment="1" applyProtection="1">
      <alignment horizontal="right" vertical="top"/>
    </xf>
    <xf numFmtId="43" fontId="21" fillId="0" borderId="17" xfId="59" applyFont="1" applyFill="1" applyBorder="1" applyAlignment="1" applyProtection="1">
      <alignment horizontal="right" vertical="top"/>
      <protection locked="0"/>
    </xf>
    <xf numFmtId="43" fontId="21" fillId="0" borderId="17" xfId="59" applyFont="1" applyFill="1" applyBorder="1" applyAlignment="1" applyProtection="1">
      <alignment horizontal="right" vertical="top" wrapText="1"/>
    </xf>
    <xf numFmtId="43" fontId="21" fillId="0" borderId="17" xfId="59" applyFont="1" applyFill="1" applyBorder="1" applyAlignment="1" applyProtection="1">
      <alignment horizontal="right" vertical="center" wrapText="1"/>
    </xf>
    <xf numFmtId="43" fontId="21" fillId="0" borderId="31" xfId="11" applyNumberFormat="1" applyFont="1" applyBorder="1" applyAlignment="1">
      <alignment horizontal="right" vertical="top"/>
    </xf>
    <xf numFmtId="43" fontId="21" fillId="0" borderId="17" xfId="59" applyFont="1" applyFill="1" applyBorder="1" applyAlignment="1" applyProtection="1">
      <alignment horizontal="right" vertical="top" wrapText="1"/>
      <protection locked="0"/>
    </xf>
    <xf numFmtId="43" fontId="25" fillId="0" borderId="31" xfId="11" applyNumberFormat="1" applyFont="1" applyBorder="1" applyAlignment="1">
      <alignment horizontal="right" vertical="top"/>
    </xf>
    <xf numFmtId="43" fontId="21" fillId="0" borderId="17" xfId="59" applyFont="1" applyFill="1" applyBorder="1" applyAlignment="1">
      <alignment horizontal="right" vertical="top"/>
    </xf>
    <xf numFmtId="43" fontId="21" fillId="0" borderId="17" xfId="59" applyFont="1" applyFill="1" applyBorder="1" applyAlignment="1">
      <alignment horizontal="right" vertical="top" wrapText="1"/>
    </xf>
    <xf numFmtId="43" fontId="32" fillId="0" borderId="0" xfId="59" applyFont="1" applyFill="1" applyBorder="1" applyAlignment="1" applyProtection="1">
      <alignment horizontal="right" vertical="top"/>
      <protection locked="0"/>
    </xf>
    <xf numFmtId="43" fontId="25" fillId="0" borderId="6" xfId="24" applyNumberFormat="1" applyFont="1" applyBorder="1" applyAlignment="1" applyProtection="1">
      <alignment horizontal="left" vertical="center"/>
      <protection locked="0"/>
    </xf>
    <xf numFmtId="43" fontId="21" fillId="0" borderId="6" xfId="896" applyNumberFormat="1" applyFont="1" applyBorder="1" applyAlignment="1">
      <alignment horizontal="centerContinuous" vertical="center"/>
    </xf>
    <xf numFmtId="43" fontId="25" fillId="0" borderId="11" xfId="24" applyNumberFormat="1" applyFont="1" applyBorder="1" applyAlignment="1" applyProtection="1">
      <alignment horizontal="left"/>
      <protection locked="0"/>
    </xf>
    <xf numFmtId="43" fontId="25" fillId="0" borderId="20" xfId="24" applyNumberFormat="1" applyFont="1" applyBorder="1" applyAlignment="1" applyProtection="1">
      <alignment horizontal="center"/>
      <protection locked="0"/>
    </xf>
    <xf numFmtId="43" fontId="25" fillId="0" borderId="22" xfId="24" applyNumberFormat="1" applyFont="1" applyBorder="1" applyAlignment="1" applyProtection="1">
      <alignment horizontal="center"/>
      <protection locked="0"/>
    </xf>
    <xf numFmtId="43" fontId="21" fillId="0" borderId="25" xfId="24" applyNumberFormat="1" applyFont="1" applyBorder="1" applyAlignment="1" applyProtection="1">
      <alignment horizontal="left"/>
      <protection locked="0"/>
    </xf>
    <xf numFmtId="43" fontId="25" fillId="0" borderId="17" xfId="24" applyNumberFormat="1" applyFont="1" applyBorder="1" applyAlignment="1" applyProtection="1">
      <alignment horizontal="left"/>
      <protection locked="0"/>
    </xf>
    <xf numFmtId="43" fontId="21" fillId="0" borderId="17" xfId="24" applyNumberFormat="1" applyFont="1" applyBorder="1" applyAlignment="1" applyProtection="1">
      <alignment horizontal="center"/>
      <protection locked="0"/>
    </xf>
    <xf numFmtId="43" fontId="21" fillId="0" borderId="17" xfId="24" applyNumberFormat="1" applyFont="1" applyBorder="1" applyAlignment="1" applyProtection="1">
      <alignment horizontal="left"/>
      <protection locked="0"/>
    </xf>
    <xf numFmtId="43" fontId="21" fillId="0" borderId="31" xfId="24" applyNumberFormat="1" applyFont="1" applyBorder="1"/>
    <xf numFmtId="43" fontId="32" fillId="0" borderId="17" xfId="24" applyNumberFormat="1" applyBorder="1" applyAlignment="1">
      <alignment horizontal="left"/>
    </xf>
    <xf numFmtId="43" fontId="21" fillId="0" borderId="41" xfId="24" applyNumberFormat="1" applyFont="1" applyBorder="1" applyAlignment="1" applyProtection="1">
      <alignment horizontal="center"/>
      <protection locked="0"/>
    </xf>
    <xf numFmtId="43" fontId="60" fillId="0" borderId="22" xfId="895" applyNumberFormat="1" applyFont="1" applyBorder="1"/>
    <xf numFmtId="43" fontId="60" fillId="0" borderId="42" xfId="895" applyNumberFormat="1" applyFont="1" applyBorder="1"/>
    <xf numFmtId="43" fontId="21" fillId="0" borderId="17" xfId="26" applyFont="1" applyFill="1" applyBorder="1" applyAlignment="1">
      <alignment horizontal="center" vertical="center"/>
    </xf>
    <xf numFmtId="43" fontId="21" fillId="0" borderId="17" xfId="26" applyFont="1" applyFill="1" applyBorder="1" applyAlignment="1" applyProtection="1">
      <alignment horizontal="center" vertical="center"/>
    </xf>
    <xf numFmtId="43" fontId="21" fillId="0" borderId="17" xfId="26" applyFont="1" applyFill="1" applyBorder="1" applyAlignment="1" applyProtection="1">
      <alignment horizontal="center" vertical="center"/>
      <protection locked="0"/>
    </xf>
    <xf numFmtId="43" fontId="21" fillId="0" borderId="17" xfId="24" applyNumberFormat="1" applyFont="1" applyBorder="1" applyAlignment="1" applyProtection="1">
      <alignment horizontal="center" vertical="center"/>
      <protection locked="0"/>
    </xf>
    <xf numFmtId="43" fontId="21" fillId="0" borderId="0" xfId="24" applyNumberFormat="1" applyFont="1" applyAlignment="1">
      <alignment horizontal="left"/>
    </xf>
    <xf numFmtId="43" fontId="32" fillId="0" borderId="0" xfId="24" applyNumberFormat="1" applyAlignment="1">
      <alignment horizontal="left"/>
    </xf>
    <xf numFmtId="43" fontId="25" fillId="0" borderId="6" xfId="48" applyNumberFormat="1" applyFont="1" applyBorder="1" applyAlignment="1">
      <alignment vertical="center"/>
    </xf>
    <xf numFmtId="43" fontId="21" fillId="0" borderId="11" xfId="47" applyNumberFormat="1" applyBorder="1"/>
    <xf numFmtId="43" fontId="25" fillId="0" borderId="20" xfId="47" applyNumberFormat="1" applyFont="1" applyBorder="1" applyAlignment="1">
      <alignment horizontal="centerContinuous"/>
    </xf>
    <xf numFmtId="43" fontId="25" fillId="0" borderId="22" xfId="47" applyNumberFormat="1" applyFont="1" applyBorder="1" applyAlignment="1">
      <alignment horizontal="center"/>
    </xf>
    <xf numFmtId="43" fontId="25" fillId="0" borderId="3" xfId="47" applyNumberFormat="1" applyFont="1" applyBorder="1" applyAlignment="1">
      <alignment horizontal="center"/>
    </xf>
    <xf numFmtId="43" fontId="25" fillId="0" borderId="38" xfId="47" applyNumberFormat="1" applyFont="1" applyBorder="1" applyAlignment="1">
      <alignment horizontal="right"/>
    </xf>
    <xf numFmtId="43" fontId="25" fillId="0" borderId="38" xfId="47" applyNumberFormat="1" applyFont="1" applyBorder="1" applyAlignment="1">
      <alignment horizontal="right" vertical="center"/>
    </xf>
    <xf numFmtId="43" fontId="21" fillId="0" borderId="38" xfId="47" applyNumberFormat="1" applyBorder="1" applyAlignment="1">
      <alignment horizontal="right" vertical="center"/>
    </xf>
    <xf numFmtId="43" fontId="21" fillId="0" borderId="38" xfId="47" applyNumberFormat="1" applyBorder="1" applyAlignment="1">
      <alignment horizontal="right"/>
    </xf>
    <xf numFmtId="43" fontId="25" fillId="0" borderId="59" xfId="47" applyNumberFormat="1" applyFont="1" applyBorder="1" applyAlignment="1">
      <alignment horizontal="right"/>
    </xf>
    <xf numFmtId="43" fontId="21" fillId="0" borderId="42" xfId="47" applyNumberFormat="1" applyBorder="1" applyAlignment="1">
      <alignment vertical="center"/>
    </xf>
    <xf numFmtId="43" fontId="25" fillId="0" borderId="31" xfId="47" applyNumberFormat="1" applyFont="1" applyBorder="1" applyAlignment="1">
      <alignment horizontal="right" vertical="center"/>
    </xf>
    <xf numFmtId="43" fontId="21" fillId="0" borderId="0" xfId="47" applyNumberFormat="1"/>
    <xf numFmtId="0" fontId="21" fillId="0" borderId="0" xfId="165"/>
    <xf numFmtId="0" fontId="25" fillId="0" borderId="33" xfId="165" applyFont="1" applyBorder="1" applyAlignment="1">
      <alignment horizontal="center"/>
    </xf>
    <xf numFmtId="0" fontId="25" fillId="0" borderId="63" xfId="165" applyFont="1" applyBorder="1" applyAlignment="1">
      <alignment horizontal="center" vertical="top" wrapText="1"/>
    </xf>
    <xf numFmtId="0" fontId="25" fillId="0" borderId="10" xfId="165" applyFont="1" applyBorder="1" applyAlignment="1">
      <alignment horizontal="center" vertical="top" wrapText="1"/>
    </xf>
    <xf numFmtId="0" fontId="25" fillId="0" borderId="11" xfId="165" applyFont="1" applyBorder="1" applyAlignment="1">
      <alignment horizontal="center" vertical="top"/>
    </xf>
    <xf numFmtId="0" fontId="21" fillId="0" borderId="15" xfId="165" applyBorder="1" applyAlignment="1">
      <alignment horizontal="center" vertical="center"/>
    </xf>
    <xf numFmtId="0" fontId="21" fillId="0" borderId="75" xfId="165" applyBorder="1" applyAlignment="1">
      <alignment horizontal="left" vertical="center" wrapText="1"/>
    </xf>
    <xf numFmtId="0" fontId="21" fillId="0" borderId="18" xfId="165" applyBorder="1" applyAlignment="1">
      <alignment horizontal="left" vertical="center" wrapText="1"/>
    </xf>
    <xf numFmtId="43" fontId="63" fillId="0" borderId="38" xfId="165" applyNumberFormat="1" applyFont="1" applyBorder="1" applyAlignment="1">
      <alignment horizontal="center"/>
    </xf>
    <xf numFmtId="0" fontId="21" fillId="0" borderId="43" xfId="165" applyBorder="1" applyAlignment="1">
      <alignment horizontal="left" vertical="top" wrapText="1"/>
    </xf>
    <xf numFmtId="0" fontId="21" fillId="0" borderId="76" xfId="165" applyBorder="1" applyAlignment="1">
      <alignment horizontal="centerContinuous" vertical="top"/>
    </xf>
    <xf numFmtId="0" fontId="21" fillId="0" borderId="77" xfId="165" applyBorder="1" applyAlignment="1">
      <alignment horizontal="left" vertical="top" wrapText="1"/>
    </xf>
    <xf numFmtId="0" fontId="21" fillId="0" borderId="78" xfId="165" applyBorder="1" applyAlignment="1">
      <alignment horizontal="left" vertical="top" wrapText="1"/>
    </xf>
    <xf numFmtId="43" fontId="63" fillId="0" borderId="79" xfId="165" applyNumberFormat="1" applyFont="1" applyBorder="1" applyAlignment="1">
      <alignment horizontal="center"/>
    </xf>
    <xf numFmtId="0" fontId="21" fillId="0" borderId="61" xfId="165" applyBorder="1" applyAlignment="1">
      <alignment horizontal="center" vertical="top"/>
    </xf>
    <xf numFmtId="0" fontId="25" fillId="0" borderId="55" xfId="165" applyFont="1" applyBorder="1" applyAlignment="1">
      <alignment horizontal="left" vertical="center" wrapText="1"/>
    </xf>
    <xf numFmtId="43" fontId="64" fillId="0" borderId="62" xfId="165" applyNumberFormat="1" applyFont="1" applyBorder="1" applyAlignment="1">
      <alignment horizontal="center" vertical="center"/>
    </xf>
    <xf numFmtId="0" fontId="21" fillId="0" borderId="80" xfId="165" applyBorder="1" applyAlignment="1">
      <alignment horizontal="center" vertical="top"/>
    </xf>
    <xf numFmtId="0" fontId="25" fillId="0" borderId="53" xfId="165" applyFont="1" applyBorder="1" applyAlignment="1">
      <alignment horizontal="left" vertical="center" wrapText="1"/>
    </xf>
    <xf numFmtId="43" fontId="64" fillId="0" borderId="81" xfId="165" applyNumberFormat="1" applyFont="1" applyBorder="1" applyAlignment="1">
      <alignment horizontal="center" vertical="center"/>
    </xf>
    <xf numFmtId="0" fontId="21" fillId="0" borderId="80" xfId="165" applyBorder="1"/>
    <xf numFmtId="4" fontId="21" fillId="0" borderId="0" xfId="165" applyNumberFormat="1" applyAlignment="1">
      <alignment horizontal="center"/>
    </xf>
    <xf numFmtId="0" fontId="25" fillId="0" borderId="53" xfId="165" applyFont="1" applyBorder="1" applyAlignment="1">
      <alignment vertical="center"/>
    </xf>
    <xf numFmtId="0" fontId="21" fillId="0" borderId="28" xfId="165" applyBorder="1"/>
    <xf numFmtId="0" fontId="25" fillId="0" borderId="29" xfId="165" applyFont="1" applyBorder="1" applyAlignment="1">
      <alignment horizontal="left" vertical="center" wrapText="1"/>
    </xf>
    <xf numFmtId="4" fontId="25" fillId="0" borderId="0" xfId="165" applyNumberFormat="1" applyFont="1" applyAlignment="1">
      <alignment horizontal="center"/>
    </xf>
    <xf numFmtId="0" fontId="21" fillId="0" borderId="0" xfId="165" applyAlignment="1">
      <alignment horizontal="centerContinuous" vertical="top"/>
    </xf>
    <xf numFmtId="0" fontId="21" fillId="0" borderId="45" xfId="165" applyBorder="1"/>
    <xf numFmtId="43" fontId="63" fillId="0" borderId="11" xfId="165" applyNumberFormat="1" applyFont="1" applyBorder="1"/>
    <xf numFmtId="0" fontId="21" fillId="0" borderId="0" xfId="165" applyAlignment="1">
      <alignment vertical="top" wrapText="1"/>
    </xf>
    <xf numFmtId="43" fontId="63" fillId="0" borderId="0" xfId="165" applyNumberFormat="1" applyFont="1" applyAlignment="1">
      <alignment horizontal="center"/>
    </xf>
    <xf numFmtId="0" fontId="63" fillId="0" borderId="0" xfId="165" applyFont="1" applyAlignment="1">
      <alignment horizontal="centerContinuous" vertical="top"/>
    </xf>
    <xf numFmtId="0" fontId="63" fillId="0" borderId="0" xfId="165" applyFont="1" applyAlignment="1">
      <alignment vertical="top" wrapText="1"/>
    </xf>
    <xf numFmtId="43" fontId="21" fillId="0" borderId="0" xfId="165" applyNumberFormat="1" applyAlignment="1">
      <alignment horizontal="center"/>
    </xf>
    <xf numFmtId="43" fontId="21" fillId="0" borderId="6" xfId="165" applyNumberFormat="1" applyBorder="1" applyAlignment="1">
      <alignment horizontal="center"/>
    </xf>
    <xf numFmtId="43" fontId="32" fillId="0" borderId="0" xfId="1292" applyFont="1" applyBorder="1" applyAlignment="1">
      <alignment horizontal="right"/>
    </xf>
    <xf numFmtId="43" fontId="25" fillId="0" borderId="22" xfId="1292" applyFont="1" applyBorder="1" applyAlignment="1">
      <alignment horizontal="center"/>
    </xf>
    <xf numFmtId="43" fontId="21" fillId="0" borderId="20" xfId="1292" applyFont="1" applyBorder="1" applyAlignment="1">
      <alignment horizontal="right"/>
    </xf>
    <xf numFmtId="43" fontId="21" fillId="0" borderId="14" xfId="1292" applyFont="1" applyBorder="1" applyAlignment="1">
      <alignment horizontal="right" vertical="center"/>
    </xf>
    <xf numFmtId="43" fontId="21" fillId="0" borderId="14" xfId="1292" applyFont="1" applyBorder="1" applyAlignment="1">
      <alignment horizontal="center"/>
    </xf>
    <xf numFmtId="43" fontId="21" fillId="0" borderId="62" xfId="1292" applyFont="1" applyBorder="1" applyAlignment="1">
      <alignment horizontal="center"/>
    </xf>
    <xf numFmtId="43" fontId="21" fillId="0" borderId="66" xfId="1292" applyFont="1" applyBorder="1" applyAlignment="1">
      <alignment horizontal="right"/>
    </xf>
    <xf numFmtId="43" fontId="25" fillId="0" borderId="14" xfId="1292" applyFont="1" applyBorder="1" applyAlignment="1">
      <alignment horizontal="right" vertical="center"/>
    </xf>
    <xf numFmtId="43" fontId="21" fillId="0" borderId="22" xfId="1292" applyFont="1" applyBorder="1" applyAlignment="1">
      <alignment horizontal="right" vertical="center"/>
    </xf>
    <xf numFmtId="43" fontId="32" fillId="0" borderId="67" xfId="1292" applyFont="1" applyBorder="1" applyAlignment="1">
      <alignment horizontal="right"/>
    </xf>
    <xf numFmtId="0" fontId="0" fillId="0" borderId="75" xfId="165" applyFont="1" applyBorder="1" applyAlignment="1">
      <alignment horizontal="left" vertical="center" wrapText="1"/>
    </xf>
    <xf numFmtId="4" fontId="21" fillId="0" borderId="16" xfId="8" applyNumberFormat="1" applyFont="1" applyBorder="1" applyAlignment="1" applyProtection="1">
      <alignment horizontal="center" vertical="center"/>
      <protection locked="0"/>
    </xf>
    <xf numFmtId="43" fontId="21" fillId="0" borderId="17" xfId="8" applyNumberFormat="1" applyFont="1" applyBorder="1" applyAlignment="1" applyProtection="1">
      <alignment horizontal="center" vertical="center"/>
      <protection locked="0"/>
    </xf>
    <xf numFmtId="0" fontId="21" fillId="0" borderId="16" xfId="56" applyFont="1" applyBorder="1" applyAlignment="1">
      <alignment horizontal="center" wrapText="1"/>
    </xf>
    <xf numFmtId="3" fontId="21" fillId="0" borderId="16" xfId="59" applyNumberFormat="1" applyFont="1" applyFill="1" applyBorder="1" applyAlignment="1" applyProtection="1">
      <alignment horizontal="center"/>
    </xf>
    <xf numFmtId="43" fontId="21" fillId="0" borderId="17" xfId="59" applyFont="1" applyFill="1" applyBorder="1" applyAlignment="1" applyProtection="1">
      <alignment horizontal="right" wrapText="1"/>
    </xf>
    <xf numFmtId="4" fontId="32" fillId="0" borderId="0" xfId="37" applyNumberFormat="1" applyAlignment="1">
      <alignment horizontal="right"/>
    </xf>
    <xf numFmtId="0" fontId="21" fillId="0" borderId="49" xfId="37" applyFont="1" applyBorder="1"/>
    <xf numFmtId="0" fontId="25" fillId="0" borderId="20" xfId="37" applyFont="1" applyBorder="1" applyAlignment="1">
      <alignment horizontal="center"/>
    </xf>
    <xf numFmtId="0" fontId="21" fillId="0" borderId="63" xfId="37" applyFont="1" applyBorder="1"/>
    <xf numFmtId="4" fontId="25" fillId="0" borderId="22" xfId="37" applyNumberFormat="1" applyFont="1" applyBorder="1" applyAlignment="1">
      <alignment horizontal="center"/>
    </xf>
    <xf numFmtId="4" fontId="21" fillId="0" borderId="20" xfId="37" applyNumberFormat="1" applyFont="1" applyBorder="1" applyAlignment="1">
      <alignment horizontal="right"/>
    </xf>
    <xf numFmtId="0" fontId="0" fillId="0" borderId="49" xfId="37" applyFont="1" applyBorder="1" applyAlignment="1">
      <alignment horizontal="left" vertical="center"/>
    </xf>
    <xf numFmtId="0" fontId="21" fillId="0" borderId="0" xfId="37" applyFont="1" applyAlignment="1">
      <alignment vertical="center"/>
    </xf>
    <xf numFmtId="4" fontId="21" fillId="0" borderId="14" xfId="37" applyNumberFormat="1" applyFont="1" applyBorder="1" applyAlignment="1">
      <alignment horizontal="right" vertical="center"/>
    </xf>
    <xf numFmtId="0" fontId="21" fillId="0" borderId="49" xfId="37" applyFont="1" applyBorder="1" applyAlignment="1">
      <alignment horizontal="left" vertical="center"/>
    </xf>
    <xf numFmtId="0" fontId="21" fillId="0" borderId="49" xfId="37" applyFont="1" applyBorder="1" applyAlignment="1">
      <alignment horizontal="left" indent="1"/>
    </xf>
    <xf numFmtId="4" fontId="21" fillId="0" borderId="14" xfId="37" applyNumberFormat="1" applyFont="1" applyBorder="1" applyAlignment="1">
      <alignment horizontal="right"/>
    </xf>
    <xf numFmtId="0" fontId="21" fillId="0" borderId="0" xfId="1313"/>
    <xf numFmtId="4" fontId="25" fillId="0" borderId="73" xfId="37" applyNumberFormat="1" applyFont="1" applyBorder="1" applyAlignment="1">
      <alignment horizontal="center" vertical="center"/>
    </xf>
    <xf numFmtId="4" fontId="32" fillId="0" borderId="67" xfId="37" applyNumberFormat="1" applyBorder="1" applyAlignment="1">
      <alignment horizontal="right"/>
    </xf>
    <xf numFmtId="49" fontId="32" fillId="0" borderId="5" xfId="3" quotePrefix="1" applyNumberFormat="1" applyFont="1" applyBorder="1" applyAlignment="1">
      <alignment horizontal="center" vertical="top"/>
    </xf>
    <xf numFmtId="49" fontId="25" fillId="0" borderId="7" xfId="3" applyNumberFormat="1" applyFont="1" applyBorder="1" applyAlignment="1">
      <alignment horizontal="center" vertical="top"/>
    </xf>
    <xf numFmtId="49" fontId="25" fillId="0" borderId="9" xfId="3" applyNumberFormat="1" applyFont="1" applyBorder="1" applyAlignment="1">
      <alignment horizontal="center" vertical="top"/>
    </xf>
    <xf numFmtId="0" fontId="22" fillId="0" borderId="16" xfId="265" applyFont="1" applyBorder="1" applyAlignment="1">
      <alignment vertical="top" wrapText="1"/>
    </xf>
    <xf numFmtId="0" fontId="25" fillId="0" borderId="15" xfId="265" applyFont="1" applyBorder="1" applyAlignment="1">
      <alignment horizontal="center" vertical="center"/>
    </xf>
    <xf numFmtId="0" fontId="22" fillId="0" borderId="16" xfId="265" applyFont="1" applyBorder="1" applyAlignment="1">
      <alignment vertical="center" wrapText="1"/>
    </xf>
    <xf numFmtId="0" fontId="21" fillId="0" borderId="16" xfId="265" applyFont="1" applyBorder="1" applyAlignment="1">
      <alignment horizontal="center" vertical="center" wrapText="1"/>
    </xf>
    <xf numFmtId="3" fontId="21" fillId="0" borderId="16" xfId="265" applyNumberFormat="1" applyFont="1" applyBorder="1" applyAlignment="1">
      <alignment horizontal="center" vertical="center" wrapText="1"/>
    </xf>
    <xf numFmtId="0" fontId="21" fillId="0" borderId="15" xfId="265" applyFont="1" applyBorder="1" applyAlignment="1">
      <alignment horizontal="center" vertical="top"/>
    </xf>
    <xf numFmtId="0" fontId="21" fillId="0" borderId="16" xfId="265" applyFont="1" applyBorder="1" applyAlignment="1">
      <alignment horizontal="center" wrapText="1"/>
    </xf>
    <xf numFmtId="3" fontId="21" fillId="0" borderId="16" xfId="265" applyNumberFormat="1" applyFont="1" applyBorder="1" applyAlignment="1">
      <alignment horizontal="center" wrapText="1"/>
    </xf>
    <xf numFmtId="0" fontId="21" fillId="0" borderId="16" xfId="265" applyFont="1" applyBorder="1" applyAlignment="1">
      <alignment vertical="top" wrapText="1"/>
    </xf>
    <xf numFmtId="0" fontId="22" fillId="0" borderId="16" xfId="265" applyFont="1" applyBorder="1" applyAlignment="1">
      <alignment horizontal="center" wrapText="1"/>
    </xf>
    <xf numFmtId="0" fontId="21" fillId="0" borderId="15" xfId="265" applyFont="1" applyBorder="1" applyAlignment="1">
      <alignment horizontal="center" vertical="center"/>
    </xf>
    <xf numFmtId="0" fontId="21" fillId="0" borderId="16" xfId="265" applyFont="1" applyBorder="1" applyAlignment="1">
      <alignment vertical="center" wrapText="1"/>
    </xf>
    <xf numFmtId="2" fontId="21" fillId="0" borderId="15" xfId="265" applyNumberFormat="1" applyFont="1" applyBorder="1" applyAlignment="1">
      <alignment horizontal="center" vertical="top"/>
    </xf>
    <xf numFmtId="0" fontId="21" fillId="0" borderId="32" xfId="265" applyFont="1" applyBorder="1" applyAlignment="1">
      <alignment horizontal="center" vertical="top"/>
    </xf>
    <xf numFmtId="0" fontId="22" fillId="0" borderId="26" xfId="265" applyFont="1" applyBorder="1" applyAlignment="1">
      <alignment vertical="top" wrapText="1"/>
    </xf>
    <xf numFmtId="0" fontId="21" fillId="0" borderId="26" xfId="265" applyFont="1" applyBorder="1" applyAlignment="1">
      <alignment horizontal="center" wrapText="1"/>
    </xf>
    <xf numFmtId="3" fontId="21" fillId="0" borderId="26" xfId="265" applyNumberFormat="1" applyFont="1" applyBorder="1" applyAlignment="1">
      <alignment horizontal="center" wrapText="1"/>
    </xf>
    <xf numFmtId="0" fontId="21" fillId="0" borderId="26" xfId="265" applyFont="1" applyBorder="1" applyAlignment="1">
      <alignment vertical="top" wrapText="1"/>
    </xf>
    <xf numFmtId="0" fontId="21" fillId="0" borderId="39" xfId="265" applyFont="1" applyBorder="1" applyAlignment="1">
      <alignment horizontal="center" vertical="center"/>
    </xf>
    <xf numFmtId="0" fontId="21" fillId="0" borderId="40" xfId="265" applyFont="1" applyBorder="1" applyAlignment="1">
      <alignment vertical="center" wrapText="1"/>
    </xf>
    <xf numFmtId="0" fontId="21" fillId="0" borderId="40" xfId="265" applyFont="1" applyBorder="1" applyAlignment="1">
      <alignment horizontal="center" vertical="center" wrapText="1"/>
    </xf>
    <xf numFmtId="3" fontId="21" fillId="0" borderId="40" xfId="265" applyNumberFormat="1" applyFont="1" applyBorder="1" applyAlignment="1">
      <alignment horizontal="center" vertical="center" wrapText="1"/>
    </xf>
    <xf numFmtId="0" fontId="25" fillId="0" borderId="16" xfId="265" applyFont="1" applyBorder="1" applyAlignment="1">
      <alignment horizontal="center" wrapText="1"/>
    </xf>
    <xf numFmtId="168" fontId="21" fillId="0" borderId="15" xfId="265" applyNumberFormat="1" applyFont="1" applyBorder="1" applyAlignment="1">
      <alignment horizontal="center" vertical="top"/>
    </xf>
    <xf numFmtId="43" fontId="21" fillId="0" borderId="0" xfId="2" applyNumberFormat="1" applyFont="1" applyBorder="1" applyAlignment="1" applyProtection="1">
      <alignment horizontal="centerContinuous" vertical="center"/>
    </xf>
    <xf numFmtId="43" fontId="25" fillId="0" borderId="19" xfId="3" applyNumberFormat="1" applyFont="1" applyBorder="1" applyAlignment="1" applyProtection="1">
      <alignment horizontal="center"/>
      <protection locked="0"/>
    </xf>
    <xf numFmtId="43" fontId="25" fillId="0" borderId="21" xfId="3" applyNumberFormat="1" applyFont="1" applyBorder="1" applyAlignment="1" applyProtection="1">
      <alignment horizontal="center"/>
      <protection locked="0"/>
    </xf>
    <xf numFmtId="43" fontId="21" fillId="0" borderId="24" xfId="3" applyNumberFormat="1" applyBorder="1" applyAlignment="1" applyProtection="1">
      <alignment horizontal="center"/>
      <protection locked="0"/>
    </xf>
    <xf numFmtId="43" fontId="21" fillId="0" borderId="26" xfId="10" applyNumberFormat="1" applyFont="1" applyBorder="1" applyAlignment="1">
      <alignment horizontal="center" wrapText="1"/>
    </xf>
    <xf numFmtId="43" fontId="21" fillId="0" borderId="26" xfId="10" applyNumberFormat="1" applyFont="1" applyFill="1" applyBorder="1" applyAlignment="1">
      <alignment horizontal="center" wrapText="1"/>
    </xf>
    <xf numFmtId="43" fontId="21" fillId="0" borderId="6" xfId="2" applyNumberFormat="1" applyFont="1" applyBorder="1" applyAlignment="1" applyProtection="1">
      <alignment vertical="center"/>
    </xf>
    <xf numFmtId="43" fontId="25" fillId="0" borderId="20" xfId="3" applyNumberFormat="1" applyFont="1" applyBorder="1" applyAlignment="1" applyProtection="1">
      <alignment horizontal="center"/>
      <protection locked="0"/>
    </xf>
    <xf numFmtId="43" fontId="25" fillId="0" borderId="22" xfId="3" applyNumberFormat="1" applyFont="1" applyBorder="1" applyAlignment="1" applyProtection="1">
      <alignment horizontal="center"/>
      <protection locked="0"/>
    </xf>
    <xf numFmtId="43" fontId="21" fillId="0" borderId="17" xfId="10" applyNumberFormat="1" applyFont="1" applyBorder="1" applyAlignment="1">
      <alignment horizontal="center" wrapText="1"/>
    </xf>
    <xf numFmtId="43" fontId="21" fillId="0" borderId="14" xfId="10" applyNumberFormat="1" applyFont="1" applyBorder="1" applyAlignment="1">
      <alignment horizontal="center" vertical="center" wrapText="1"/>
    </xf>
    <xf numFmtId="0" fontId="0" fillId="0" borderId="26" xfId="3" applyFont="1" applyBorder="1" applyAlignment="1">
      <alignment vertical="top" wrapText="1"/>
    </xf>
    <xf numFmtId="0" fontId="32" fillId="0" borderId="0" xfId="48" applyFont="1"/>
    <xf numFmtId="0" fontId="21" fillId="0" borderId="5" xfId="48" quotePrefix="1" applyBorder="1" applyAlignment="1">
      <alignment horizontal="center" vertical="top"/>
    </xf>
    <xf numFmtId="165" fontId="21" fillId="0" borderId="0" xfId="6" applyNumberFormat="1" applyFont="1" applyBorder="1" applyAlignment="1" applyProtection="1">
      <alignment horizontal="centerContinuous"/>
    </xf>
    <xf numFmtId="0" fontId="49" fillId="0" borderId="5" xfId="48" quotePrefix="1" applyFont="1" applyBorder="1" applyAlignment="1">
      <alignment horizontal="center" vertical="top"/>
    </xf>
    <xf numFmtId="0" fontId="21" fillId="0" borderId="33" xfId="48" applyBorder="1" applyAlignment="1">
      <alignment horizontal="center" vertical="top"/>
    </xf>
    <xf numFmtId="0" fontId="25" fillId="0" borderId="7" xfId="48" applyFont="1" applyBorder="1" applyAlignment="1">
      <alignment horizontal="center" vertical="top"/>
    </xf>
    <xf numFmtId="0" fontId="25" fillId="0" borderId="8" xfId="48" applyFont="1" applyBorder="1" applyAlignment="1">
      <alignment horizontal="center" vertical="top" wrapText="1"/>
    </xf>
    <xf numFmtId="0" fontId="25" fillId="0" borderId="8" xfId="48" applyFont="1" applyBorder="1" applyAlignment="1">
      <alignment horizontal="center"/>
    </xf>
    <xf numFmtId="0" fontId="25" fillId="0" borderId="19" xfId="48" applyFont="1" applyBorder="1" applyAlignment="1">
      <alignment horizontal="center"/>
    </xf>
    <xf numFmtId="0" fontId="25" fillId="0" borderId="9" xfId="48" applyFont="1" applyBorder="1" applyAlignment="1">
      <alignment horizontal="center" vertical="top"/>
    </xf>
    <xf numFmtId="0" fontId="25" fillId="0" borderId="10" xfId="48" applyFont="1" applyBorder="1" applyAlignment="1">
      <alignment horizontal="center" vertical="top" wrapText="1"/>
    </xf>
    <xf numFmtId="0" fontId="25" fillId="0" borderId="10" xfId="48" applyFont="1" applyBorder="1" applyAlignment="1">
      <alignment horizontal="center"/>
    </xf>
    <xf numFmtId="3" fontId="25" fillId="0" borderId="21" xfId="48" applyNumberFormat="1" applyFont="1" applyBorder="1" applyAlignment="1">
      <alignment horizontal="center"/>
    </xf>
    <xf numFmtId="0" fontId="25" fillId="0" borderId="15" xfId="48" applyFont="1" applyBorder="1" applyAlignment="1">
      <alignment horizontal="center" vertical="center"/>
    </xf>
    <xf numFmtId="0" fontId="22" fillId="0" borderId="18" xfId="48" applyFont="1" applyBorder="1" applyAlignment="1">
      <alignment horizontal="left" vertical="center" wrapText="1"/>
    </xf>
    <xf numFmtId="0" fontId="21" fillId="0" borderId="18" xfId="48" applyBorder="1" applyAlignment="1">
      <alignment horizontal="center" vertical="center"/>
    </xf>
    <xf numFmtId="0" fontId="32" fillId="0" borderId="0" xfId="48" applyFont="1" applyAlignment="1">
      <alignment vertical="center"/>
    </xf>
    <xf numFmtId="165" fontId="32" fillId="0" borderId="0" xfId="6" applyNumberFormat="1" applyFont="1" applyAlignment="1">
      <alignment vertical="center"/>
    </xf>
    <xf numFmtId="0" fontId="21" fillId="0" borderId="15" xfId="48" applyBorder="1" applyAlignment="1">
      <alignment horizontal="center" vertical="top"/>
    </xf>
    <xf numFmtId="0" fontId="21" fillId="0" borderId="18" xfId="48" applyBorder="1" applyAlignment="1">
      <alignment horizontal="center" vertical="top" wrapText="1"/>
    </xf>
    <xf numFmtId="0" fontId="21" fillId="0" borderId="18" xfId="48" applyBorder="1" applyAlignment="1">
      <alignment horizontal="center"/>
    </xf>
    <xf numFmtId="165" fontId="32" fillId="0" borderId="0" xfId="6" applyNumberFormat="1" applyFont="1"/>
    <xf numFmtId="0" fontId="21" fillId="0" borderId="16" xfId="48" applyBorder="1" applyAlignment="1">
      <alignment horizontal="center" vertical="top"/>
    </xf>
    <xf numFmtId="0" fontId="21" fillId="0" borderId="18" xfId="48" applyBorder="1" applyAlignment="1">
      <alignment horizontal="center" vertical="top"/>
    </xf>
    <xf numFmtId="3" fontId="21" fillId="0" borderId="17" xfId="48" applyNumberFormat="1" applyBorder="1" applyAlignment="1">
      <alignment vertical="top"/>
    </xf>
    <xf numFmtId="0" fontId="21" fillId="0" borderId="18" xfId="48" applyBorder="1" applyAlignment="1">
      <alignment horizontal="left" vertical="top" wrapText="1"/>
    </xf>
    <xf numFmtId="0" fontId="32" fillId="0" borderId="0" xfId="48" applyFont="1" applyAlignment="1">
      <alignment horizontal="left"/>
    </xf>
    <xf numFmtId="165" fontId="32" fillId="0" borderId="0" xfId="6" applyNumberFormat="1" applyFont="1" applyAlignment="1">
      <alignment horizontal="left"/>
    </xf>
    <xf numFmtId="0" fontId="0" fillId="0" borderId="18" xfId="48" applyFont="1" applyBorder="1" applyAlignment="1">
      <alignment horizontal="left" vertical="top" wrapText="1"/>
    </xf>
    <xf numFmtId="0" fontId="21" fillId="0" borderId="18" xfId="48" applyBorder="1" applyAlignment="1">
      <alignment vertical="top" wrapText="1"/>
    </xf>
    <xf numFmtId="167" fontId="21" fillId="0" borderId="18" xfId="17" applyNumberFormat="1" applyFont="1" applyBorder="1" applyAlignment="1">
      <alignment horizontal="center" vertical="top"/>
    </xf>
    <xf numFmtId="0" fontId="25" fillId="0" borderId="18" xfId="48" applyFont="1" applyBorder="1" applyAlignment="1">
      <alignment horizontal="center" vertical="top"/>
    </xf>
    <xf numFmtId="0" fontId="34" fillId="0" borderId="0" xfId="48" applyFont="1"/>
    <xf numFmtId="165" fontId="34" fillId="0" borderId="0" xfId="6" applyNumberFormat="1" applyFont="1"/>
    <xf numFmtId="0" fontId="21" fillId="0" borderId="15" xfId="1319" applyFont="1" applyBorder="1" applyAlignment="1">
      <alignment horizontal="center" vertical="top"/>
    </xf>
    <xf numFmtId="0" fontId="33" fillId="0" borderId="18" xfId="1319" applyFont="1" applyBorder="1" applyAlignment="1">
      <alignment vertical="top" wrapText="1"/>
    </xf>
    <xf numFmtId="0" fontId="21" fillId="0" borderId="18" xfId="1319" applyFont="1" applyBorder="1" applyAlignment="1">
      <alignment horizontal="center" vertical="top"/>
    </xf>
    <xf numFmtId="0" fontId="25" fillId="0" borderId="28" xfId="48" applyFont="1" applyBorder="1" applyAlignment="1">
      <alignment horizontal="left" vertical="center"/>
    </xf>
    <xf numFmtId="0" fontId="25" fillId="0" borderId="29" xfId="48" quotePrefix="1" applyFont="1" applyBorder="1" applyAlignment="1">
      <alignment horizontal="left" vertical="top" wrapText="1"/>
    </xf>
    <xf numFmtId="0" fontId="21" fillId="0" borderId="29" xfId="48" applyBorder="1" applyAlignment="1">
      <alignment horizontal="center" vertical="center"/>
    </xf>
    <xf numFmtId="0" fontId="21" fillId="0" borderId="29" xfId="48" applyBorder="1" applyAlignment="1">
      <alignment vertical="center"/>
    </xf>
    <xf numFmtId="0" fontId="21" fillId="0" borderId="30" xfId="48" applyBorder="1" applyAlignment="1">
      <alignment vertical="center"/>
    </xf>
    <xf numFmtId="0" fontId="0" fillId="0" borderId="18" xfId="4" applyFont="1" applyBorder="1" applyAlignment="1">
      <alignment vertical="top" wrapText="1"/>
    </xf>
    <xf numFmtId="0" fontId="21" fillId="0" borderId="32" xfId="48" applyBorder="1" applyAlignment="1">
      <alignment horizontal="center" vertical="top"/>
    </xf>
    <xf numFmtId="0" fontId="21" fillId="0" borderId="43" xfId="48" applyBorder="1" applyAlignment="1">
      <alignment vertical="top" wrapText="1"/>
    </xf>
    <xf numFmtId="0" fontId="21" fillId="0" borderId="43" xfId="48" applyBorder="1" applyAlignment="1">
      <alignment horizontal="center"/>
    </xf>
    <xf numFmtId="0" fontId="21" fillId="0" borderId="12" xfId="48" applyBorder="1" applyAlignment="1">
      <alignment horizontal="center" vertical="top"/>
    </xf>
    <xf numFmtId="0" fontId="21" fillId="0" borderId="13" xfId="48" applyBorder="1" applyAlignment="1">
      <alignment vertical="top" wrapText="1"/>
    </xf>
    <xf numFmtId="0" fontId="21" fillId="0" borderId="13" xfId="48" applyBorder="1" applyAlignment="1">
      <alignment horizontal="center"/>
    </xf>
    <xf numFmtId="0" fontId="21" fillId="0" borderId="13" xfId="1319" applyFont="1" applyBorder="1" applyAlignment="1">
      <alignment vertical="top" wrapText="1"/>
    </xf>
    <xf numFmtId="0" fontId="21" fillId="0" borderId="39" xfId="48" applyBorder="1" applyAlignment="1">
      <alignment horizontal="center" vertical="top"/>
    </xf>
    <xf numFmtId="0" fontId="21" fillId="0" borderId="52" xfId="48" applyBorder="1" applyAlignment="1">
      <alignment horizontal="center"/>
    </xf>
    <xf numFmtId="3" fontId="21" fillId="0" borderId="52" xfId="48" applyNumberFormat="1" applyBorder="1" applyAlignment="1">
      <alignment horizontal="center"/>
    </xf>
    <xf numFmtId="0" fontId="22" fillId="0" borderId="18" xfId="1319" applyFont="1" applyBorder="1" applyAlignment="1">
      <alignment vertical="top" wrapText="1"/>
    </xf>
    <xf numFmtId="3" fontId="21" fillId="0" borderId="18" xfId="48" applyNumberFormat="1" applyBorder="1" applyAlignment="1">
      <alignment horizontal="center"/>
    </xf>
    <xf numFmtId="0" fontId="21" fillId="0" borderId="35" xfId="12" applyBorder="1" applyAlignment="1">
      <alignment vertical="top" wrapText="1"/>
    </xf>
    <xf numFmtId="0" fontId="33" fillId="0" borderId="35" xfId="12" applyFont="1" applyBorder="1" applyAlignment="1">
      <alignment vertical="top" wrapText="1"/>
    </xf>
    <xf numFmtId="0" fontId="21" fillId="0" borderId="26" xfId="48" applyBorder="1" applyAlignment="1">
      <alignment horizontal="center" vertical="top"/>
    </xf>
    <xf numFmtId="0" fontId="21" fillId="0" borderId="43" xfId="48" applyBorder="1" applyAlignment="1">
      <alignment horizontal="center" vertical="top"/>
    </xf>
    <xf numFmtId="3" fontId="21" fillId="0" borderId="27" xfId="48" applyNumberFormat="1" applyBorder="1" applyAlignment="1">
      <alignment vertical="top"/>
    </xf>
    <xf numFmtId="9" fontId="33" fillId="0" borderId="18" xfId="1319" applyNumberFormat="1" applyFont="1" applyBorder="1" applyAlignment="1">
      <alignment horizontal="center" vertical="top"/>
    </xf>
    <xf numFmtId="3" fontId="21" fillId="0" borderId="13" xfId="48" applyNumberFormat="1" applyBorder="1" applyAlignment="1">
      <alignment horizontal="center" vertical="top"/>
    </xf>
    <xf numFmtId="0" fontId="21" fillId="0" borderId="16" xfId="1319" applyFont="1" applyBorder="1" applyAlignment="1">
      <alignment horizontal="center" vertical="top"/>
    </xf>
    <xf numFmtId="0" fontId="21" fillId="0" borderId="15" xfId="1319" applyFont="1" applyBorder="1" applyAlignment="1">
      <alignment horizontal="center" vertical="center"/>
    </xf>
    <xf numFmtId="0" fontId="21" fillId="0" borderId="18" xfId="1319" applyFont="1" applyBorder="1" applyAlignment="1">
      <alignment vertical="top"/>
    </xf>
    <xf numFmtId="2" fontId="21" fillId="0" borderId="15" xfId="1319" applyNumberFormat="1" applyFont="1" applyBorder="1" applyAlignment="1">
      <alignment horizontal="center" vertical="center"/>
    </xf>
    <xf numFmtId="0" fontId="33" fillId="0" borderId="18" xfId="1319" applyFont="1" applyBorder="1" applyAlignment="1">
      <alignment vertical="top"/>
    </xf>
    <xf numFmtId="0" fontId="33" fillId="0" borderId="18" xfId="1319" applyFont="1" applyBorder="1" applyAlignment="1">
      <alignment horizontal="center" vertical="top"/>
    </xf>
    <xf numFmtId="0" fontId="21" fillId="0" borderId="18" xfId="1319" applyFont="1" applyBorder="1" applyAlignment="1">
      <alignment vertical="top" wrapText="1"/>
    </xf>
    <xf numFmtId="0" fontId="22" fillId="0" borderId="18" xfId="48" applyFont="1" applyBorder="1" applyAlignment="1">
      <alignment vertical="top" wrapText="1"/>
    </xf>
    <xf numFmtId="0" fontId="0" fillId="0" borderId="18" xfId="48" applyFont="1" applyBorder="1" applyAlignment="1">
      <alignment vertical="top" wrapText="1"/>
    </xf>
    <xf numFmtId="0" fontId="33" fillId="0" borderId="43" xfId="1319" applyFont="1" applyBorder="1" applyAlignment="1">
      <alignment vertical="top" wrapText="1"/>
    </xf>
    <xf numFmtId="3" fontId="21" fillId="0" borderId="18" xfId="48" applyNumberFormat="1" applyBorder="1" applyAlignment="1">
      <alignment horizontal="center" vertical="top"/>
    </xf>
    <xf numFmtId="0" fontId="21" fillId="0" borderId="43" xfId="48" applyBorder="1" applyAlignment="1">
      <alignment horizontal="center" vertical="top" wrapText="1"/>
    </xf>
    <xf numFmtId="0" fontId="21" fillId="0" borderId="29" xfId="48" quotePrefix="1" applyBorder="1" applyAlignment="1">
      <alignment horizontal="left" vertical="top" wrapText="1"/>
    </xf>
    <xf numFmtId="2" fontId="21" fillId="0" borderId="15" xfId="48" applyNumberFormat="1" applyBorder="1" applyAlignment="1">
      <alignment horizontal="center" vertical="top"/>
    </xf>
    <xf numFmtId="0" fontId="21" fillId="0" borderId="5" xfId="48" applyBorder="1" applyAlignment="1">
      <alignment horizontal="center" vertical="center"/>
    </xf>
    <xf numFmtId="0" fontId="21" fillId="0" borderId="18" xfId="48" quotePrefix="1" applyBorder="1" applyAlignment="1">
      <alignment vertical="top" wrapText="1"/>
    </xf>
    <xf numFmtId="0" fontId="22" fillId="2" borderId="48" xfId="1320" applyFont="1" applyFill="1" applyBorder="1" applyAlignment="1">
      <alignment vertical="top" wrapText="1"/>
    </xf>
    <xf numFmtId="0" fontId="21" fillId="2" borderId="48" xfId="1320" applyFont="1" applyFill="1" applyBorder="1" applyAlignment="1">
      <alignment horizontal="center"/>
    </xf>
    <xf numFmtId="3" fontId="21" fillId="2" borderId="26" xfId="1320" applyNumberFormat="1" applyFont="1" applyFill="1" applyBorder="1" applyAlignment="1">
      <alignment horizontal="center"/>
    </xf>
    <xf numFmtId="0" fontId="0" fillId="2" borderId="48" xfId="1320" applyFont="1" applyFill="1" applyBorder="1" applyAlignment="1">
      <alignment vertical="top" wrapText="1"/>
    </xf>
    <xf numFmtId="0" fontId="33" fillId="2" borderId="48" xfId="1320" applyFont="1" applyFill="1" applyBorder="1" applyAlignment="1">
      <alignment vertical="top" wrapText="1"/>
    </xf>
    <xf numFmtId="9" fontId="33" fillId="2" borderId="48" xfId="1320" applyNumberFormat="1" applyFont="1" applyFill="1" applyBorder="1" applyAlignment="1">
      <alignment horizontal="center"/>
    </xf>
    <xf numFmtId="0" fontId="0" fillId="2" borderId="48" xfId="1320" applyFont="1" applyFill="1" applyBorder="1" applyAlignment="1">
      <alignment vertical="center" wrapText="1"/>
    </xf>
    <xf numFmtId="3" fontId="33" fillId="0" borderId="18" xfId="1319" applyNumberFormat="1" applyFont="1" applyBorder="1" applyAlignment="1">
      <alignment horizontal="center" vertical="top"/>
    </xf>
    <xf numFmtId="9" fontId="33" fillId="2" borderId="48" xfId="1320" applyNumberFormat="1" applyFont="1" applyFill="1" applyBorder="1" applyAlignment="1">
      <alignment horizontal="center" vertical="top"/>
    </xf>
    <xf numFmtId="3" fontId="21" fillId="2" borderId="26" xfId="1320" applyNumberFormat="1" applyFont="1" applyFill="1" applyBorder="1" applyAlignment="1">
      <alignment horizontal="center" vertical="top"/>
    </xf>
    <xf numFmtId="0" fontId="0" fillId="2" borderId="48" xfId="1320" applyFont="1" applyFill="1" applyBorder="1" applyAlignment="1">
      <alignment wrapText="1"/>
    </xf>
    <xf numFmtId="168" fontId="21" fillId="0" borderId="15" xfId="48" applyNumberFormat="1" applyBorder="1" applyAlignment="1">
      <alignment horizontal="center" vertical="top"/>
    </xf>
    <xf numFmtId="0" fontId="33" fillId="0" borderId="18" xfId="1319" applyFont="1" applyBorder="1" applyAlignment="1">
      <alignment horizontal="left" vertical="top" wrapText="1"/>
    </xf>
    <xf numFmtId="0" fontId="33" fillId="0" borderId="18" xfId="1320" applyFont="1" applyBorder="1" applyAlignment="1">
      <alignment horizontal="left" vertical="top" wrapText="1"/>
    </xf>
    <xf numFmtId="0" fontId="21" fillId="0" borderId="26" xfId="1319" applyFont="1" applyBorder="1" applyAlignment="1">
      <alignment horizontal="center" vertical="top"/>
    </xf>
    <xf numFmtId="0" fontId="33" fillId="0" borderId="43" xfId="1319" applyFont="1" applyBorder="1" applyAlignment="1">
      <alignment horizontal="center" vertical="top"/>
    </xf>
    <xf numFmtId="3" fontId="21" fillId="0" borderId="18" xfId="1319" applyNumberFormat="1" applyFont="1" applyBorder="1" applyAlignment="1">
      <alignment horizontal="center" vertical="top"/>
    </xf>
    <xf numFmtId="0" fontId="21" fillId="0" borderId="43" xfId="1319" applyFont="1" applyBorder="1" applyAlignment="1">
      <alignment horizontal="center" vertical="top"/>
    </xf>
    <xf numFmtId="0" fontId="32" fillId="0" borderId="0" xfId="48" applyFont="1" applyAlignment="1">
      <alignment horizontal="center" vertical="top"/>
    </xf>
    <xf numFmtId="0" fontId="32" fillId="0" borderId="0" xfId="48" applyFont="1" applyAlignment="1">
      <alignment vertical="top" wrapText="1"/>
    </xf>
    <xf numFmtId="0" fontId="32" fillId="0" borderId="0" xfId="48" applyFont="1" applyAlignment="1">
      <alignment horizontal="center"/>
    </xf>
    <xf numFmtId="43" fontId="25" fillId="0" borderId="0" xfId="165" applyNumberFormat="1" applyFont="1" applyAlignment="1">
      <alignment horizontal="left" wrapText="1"/>
    </xf>
    <xf numFmtId="4" fontId="25" fillId="0" borderId="0" xfId="165" applyNumberFormat="1" applyFont="1" applyAlignment="1">
      <alignment horizontal="left"/>
    </xf>
    <xf numFmtId="0" fontId="21" fillId="0" borderId="16" xfId="48" applyBorder="1" applyAlignment="1">
      <alignment horizontal="center" vertical="center"/>
    </xf>
    <xf numFmtId="9" fontId="21" fillId="0" borderId="18" xfId="48" applyNumberFormat="1" applyBorder="1" applyAlignment="1">
      <alignment horizontal="center" vertical="top"/>
    </xf>
    <xf numFmtId="9" fontId="21" fillId="0" borderId="18" xfId="48" applyNumberFormat="1" applyBorder="1" applyAlignment="1">
      <alignment horizontal="center"/>
    </xf>
    <xf numFmtId="43" fontId="21" fillId="0" borderId="17" xfId="48" applyNumberFormat="1" applyBorder="1"/>
    <xf numFmtId="43" fontId="21" fillId="0" borderId="6" xfId="6" applyNumberFormat="1" applyFont="1" applyBorder="1" applyAlignment="1" applyProtection="1"/>
    <xf numFmtId="43" fontId="21" fillId="0" borderId="6" xfId="37" applyNumberFormat="1" applyFont="1" applyBorder="1"/>
    <xf numFmtId="43" fontId="25" fillId="0" borderId="20" xfId="48" applyNumberFormat="1" applyFont="1" applyBorder="1" applyAlignment="1">
      <alignment horizontal="center"/>
    </xf>
    <xf numFmtId="43" fontId="25" fillId="0" borderId="11" xfId="48" applyNumberFormat="1" applyFont="1" applyBorder="1" applyAlignment="1">
      <alignment horizontal="center"/>
    </xf>
    <xf numFmtId="43" fontId="25" fillId="0" borderId="20" xfId="48" applyNumberFormat="1" applyFont="1" applyBorder="1"/>
    <xf numFmtId="43" fontId="21" fillId="0" borderId="17" xfId="48" applyNumberFormat="1" applyBorder="1" applyAlignment="1">
      <alignment vertical="center"/>
    </xf>
    <xf numFmtId="43" fontId="21" fillId="0" borderId="17" xfId="48" applyNumberFormat="1" applyBorder="1" applyAlignment="1">
      <alignment vertical="top"/>
    </xf>
    <xf numFmtId="43" fontId="21" fillId="0" borderId="42" xfId="48" applyNumberFormat="1" applyBorder="1" applyAlignment="1">
      <alignment vertical="center"/>
    </xf>
    <xf numFmtId="43" fontId="21" fillId="0" borderId="27" xfId="48" applyNumberFormat="1" applyBorder="1"/>
    <xf numFmtId="43" fontId="21" fillId="0" borderId="14" xfId="48" applyNumberFormat="1" applyBorder="1"/>
    <xf numFmtId="43" fontId="21" fillId="0" borderId="41" xfId="48" applyNumberFormat="1" applyBorder="1"/>
    <xf numFmtId="43" fontId="21" fillId="0" borderId="27" xfId="48" applyNumberFormat="1" applyBorder="1" applyAlignment="1">
      <alignment vertical="top"/>
    </xf>
    <xf numFmtId="43" fontId="32" fillId="0" borderId="0" xfId="48" applyNumberFormat="1" applyFont="1"/>
    <xf numFmtId="0" fontId="0" fillId="0" borderId="16" xfId="4" applyFont="1" applyBorder="1" applyAlignment="1">
      <alignment vertical="top" wrapText="1"/>
    </xf>
    <xf numFmtId="0" fontId="0" fillId="0" borderId="16" xfId="9" applyFont="1" applyBorder="1" applyAlignment="1">
      <alignment horizontal="left" vertical="top" wrapText="1"/>
    </xf>
    <xf numFmtId="0" fontId="0" fillId="0" borderId="16" xfId="8" applyFont="1" applyBorder="1" applyAlignment="1">
      <alignment horizontal="left" vertical="top" wrapText="1"/>
    </xf>
    <xf numFmtId="0" fontId="0" fillId="0" borderId="16" xfId="32" applyFont="1" applyBorder="1" applyAlignment="1">
      <alignment vertical="top" wrapText="1"/>
    </xf>
    <xf numFmtId="0" fontId="32" fillId="0" borderId="33" xfId="3" quotePrefix="1" applyFont="1" applyBorder="1" applyAlignment="1">
      <alignment horizontal="center" vertical="top"/>
    </xf>
    <xf numFmtId="0" fontId="37" fillId="0" borderId="34" xfId="9" applyFont="1" applyBorder="1" applyAlignment="1">
      <alignment horizontal="left" wrapText="1"/>
    </xf>
    <xf numFmtId="0" fontId="37" fillId="0" borderId="11" xfId="9" applyFont="1" applyBorder="1" applyAlignment="1">
      <alignment horizontal="left" wrapText="1"/>
    </xf>
    <xf numFmtId="0" fontId="0" fillId="0" borderId="16" xfId="9" applyFont="1" applyBorder="1" applyAlignment="1">
      <alignment vertical="top" wrapText="1"/>
    </xf>
    <xf numFmtId="0" fontId="0" fillId="2" borderId="16" xfId="8" applyFont="1" applyFill="1" applyBorder="1" applyAlignment="1">
      <alignment horizontal="left" vertical="top" wrapText="1"/>
    </xf>
    <xf numFmtId="0" fontId="0" fillId="0" borderId="16" xfId="8" applyFont="1" applyBorder="1" applyAlignment="1">
      <alignment horizontal="left" vertical="center" wrapText="1"/>
    </xf>
    <xf numFmtId="0" fontId="0" fillId="0" borderId="16" xfId="15" applyFont="1" applyBorder="1" applyAlignment="1">
      <alignment horizontal="left" vertical="top" wrapText="1"/>
    </xf>
    <xf numFmtId="0" fontId="0" fillId="0" borderId="16" xfId="15" quotePrefix="1" applyFont="1" applyBorder="1" applyAlignment="1">
      <alignment horizontal="left" vertical="center" wrapText="1"/>
    </xf>
    <xf numFmtId="0" fontId="0" fillId="0" borderId="43" xfId="15" applyFont="1" applyBorder="1" applyAlignment="1">
      <alignment horizontal="left" vertical="top" wrapText="1"/>
    </xf>
    <xf numFmtId="0" fontId="0" fillId="0" borderId="26" xfId="21" applyFont="1" applyBorder="1" applyAlignment="1">
      <alignment horizontal="left" vertical="top" wrapText="1"/>
    </xf>
    <xf numFmtId="0" fontId="0" fillId="0" borderId="26" xfId="265" applyFont="1" applyBorder="1" applyAlignment="1">
      <alignment vertical="top" wrapText="1"/>
    </xf>
    <xf numFmtId="0" fontId="0" fillId="0" borderId="16" xfId="265" applyFont="1" applyBorder="1" applyAlignment="1">
      <alignment vertical="top" wrapText="1"/>
    </xf>
    <xf numFmtId="0" fontId="0" fillId="0" borderId="16" xfId="5" applyFont="1" applyBorder="1" applyAlignment="1">
      <alignment vertical="top" wrapText="1"/>
    </xf>
    <xf numFmtId="0" fontId="0" fillId="0" borderId="48" xfId="19" applyFont="1" applyBorder="1" applyAlignment="1">
      <alignment horizontal="left" vertical="top" wrapText="1"/>
    </xf>
    <xf numFmtId="43" fontId="33" fillId="0" borderId="16" xfId="17" applyFont="1" applyFill="1" applyBorder="1" applyAlignment="1">
      <alignment horizontal="center" wrapText="1"/>
    </xf>
    <xf numFmtId="43" fontId="21" fillId="0" borderId="16" xfId="17" applyFont="1" applyFill="1" applyBorder="1" applyAlignment="1">
      <alignment horizontal="center" wrapText="1"/>
    </xf>
    <xf numFmtId="1" fontId="32" fillId="0" borderId="84" xfId="1321" applyNumberFormat="1" applyFont="1" applyBorder="1" applyAlignment="1">
      <alignment horizontal="left" vertical="center"/>
    </xf>
    <xf numFmtId="0" fontId="37" fillId="0" borderId="85" xfId="1321" applyFont="1" applyBorder="1" applyAlignment="1">
      <alignment horizontal="left" wrapText="1" indent="1"/>
    </xf>
    <xf numFmtId="0" fontId="32" fillId="0" borderId="84" xfId="1321" applyFont="1" applyBorder="1" applyAlignment="1">
      <alignment horizontal="center" vertical="center"/>
    </xf>
    <xf numFmtId="0" fontId="32" fillId="0" borderId="84" xfId="1321" applyFont="1" applyBorder="1" applyAlignment="1">
      <alignment horizontal="center"/>
    </xf>
    <xf numFmtId="43" fontId="32" fillId="0" borderId="86" xfId="1321" applyNumberFormat="1" applyFont="1" applyBorder="1" applyAlignment="1">
      <alignment horizontal="right" vertical="center"/>
    </xf>
    <xf numFmtId="4" fontId="34" fillId="0" borderId="84" xfId="1321" applyNumberFormat="1" applyFont="1" applyBorder="1" applyAlignment="1">
      <alignment horizontal="right"/>
    </xf>
    <xf numFmtId="1" fontId="34" fillId="0" borderId="84" xfId="1321" applyNumberFormat="1" applyFont="1" applyBorder="1" applyAlignment="1">
      <alignment horizontal="left" vertical="center"/>
    </xf>
    <xf numFmtId="0" fontId="32" fillId="0" borderId="86" xfId="1321" applyFont="1" applyBorder="1" applyAlignment="1">
      <alignment horizontal="center" vertical="center"/>
    </xf>
    <xf numFmtId="43" fontId="34" fillId="0" borderId="84" xfId="1321" applyNumberFormat="1" applyFont="1" applyBorder="1" applyAlignment="1">
      <alignment horizontal="right" vertical="center"/>
    </xf>
    <xf numFmtId="0" fontId="32" fillId="0" borderId="85" xfId="1321" applyFont="1" applyBorder="1" applyAlignment="1">
      <alignment horizontal="left" wrapText="1" indent="1"/>
    </xf>
    <xf numFmtId="0" fontId="70" fillId="0" borderId="85" xfId="1321" applyFont="1" applyBorder="1" applyAlignment="1">
      <alignment horizontal="left" wrapText="1" indent="1"/>
    </xf>
    <xf numFmtId="43" fontId="32" fillId="0" borderId="84" xfId="1321" applyNumberFormat="1" applyFont="1" applyBorder="1" applyAlignment="1">
      <alignment horizontal="right" vertical="center"/>
    </xf>
    <xf numFmtId="1" fontId="46" fillId="0" borderId="84" xfId="1321" applyNumberFormat="1" applyFont="1" applyBorder="1" applyAlignment="1">
      <alignment horizontal="left" vertical="center"/>
    </xf>
    <xf numFmtId="0" fontId="46" fillId="0" borderId="85" xfId="1321" applyFont="1" applyBorder="1" applyAlignment="1">
      <alignment horizontal="left" wrapText="1" indent="1"/>
    </xf>
    <xf numFmtId="43" fontId="46" fillId="0" borderId="86" xfId="1321" applyNumberFormat="1" applyFont="1" applyBorder="1" applyAlignment="1">
      <alignment horizontal="right" vertical="center"/>
    </xf>
    <xf numFmtId="0" fontId="72" fillId="0" borderId="85" xfId="1321" applyFont="1" applyBorder="1" applyAlignment="1">
      <alignment horizontal="left" wrapText="1" indent="1"/>
    </xf>
    <xf numFmtId="0" fontId="34" fillId="0" borderId="85" xfId="1321" applyFont="1" applyBorder="1" applyAlignment="1">
      <alignment horizontal="left" wrapText="1" indent="1"/>
    </xf>
    <xf numFmtId="0" fontId="32" fillId="0" borderId="85" xfId="1321" applyFont="1" applyBorder="1" applyAlignment="1">
      <alignment horizontal="left" vertical="center" wrapText="1"/>
    </xf>
    <xf numFmtId="0" fontId="32" fillId="0" borderId="0" xfId="1321" applyFont="1" applyAlignment="1">
      <alignment horizontal="left" wrapText="1" indent="1"/>
    </xf>
    <xf numFmtId="0" fontId="34" fillId="0" borderId="0" xfId="1321" applyFont="1" applyAlignment="1">
      <alignment horizontal="left" wrapText="1" indent="1"/>
    </xf>
    <xf numFmtId="43" fontId="32" fillId="0" borderId="86" xfId="1321" applyNumberFormat="1" applyFont="1" applyBorder="1" applyAlignment="1">
      <alignment horizontal="left" vertical="center"/>
    </xf>
    <xf numFmtId="0" fontId="32" fillId="0" borderId="84" xfId="1321" applyFont="1" applyBorder="1" applyAlignment="1">
      <alignment horizontal="left"/>
    </xf>
    <xf numFmtId="0" fontId="32" fillId="0" borderId="87" xfId="1321" applyFont="1" applyBorder="1" applyAlignment="1">
      <alignment horizontal="center" vertical="center"/>
    </xf>
    <xf numFmtId="43" fontId="32" fillId="0" borderId="88" xfId="1321" applyNumberFormat="1" applyFont="1" applyBorder="1" applyAlignment="1">
      <alignment horizontal="right" vertical="center"/>
    </xf>
    <xf numFmtId="0" fontId="32" fillId="0" borderId="87" xfId="1321" applyFont="1" applyBorder="1" applyAlignment="1">
      <alignment horizontal="center"/>
    </xf>
    <xf numFmtId="1" fontId="32" fillId="0" borderId="89" xfId="1321" applyNumberFormat="1" applyFont="1" applyBorder="1" applyAlignment="1">
      <alignment horizontal="left" vertical="center"/>
    </xf>
    <xf numFmtId="0" fontId="32" fillId="0" borderId="89" xfId="1321" applyFont="1" applyBorder="1" applyAlignment="1">
      <alignment horizontal="center" vertical="center"/>
    </xf>
    <xf numFmtId="0" fontId="32" fillId="0" borderId="89" xfId="1321" applyFont="1" applyBorder="1" applyAlignment="1">
      <alignment horizontal="center"/>
    </xf>
    <xf numFmtId="43" fontId="32" fillId="0" borderId="90" xfId="1321" applyNumberFormat="1" applyFont="1" applyBorder="1" applyAlignment="1">
      <alignment horizontal="right" vertical="center"/>
    </xf>
    <xf numFmtId="0" fontId="37" fillId="0" borderId="91" xfId="1321" applyFont="1" applyBorder="1" applyAlignment="1">
      <alignment horizontal="left" wrapText="1" indent="1"/>
    </xf>
    <xf numFmtId="0" fontId="37" fillId="0" borderId="5" xfId="1321" applyFont="1" applyBorder="1" applyAlignment="1">
      <alignment horizontal="left"/>
    </xf>
    <xf numFmtId="1" fontId="32" fillId="0" borderId="84" xfId="1321" applyNumberFormat="1" applyFont="1" applyBorder="1" applyAlignment="1">
      <alignment horizontal="center"/>
    </xf>
    <xf numFmtId="0" fontId="46" fillId="0" borderId="84" xfId="1321" applyFont="1" applyBorder="1" applyAlignment="1">
      <alignment horizontal="center"/>
    </xf>
    <xf numFmtId="4" fontId="46" fillId="0" borderId="86" xfId="1321" applyNumberFormat="1" applyFont="1" applyBorder="1" applyAlignment="1">
      <alignment horizontal="right"/>
    </xf>
    <xf numFmtId="43" fontId="67" fillId="0" borderId="84" xfId="1321" applyNumberFormat="1" applyFont="1" applyBorder="1" applyAlignment="1">
      <alignment horizontal="right"/>
    </xf>
    <xf numFmtId="0" fontId="37" fillId="0" borderId="5" xfId="1321" applyFont="1" applyBorder="1" applyAlignment="1">
      <alignment horizontal="left" indent="1"/>
    </xf>
    <xf numFmtId="1" fontId="32" fillId="0" borderId="84" xfId="1321" applyNumberFormat="1" applyFont="1" applyBorder="1" applyAlignment="1">
      <alignment horizontal="center" vertical="center"/>
    </xf>
    <xf numFmtId="0" fontId="34" fillId="0" borderId="0" xfId="1321" applyFont="1" applyAlignment="1">
      <alignment horizontal="right" vertical="center"/>
    </xf>
    <xf numFmtId="0" fontId="68" fillId="0" borderId="0" xfId="1322" applyFont="1"/>
    <xf numFmtId="0" fontId="68" fillId="0" borderId="5" xfId="1322" applyFont="1" applyBorder="1" applyAlignment="1">
      <alignment horizontal="left" vertical="center"/>
    </xf>
    <xf numFmtId="0" fontId="68" fillId="0" borderId="0" xfId="1322" applyFont="1" applyAlignment="1">
      <alignment horizontal="left" wrapText="1"/>
    </xf>
    <xf numFmtId="0" fontId="68" fillId="0" borderId="0" xfId="1322" applyFont="1" applyAlignment="1">
      <alignment vertical="center"/>
    </xf>
    <xf numFmtId="43" fontId="68" fillId="0" borderId="0" xfId="1" applyFont="1" applyBorder="1" applyAlignment="1">
      <alignment vertical="center"/>
    </xf>
    <xf numFmtId="43" fontId="69" fillId="0" borderId="6" xfId="1" applyFont="1" applyBorder="1"/>
    <xf numFmtId="0" fontId="69" fillId="0" borderId="82" xfId="1322" applyFont="1" applyBorder="1" applyAlignment="1">
      <alignment horizontal="center" vertical="center" wrapText="1"/>
    </xf>
    <xf numFmtId="0" fontId="69" fillId="0" borderId="68" xfId="1322" applyFont="1" applyBorder="1" applyAlignment="1">
      <alignment horizontal="center" vertical="center" wrapText="1"/>
    </xf>
    <xf numFmtId="43" fontId="69" fillId="0" borderId="83" xfId="1" applyFont="1" applyBorder="1" applyAlignment="1">
      <alignment horizontal="center" vertical="center" wrapText="1"/>
    </xf>
    <xf numFmtId="43" fontId="69" fillId="0" borderId="69" xfId="1" applyFont="1" applyBorder="1" applyAlignment="1">
      <alignment horizontal="center" vertical="center" wrapText="1"/>
    </xf>
    <xf numFmtId="0" fontId="68" fillId="0" borderId="0" xfId="1322" applyFont="1" applyAlignment="1">
      <alignment horizontal="center" vertical="center"/>
    </xf>
    <xf numFmtId="0" fontId="71" fillId="0" borderId="0" xfId="1322" applyFont="1"/>
    <xf numFmtId="0" fontId="37" fillId="0" borderId="85" xfId="1321" applyFont="1" applyBorder="1" applyAlignment="1">
      <alignment horizontal="left" vertical="center" wrapText="1"/>
    </xf>
    <xf numFmtId="0" fontId="68" fillId="3" borderId="0" xfId="1322" applyFont="1" applyFill="1"/>
    <xf numFmtId="0" fontId="74" fillId="0" borderId="0" xfId="1322" applyFont="1"/>
    <xf numFmtId="0" fontId="74" fillId="0" borderId="0" xfId="1322" applyFont="1" applyAlignment="1">
      <alignment wrapText="1"/>
    </xf>
    <xf numFmtId="0" fontId="32" fillId="3" borderId="0" xfId="1322" applyFont="1" applyFill="1"/>
    <xf numFmtId="0" fontId="32" fillId="0" borderId="0" xfId="1322" applyFont="1"/>
    <xf numFmtId="0" fontId="68" fillId="0" borderId="87" xfId="1322" applyFont="1" applyBorder="1"/>
    <xf numFmtId="0" fontId="68" fillId="0" borderId="84" xfId="1322" applyFont="1" applyBorder="1"/>
    <xf numFmtId="0" fontId="68" fillId="0" borderId="93" xfId="1322" applyFont="1" applyBorder="1"/>
    <xf numFmtId="0" fontId="68" fillId="0" borderId="89" xfId="1322" applyFont="1" applyBorder="1"/>
    <xf numFmtId="0" fontId="77" fillId="0" borderId="0" xfId="1322" applyFont="1" applyAlignment="1">
      <alignment horizontal="left"/>
    </xf>
    <xf numFmtId="0" fontId="68" fillId="0" borderId="0" xfId="1322" applyFont="1" applyAlignment="1">
      <alignment horizontal="left" vertical="center"/>
    </xf>
    <xf numFmtId="43" fontId="68" fillId="0" borderId="0" xfId="1" applyFont="1" applyAlignment="1">
      <alignment vertical="center"/>
    </xf>
    <xf numFmtId="43" fontId="69" fillId="0" borderId="0" xfId="1" applyFont="1"/>
    <xf numFmtId="0" fontId="78" fillId="0" borderId="0" xfId="1322"/>
    <xf numFmtId="0" fontId="32" fillId="0" borderId="84" xfId="1322" applyFont="1" applyBorder="1"/>
    <xf numFmtId="0" fontId="0" fillId="0" borderId="16" xfId="25" applyFont="1" applyBorder="1" applyAlignment="1">
      <alignment horizontal="left" vertical="center" wrapText="1"/>
    </xf>
    <xf numFmtId="0" fontId="0" fillId="0" borderId="16" xfId="25" applyFont="1" applyBorder="1" applyAlignment="1">
      <alignment horizontal="left" vertical="top" wrapText="1"/>
    </xf>
    <xf numFmtId="0" fontId="0" fillId="0" borderId="16" xfId="24" quotePrefix="1" applyFont="1" applyBorder="1" applyAlignment="1">
      <alignment horizontal="left" vertical="top" wrapText="1"/>
    </xf>
    <xf numFmtId="43" fontId="25" fillId="0" borderId="20" xfId="64" applyFont="1" applyBorder="1" applyAlignment="1">
      <alignment horizontal="center"/>
    </xf>
    <xf numFmtId="43" fontId="25" fillId="0" borderId="20" xfId="1292" applyFont="1" applyBorder="1" applyAlignment="1">
      <alignment horizontal="center"/>
    </xf>
    <xf numFmtId="0" fontId="0" fillId="0" borderId="0" xfId="52" applyFont="1" applyAlignment="1">
      <alignment horizontal="left" vertical="center" indent="1"/>
    </xf>
    <xf numFmtId="173" fontId="21" fillId="0" borderId="27" xfId="42" applyNumberFormat="1" applyFont="1" applyBorder="1" applyAlignment="1">
      <alignment horizontal="right"/>
    </xf>
    <xf numFmtId="43" fontId="25" fillId="0" borderId="14" xfId="1" applyFont="1" applyBorder="1" applyAlignment="1">
      <alignment horizontal="right" vertical="center"/>
    </xf>
    <xf numFmtId="0" fontId="25" fillId="0" borderId="5" xfId="37" applyFont="1" applyBorder="1"/>
    <xf numFmtId="1" fontId="25" fillId="0" borderId="6" xfId="47" applyNumberFormat="1" applyFont="1" applyBorder="1" applyAlignment="1">
      <alignment horizontal="center"/>
    </xf>
    <xf numFmtId="0" fontId="25" fillId="0" borderId="0" xfId="47" applyFont="1" applyAlignment="1">
      <alignment horizontal="centerContinuous"/>
    </xf>
    <xf numFmtId="0" fontId="0" fillId="0" borderId="75" xfId="48" applyFont="1" applyBorder="1" applyAlignment="1">
      <alignment vertical="top" wrapText="1"/>
    </xf>
    <xf numFmtId="0" fontId="0" fillId="0" borderId="18" xfId="1319" applyFont="1" applyBorder="1" applyAlignment="1">
      <alignment vertical="center" wrapText="1"/>
    </xf>
    <xf numFmtId="0" fontId="0" fillId="0" borderId="18" xfId="1319" applyFont="1" applyBorder="1" applyAlignment="1">
      <alignment vertical="top" wrapText="1"/>
    </xf>
    <xf numFmtId="0" fontId="0" fillId="0" borderId="16" xfId="15" quotePrefix="1" applyFont="1" applyBorder="1" applyAlignment="1">
      <alignment horizontal="left" vertical="top" wrapText="1"/>
    </xf>
    <xf numFmtId="0" fontId="0" fillId="0" borderId="16" xfId="27" applyFont="1" applyBorder="1" applyAlignment="1">
      <alignment vertical="top" wrapText="1"/>
    </xf>
    <xf numFmtId="41" fontId="21" fillId="0" borderId="14" xfId="64" applyNumberFormat="1" applyFont="1" applyFill="1" applyBorder="1" applyAlignment="1">
      <alignment horizontal="right" vertical="center"/>
    </xf>
    <xf numFmtId="0" fontId="0" fillId="0" borderId="16" xfId="48" applyFont="1" applyBorder="1" applyAlignment="1">
      <alignment horizontal="center" vertical="top"/>
    </xf>
    <xf numFmtId="0" fontId="0" fillId="0" borderId="18" xfId="48" applyFont="1" applyBorder="1" applyAlignment="1">
      <alignment horizontal="center" vertical="top"/>
    </xf>
    <xf numFmtId="0" fontId="69" fillId="0" borderId="85" xfId="1321" applyFont="1" applyBorder="1" applyAlignment="1">
      <alignment horizontal="left" wrapText="1" indent="1"/>
    </xf>
    <xf numFmtId="0" fontId="21" fillId="0" borderId="5" xfId="5" applyFont="1" applyBorder="1" applyAlignment="1">
      <alignment horizontal="center" vertical="center"/>
    </xf>
    <xf numFmtId="0" fontId="21" fillId="0" borderId="0" xfId="5" applyFont="1" applyAlignment="1">
      <alignment horizontal="left" vertical="center" wrapText="1"/>
    </xf>
    <xf numFmtId="4" fontId="21" fillId="0" borderId="13" xfId="5" applyNumberFormat="1" applyFont="1" applyBorder="1" applyAlignment="1" applyProtection="1">
      <alignment horizontal="center" vertical="top"/>
      <protection locked="0"/>
    </xf>
    <xf numFmtId="0" fontId="0" fillId="0" borderId="16" xfId="24" applyFont="1" applyBorder="1" applyAlignment="1">
      <alignment horizontal="center"/>
    </xf>
    <xf numFmtId="0" fontId="0" fillId="0" borderId="16" xfId="9" applyFont="1" applyBorder="1" applyAlignment="1">
      <alignment horizontal="left" wrapText="1"/>
    </xf>
    <xf numFmtId="0" fontId="68" fillId="0" borderId="0" xfId="1326" applyFont="1"/>
    <xf numFmtId="0" fontId="68" fillId="3" borderId="0" xfId="1326" applyFont="1" applyFill="1"/>
    <xf numFmtId="0" fontId="74" fillId="0" borderId="0" xfId="1326" applyFont="1"/>
    <xf numFmtId="0" fontId="74" fillId="0" borderId="0" xfId="1326" applyFont="1" applyAlignment="1">
      <alignment wrapText="1"/>
    </xf>
    <xf numFmtId="0" fontId="68" fillId="4" borderId="0" xfId="1326" applyFont="1" applyFill="1"/>
    <xf numFmtId="0" fontId="25" fillId="0" borderId="5" xfId="165" applyFont="1" applyBorder="1" applyAlignment="1">
      <alignment horizontal="center" vertical="center"/>
    </xf>
    <xf numFmtId="0" fontId="25" fillId="0" borderId="49" xfId="165" applyFont="1" applyBorder="1" applyAlignment="1">
      <alignment horizontal="center" vertical="center" wrapText="1"/>
    </xf>
    <xf numFmtId="0" fontId="25" fillId="0" borderId="13" xfId="165" applyFont="1" applyBorder="1" applyAlignment="1">
      <alignment horizontal="center" vertical="center" wrapText="1"/>
    </xf>
    <xf numFmtId="0" fontId="25" fillId="0" borderId="6" xfId="165" applyFont="1" applyBorder="1" applyAlignment="1">
      <alignment horizontal="center" vertical="center"/>
    </xf>
    <xf numFmtId="43" fontId="64" fillId="0" borderId="42" xfId="165" applyNumberFormat="1" applyFont="1" applyBorder="1" applyAlignment="1">
      <alignment horizontal="center" vertical="center"/>
    </xf>
    <xf numFmtId="0" fontId="0" fillId="0" borderId="16" xfId="56" applyFont="1" applyBorder="1" applyAlignment="1">
      <alignment vertical="top" wrapText="1"/>
    </xf>
    <xf numFmtId="0" fontId="0" fillId="0" borderId="16" xfId="56" applyFont="1" applyBorder="1" applyAlignment="1">
      <alignment horizontal="center" vertical="top" wrapText="1"/>
    </xf>
    <xf numFmtId="0" fontId="0" fillId="0" borderId="13" xfId="1319" applyFont="1" applyBorder="1" applyAlignment="1">
      <alignment vertical="top" wrapText="1"/>
    </xf>
    <xf numFmtId="49" fontId="0" fillId="0" borderId="15" xfId="9" applyNumberFormat="1" applyFont="1" applyBorder="1" applyAlignment="1">
      <alignment horizontal="center" vertical="top"/>
    </xf>
    <xf numFmtId="0" fontId="0" fillId="0" borderId="16" xfId="15" applyFont="1" applyBorder="1" applyAlignment="1">
      <alignment horizontal="left" vertical="center" wrapText="1"/>
    </xf>
    <xf numFmtId="0" fontId="0" fillId="0" borderId="16" xfId="21" applyFont="1" applyBorder="1" applyAlignment="1">
      <alignment horizontal="center" vertical="center"/>
    </xf>
    <xf numFmtId="168" fontId="21" fillId="0" borderId="15" xfId="21" applyNumberFormat="1" applyFont="1" applyBorder="1" applyAlignment="1">
      <alignment horizontal="center" vertical="center"/>
    </xf>
    <xf numFmtId="0" fontId="0" fillId="0" borderId="16" xfId="48" applyFont="1" applyBorder="1" applyAlignment="1">
      <alignment vertical="top" wrapText="1"/>
    </xf>
    <xf numFmtId="0" fontId="81" fillId="0" borderId="0" xfId="1323" applyFont="1" applyAlignment="1">
      <alignment horizontal="justify" vertical="top"/>
    </xf>
    <xf numFmtId="0" fontId="81" fillId="0" borderId="0" xfId="1323" applyFont="1" applyAlignment="1">
      <alignment horizontal="justify"/>
    </xf>
    <xf numFmtId="2" fontId="81" fillId="0" borderId="94" xfId="1323" applyNumberFormat="1" applyFont="1" applyBorder="1" applyAlignment="1">
      <alignment horizontal="justify" vertical="top"/>
    </xf>
    <xf numFmtId="0" fontId="81" fillId="0" borderId="94" xfId="1323" applyFont="1" applyBorder="1" applyAlignment="1">
      <alignment horizontal="justify" vertical="top"/>
    </xf>
    <xf numFmtId="2" fontId="81" fillId="5" borderId="94" xfId="1323" applyNumberFormat="1" applyFont="1" applyFill="1" applyBorder="1" applyAlignment="1">
      <alignment horizontal="justify" vertical="center" wrapText="1"/>
    </xf>
    <xf numFmtId="0" fontId="82" fillId="5" borderId="94" xfId="1323" applyFont="1" applyFill="1" applyBorder="1" applyAlignment="1">
      <alignment horizontal="justify" vertical="center" wrapText="1"/>
    </xf>
    <xf numFmtId="2" fontId="81" fillId="0" borderId="94" xfId="1323" applyNumberFormat="1" applyFont="1" applyBorder="1" applyAlignment="1">
      <alignment horizontal="justify" vertical="center" wrapText="1"/>
    </xf>
    <xf numFmtId="0" fontId="82" fillId="0" borderId="94" xfId="1323" applyFont="1" applyBorder="1" applyAlignment="1">
      <alignment horizontal="justify" vertical="center" wrapText="1"/>
    </xf>
    <xf numFmtId="0" fontId="84" fillId="0" borderId="94" xfId="1323" applyFont="1" applyBorder="1" applyAlignment="1">
      <alignment horizontal="justify" vertical="center" wrapText="1"/>
    </xf>
    <xf numFmtId="0" fontId="81" fillId="0" borderId="94" xfId="1323" applyFont="1" applyBorder="1" applyAlignment="1">
      <alignment horizontal="justify" vertical="center" wrapText="1"/>
    </xf>
    <xf numFmtId="2" fontId="85" fillId="0" borderId="94" xfId="1323" applyNumberFormat="1" applyFont="1" applyBorder="1" applyAlignment="1">
      <alignment horizontal="justify" vertical="top" shrinkToFit="1"/>
    </xf>
    <xf numFmtId="0" fontId="86" fillId="0" borderId="94" xfId="1323" applyFont="1" applyBorder="1" applyAlignment="1">
      <alignment horizontal="justify" vertical="top" wrapText="1"/>
    </xf>
    <xf numFmtId="0" fontId="87" fillId="0" borderId="94" xfId="1323" applyFont="1" applyBorder="1" applyAlignment="1">
      <alignment horizontal="justify" wrapText="1"/>
    </xf>
    <xf numFmtId="1" fontId="85" fillId="0" borderId="94" xfId="1323" applyNumberFormat="1" applyFont="1" applyBorder="1" applyAlignment="1">
      <alignment horizontal="justify" shrinkToFit="1"/>
    </xf>
    <xf numFmtId="4" fontId="85" fillId="0" borderId="94" xfId="1323" applyNumberFormat="1" applyFont="1" applyBorder="1" applyAlignment="1">
      <alignment horizontal="justify" shrinkToFit="1"/>
    </xf>
    <xf numFmtId="168" fontId="85" fillId="0" borderId="94" xfId="1323" applyNumberFormat="1" applyFont="1" applyBorder="1" applyAlignment="1">
      <alignment horizontal="justify" vertical="top" shrinkToFit="1"/>
    </xf>
    <xf numFmtId="0" fontId="87" fillId="0" borderId="94" xfId="1323" applyFont="1" applyBorder="1" applyAlignment="1">
      <alignment horizontal="justify" vertical="center" wrapText="1"/>
    </xf>
    <xf numFmtId="1" fontId="85" fillId="0" borderId="94" xfId="1323" applyNumberFormat="1" applyFont="1" applyBorder="1" applyAlignment="1">
      <alignment horizontal="justify" vertical="center" shrinkToFit="1"/>
    </xf>
    <xf numFmtId="2" fontId="85" fillId="0" borderId="94" xfId="1323" applyNumberFormat="1" applyFont="1" applyBorder="1" applyAlignment="1">
      <alignment horizontal="justify" vertical="center" shrinkToFit="1"/>
    </xf>
    <xf numFmtId="4" fontId="85" fillId="0" borderId="94" xfId="1323" applyNumberFormat="1" applyFont="1" applyBorder="1" applyAlignment="1">
      <alignment horizontal="justify" vertical="center" shrinkToFit="1"/>
    </xf>
    <xf numFmtId="0" fontId="87" fillId="0" borderId="94" xfId="1323" applyFont="1" applyBorder="1" applyAlignment="1">
      <alignment horizontal="justify" vertical="top" wrapText="1"/>
    </xf>
    <xf numFmtId="0" fontId="86" fillId="0" borderId="94" xfId="1323" applyFont="1" applyBorder="1" applyAlignment="1">
      <alignment horizontal="justify" vertical="center" wrapText="1"/>
    </xf>
    <xf numFmtId="0" fontId="80" fillId="0" borderId="94" xfId="1323" applyBorder="1" applyAlignment="1">
      <alignment horizontal="left" vertical="top"/>
    </xf>
    <xf numFmtId="2" fontId="85" fillId="0" borderId="94" xfId="1323" applyNumberFormat="1" applyFont="1" applyBorder="1" applyAlignment="1">
      <alignment vertical="top" shrinkToFit="1"/>
    </xf>
    <xf numFmtId="0" fontId="81" fillId="0" borderId="94" xfId="1323" applyFont="1" applyBorder="1" applyAlignment="1">
      <alignment horizontal="justify" wrapText="1"/>
    </xf>
    <xf numFmtId="0" fontId="81" fillId="0" borderId="94" xfId="1323" applyFont="1" applyBorder="1" applyAlignment="1">
      <alignment horizontal="justify"/>
    </xf>
    <xf numFmtId="43" fontId="81" fillId="0" borderId="94" xfId="1328" applyFont="1" applyBorder="1" applyAlignment="1">
      <alignment horizontal="justify"/>
    </xf>
    <xf numFmtId="0" fontId="80" fillId="0" borderId="0" xfId="1323" applyAlignment="1">
      <alignment horizontal="left" vertical="top" wrapText="1"/>
    </xf>
    <xf numFmtId="43" fontId="81" fillId="0" borderId="94" xfId="1323" applyNumberFormat="1" applyFont="1" applyBorder="1" applyAlignment="1">
      <alignment horizontal="justify" vertical="center" wrapText="1"/>
    </xf>
    <xf numFmtId="2" fontId="81" fillId="0" borderId="0" xfId="1323" applyNumberFormat="1" applyFont="1" applyAlignment="1">
      <alignment horizontal="justify" vertical="top"/>
    </xf>
    <xf numFmtId="0" fontId="69" fillId="5" borderId="94" xfId="1323" applyFont="1" applyFill="1" applyBorder="1" applyAlignment="1">
      <alignment horizontal="justify" vertical="center" wrapText="1"/>
    </xf>
    <xf numFmtId="0" fontId="69" fillId="0" borderId="94" xfId="1323" applyFont="1" applyBorder="1" applyAlignment="1">
      <alignment horizontal="justify" vertical="center" wrapText="1"/>
    </xf>
    <xf numFmtId="0" fontId="68" fillId="0" borderId="94" xfId="1323" applyFont="1" applyBorder="1" applyAlignment="1">
      <alignment horizontal="justify" vertical="top" wrapText="1"/>
    </xf>
    <xf numFmtId="0" fontId="68" fillId="0" borderId="94" xfId="1323" applyFont="1" applyBorder="1" applyAlignment="1">
      <alignment horizontal="justify" wrapText="1"/>
    </xf>
    <xf numFmtId="1" fontId="81" fillId="0" borderId="94" xfId="1323" applyNumberFormat="1" applyFont="1" applyBorder="1" applyAlignment="1">
      <alignment horizontal="justify" shrinkToFit="1"/>
    </xf>
    <xf numFmtId="4" fontId="81" fillId="0" borderId="94" xfId="1323" applyNumberFormat="1" applyFont="1" applyBorder="1" applyAlignment="1">
      <alignment horizontal="justify" shrinkToFit="1"/>
    </xf>
    <xf numFmtId="0" fontId="68" fillId="0" borderId="94" xfId="1323" applyFont="1" applyBorder="1" applyAlignment="1">
      <alignment horizontal="justify" vertical="center" wrapText="1"/>
    </xf>
    <xf numFmtId="1" fontId="81" fillId="0" borderId="94" xfId="1323" applyNumberFormat="1" applyFont="1" applyBorder="1" applyAlignment="1">
      <alignment horizontal="justify" vertical="center" shrinkToFit="1"/>
    </xf>
    <xf numFmtId="2" fontId="81" fillId="0" borderId="94" xfId="1323" applyNumberFormat="1" applyFont="1" applyBorder="1" applyAlignment="1">
      <alignment horizontal="justify" vertical="center" shrinkToFit="1"/>
    </xf>
    <xf numFmtId="4" fontId="81" fillId="0" borderId="94" xfId="1323" applyNumberFormat="1" applyFont="1" applyBorder="1" applyAlignment="1">
      <alignment horizontal="justify" vertical="center" shrinkToFit="1"/>
    </xf>
    <xf numFmtId="0" fontId="80" fillId="0" borderId="94" xfId="1323" applyBorder="1" applyAlignment="1">
      <alignment horizontal="left" vertical="top" wrapText="1"/>
    </xf>
    <xf numFmtId="0" fontId="91" fillId="2" borderId="0" xfId="0" applyFont="1" applyFill="1"/>
    <xf numFmtId="0" fontId="91" fillId="2" borderId="94" xfId="0" applyFont="1" applyFill="1" applyBorder="1" applyAlignment="1">
      <alignment vertical="top" wrapText="1"/>
    </xf>
    <xf numFmtId="0" fontId="91" fillId="2" borderId="94" xfId="0" applyFont="1" applyFill="1" applyBorder="1" applyAlignment="1">
      <alignment horizontal="right"/>
    </xf>
    <xf numFmtId="3" fontId="91" fillId="2" borderId="94" xfId="0" applyNumberFormat="1" applyFont="1" applyFill="1" applyBorder="1" applyAlignment="1">
      <alignment horizontal="right"/>
    </xf>
    <xf numFmtId="3" fontId="91" fillId="2" borderId="94" xfId="0" applyNumberFormat="1" applyFont="1" applyFill="1" applyBorder="1" applyAlignment="1">
      <alignment horizontal="center"/>
    </xf>
    <xf numFmtId="0" fontId="92" fillId="2" borderId="94" xfId="0" applyFont="1" applyFill="1" applyBorder="1" applyAlignment="1">
      <alignment horizontal="center" vertical="top" wrapText="1"/>
    </xf>
    <xf numFmtId="0" fontId="92" fillId="2" borderId="94" xfId="0" applyFont="1" applyFill="1" applyBorder="1" applyAlignment="1">
      <alignment horizontal="right" vertical="top"/>
    </xf>
    <xf numFmtId="3" fontId="92" fillId="2" borderId="94" xfId="0" applyNumberFormat="1" applyFont="1" applyFill="1" applyBorder="1" applyAlignment="1">
      <alignment horizontal="right" vertical="top"/>
    </xf>
    <xf numFmtId="3" fontId="92" fillId="2" borderId="94" xfId="1329" applyNumberFormat="1" applyFont="1" applyFill="1" applyBorder="1" applyAlignment="1">
      <alignment horizontal="center" vertical="top"/>
    </xf>
    <xf numFmtId="0" fontId="90" fillId="2" borderId="94" xfId="0" applyFont="1" applyFill="1" applyBorder="1" applyAlignment="1">
      <alignment vertical="top" wrapText="1"/>
    </xf>
    <xf numFmtId="0" fontId="91" fillId="2" borderId="94" xfId="0" applyFont="1" applyFill="1" applyBorder="1" applyAlignment="1">
      <alignment horizontal="right" vertical="top"/>
    </xf>
    <xf numFmtId="3" fontId="91" fillId="2" borderId="94" xfId="0" applyNumberFormat="1" applyFont="1" applyFill="1" applyBorder="1" applyAlignment="1">
      <alignment horizontal="right" vertical="top"/>
    </xf>
    <xf numFmtId="3" fontId="91" fillId="2" borderId="94" xfId="1329" applyNumberFormat="1" applyFont="1" applyFill="1" applyBorder="1" applyAlignment="1">
      <alignment vertical="top"/>
    </xf>
    <xf numFmtId="0" fontId="90" fillId="0" borderId="94" xfId="19" applyFont="1" applyBorder="1" applyAlignment="1">
      <alignment horizontal="left" vertical="top" wrapText="1"/>
    </xf>
    <xf numFmtId="167" fontId="91" fillId="0" borderId="94" xfId="84" applyNumberFormat="1" applyFont="1" applyFill="1" applyBorder="1" applyAlignment="1">
      <alignment horizontal="right"/>
    </xf>
    <xf numFmtId="4"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protection locked="0"/>
    </xf>
    <xf numFmtId="0" fontId="93" fillId="0" borderId="94" xfId="19" applyFont="1" applyBorder="1" applyAlignment="1">
      <alignment horizontal="left" vertical="top" wrapText="1"/>
    </xf>
    <xf numFmtId="3" fontId="91" fillId="0" borderId="94" xfId="40" applyNumberFormat="1" applyFont="1" applyFill="1" applyBorder="1" applyAlignment="1">
      <alignment horizontal="right"/>
    </xf>
    <xf numFmtId="0" fontId="94" fillId="0" borderId="94" xfId="19" applyFont="1" applyBorder="1" applyAlignment="1">
      <alignment horizontal="left" vertical="top" wrapText="1"/>
    </xf>
    <xf numFmtId="0" fontId="95" fillId="0" borderId="94" xfId="19" applyFont="1" applyBorder="1" applyAlignment="1">
      <alignment horizontal="left" vertical="top" wrapText="1"/>
    </xf>
    <xf numFmtId="0" fontId="91" fillId="0" borderId="94" xfId="0" applyFont="1" applyBorder="1" applyAlignment="1">
      <alignment horizontal="left" vertical="top" wrapText="1"/>
    </xf>
    <xf numFmtId="0" fontId="91" fillId="0" borderId="94" xfId="19" applyFont="1" applyBorder="1" applyAlignment="1">
      <alignment horizontal="right"/>
    </xf>
    <xf numFmtId="0" fontId="91" fillId="0" borderId="94" xfId="19" applyFont="1" applyBorder="1" applyAlignment="1">
      <alignment horizontal="left" vertical="top" wrapText="1"/>
    </xf>
    <xf numFmtId="0" fontId="91" fillId="2" borderId="94" xfId="0" applyFont="1" applyFill="1" applyBorder="1" applyAlignment="1">
      <alignment horizontal="left" vertical="top" wrapText="1"/>
    </xf>
    <xf numFmtId="172" fontId="91" fillId="0" borderId="94" xfId="40" applyNumberFormat="1" applyFont="1" applyFill="1" applyBorder="1" applyAlignment="1">
      <alignment horizontal="right"/>
    </xf>
    <xf numFmtId="43" fontId="91" fillId="0" borderId="94" xfId="1330" applyFont="1" applyFill="1" applyBorder="1" applyAlignment="1" applyProtection="1">
      <alignment horizontal="center"/>
    </xf>
    <xf numFmtId="43" fontId="96" fillId="2" borderId="0" xfId="1330" applyFont="1" applyFill="1" applyBorder="1" applyAlignment="1" applyProtection="1">
      <alignment horizontal="center" vertical="center"/>
      <protection locked="0"/>
    </xf>
    <xf numFmtId="43" fontId="96" fillId="2" borderId="0" xfId="1330" applyFont="1" applyFill="1" applyBorder="1" applyAlignment="1" applyProtection="1">
      <alignment vertical="center"/>
      <protection locked="0"/>
    </xf>
    <xf numFmtId="43" fontId="96" fillId="2" borderId="6" xfId="1330" applyFont="1" applyFill="1" applyBorder="1" applyAlignment="1" applyProtection="1">
      <alignment horizontal="center" vertical="center"/>
      <protection locked="0"/>
    </xf>
    <xf numFmtId="43" fontId="96" fillId="2" borderId="45" xfId="1330" applyFont="1" applyFill="1" applyBorder="1" applyAlignment="1" applyProtection="1">
      <alignment horizontal="center" vertical="center"/>
      <protection locked="0"/>
    </xf>
    <xf numFmtId="43" fontId="96" fillId="2" borderId="14" xfId="1330" applyFont="1" applyFill="1" applyBorder="1" applyAlignment="1" applyProtection="1">
      <alignment horizontal="center" vertical="center"/>
      <protection locked="0"/>
    </xf>
    <xf numFmtId="178" fontId="96" fillId="2" borderId="45" xfId="1330" applyNumberFormat="1" applyFont="1" applyFill="1" applyBorder="1" applyAlignment="1" applyProtection="1">
      <alignment vertical="center"/>
      <protection locked="0"/>
    </xf>
    <xf numFmtId="0" fontId="96" fillId="2" borderId="0" xfId="1331" applyFont="1" applyFill="1"/>
    <xf numFmtId="43" fontId="91" fillId="2" borderId="0" xfId="1330" applyFont="1" applyFill="1" applyBorder="1" applyAlignment="1" applyProtection="1">
      <alignment horizontal="center" vertical="center"/>
      <protection locked="0"/>
    </xf>
    <xf numFmtId="43" fontId="91" fillId="2" borderId="0" xfId="1330" applyFont="1" applyFill="1" applyBorder="1" applyAlignment="1" applyProtection="1">
      <alignment vertical="center"/>
      <protection locked="0"/>
    </xf>
    <xf numFmtId="43" fontId="91" fillId="2" borderId="6" xfId="1330" applyFont="1" applyFill="1" applyBorder="1" applyAlignment="1" applyProtection="1">
      <alignment horizontal="center" vertical="center"/>
      <protection locked="0"/>
    </xf>
    <xf numFmtId="43" fontId="91" fillId="2" borderId="45" xfId="1330" applyFont="1" applyFill="1" applyBorder="1" applyAlignment="1" applyProtection="1">
      <alignment horizontal="center" vertical="center"/>
      <protection locked="0"/>
    </xf>
    <xf numFmtId="43" fontId="91" fillId="2" borderId="14" xfId="1330" applyFont="1" applyFill="1" applyBorder="1" applyAlignment="1" applyProtection="1">
      <alignment horizontal="center" vertical="center"/>
      <protection locked="0"/>
    </xf>
    <xf numFmtId="178" fontId="91" fillId="2" borderId="45" xfId="1330" applyNumberFormat="1" applyFont="1" applyFill="1" applyBorder="1" applyAlignment="1" applyProtection="1">
      <alignment vertical="center"/>
      <protection locked="0"/>
    </xf>
    <xf numFmtId="0" fontId="93" fillId="2" borderId="0" xfId="1331" applyFont="1" applyFill="1"/>
    <xf numFmtId="167" fontId="91" fillId="2" borderId="94" xfId="1" applyNumberFormat="1" applyFont="1" applyFill="1" applyBorder="1" applyAlignment="1"/>
    <xf numFmtId="0" fontId="90" fillId="0" borderId="94" xfId="1332" applyFont="1" applyBorder="1" applyAlignment="1">
      <alignment horizontal="left" vertical="top" wrapText="1"/>
    </xf>
    <xf numFmtId="0" fontId="92" fillId="0" borderId="94" xfId="19" applyFont="1" applyBorder="1" applyAlignment="1">
      <alignment horizontal="left" vertical="top" wrapText="1"/>
    </xf>
    <xf numFmtId="0" fontId="91" fillId="0" borderId="94" xfId="19" applyFont="1" applyBorder="1" applyAlignment="1">
      <alignment horizontal="right" vertical="center"/>
    </xf>
    <xf numFmtId="3" fontId="91" fillId="0" borderId="94" xfId="40" applyNumberFormat="1" applyFont="1" applyFill="1" applyBorder="1" applyAlignment="1">
      <alignment horizontal="right" vertical="center"/>
    </xf>
    <xf numFmtId="0" fontId="97" fillId="2" borderId="94" xfId="1333" applyFont="1" applyFill="1" applyBorder="1" applyAlignment="1">
      <alignment vertical="top" wrapText="1"/>
    </xf>
    <xf numFmtId="171" fontId="91" fillId="2" borderId="94" xfId="1333" applyNumberFormat="1" applyFont="1" applyFill="1" applyBorder="1" applyAlignment="1" applyProtection="1">
      <alignment horizontal="right" vertical="center"/>
      <protection locked="0"/>
    </xf>
    <xf numFmtId="3" fontId="91" fillId="2" borderId="94" xfId="1330" applyNumberFormat="1" applyFont="1" applyFill="1" applyBorder="1" applyAlignment="1">
      <alignment horizontal="right" vertical="center"/>
    </xf>
    <xf numFmtId="167" fontId="91" fillId="2" borderId="94" xfId="1330" applyNumberFormat="1" applyFont="1" applyFill="1" applyBorder="1" applyAlignment="1" applyProtection="1">
      <alignment horizontal="center" vertical="center"/>
      <protection locked="0"/>
    </xf>
    <xf numFmtId="178" fontId="91" fillId="2" borderId="0" xfId="1330" applyNumberFormat="1" applyFont="1" applyFill="1" applyBorder="1" applyAlignment="1" applyProtection="1">
      <alignment vertical="center"/>
      <protection locked="0"/>
    </xf>
    <xf numFmtId="43" fontId="91" fillId="2" borderId="94" xfId="1330" applyFont="1" applyFill="1" applyBorder="1" applyAlignment="1" applyProtection="1">
      <alignment horizontal="center"/>
      <protection locked="0"/>
    </xf>
    <xf numFmtId="0" fontId="93" fillId="0" borderId="0" xfId="0" applyFont="1" applyAlignment="1">
      <alignment vertical="center"/>
    </xf>
    <xf numFmtId="0" fontId="91" fillId="0" borderId="94" xfId="1332" applyFont="1" applyBorder="1" applyAlignment="1">
      <alignment horizontal="left" vertical="top" wrapText="1"/>
    </xf>
    <xf numFmtId="0" fontId="93" fillId="0" borderId="0" xfId="0" applyFont="1"/>
    <xf numFmtId="0" fontId="91" fillId="2" borderId="94" xfId="0" applyFont="1" applyFill="1" applyBorder="1"/>
    <xf numFmtId="43" fontId="91" fillId="0" borderId="94" xfId="1330" applyFont="1" applyFill="1" applyBorder="1" applyAlignment="1" applyProtection="1">
      <alignment horizontal="center" vertical="center"/>
      <protection locked="0"/>
    </xf>
    <xf numFmtId="0" fontId="99" fillId="0" borderId="94" xfId="19" applyFont="1" applyBorder="1" applyAlignment="1">
      <alignment horizontal="left" vertical="top" wrapText="1"/>
    </xf>
    <xf numFmtId="0" fontId="91" fillId="2" borderId="0" xfId="302" applyFont="1" applyFill="1" applyAlignment="1">
      <alignment vertical="center"/>
    </xf>
    <xf numFmtId="0" fontId="91" fillId="2" borderId="0" xfId="1331" applyFont="1" applyFill="1"/>
    <xf numFmtId="0" fontId="96" fillId="2" borderId="0" xfId="0" applyFont="1" applyFill="1"/>
    <xf numFmtId="4" fontId="91" fillId="0" borderId="94" xfId="40" applyNumberFormat="1" applyFont="1" applyFill="1" applyBorder="1" applyAlignment="1">
      <alignment horizontal="right" vertical="center"/>
    </xf>
    <xf numFmtId="0" fontId="91" fillId="2" borderId="94" xfId="1333" applyFont="1" applyFill="1" applyBorder="1" applyAlignment="1">
      <alignment horizontal="left" vertical="top" wrapText="1"/>
    </xf>
    <xf numFmtId="171" fontId="91" fillId="2" borderId="94" xfId="1334" applyNumberFormat="1" applyFont="1" applyFill="1" applyBorder="1" applyAlignment="1" applyProtection="1">
      <alignment horizontal="right" vertical="center"/>
      <protection locked="0"/>
    </xf>
    <xf numFmtId="167" fontId="91" fillId="2" borderId="94" xfId="1330" applyNumberFormat="1" applyFont="1" applyFill="1" applyBorder="1" applyAlignment="1" applyProtection="1">
      <alignment vertical="center"/>
      <protection locked="0"/>
    </xf>
    <xf numFmtId="0" fontId="97" fillId="0" borderId="94" xfId="19" applyFont="1" applyBorder="1" applyAlignment="1">
      <alignment horizontal="left" vertical="top" wrapText="1"/>
    </xf>
    <xf numFmtId="0" fontId="91" fillId="2" borderId="0" xfId="0" applyFont="1" applyFill="1" applyAlignment="1">
      <alignment horizontal="center"/>
    </xf>
    <xf numFmtId="0" fontId="91" fillId="2" borderId="0" xfId="0" applyFont="1" applyFill="1" applyAlignment="1">
      <alignment vertical="top" wrapText="1"/>
    </xf>
    <xf numFmtId="0" fontId="91" fillId="2" borderId="0" xfId="0" applyFont="1" applyFill="1" applyAlignment="1">
      <alignment horizontal="right"/>
    </xf>
    <xf numFmtId="3" fontId="91" fillId="2" borderId="0" xfId="0" applyNumberFormat="1" applyFont="1" applyFill="1" applyAlignment="1">
      <alignment horizontal="right"/>
    </xf>
    <xf numFmtId="167" fontId="91" fillId="2" borderId="0" xfId="1" applyNumberFormat="1" applyFont="1" applyFill="1" applyBorder="1" applyAlignment="1"/>
    <xf numFmtId="4" fontId="91" fillId="2" borderId="0" xfId="1" applyNumberFormat="1" applyFont="1" applyFill="1" applyBorder="1" applyAlignment="1"/>
    <xf numFmtId="0" fontId="91" fillId="0" borderId="0" xfId="21" applyFont="1" applyAlignment="1">
      <alignment horizontal="left"/>
    </xf>
    <xf numFmtId="0" fontId="92" fillId="0" borderId="94" xfId="32" applyFont="1" applyBorder="1" applyAlignment="1">
      <alignment horizontal="center" vertical="top" wrapText="1"/>
    </xf>
    <xf numFmtId="0" fontId="91" fillId="0" borderId="0" xfId="32" applyFont="1" applyAlignment="1">
      <alignment vertical="top"/>
    </xf>
    <xf numFmtId="0" fontId="91" fillId="0" borderId="0" xfId="32" applyFont="1"/>
    <xf numFmtId="3" fontId="92" fillId="0" borderId="94" xfId="1" applyNumberFormat="1" applyFont="1" applyFill="1" applyBorder="1" applyAlignment="1">
      <alignment horizontal="right" vertical="top" wrapText="1"/>
    </xf>
    <xf numFmtId="4" fontId="92" fillId="0" borderId="0" xfId="1" applyNumberFormat="1" applyFont="1" applyFill="1" applyBorder="1" applyAlignment="1">
      <alignment vertical="top" wrapText="1"/>
    </xf>
    <xf numFmtId="0" fontId="91" fillId="0" borderId="94" xfId="1336" applyFont="1" applyBorder="1" applyAlignment="1">
      <alignment vertical="center" wrapText="1"/>
    </xf>
    <xf numFmtId="0" fontId="91" fillId="0" borderId="94" xfId="1336" applyFont="1" applyBorder="1" applyAlignment="1">
      <alignment horizontal="center" vertical="center" wrapText="1"/>
    </xf>
    <xf numFmtId="180" fontId="91" fillId="0" borderId="94" xfId="1336" applyNumberFormat="1" applyFont="1" applyBorder="1" applyAlignment="1">
      <alignment horizontal="right" vertical="center" wrapText="1"/>
    </xf>
    <xf numFmtId="0" fontId="91" fillId="0" borderId="0" xfId="1336" applyFont="1">
      <alignment vertical="center"/>
    </xf>
    <xf numFmtId="0" fontId="90" fillId="0" borderId="94" xfId="1336" applyFont="1" applyBorder="1" applyAlignment="1">
      <alignment vertical="center" wrapText="1"/>
    </xf>
    <xf numFmtId="0" fontId="91" fillId="0" borderId="94" xfId="13" applyFont="1" applyBorder="1" applyAlignment="1">
      <alignment vertical="top" wrapText="1"/>
    </xf>
    <xf numFmtId="0" fontId="91" fillId="0" borderId="94" xfId="19" applyFont="1" applyBorder="1" applyAlignment="1">
      <alignment horizontal="left" vertical="center" wrapText="1"/>
    </xf>
    <xf numFmtId="0" fontId="91" fillId="0" borderId="94" xfId="19" applyFont="1" applyBorder="1" applyAlignment="1">
      <alignment horizontal="center" vertical="center" wrapText="1"/>
    </xf>
    <xf numFmtId="3" fontId="91" fillId="0" borderId="94" xfId="40" applyNumberFormat="1" applyFont="1" applyFill="1" applyBorder="1" applyAlignment="1">
      <alignment horizontal="center" vertical="center" wrapText="1"/>
    </xf>
    <xf numFmtId="43" fontId="91" fillId="0" borderId="94" xfId="1337" applyFont="1" applyFill="1" applyBorder="1" applyAlignment="1" applyProtection="1">
      <alignment horizontal="center" vertical="center" wrapText="1"/>
      <protection locked="0"/>
    </xf>
    <xf numFmtId="0" fontId="93" fillId="0" borderId="0" xfId="32" applyFont="1" applyAlignment="1">
      <alignment vertical="center"/>
    </xf>
    <xf numFmtId="0" fontId="91" fillId="0" borderId="94" xfId="19" applyFont="1" applyBorder="1" applyAlignment="1">
      <alignment horizontal="center" wrapText="1"/>
    </xf>
    <xf numFmtId="4" fontId="91" fillId="0" borderId="94" xfId="40" applyNumberFormat="1" applyFont="1" applyFill="1" applyBorder="1" applyAlignment="1">
      <alignment horizontal="center" wrapText="1"/>
    </xf>
    <xf numFmtId="43" fontId="91" fillId="0" borderId="94" xfId="1337" applyFont="1" applyFill="1" applyBorder="1" applyAlignment="1" applyProtection="1">
      <alignment horizontal="center" wrapText="1"/>
      <protection locked="0"/>
    </xf>
    <xf numFmtId="0" fontId="93" fillId="0" borderId="0" xfId="32" applyFont="1"/>
    <xf numFmtId="0" fontId="91" fillId="0" borderId="94" xfId="1336" applyFont="1" applyBorder="1" applyAlignment="1">
      <alignment horizontal="left" vertical="top" wrapText="1"/>
    </xf>
    <xf numFmtId="0" fontId="91" fillId="0" borderId="94" xfId="1336" applyFont="1" applyBorder="1" applyAlignment="1">
      <alignment horizontal="center" wrapText="1"/>
    </xf>
    <xf numFmtId="180" fontId="91" fillId="0" borderId="94" xfId="1336" applyNumberFormat="1" applyFont="1" applyBorder="1" applyAlignment="1">
      <alignment horizontal="center" wrapText="1"/>
    </xf>
    <xf numFmtId="38" fontId="91" fillId="0" borderId="94" xfId="1336" applyNumberFormat="1" applyFont="1" applyBorder="1" applyAlignment="1">
      <alignment horizontal="left" vertical="top" wrapText="1"/>
    </xf>
    <xf numFmtId="38" fontId="91" fillId="0" borderId="94" xfId="1336" applyNumberFormat="1" applyFont="1" applyBorder="1" applyAlignment="1">
      <alignment horizontal="center" wrapText="1"/>
    </xf>
    <xf numFmtId="38" fontId="91" fillId="0" borderId="94" xfId="1338" applyNumberFormat="1" applyFont="1" applyFill="1" applyBorder="1" applyAlignment="1">
      <alignment horizontal="center" wrapText="1"/>
    </xf>
    <xf numFmtId="38" fontId="91" fillId="0" borderId="94" xfId="1336" applyNumberFormat="1" applyFont="1" applyBorder="1" applyAlignment="1">
      <alignment horizontal="center" vertical="center" wrapText="1"/>
    </xf>
    <xf numFmtId="38" fontId="91" fillId="0" borderId="0" xfId="1336" applyNumberFormat="1" applyFont="1" applyAlignment="1">
      <alignment vertical="center" wrapText="1"/>
    </xf>
    <xf numFmtId="38" fontId="91" fillId="0" borderId="94" xfId="1336" applyNumberFormat="1" applyFont="1" applyBorder="1" applyAlignment="1">
      <alignment horizontal="left" vertical="center" wrapText="1"/>
    </xf>
    <xf numFmtId="38" fontId="91" fillId="0" borderId="94" xfId="1338" applyNumberFormat="1" applyFont="1" applyFill="1" applyBorder="1" applyAlignment="1">
      <alignment horizontal="center" vertical="center" wrapText="1"/>
    </xf>
    <xf numFmtId="38" fontId="91" fillId="2" borderId="94" xfId="1336" applyNumberFormat="1" applyFont="1" applyFill="1" applyBorder="1" applyAlignment="1">
      <alignment horizontal="center" wrapText="1"/>
    </xf>
    <xf numFmtId="38" fontId="91" fillId="2" borderId="94" xfId="1338" applyNumberFormat="1" applyFont="1" applyFill="1" applyBorder="1" applyAlignment="1">
      <alignment horizontal="center" wrapText="1"/>
    </xf>
    <xf numFmtId="38" fontId="91" fillId="2" borderId="94" xfId="1336" applyNumberFormat="1" applyFont="1" applyFill="1" applyBorder="1" applyAlignment="1">
      <alignment horizontal="center" vertical="center" wrapText="1"/>
    </xf>
    <xf numFmtId="38" fontId="91" fillId="2" borderId="0" xfId="1336" applyNumberFormat="1" applyFont="1" applyFill="1" applyAlignment="1">
      <alignment vertical="center" wrapText="1"/>
    </xf>
    <xf numFmtId="0" fontId="91" fillId="0" borderId="94" xfId="0" applyFont="1" applyBorder="1" applyAlignment="1">
      <alignment vertical="center" wrapText="1"/>
    </xf>
    <xf numFmtId="4" fontId="91" fillId="0" borderId="94" xfId="32" applyNumberFormat="1" applyFont="1" applyBorder="1" applyAlignment="1">
      <alignment horizontal="left" vertical="center" wrapText="1"/>
    </xf>
    <xf numFmtId="0" fontId="91" fillId="0" borderId="94" xfId="32" applyFont="1" applyBorder="1" applyAlignment="1">
      <alignment horizontal="center" vertical="center" wrapText="1"/>
    </xf>
    <xf numFmtId="3" fontId="91" fillId="0" borderId="94" xfId="1" applyNumberFormat="1" applyFont="1" applyFill="1" applyBorder="1" applyAlignment="1">
      <alignment horizontal="center" vertical="center" wrapText="1"/>
    </xf>
    <xf numFmtId="3" fontId="91" fillId="0" borderId="94" xfId="1" applyNumberFormat="1" applyFont="1" applyFill="1" applyBorder="1" applyAlignment="1">
      <alignment vertical="center" wrapText="1"/>
    </xf>
    <xf numFmtId="0" fontId="91" fillId="0" borderId="0" xfId="516" applyFont="1" applyAlignment="1">
      <alignment horizontal="left"/>
    </xf>
    <xf numFmtId="0" fontId="91" fillId="0" borderId="0" xfId="516" applyFont="1"/>
    <xf numFmtId="4" fontId="90" fillId="0" borderId="94" xfId="32" applyNumberFormat="1" applyFont="1" applyBorder="1" applyAlignment="1">
      <alignment horizontal="left" vertical="center" wrapText="1"/>
    </xf>
    <xf numFmtId="0" fontId="90" fillId="0" borderId="94" xfId="32" applyFont="1" applyBorder="1" applyAlignment="1">
      <alignment horizontal="left" vertical="top" wrapText="1"/>
    </xf>
    <xf numFmtId="0" fontId="91" fillId="0" borderId="94" xfId="32" applyFont="1" applyBorder="1" applyAlignment="1">
      <alignment vertical="top" wrapText="1"/>
    </xf>
    <xf numFmtId="43" fontId="91" fillId="0" borderId="94" xfId="1337" applyFont="1" applyBorder="1" applyAlignment="1">
      <alignment vertical="top" wrapText="1"/>
    </xf>
    <xf numFmtId="43" fontId="91" fillId="0" borderId="94" xfId="1337" applyFont="1" applyFill="1" applyBorder="1" applyAlignment="1">
      <alignment horizontal="right" vertical="center" wrapText="1"/>
    </xf>
    <xf numFmtId="0" fontId="92" fillId="0" borderId="94" xfId="32" applyFont="1" applyBorder="1" applyAlignment="1">
      <alignment vertical="top" wrapText="1"/>
    </xf>
    <xf numFmtId="0" fontId="91" fillId="0" borderId="94" xfId="516" applyFont="1" applyBorder="1" applyAlignment="1">
      <alignment horizontal="left"/>
    </xf>
    <xf numFmtId="0" fontId="91" fillId="0" borderId="94" xfId="32" applyFont="1" applyBorder="1" applyAlignment="1">
      <alignment horizontal="center" wrapText="1"/>
    </xf>
    <xf numFmtId="43" fontId="91" fillId="0" borderId="94" xfId="1337" applyFont="1" applyFill="1" applyBorder="1" applyAlignment="1">
      <alignment horizontal="right" wrapText="1"/>
    </xf>
    <xf numFmtId="0" fontId="103" fillId="0" borderId="0" xfId="32" applyFont="1"/>
    <xf numFmtId="0" fontId="104" fillId="0" borderId="0" xfId="32" applyFont="1"/>
    <xf numFmtId="0" fontId="104" fillId="0" borderId="94" xfId="32" applyFont="1" applyBorder="1"/>
    <xf numFmtId="182" fontId="91" fillId="0" borderId="12" xfId="91" applyNumberFormat="1" applyFont="1" applyBorder="1" applyAlignment="1">
      <alignment horizontal="left" vertical="top" wrapText="1"/>
    </xf>
    <xf numFmtId="0" fontId="91" fillId="0" borderId="45" xfId="32" applyFont="1" applyBorder="1" applyAlignment="1">
      <alignment vertical="top" wrapText="1"/>
    </xf>
    <xf numFmtId="0" fontId="91" fillId="0" borderId="45" xfId="32" applyFont="1" applyBorder="1" applyAlignment="1">
      <alignment horizontal="center" wrapText="1"/>
    </xf>
    <xf numFmtId="0" fontId="91" fillId="0" borderId="45" xfId="32" applyFont="1" applyBorder="1" applyAlignment="1">
      <alignment horizontal="center" vertical="center" wrapText="1"/>
    </xf>
    <xf numFmtId="43" fontId="91" fillId="0" borderId="45" xfId="1337" applyFont="1" applyFill="1" applyBorder="1" applyAlignment="1">
      <alignment horizontal="right" vertical="center" wrapText="1"/>
    </xf>
    <xf numFmtId="43" fontId="91" fillId="0" borderId="6" xfId="1337" applyFont="1" applyFill="1" applyBorder="1" applyAlignment="1">
      <alignment horizontal="right" vertical="center" wrapText="1"/>
    </xf>
    <xf numFmtId="0" fontId="91" fillId="0" borderId="98" xfId="32" applyFont="1" applyBorder="1" applyAlignment="1">
      <alignment horizontal="left"/>
    </xf>
    <xf numFmtId="0" fontId="99" fillId="0" borderId="0" xfId="32" applyFont="1" applyAlignment="1">
      <alignment horizontal="left" vertical="center" wrapText="1"/>
    </xf>
    <xf numFmtId="0" fontId="91" fillId="0" borderId="0" xfId="32" applyFont="1" applyAlignment="1">
      <alignment horizontal="center" vertical="center" wrapText="1"/>
    </xf>
    <xf numFmtId="3" fontId="91" fillId="0" borderId="0" xfId="1" applyNumberFormat="1" applyFont="1" applyFill="1" applyBorder="1" applyAlignment="1">
      <alignment horizontal="center" vertical="center" wrapText="1"/>
    </xf>
    <xf numFmtId="3" fontId="91" fillId="0" borderId="0" xfId="1" applyNumberFormat="1" applyFont="1" applyFill="1" applyBorder="1" applyAlignment="1">
      <alignment vertical="center" wrapText="1"/>
    </xf>
    <xf numFmtId="43" fontId="91" fillId="0" borderId="0" xfId="1" applyFont="1" applyFill="1" applyBorder="1" applyAlignment="1">
      <alignment horizontal="right" vertical="center"/>
    </xf>
    <xf numFmtId="4" fontId="91" fillId="0" borderId="98" xfId="171" applyNumberFormat="1" applyFont="1" applyBorder="1" applyAlignment="1">
      <alignment horizontal="left"/>
    </xf>
    <xf numFmtId="0" fontId="91" fillId="0" borderId="0" xfId="32" applyFont="1" applyAlignment="1">
      <alignment horizontal="left" vertical="center" wrapText="1"/>
    </xf>
    <xf numFmtId="43" fontId="91" fillId="0" borderId="0" xfId="1" applyFont="1" applyFill="1" applyBorder="1" applyAlignment="1">
      <alignment horizontal="right" vertical="center" wrapText="1"/>
    </xf>
    <xf numFmtId="38" fontId="91" fillId="0" borderId="98" xfId="1336" applyNumberFormat="1" applyFont="1" applyBorder="1" applyAlignment="1">
      <alignment horizontal="left" vertical="center" wrapText="1"/>
    </xf>
    <xf numFmtId="38" fontId="91" fillId="0" borderId="0" xfId="1336" applyNumberFormat="1" applyFont="1" applyAlignment="1">
      <alignment horizontal="left" vertical="center" wrapText="1"/>
    </xf>
    <xf numFmtId="38" fontId="91" fillId="0" borderId="0" xfId="1336" applyNumberFormat="1" applyFont="1" applyAlignment="1">
      <alignment horizontal="center" vertical="center" wrapText="1"/>
    </xf>
    <xf numFmtId="38" fontId="91" fillId="0" borderId="0" xfId="1338" applyNumberFormat="1" applyFont="1" applyFill="1" applyBorder="1" applyAlignment="1">
      <alignment horizontal="center" vertical="center" wrapText="1"/>
    </xf>
    <xf numFmtId="40" fontId="91" fillId="0" borderId="0" xfId="1336" applyNumberFormat="1" applyFont="1" applyAlignment="1">
      <alignment horizontal="center" vertical="center" wrapText="1"/>
    </xf>
    <xf numFmtId="0" fontId="91" fillId="0" borderId="0" xfId="32" applyFont="1" applyAlignment="1">
      <alignment horizontal="left" vertical="top" wrapText="1"/>
    </xf>
    <xf numFmtId="0" fontId="91" fillId="0" borderId="0" xfId="32" applyFont="1" applyAlignment="1">
      <alignment horizontal="left" vertical="top"/>
    </xf>
    <xf numFmtId="3" fontId="91" fillId="0" borderId="0" xfId="32" applyNumberFormat="1" applyFont="1" applyAlignment="1">
      <alignment horizontal="center" vertical="top"/>
    </xf>
    <xf numFmtId="3" fontId="91" fillId="0" borderId="0" xfId="1329" applyNumberFormat="1" applyFont="1" applyFill="1" applyBorder="1" applyAlignment="1">
      <alignment vertical="top"/>
    </xf>
    <xf numFmtId="4" fontId="91" fillId="0" borderId="0" xfId="1" applyNumberFormat="1" applyFont="1" applyFill="1" applyBorder="1" applyAlignment="1">
      <alignment vertical="top"/>
    </xf>
    <xf numFmtId="0" fontId="92" fillId="0" borderId="0" xfId="32" applyFont="1" applyAlignment="1">
      <alignment horizontal="left" vertical="top"/>
    </xf>
    <xf numFmtId="4" fontId="92" fillId="0" borderId="0" xfId="1" applyNumberFormat="1" applyFont="1" applyFill="1" applyBorder="1" applyAlignment="1">
      <alignment vertical="top"/>
    </xf>
    <xf numFmtId="0" fontId="91" fillId="0" borderId="0" xfId="32" applyFont="1" applyAlignment="1">
      <alignment vertical="top" wrapText="1"/>
    </xf>
    <xf numFmtId="0" fontId="91" fillId="0" borderId="0" xfId="21" applyFont="1" applyAlignment="1">
      <alignment horizontal="left" vertical="top"/>
    </xf>
    <xf numFmtId="0" fontId="91" fillId="0" borderId="0" xfId="21" applyFont="1" applyAlignment="1">
      <alignment horizontal="center" vertical="center"/>
    </xf>
    <xf numFmtId="1" fontId="91" fillId="0" borderId="0" xfId="21" applyNumberFormat="1" applyFont="1" applyAlignment="1">
      <alignment horizontal="right" vertical="center"/>
    </xf>
    <xf numFmtId="41" fontId="91" fillId="0" borderId="0" xfId="21" applyNumberFormat="1" applyFont="1" applyAlignment="1">
      <alignment horizontal="right"/>
    </xf>
    <xf numFmtId="0" fontId="92" fillId="0" borderId="95" xfId="32" applyFont="1" applyBorder="1" applyAlignment="1">
      <alignment horizontal="left" vertical="top" wrapText="1"/>
    </xf>
    <xf numFmtId="4" fontId="92" fillId="0" borderId="81" xfId="1" applyNumberFormat="1" applyFont="1" applyFill="1" applyBorder="1" applyAlignment="1">
      <alignment horizontal="right" vertical="top" wrapText="1"/>
    </xf>
    <xf numFmtId="49" fontId="91" fillId="0" borderId="95" xfId="1336" applyNumberFormat="1" applyFont="1" applyBorder="1" applyAlignment="1">
      <alignment horizontal="left" vertical="center" wrapText="1"/>
    </xf>
    <xf numFmtId="165" fontId="91" fillId="0" borderId="81" xfId="1336" applyNumberFormat="1" applyFont="1" applyBorder="1" applyAlignment="1">
      <alignment horizontal="right" vertical="center" wrapText="1"/>
    </xf>
    <xf numFmtId="0" fontId="91" fillId="0" borderId="95" xfId="19" applyFont="1" applyBorder="1" applyAlignment="1">
      <alignment horizontal="left" vertical="top" wrapText="1"/>
    </xf>
    <xf numFmtId="43" fontId="91" fillId="0" borderId="81" xfId="1337" applyFont="1" applyFill="1" applyBorder="1" applyAlignment="1" applyProtection="1">
      <alignment horizontal="center" vertical="center" wrapText="1"/>
      <protection locked="0"/>
    </xf>
    <xf numFmtId="0" fontId="92" fillId="0" borderId="95" xfId="19" applyFont="1" applyBorder="1" applyAlignment="1">
      <alignment horizontal="left" vertical="top" wrapText="1"/>
    </xf>
    <xf numFmtId="43" fontId="91" fillId="0" borderId="81" xfId="40" applyFont="1" applyFill="1" applyBorder="1" applyAlignment="1" applyProtection="1">
      <alignment horizontal="center" wrapText="1"/>
    </xf>
    <xf numFmtId="49" fontId="91" fillId="0" borderId="95" xfId="1336" applyNumberFormat="1" applyFont="1" applyBorder="1" applyAlignment="1">
      <alignment horizontal="left" vertical="top" wrapText="1"/>
    </xf>
    <xf numFmtId="181" fontId="91" fillId="0" borderId="95" xfId="1336" applyNumberFormat="1" applyFont="1" applyBorder="1" applyAlignment="1">
      <alignment horizontal="left" vertical="top" wrapText="1"/>
    </xf>
    <xf numFmtId="40" fontId="91" fillId="0" borderId="81" xfId="1336" applyNumberFormat="1" applyFont="1" applyBorder="1" applyAlignment="1">
      <alignment horizontal="center" vertical="center" wrapText="1"/>
    </xf>
    <xf numFmtId="38" fontId="91" fillId="0" borderId="95" xfId="1336" applyNumberFormat="1" applyFont="1" applyBorder="1" applyAlignment="1">
      <alignment horizontal="left" vertical="center" wrapText="1"/>
    </xf>
    <xf numFmtId="2" fontId="91" fillId="2" borderId="95" xfId="1336" applyNumberFormat="1" applyFont="1" applyFill="1" applyBorder="1" applyAlignment="1">
      <alignment horizontal="left" vertical="top" wrapText="1"/>
    </xf>
    <xf numFmtId="40" fontId="91" fillId="2" borderId="81" xfId="1336" applyNumberFormat="1" applyFont="1" applyFill="1" applyBorder="1" applyAlignment="1">
      <alignment horizontal="center" vertical="center" wrapText="1"/>
    </xf>
    <xf numFmtId="0" fontId="91" fillId="2" borderId="5" xfId="0" applyFont="1" applyFill="1" applyBorder="1" applyAlignment="1">
      <alignment horizontal="left" vertical="top"/>
    </xf>
    <xf numFmtId="4" fontId="91" fillId="2" borderId="14" xfId="1" applyNumberFormat="1" applyFont="1" applyFill="1" applyBorder="1" applyAlignment="1">
      <alignment vertical="top"/>
    </xf>
    <xf numFmtId="4" fontId="91" fillId="0" borderId="95" xfId="171" applyNumberFormat="1" applyFont="1" applyBorder="1" applyAlignment="1">
      <alignment horizontal="left"/>
    </xf>
    <xf numFmtId="43" fontId="91" fillId="0" borderId="81" xfId="1" applyFont="1" applyFill="1" applyBorder="1" applyAlignment="1">
      <alignment horizontal="right" vertical="center" wrapText="1"/>
    </xf>
    <xf numFmtId="168" fontId="92" fillId="0" borderId="95" xfId="32" applyNumberFormat="1" applyFont="1" applyBorder="1" applyAlignment="1">
      <alignment horizontal="left" vertical="top" wrapText="1"/>
    </xf>
    <xf numFmtId="43" fontId="91" fillId="0" borderId="81" xfId="1337" applyFont="1" applyBorder="1" applyAlignment="1">
      <alignment vertical="top" wrapText="1"/>
    </xf>
    <xf numFmtId="182" fontId="91" fillId="0" borderId="95" xfId="91" applyNumberFormat="1" applyFont="1" applyBorder="1" applyAlignment="1">
      <alignment horizontal="left" vertical="top" wrapText="1"/>
    </xf>
    <xf numFmtId="43" fontId="91" fillId="0" borderId="81" xfId="1337" applyFont="1" applyFill="1" applyBorder="1" applyAlignment="1">
      <alignment horizontal="right" vertical="center" wrapText="1"/>
    </xf>
    <xf numFmtId="182" fontId="91" fillId="0" borderId="95" xfId="91" applyNumberFormat="1" applyFont="1" applyBorder="1" applyAlignment="1">
      <alignment vertical="top" wrapText="1"/>
    </xf>
    <xf numFmtId="0" fontId="91" fillId="0" borderId="95" xfId="516" applyFont="1" applyBorder="1" applyAlignment="1">
      <alignment vertical="top"/>
    </xf>
    <xf numFmtId="43" fontId="91" fillId="0" borderId="81" xfId="1337" applyFont="1" applyFill="1" applyBorder="1" applyAlignment="1">
      <alignment horizontal="right" wrapText="1"/>
    </xf>
    <xf numFmtId="0" fontId="104" fillId="0" borderId="95" xfId="32" applyFont="1" applyBorder="1"/>
    <xf numFmtId="0" fontId="92" fillId="2" borderId="104" xfId="0" applyFont="1" applyFill="1" applyBorder="1" applyAlignment="1">
      <alignment horizontal="left" vertical="top"/>
    </xf>
    <xf numFmtId="4" fontId="92" fillId="2" borderId="42" xfId="1" applyNumberFormat="1" applyFont="1" applyFill="1" applyBorder="1" applyAlignment="1">
      <alignment vertical="top"/>
    </xf>
    <xf numFmtId="0" fontId="22" fillId="0" borderId="0" xfId="48" applyFont="1" applyAlignment="1">
      <alignment horizontal="left"/>
    </xf>
    <xf numFmtId="0" fontId="21" fillId="0" borderId="0" xfId="48" applyAlignment="1">
      <alignment horizontal="centerContinuous"/>
    </xf>
    <xf numFmtId="0" fontId="21" fillId="0" borderId="0" xfId="48" applyAlignment="1">
      <alignment horizontal="center"/>
    </xf>
    <xf numFmtId="0" fontId="21" fillId="0" borderId="19" xfId="52" applyBorder="1"/>
    <xf numFmtId="0" fontId="21" fillId="0" borderId="21" xfId="52" applyBorder="1"/>
    <xf numFmtId="0" fontId="21" fillId="0" borderId="45" xfId="52" applyBorder="1"/>
    <xf numFmtId="0" fontId="0" fillId="0" borderId="45" xfId="52" applyFont="1" applyBorder="1" applyAlignment="1">
      <alignment horizontal="left" vertical="center"/>
    </xf>
    <xf numFmtId="0" fontId="21" fillId="0" borderId="45" xfId="52" applyBorder="1" applyAlignment="1">
      <alignment horizontal="left" indent="1"/>
    </xf>
    <xf numFmtId="0" fontId="21" fillId="0" borderId="54" xfId="52" applyBorder="1" applyAlignment="1">
      <alignment horizontal="left" indent="1"/>
    </xf>
    <xf numFmtId="0" fontId="91" fillId="2" borderId="95" xfId="0" applyFont="1" applyFill="1" applyBorder="1" applyAlignment="1">
      <alignment horizontal="center" vertical="top"/>
    </xf>
    <xf numFmtId="4" fontId="91" fillId="2" borderId="81" xfId="1" applyNumberFormat="1" applyFont="1" applyFill="1" applyBorder="1" applyAlignment="1"/>
    <xf numFmtId="0" fontId="92" fillId="2" borderId="95" xfId="0" applyFont="1" applyFill="1" applyBorder="1" applyAlignment="1">
      <alignment horizontal="center" vertical="top"/>
    </xf>
    <xf numFmtId="4" fontId="92" fillId="2" borderId="81" xfId="1" applyNumberFormat="1" applyFont="1" applyFill="1" applyBorder="1" applyAlignment="1">
      <alignment horizontal="center" vertical="top"/>
    </xf>
    <xf numFmtId="4" fontId="91" fillId="2" borderId="81" xfId="1" applyNumberFormat="1" applyFont="1" applyFill="1" applyBorder="1" applyAlignment="1">
      <alignment vertical="top"/>
    </xf>
    <xf numFmtId="0" fontId="92" fillId="0" borderId="95" xfId="19" applyFont="1" applyBorder="1" applyAlignment="1">
      <alignment horizontal="center" vertical="top"/>
    </xf>
    <xf numFmtId="43" fontId="91" fillId="0" borderId="81" xfId="40" applyFont="1" applyFill="1" applyBorder="1" applyAlignment="1" applyProtection="1">
      <alignment horizontal="center"/>
      <protection locked="0"/>
    </xf>
    <xf numFmtId="0" fontId="91" fillId="0" borderId="95" xfId="19" applyFont="1" applyBorder="1" applyAlignment="1">
      <alignment horizontal="center" vertical="top"/>
    </xf>
    <xf numFmtId="0" fontId="91" fillId="0" borderId="95" xfId="19" applyFont="1" applyBorder="1" applyAlignment="1">
      <alignment horizontal="center"/>
    </xf>
    <xf numFmtId="43" fontId="91" fillId="0" borderId="81" xfId="40" applyFont="1" applyFill="1" applyBorder="1" applyAlignment="1" applyProtection="1">
      <alignment horizontal="center"/>
    </xf>
    <xf numFmtId="4" fontId="92" fillId="2" borderId="81" xfId="1" applyNumberFormat="1" applyFont="1" applyFill="1" applyBorder="1" applyAlignment="1">
      <alignment vertical="top"/>
    </xf>
    <xf numFmtId="0" fontId="90" fillId="0" borderId="95" xfId="19" applyFont="1" applyBorder="1" applyAlignment="1">
      <alignment horizontal="center" vertical="top"/>
    </xf>
    <xf numFmtId="0" fontId="91" fillId="2" borderId="95" xfId="0" applyFont="1" applyFill="1" applyBorder="1" applyAlignment="1">
      <alignment horizontal="center"/>
    </xf>
    <xf numFmtId="0" fontId="91" fillId="0" borderId="95" xfId="19" applyFont="1" applyBorder="1" applyAlignment="1">
      <alignment horizontal="center" vertical="center"/>
    </xf>
    <xf numFmtId="0" fontId="92" fillId="0" borderId="95" xfId="19" applyFont="1" applyBorder="1" applyAlignment="1">
      <alignment horizontal="center" vertical="center"/>
    </xf>
    <xf numFmtId="167" fontId="91" fillId="2" borderId="81" xfId="1330" applyNumberFormat="1" applyFont="1" applyFill="1" applyBorder="1" applyAlignment="1" applyProtection="1">
      <alignment horizontal="center" vertical="center"/>
      <protection locked="0"/>
    </xf>
    <xf numFmtId="0" fontId="91" fillId="2" borderId="95" xfId="1333" applyFont="1" applyFill="1" applyBorder="1" applyAlignment="1">
      <alignment horizontal="center" vertical="top"/>
    </xf>
    <xf numFmtId="0" fontId="93" fillId="2" borderId="95" xfId="1331" applyFont="1" applyFill="1" applyBorder="1"/>
    <xf numFmtId="4" fontId="91" fillId="2" borderId="66" xfId="1" applyNumberFormat="1" applyFont="1" applyFill="1" applyBorder="1" applyAlignment="1">
      <alignment horizontal="center" vertical="top"/>
    </xf>
    <xf numFmtId="0" fontId="91" fillId="2" borderId="81" xfId="0" applyFont="1" applyFill="1" applyBorder="1"/>
    <xf numFmtId="0" fontId="91" fillId="2" borderId="95" xfId="0" applyFont="1" applyFill="1" applyBorder="1"/>
    <xf numFmtId="43" fontId="91" fillId="0" borderId="81" xfId="1330" applyFont="1" applyFill="1" applyBorder="1" applyAlignment="1" applyProtection="1">
      <alignment horizontal="center" vertical="center"/>
      <protection locked="0"/>
    </xf>
    <xf numFmtId="43" fontId="91" fillId="0" borderId="81" xfId="40" applyFont="1" applyFill="1" applyBorder="1" applyAlignment="1" applyProtection="1">
      <alignment horizontal="center" vertical="center"/>
    </xf>
    <xf numFmtId="167" fontId="91" fillId="2" borderId="81" xfId="1330" applyNumberFormat="1" applyFont="1" applyFill="1" applyBorder="1" applyAlignment="1" applyProtection="1">
      <alignment vertical="center"/>
      <protection locked="0"/>
    </xf>
    <xf numFmtId="0" fontId="91" fillId="0" borderId="104" xfId="19" applyFont="1" applyBorder="1" applyAlignment="1">
      <alignment horizontal="center" vertical="top"/>
    </xf>
    <xf numFmtId="0" fontId="92" fillId="2" borderId="57" xfId="0" applyFont="1" applyFill="1" applyBorder="1" applyAlignment="1">
      <alignment horizontal="center" vertical="center" wrapText="1"/>
    </xf>
    <xf numFmtId="0" fontId="92" fillId="2" borderId="29" xfId="0" applyFont="1" applyFill="1" applyBorder="1" applyAlignment="1">
      <alignment horizontal="center" vertical="center" wrapText="1"/>
    </xf>
    <xf numFmtId="0" fontId="92" fillId="2" borderId="30" xfId="0" applyFont="1" applyFill="1" applyBorder="1" applyAlignment="1">
      <alignment horizontal="center" vertical="center" wrapText="1"/>
    </xf>
    <xf numFmtId="4" fontId="92" fillId="2" borderId="42" xfId="1" applyNumberFormat="1" applyFont="1" applyFill="1" applyBorder="1" applyAlignment="1">
      <alignment horizontal="center" vertical="center"/>
    </xf>
    <xf numFmtId="2" fontId="81" fillId="0" borderId="54" xfId="1323" applyNumberFormat="1" applyFont="1" applyBorder="1" applyAlignment="1">
      <alignment horizontal="justify" vertical="top"/>
    </xf>
    <xf numFmtId="0" fontId="81" fillId="0" borderId="54" xfId="1323" applyFont="1" applyBorder="1" applyAlignment="1">
      <alignment horizontal="justify" vertical="top"/>
    </xf>
    <xf numFmtId="2" fontId="81" fillId="5" borderId="95" xfId="1323" applyNumberFormat="1" applyFont="1" applyFill="1" applyBorder="1" applyAlignment="1">
      <alignment horizontal="justify" vertical="center" wrapText="1"/>
    </xf>
    <xf numFmtId="0" fontId="69" fillId="5" borderId="81" xfId="1323" applyFont="1" applyFill="1" applyBorder="1" applyAlignment="1">
      <alignment horizontal="justify" vertical="center" wrapText="1"/>
    </xf>
    <xf numFmtId="2" fontId="81" fillId="0" borderId="95" xfId="1323" applyNumberFormat="1" applyFont="1" applyBorder="1" applyAlignment="1">
      <alignment horizontal="justify" vertical="center" wrapText="1"/>
    </xf>
    <xf numFmtId="0" fontId="69" fillId="0" borderId="81" xfId="1323" applyFont="1" applyBorder="1" applyAlignment="1">
      <alignment horizontal="justify" vertical="center" wrapText="1"/>
    </xf>
    <xf numFmtId="0" fontId="81" fillId="0" borderId="81" xfId="1323" applyFont="1" applyBorder="1" applyAlignment="1">
      <alignment horizontal="justify" vertical="center" wrapText="1"/>
    </xf>
    <xf numFmtId="2"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shrinkToFit="1"/>
    </xf>
    <xf numFmtId="168" fontId="81" fillId="0" borderId="95" xfId="1323" applyNumberFormat="1" applyFont="1" applyBorder="1" applyAlignment="1">
      <alignment horizontal="justify" vertical="top" shrinkToFit="1"/>
    </xf>
    <xf numFmtId="4" fontId="81" fillId="0" borderId="81" xfId="1323" applyNumberFormat="1" applyFont="1" applyBorder="1" applyAlignment="1">
      <alignment horizontal="justify" vertical="center" shrinkToFit="1"/>
    </xf>
    <xf numFmtId="2" fontId="81" fillId="0" borderId="95" xfId="1323" applyNumberFormat="1" applyFont="1" applyBorder="1" applyAlignment="1">
      <alignment vertical="top" shrinkToFit="1"/>
    </xf>
    <xf numFmtId="43" fontId="81" fillId="0" borderId="81" xfId="1328" applyFont="1" applyBorder="1" applyAlignment="1">
      <alignment horizontal="justify"/>
    </xf>
    <xf numFmtId="2" fontId="81" fillId="0" borderId="104" xfId="1323" applyNumberFormat="1" applyFont="1" applyBorder="1" applyAlignment="1">
      <alignment horizontal="justify" vertical="center" wrapText="1"/>
    </xf>
    <xf numFmtId="0" fontId="81" fillId="0" borderId="60" xfId="1323" applyFont="1" applyBorder="1" applyAlignment="1">
      <alignment horizontal="justify" vertical="center" wrapText="1"/>
    </xf>
    <xf numFmtId="4" fontId="81" fillId="0" borderId="42" xfId="1323" applyNumberFormat="1" applyFont="1" applyBorder="1" applyAlignment="1">
      <alignment horizontal="justify" vertical="center" shrinkToFit="1"/>
    </xf>
    <xf numFmtId="0" fontId="21" fillId="0" borderId="0" xfId="9" applyFont="1" applyAlignment="1">
      <alignment horizontal="left" vertical="top" wrapText="1"/>
    </xf>
    <xf numFmtId="0" fontId="21" fillId="0" borderId="0" xfId="9" applyFont="1" applyAlignment="1">
      <alignment horizontal="center"/>
    </xf>
    <xf numFmtId="0" fontId="21" fillId="0" borderId="0" xfId="9" applyFont="1" applyAlignment="1" applyProtection="1">
      <alignment horizontal="center"/>
      <protection locked="0"/>
    </xf>
    <xf numFmtId="0" fontId="21" fillId="0" borderId="0" xfId="9" applyFont="1" applyAlignment="1">
      <alignment horizontal="centerContinuous" vertical="center"/>
    </xf>
    <xf numFmtId="0" fontId="21" fillId="0" borderId="0" xfId="9" applyFont="1" applyAlignment="1">
      <alignment horizontal="center" vertical="center"/>
    </xf>
    <xf numFmtId="0" fontId="21" fillId="0" borderId="0" xfId="9" applyFont="1" applyAlignment="1">
      <alignment horizontal="justify"/>
    </xf>
    <xf numFmtId="4" fontId="21" fillId="0" borderId="0" xfId="9" applyNumberFormat="1" applyFont="1" applyAlignment="1">
      <alignment horizontal="center"/>
    </xf>
    <xf numFmtId="0" fontId="22" fillId="0" borderId="0" xfId="5" applyFont="1" applyAlignment="1">
      <alignment horizontal="left" vertical="center"/>
    </xf>
    <xf numFmtId="0" fontId="21" fillId="0" borderId="0" xfId="5" applyFont="1" applyAlignment="1">
      <alignment horizontal="centerContinuous" vertical="center"/>
    </xf>
    <xf numFmtId="0" fontId="22" fillId="0" borderId="0" xfId="5" applyFont="1" applyAlignment="1">
      <alignment horizontal="left" vertical="center" wrapText="1"/>
    </xf>
    <xf numFmtId="0" fontId="22" fillId="0" borderId="0" xfId="19" applyFont="1" applyAlignment="1">
      <alignment horizontal="left" vertical="center" wrapText="1"/>
    </xf>
    <xf numFmtId="0" fontId="22" fillId="0" borderId="0" xfId="4" applyFont="1" applyAlignment="1">
      <alignment horizontal="left" vertical="center"/>
    </xf>
    <xf numFmtId="0" fontId="21" fillId="0" borderId="0" xfId="4" applyAlignment="1">
      <alignment horizontal="centerContinuous" vertical="center"/>
    </xf>
    <xf numFmtId="0" fontId="21" fillId="0" borderId="0" xfId="4" applyAlignment="1">
      <alignment horizontal="center" vertical="center"/>
    </xf>
    <xf numFmtId="43" fontId="22" fillId="0" borderId="0" xfId="5" applyNumberFormat="1" applyFont="1" applyAlignment="1">
      <alignment horizontal="left" vertical="center" wrapText="1"/>
    </xf>
    <xf numFmtId="49" fontId="32" fillId="0" borderId="33" xfId="3" quotePrefix="1" applyNumberFormat="1" applyFont="1" applyBorder="1" applyAlignment="1">
      <alignment horizontal="center" vertical="top"/>
    </xf>
    <xf numFmtId="0" fontId="37" fillId="0" borderId="34" xfId="265" applyFont="1" applyBorder="1" applyAlignment="1">
      <alignment horizontal="left" wrapText="1"/>
    </xf>
    <xf numFmtId="43" fontId="37" fillId="0" borderId="34" xfId="265" applyNumberFormat="1" applyFont="1" applyBorder="1" applyAlignment="1">
      <alignment horizontal="left" wrapText="1"/>
    </xf>
    <xf numFmtId="43" fontId="37" fillId="0" borderId="11" xfId="265" applyNumberFormat="1" applyFont="1" applyBorder="1" applyAlignment="1">
      <alignment horizontal="left" wrapText="1"/>
    </xf>
    <xf numFmtId="0" fontId="30" fillId="0" borderId="0" xfId="3" applyFont="1" applyAlignment="1">
      <alignment vertical="center" wrapText="1"/>
    </xf>
    <xf numFmtId="0" fontId="21" fillId="0" borderId="0" xfId="3" applyAlignment="1">
      <alignment horizontal="centerContinuous" vertical="center"/>
    </xf>
    <xf numFmtId="0" fontId="40" fillId="0" borderId="0" xfId="9" applyFont="1" applyAlignment="1">
      <alignment horizontal="left" vertical="top"/>
    </xf>
    <xf numFmtId="0" fontId="21" fillId="0" borderId="0" xfId="9" applyFont="1" applyAlignment="1">
      <alignment horizontal="centerContinuous" vertical="top"/>
    </xf>
    <xf numFmtId="0" fontId="21" fillId="0" borderId="0" xfId="9" applyFont="1" applyAlignment="1">
      <alignment horizontal="center" vertical="top"/>
    </xf>
    <xf numFmtId="0" fontId="21" fillId="0" borderId="0" xfId="21" applyFont="1" applyAlignment="1">
      <alignment horizontal="centerContinuous" vertical="top"/>
    </xf>
    <xf numFmtId="0" fontId="21" fillId="0" borderId="0" xfId="21" applyFont="1" applyAlignment="1">
      <alignment horizontal="center" vertical="top"/>
    </xf>
    <xf numFmtId="0" fontId="39" fillId="0" borderId="34" xfId="13" applyFont="1" applyBorder="1" applyAlignment="1">
      <alignment horizontal="left"/>
    </xf>
    <xf numFmtId="43" fontId="39" fillId="0" borderId="34" xfId="17" applyFont="1" applyBorder="1" applyAlignment="1">
      <alignment horizontal="left"/>
    </xf>
    <xf numFmtId="43" fontId="39" fillId="0" borderId="11" xfId="17" applyFont="1" applyBorder="1" applyAlignment="1">
      <alignment horizontal="left"/>
    </xf>
    <xf numFmtId="0" fontId="40" fillId="0" borderId="0" xfId="5" applyFont="1" applyAlignment="1">
      <alignment horizontal="left" vertical="center"/>
    </xf>
    <xf numFmtId="0" fontId="22" fillId="0" borderId="0" xfId="27" applyFont="1" applyAlignment="1">
      <alignment horizontal="left" vertical="center" wrapText="1"/>
    </xf>
    <xf numFmtId="0" fontId="21" fillId="0" borderId="0" xfId="27" applyAlignment="1">
      <alignment horizontal="center" vertical="center"/>
    </xf>
    <xf numFmtId="0" fontId="21" fillId="0" borderId="0" xfId="27" applyAlignment="1">
      <alignment horizontal="left" vertical="center"/>
    </xf>
    <xf numFmtId="4" fontId="25" fillId="0" borderId="0" xfId="27" applyNumberFormat="1" applyFont="1" applyAlignment="1" applyProtection="1">
      <alignment horizontal="left" vertical="center"/>
      <protection locked="0"/>
    </xf>
    <xf numFmtId="0" fontId="40" fillId="0" borderId="0" xfId="23" applyFont="1" applyAlignment="1">
      <alignment horizontal="left" vertical="top"/>
    </xf>
    <xf numFmtId="0" fontId="21" fillId="0" borderId="0" xfId="23" applyFont="1" applyAlignment="1">
      <alignment horizontal="centerContinuous" vertical="top"/>
    </xf>
    <xf numFmtId="0" fontId="21" fillId="0" borderId="0" xfId="23" applyFont="1" applyAlignment="1">
      <alignment horizontal="center" vertical="top"/>
    </xf>
    <xf numFmtId="0" fontId="22" fillId="0" borderId="0" xfId="27" applyFont="1" applyAlignment="1">
      <alignment horizontal="left" vertical="top" wrapText="1"/>
    </xf>
    <xf numFmtId="0" fontId="21" fillId="0" borderId="0" xfId="27" applyAlignment="1">
      <alignment horizontal="center"/>
    </xf>
    <xf numFmtId="0" fontId="21" fillId="0" borderId="0" xfId="27" applyAlignment="1">
      <alignment horizontal="left"/>
    </xf>
    <xf numFmtId="0" fontId="21" fillId="0" borderId="0" xfId="19" applyFont="1" applyAlignment="1">
      <alignment horizontal="centerContinuous" vertical="center"/>
    </xf>
    <xf numFmtId="0" fontId="21" fillId="0" borderId="0" xfId="19" applyFont="1" applyAlignment="1">
      <alignment horizontal="center" vertical="center"/>
    </xf>
    <xf numFmtId="3" fontId="22" fillId="0" borderId="0" xfId="5" applyNumberFormat="1" applyFont="1" applyAlignment="1">
      <alignment horizontal="center" vertical="center" wrapText="1"/>
    </xf>
    <xf numFmtId="4" fontId="22" fillId="0" borderId="0" xfId="24" applyNumberFormat="1" applyFont="1" applyAlignment="1" applyProtection="1">
      <alignment horizontal="left" vertical="center"/>
      <protection locked="0"/>
    </xf>
    <xf numFmtId="4" fontId="25" fillId="0" borderId="0" xfId="24" applyNumberFormat="1" applyFont="1" applyAlignment="1" applyProtection="1">
      <alignment horizontal="left" vertical="center"/>
      <protection locked="0"/>
    </xf>
    <xf numFmtId="0" fontId="56" fillId="0" borderId="5" xfId="37" applyFont="1" applyBorder="1"/>
    <xf numFmtId="43" fontId="56" fillId="0" borderId="6" xfId="64" applyFont="1" applyBorder="1" applyAlignment="1">
      <alignment horizontal="right"/>
    </xf>
    <xf numFmtId="0" fontId="56" fillId="0" borderId="5" xfId="37" applyFont="1" applyBorder="1" applyAlignment="1">
      <alignment horizontal="center"/>
    </xf>
    <xf numFmtId="0" fontId="56" fillId="0" borderId="6" xfId="37" applyFont="1" applyBorder="1" applyAlignment="1">
      <alignment horizontal="center"/>
    </xf>
    <xf numFmtId="0" fontId="32" fillId="0" borderId="5" xfId="37" applyBorder="1"/>
    <xf numFmtId="43" fontId="32" fillId="0" borderId="6" xfId="64" applyFont="1" applyBorder="1" applyAlignment="1">
      <alignment horizontal="right"/>
    </xf>
    <xf numFmtId="0" fontId="32" fillId="0" borderId="33" xfId="37" applyBorder="1"/>
    <xf numFmtId="0" fontId="32" fillId="0" borderId="34" xfId="37" applyBorder="1"/>
    <xf numFmtId="43" fontId="32" fillId="0" borderId="11" xfId="64" applyFont="1" applyBorder="1" applyAlignment="1">
      <alignment horizontal="right"/>
    </xf>
    <xf numFmtId="43" fontId="56" fillId="0" borderId="6" xfId="1292" applyFont="1" applyBorder="1" applyAlignment="1">
      <alignment horizontal="right"/>
    </xf>
    <xf numFmtId="43" fontId="32" fillId="0" borderId="6" xfId="1292" applyFont="1" applyBorder="1" applyAlignment="1">
      <alignment horizontal="right"/>
    </xf>
    <xf numFmtId="43" fontId="32" fillId="0" borderId="11" xfId="1292" applyFont="1" applyBorder="1" applyAlignment="1">
      <alignment horizontal="right"/>
    </xf>
    <xf numFmtId="0" fontId="22" fillId="0" borderId="0" xfId="48" applyFont="1" applyAlignment="1">
      <alignment horizontal="left" vertical="center"/>
    </xf>
    <xf numFmtId="0" fontId="21" fillId="0" borderId="0" xfId="48" applyAlignment="1">
      <alignment horizontal="center" vertical="center"/>
    </xf>
    <xf numFmtId="1" fontId="21" fillId="0" borderId="0" xfId="48" applyNumberFormat="1" applyAlignment="1">
      <alignment horizontal="center" vertical="center"/>
    </xf>
    <xf numFmtId="4" fontId="25" fillId="0" borderId="0" xfId="48" applyNumberFormat="1" applyFont="1" applyAlignment="1">
      <alignment horizontal="center" vertical="center"/>
    </xf>
    <xf numFmtId="0" fontId="25" fillId="0" borderId="70" xfId="53" applyFont="1" applyBorder="1" applyAlignment="1">
      <alignment vertical="center" wrapText="1"/>
    </xf>
    <xf numFmtId="0" fontId="91" fillId="2" borderId="54" xfId="0" applyFont="1" applyFill="1" applyBorder="1" applyAlignment="1">
      <alignment horizontal="center" vertical="top"/>
    </xf>
    <xf numFmtId="0" fontId="91" fillId="2" borderId="54" xfId="0" applyFont="1" applyFill="1" applyBorder="1" applyAlignment="1">
      <alignment vertical="top" wrapText="1"/>
    </xf>
    <xf numFmtId="0" fontId="91" fillId="2" borderId="54" xfId="0" applyFont="1" applyFill="1" applyBorder="1" applyAlignment="1">
      <alignment horizontal="right"/>
    </xf>
    <xf numFmtId="3" fontId="91" fillId="2" borderId="54" xfId="0" applyNumberFormat="1" applyFont="1" applyFill="1" applyBorder="1" applyAlignment="1">
      <alignment horizontal="right"/>
    </xf>
    <xf numFmtId="3" fontId="91" fillId="2" borderId="54" xfId="0" applyNumberFormat="1" applyFont="1" applyFill="1" applyBorder="1" applyAlignment="1">
      <alignment horizontal="center"/>
    </xf>
    <xf numFmtId="4" fontId="91" fillId="2" borderId="54" xfId="1" applyNumberFormat="1" applyFont="1" applyFill="1" applyBorder="1" applyAlignment="1"/>
    <xf numFmtId="0" fontId="92" fillId="2" borderId="94" xfId="0" applyFont="1" applyFill="1" applyBorder="1" applyAlignment="1">
      <alignment horizontal="center" vertical="top"/>
    </xf>
    <xf numFmtId="4" fontId="92" fillId="2" borderId="94" xfId="1" applyNumberFormat="1" applyFont="1" applyFill="1" applyBorder="1" applyAlignment="1">
      <alignment horizontal="center" vertical="top"/>
    </xf>
    <xf numFmtId="4" fontId="91" fillId="2" borderId="94" xfId="1" applyNumberFormat="1" applyFont="1" applyFill="1" applyBorder="1" applyAlignment="1">
      <alignment vertical="top"/>
    </xf>
    <xf numFmtId="0" fontId="92" fillId="0" borderId="94" xfId="19" applyFont="1" applyBorder="1" applyAlignment="1">
      <alignment horizontal="center" vertical="top"/>
    </xf>
    <xf numFmtId="43" fontId="91" fillId="0" borderId="94" xfId="1339" applyFont="1" applyFill="1" applyBorder="1" applyAlignment="1" applyProtection="1">
      <alignment horizontal="center"/>
      <protection locked="0"/>
    </xf>
    <xf numFmtId="43" fontId="91" fillId="0" borderId="94" xfId="40" applyFont="1" applyFill="1" applyBorder="1" applyAlignment="1" applyProtection="1">
      <alignment horizontal="center"/>
      <protection locked="0"/>
    </xf>
    <xf numFmtId="0" fontId="91" fillId="0" borderId="94" xfId="19" applyFont="1" applyBorder="1" applyAlignment="1">
      <alignment horizontal="center" vertical="top"/>
    </xf>
    <xf numFmtId="0" fontId="91" fillId="0" borderId="94" xfId="19" applyFont="1" applyBorder="1" applyAlignment="1">
      <alignment horizontal="center"/>
    </xf>
    <xf numFmtId="43" fontId="91" fillId="0" borderId="94" xfId="40" applyFont="1" applyFill="1" applyBorder="1" applyAlignment="1" applyProtection="1">
      <alignment horizontal="center"/>
    </xf>
    <xf numFmtId="0" fontId="105" fillId="0" borderId="107" xfId="0" applyFont="1" applyBorder="1" applyAlignment="1">
      <alignment wrapText="1"/>
    </xf>
    <xf numFmtId="0" fontId="105" fillId="0" borderId="94" xfId="0" applyFont="1" applyBorder="1" applyAlignment="1">
      <alignment wrapText="1"/>
    </xf>
    <xf numFmtId="0" fontId="21" fillId="0" borderId="0" xfId="0" applyFont="1" applyAlignment="1">
      <alignment wrapText="1"/>
    </xf>
    <xf numFmtId="43" fontId="91" fillId="0" borderId="94" xfId="1339" applyFont="1" applyFill="1" applyBorder="1" applyAlignment="1" applyProtection="1">
      <alignment horizontal="center"/>
    </xf>
    <xf numFmtId="0" fontId="91" fillId="2" borderId="94" xfId="0" applyFont="1" applyFill="1" applyBorder="1" applyAlignment="1">
      <alignment horizontal="center" vertical="top"/>
    </xf>
    <xf numFmtId="0" fontId="92" fillId="6" borderId="94" xfId="0" applyFont="1" applyFill="1" applyBorder="1" applyAlignment="1">
      <alignment horizontal="center" vertical="top"/>
    </xf>
    <xf numFmtId="4" fontId="92" fillId="6" borderId="94" xfId="1" applyNumberFormat="1" applyFont="1" applyFill="1" applyBorder="1" applyAlignment="1">
      <alignment vertical="top"/>
    </xf>
    <xf numFmtId="0" fontId="74" fillId="0" borderId="60" xfId="1323" applyFont="1" applyBorder="1" applyAlignment="1">
      <alignment horizontal="justify" vertical="center" wrapText="1"/>
    </xf>
    <xf numFmtId="0" fontId="32" fillId="0" borderId="0" xfId="8" applyFill="1" applyAlignment="1">
      <alignment horizontal="left"/>
    </xf>
    <xf numFmtId="0" fontId="35" fillId="0" borderId="106" xfId="165" applyFont="1" applyBorder="1" applyAlignment="1">
      <alignment horizontal="center" vertical="top"/>
    </xf>
    <xf numFmtId="0" fontId="35" fillId="0" borderId="54" xfId="165" quotePrefix="1" applyFont="1" applyBorder="1" applyAlignment="1">
      <alignment horizontal="center" vertical="top"/>
    </xf>
    <xf numFmtId="0" fontId="35" fillId="0" borderId="62" xfId="165" quotePrefix="1" applyFont="1" applyBorder="1" applyAlignment="1">
      <alignment horizontal="center" vertical="top"/>
    </xf>
    <xf numFmtId="0" fontId="61" fillId="0" borderId="82" xfId="165" applyFont="1" applyBorder="1" applyAlignment="1">
      <alignment horizontal="center" vertical="center" wrapText="1"/>
    </xf>
    <xf numFmtId="0" fontId="61" fillId="0" borderId="68" xfId="165" applyFont="1" applyBorder="1" applyAlignment="1">
      <alignment horizontal="center" vertical="center" wrapText="1"/>
    </xf>
    <xf numFmtId="0" fontId="61" fillId="0" borderId="69" xfId="165" applyFont="1" applyBorder="1" applyAlignment="1">
      <alignment horizontal="center" vertical="center" wrapText="1"/>
    </xf>
    <xf numFmtId="0" fontId="62" fillId="0" borderId="104" xfId="165" applyFont="1" applyBorder="1" applyAlignment="1">
      <alignment horizontal="center" vertical="top"/>
    </xf>
    <xf numFmtId="0" fontId="62" fillId="0" borderId="60" xfId="165" applyFont="1" applyBorder="1" applyAlignment="1">
      <alignment horizontal="center" vertical="top"/>
    </xf>
    <xf numFmtId="0" fontId="62" fillId="0" borderId="42" xfId="165" applyFont="1" applyBorder="1" applyAlignment="1">
      <alignment horizontal="center" vertical="top"/>
    </xf>
    <xf numFmtId="0" fontId="61" fillId="0" borderId="95" xfId="165" applyFont="1" applyBorder="1" applyAlignment="1">
      <alignment horizontal="center" vertical="center" wrapText="1"/>
    </xf>
    <xf numFmtId="0" fontId="61" fillId="0" borderId="94" xfId="165" applyFont="1" applyBorder="1" applyAlignment="1">
      <alignment horizontal="center" vertical="center" wrapText="1"/>
    </xf>
    <xf numFmtId="0" fontId="61" fillId="0" borderId="81" xfId="165" applyFont="1" applyBorder="1" applyAlignment="1">
      <alignment horizontal="center" vertical="center" wrapText="1"/>
    </xf>
    <xf numFmtId="0" fontId="34" fillId="0" borderId="1" xfId="48" applyFont="1" applyBorder="1" applyAlignment="1">
      <alignment horizontal="center" vertical="top"/>
    </xf>
    <xf numFmtId="0" fontId="34" fillId="0" borderId="2" xfId="48" applyFont="1" applyBorder="1" applyAlignment="1">
      <alignment horizontal="center" vertical="top"/>
    </xf>
    <xf numFmtId="0" fontId="34" fillId="0" borderId="3" xfId="48" applyFont="1" applyBorder="1" applyAlignment="1">
      <alignment horizontal="center" vertical="top"/>
    </xf>
    <xf numFmtId="0" fontId="22" fillId="0" borderId="5" xfId="48" applyFont="1" applyBorder="1" applyAlignment="1">
      <alignment horizontal="center" wrapText="1"/>
    </xf>
    <xf numFmtId="0" fontId="22" fillId="0" borderId="0" xfId="48" applyFont="1" applyAlignment="1">
      <alignment horizontal="center" wrapText="1"/>
    </xf>
    <xf numFmtId="0" fontId="22" fillId="0" borderId="6" xfId="48" applyFont="1" applyBorder="1" applyAlignment="1">
      <alignment horizontal="center" wrapText="1"/>
    </xf>
    <xf numFmtId="0" fontId="25" fillId="0" borderId="5" xfId="37" applyFont="1" applyBorder="1" applyAlignment="1">
      <alignment horizontal="center"/>
    </xf>
    <xf numFmtId="0" fontId="25" fillId="0" borderId="0" xfId="37" applyFont="1" applyAlignment="1">
      <alignment horizontal="center"/>
    </xf>
    <xf numFmtId="0" fontId="25" fillId="0" borderId="6" xfId="37" applyFont="1" applyBorder="1" applyAlignment="1">
      <alignment horizontal="center"/>
    </xf>
    <xf numFmtId="4" fontId="22" fillId="0" borderId="5" xfId="47" applyNumberFormat="1" applyFont="1" applyBorder="1" applyAlignment="1">
      <alignment horizontal="center" vertical="center"/>
    </xf>
    <xf numFmtId="4" fontId="22" fillId="0" borderId="0" xfId="47" applyNumberFormat="1" applyFont="1" applyAlignment="1">
      <alignment horizontal="center" vertical="center"/>
    </xf>
    <xf numFmtId="4" fontId="22" fillId="0" borderId="6" xfId="47" applyNumberFormat="1" applyFont="1" applyBorder="1" applyAlignment="1">
      <alignment horizontal="center" vertical="center"/>
    </xf>
    <xf numFmtId="0" fontId="25" fillId="0" borderId="33" xfId="37" applyFont="1" applyBorder="1" applyAlignment="1">
      <alignment horizontal="center"/>
    </xf>
    <xf numFmtId="0" fontId="25" fillId="0" borderId="34" xfId="37" applyFont="1" applyBorder="1" applyAlignment="1">
      <alignment horizontal="center"/>
    </xf>
    <xf numFmtId="0" fontId="25" fillId="0" borderId="11" xfId="37" applyFont="1" applyBorder="1" applyAlignment="1">
      <alignment horizontal="center"/>
    </xf>
    <xf numFmtId="0" fontId="25" fillId="0" borderId="28" xfId="53" applyFont="1" applyBorder="1" applyAlignment="1">
      <alignment horizontal="center" vertical="center" wrapText="1"/>
    </xf>
    <xf numFmtId="0" fontId="25" fillId="0" borderId="29" xfId="53" applyFont="1" applyBorder="1" applyAlignment="1">
      <alignment horizontal="center" vertical="center" wrapText="1"/>
    </xf>
    <xf numFmtId="0" fontId="56" fillId="0" borderId="0" xfId="37" applyFont="1" applyAlignment="1">
      <alignment horizontal="center"/>
    </xf>
    <xf numFmtId="0" fontId="21" fillId="0" borderId="4" xfId="53" applyFont="1" applyBorder="1" applyAlignment="1">
      <alignment horizontal="center"/>
    </xf>
    <xf numFmtId="0" fontId="21" fillId="0" borderId="56" xfId="53" applyFont="1" applyBorder="1" applyAlignment="1">
      <alignment horizontal="center"/>
    </xf>
    <xf numFmtId="0" fontId="25" fillId="0" borderId="0" xfId="53" applyFont="1" applyAlignment="1">
      <alignment horizontal="center" vertical="center" wrapText="1"/>
    </xf>
    <xf numFmtId="0" fontId="25" fillId="0" borderId="13" xfId="53" applyFont="1" applyBorder="1" applyAlignment="1">
      <alignment horizontal="center" vertical="center" wrapText="1"/>
    </xf>
    <xf numFmtId="0" fontId="92" fillId="0" borderId="101" xfId="21" quotePrefix="1" applyFont="1" applyBorder="1" applyAlignment="1">
      <alignment horizontal="center"/>
    </xf>
    <xf numFmtId="0" fontId="92" fillId="0" borderId="102" xfId="21" quotePrefix="1" applyFont="1" applyBorder="1" applyAlignment="1">
      <alignment horizontal="center"/>
    </xf>
    <xf numFmtId="0" fontId="92" fillId="0" borderId="103" xfId="21" quotePrefix="1" applyFont="1" applyBorder="1" applyAlignment="1">
      <alignment horizontal="center"/>
    </xf>
    <xf numFmtId="0" fontId="92" fillId="0" borderId="0" xfId="32" applyFont="1" applyAlignment="1">
      <alignment horizontal="left" vertical="center" wrapText="1"/>
    </xf>
    <xf numFmtId="0" fontId="90" fillId="0" borderId="95" xfId="1335" applyFont="1" applyBorder="1" applyAlignment="1">
      <alignment horizontal="center" vertical="center" wrapText="1"/>
    </xf>
    <xf numFmtId="0" fontId="90" fillId="0" borderId="94" xfId="1335" applyFont="1" applyBorder="1" applyAlignment="1">
      <alignment horizontal="center" vertical="center" wrapText="1"/>
    </xf>
    <xf numFmtId="0" fontId="90" fillId="0" borderId="81" xfId="1335" applyFont="1" applyBorder="1" applyAlignment="1">
      <alignment horizontal="center" vertical="center" wrapText="1"/>
    </xf>
    <xf numFmtId="0" fontId="92" fillId="0" borderId="95" xfId="32" applyFont="1" applyBorder="1" applyAlignment="1">
      <alignment horizontal="center" vertical="top" wrapText="1"/>
    </xf>
    <xf numFmtId="0" fontId="92" fillId="0" borderId="94" xfId="32" applyFont="1" applyBorder="1" applyAlignment="1">
      <alignment horizontal="center" vertical="top" wrapText="1"/>
    </xf>
    <xf numFmtId="0" fontId="92" fillId="0" borderId="81" xfId="32" applyFont="1" applyBorder="1" applyAlignment="1">
      <alignment horizontal="center" vertical="top" wrapText="1"/>
    </xf>
    <xf numFmtId="0" fontId="92" fillId="2" borderId="99" xfId="0" applyFont="1" applyFill="1" applyBorder="1" applyAlignment="1">
      <alignment horizontal="left" vertical="top" wrapText="1"/>
    </xf>
    <xf numFmtId="0" fontId="92" fillId="2" borderId="100" xfId="0" applyFont="1" applyFill="1" applyBorder="1" applyAlignment="1">
      <alignment horizontal="left" vertical="top" wrapText="1"/>
    </xf>
    <xf numFmtId="0" fontId="92" fillId="2" borderId="60" xfId="0" applyFont="1" applyFill="1" applyBorder="1" applyAlignment="1">
      <alignment horizontal="left" vertical="top" wrapText="1"/>
    </xf>
    <xf numFmtId="0" fontId="22" fillId="0" borderId="1" xfId="3" applyFont="1" applyBorder="1" applyAlignment="1">
      <alignment horizontal="center" vertical="center"/>
    </xf>
    <xf numFmtId="0" fontId="22" fillId="0" borderId="2" xfId="3" applyFont="1" applyBorder="1" applyAlignment="1">
      <alignment horizontal="center" vertical="center"/>
    </xf>
    <xf numFmtId="0" fontId="22" fillId="0" borderId="3" xfId="3" applyFont="1" applyBorder="1" applyAlignment="1">
      <alignment horizontal="center" vertical="center"/>
    </xf>
    <xf numFmtId="0" fontId="22" fillId="0" borderId="5" xfId="3" applyFont="1" applyBorder="1" applyAlignment="1">
      <alignment horizontal="center" vertical="center" wrapText="1"/>
    </xf>
    <xf numFmtId="0" fontId="22" fillId="0" borderId="0" xfId="3" applyFont="1" applyAlignment="1">
      <alignment horizontal="center" vertical="center" wrapText="1"/>
    </xf>
    <xf numFmtId="0" fontId="22" fillId="0" borderId="6" xfId="3" applyFont="1" applyBorder="1" applyAlignment="1">
      <alignment horizontal="center" vertical="center" wrapText="1"/>
    </xf>
    <xf numFmtId="0" fontId="22" fillId="0" borderId="5" xfId="23" applyFont="1" applyBorder="1" applyAlignment="1">
      <alignment horizontal="center" vertical="center"/>
    </xf>
    <xf numFmtId="0" fontId="22" fillId="0" borderId="0" xfId="23" applyFont="1" applyAlignment="1">
      <alignment horizontal="center" vertical="center"/>
    </xf>
    <xf numFmtId="0" fontId="22" fillId="0" borderId="6" xfId="23" applyFont="1" applyBorder="1" applyAlignment="1">
      <alignment horizontal="center" vertical="center"/>
    </xf>
    <xf numFmtId="0" fontId="92" fillId="2" borderId="82" xfId="0" applyFont="1" applyFill="1" applyBorder="1" applyAlignment="1">
      <alignment horizontal="center"/>
    </xf>
    <xf numFmtId="0" fontId="92" fillId="2" borderId="68" xfId="0" applyFont="1" applyFill="1" applyBorder="1" applyAlignment="1">
      <alignment horizontal="center"/>
    </xf>
    <xf numFmtId="0" fontId="92" fillId="2" borderId="69" xfId="0" applyFont="1" applyFill="1" applyBorder="1" applyAlignment="1">
      <alignment horizontal="center"/>
    </xf>
    <xf numFmtId="0" fontId="90" fillId="2" borderId="95" xfId="0" applyFont="1" applyFill="1" applyBorder="1" applyAlignment="1">
      <alignment horizontal="center" vertical="top"/>
    </xf>
    <xf numFmtId="0" fontId="90" fillId="2" borderId="94" xfId="0" applyFont="1" applyFill="1" applyBorder="1" applyAlignment="1">
      <alignment horizontal="center" vertical="top"/>
    </xf>
    <xf numFmtId="0" fontId="90" fillId="2" borderId="81" xfId="0" applyFont="1" applyFill="1" applyBorder="1" applyAlignment="1">
      <alignment horizontal="center" vertical="top"/>
    </xf>
    <xf numFmtId="0" fontId="92" fillId="2" borderId="65" xfId="0" applyFont="1" applyFill="1" applyBorder="1" applyAlignment="1">
      <alignment horizontal="center" vertical="center" wrapText="1"/>
    </xf>
    <xf numFmtId="0" fontId="92" fillId="2" borderId="4" xfId="0" applyFont="1" applyFill="1" applyBorder="1" applyAlignment="1">
      <alignment horizontal="center" vertical="center" wrapText="1"/>
    </xf>
    <xf numFmtId="0" fontId="92" fillId="2" borderId="56" xfId="0" applyFont="1" applyFill="1" applyBorder="1" applyAlignment="1">
      <alignment horizontal="center" vertical="center" wrapText="1"/>
    </xf>
    <xf numFmtId="0" fontId="92" fillId="2" borderId="80" xfId="0" applyFont="1" applyFill="1" applyBorder="1" applyAlignment="1">
      <alignment horizontal="center" vertical="center" wrapText="1"/>
    </xf>
    <xf numFmtId="0" fontId="92" fillId="2" borderId="53" xfId="0" applyFont="1" applyFill="1" applyBorder="1" applyAlignment="1">
      <alignment horizontal="center" vertical="center" wrapText="1"/>
    </xf>
    <xf numFmtId="0" fontId="92" fillId="2" borderId="97" xfId="0" applyFont="1" applyFill="1" applyBorder="1" applyAlignment="1">
      <alignment horizontal="center" vertical="center" wrapText="1"/>
    </xf>
    <xf numFmtId="0" fontId="92" fillId="2" borderId="94" xfId="0" applyFont="1" applyFill="1" applyBorder="1" applyAlignment="1">
      <alignment horizontal="left" vertical="top" wrapText="1"/>
    </xf>
    <xf numFmtId="0" fontId="92" fillId="2" borderId="94" xfId="0" applyFont="1" applyFill="1" applyBorder="1" applyAlignment="1">
      <alignment horizontal="left" vertical="center" wrapText="1"/>
    </xf>
    <xf numFmtId="0" fontId="22" fillId="0" borderId="5" xfId="3" applyFont="1" applyBorder="1" applyAlignment="1">
      <alignment horizontal="center" vertical="center"/>
    </xf>
    <xf numFmtId="0" fontId="22" fillId="0" borderId="0" xfId="3" applyFont="1" applyAlignment="1">
      <alignment horizontal="center" vertical="center"/>
    </xf>
    <xf numFmtId="0" fontId="22" fillId="0" borderId="6" xfId="3" applyFont="1" applyBorder="1" applyAlignment="1">
      <alignment horizontal="center" vertical="center"/>
    </xf>
    <xf numFmtId="4" fontId="88" fillId="0" borderId="82" xfId="1327" applyNumberFormat="1" applyFont="1" applyBorder="1" applyAlignment="1">
      <alignment horizontal="center" wrapText="1"/>
    </xf>
    <xf numFmtId="4" fontId="88" fillId="0" borderId="68" xfId="1327" applyNumberFormat="1" applyFont="1" applyBorder="1" applyAlignment="1">
      <alignment horizontal="center" wrapText="1"/>
    </xf>
    <xf numFmtId="4" fontId="88" fillId="0" borderId="69" xfId="1327" applyNumberFormat="1" applyFont="1" applyBorder="1" applyAlignment="1">
      <alignment horizontal="center" wrapText="1"/>
    </xf>
    <xf numFmtId="2" fontId="31" fillId="0" borderId="80" xfId="1323" applyNumberFormat="1" applyFont="1" applyBorder="1" applyAlignment="1">
      <alignment horizontal="center" vertical="top"/>
    </xf>
    <xf numFmtId="2" fontId="31" fillId="0" borderId="53" xfId="1323" applyNumberFormat="1" applyFont="1" applyBorder="1" applyAlignment="1">
      <alignment horizontal="center" vertical="top"/>
    </xf>
    <xf numFmtId="2" fontId="31" fillId="0" borderId="105" xfId="1323" applyNumberFormat="1" applyFont="1" applyBorder="1" applyAlignment="1">
      <alignment horizontal="center" vertical="top"/>
    </xf>
    <xf numFmtId="2" fontId="74" fillId="0" borderId="80" xfId="1323" applyNumberFormat="1" applyFont="1" applyBorder="1" applyAlignment="1">
      <alignment horizontal="center" vertical="top"/>
    </xf>
    <xf numFmtId="2" fontId="74" fillId="0" borderId="53" xfId="1323" applyNumberFormat="1" applyFont="1" applyBorder="1" applyAlignment="1">
      <alignment horizontal="center" vertical="top"/>
    </xf>
    <xf numFmtId="2" fontId="74" fillId="0" borderId="105" xfId="1323" applyNumberFormat="1" applyFont="1" applyBorder="1" applyAlignment="1">
      <alignment horizontal="center" vertical="top"/>
    </xf>
    <xf numFmtId="4" fontId="88" fillId="0" borderId="80" xfId="1327" applyNumberFormat="1" applyFont="1" applyBorder="1" applyAlignment="1">
      <alignment horizontal="center" wrapText="1"/>
    </xf>
    <xf numFmtId="4" fontId="88" fillId="0" borderId="53" xfId="1327" applyNumberFormat="1" applyFont="1" applyBorder="1" applyAlignment="1">
      <alignment horizontal="center" wrapText="1"/>
    </xf>
    <xf numFmtId="4" fontId="88" fillId="0" borderId="105" xfId="1327" applyNumberFormat="1" applyFont="1" applyBorder="1" applyAlignment="1">
      <alignment horizontal="center" wrapText="1"/>
    </xf>
    <xf numFmtId="4" fontId="22" fillId="0" borderId="5" xfId="3" applyNumberFormat="1" applyFont="1" applyBorder="1" applyAlignment="1">
      <alignment horizontal="center" vertical="center" wrapText="1"/>
    </xf>
    <xf numFmtId="0" fontId="92" fillId="6" borderId="94" xfId="0" applyFont="1" applyFill="1" applyBorder="1" applyAlignment="1">
      <alignment horizontal="left" vertical="top" wrapText="1"/>
    </xf>
    <xf numFmtId="4" fontId="25" fillId="0" borderId="82" xfId="0" applyNumberFormat="1" applyFont="1" applyBorder="1" applyAlignment="1">
      <alignment horizontal="center"/>
    </xf>
    <xf numFmtId="0" fontId="25" fillId="0" borderId="68" xfId="0" applyFont="1" applyBorder="1" applyAlignment="1">
      <alignment horizontal="center"/>
    </xf>
    <xf numFmtId="0" fontId="25" fillId="0" borderId="69" xfId="0" applyFont="1" applyBorder="1" applyAlignment="1">
      <alignment horizontal="center"/>
    </xf>
    <xf numFmtId="4" fontId="25" fillId="0" borderId="95" xfId="0" applyNumberFormat="1" applyFont="1" applyBorder="1" applyAlignment="1">
      <alignment horizontal="center"/>
    </xf>
    <xf numFmtId="0" fontId="25" fillId="0" borderId="94" xfId="0" applyFont="1" applyBorder="1" applyAlignment="1">
      <alignment horizontal="center"/>
    </xf>
    <xf numFmtId="0" fontId="25" fillId="0" borderId="81" xfId="0" applyFont="1" applyBorder="1" applyAlignment="1">
      <alignment horizontal="center"/>
    </xf>
    <xf numFmtId="4" fontId="25" fillId="0" borderId="104" xfId="0" applyNumberFormat="1" applyFont="1" applyBorder="1" applyAlignment="1">
      <alignment horizontal="center"/>
    </xf>
    <xf numFmtId="0" fontId="25" fillId="0" borderId="60" xfId="0" applyFont="1" applyBorder="1" applyAlignment="1">
      <alignment horizontal="center"/>
    </xf>
    <xf numFmtId="0" fontId="25" fillId="0" borderId="42" xfId="0" applyFont="1" applyBorder="1" applyAlignment="1">
      <alignment horizontal="center"/>
    </xf>
    <xf numFmtId="0" fontId="91" fillId="0" borderId="107" xfId="19" applyFont="1" applyBorder="1" applyAlignment="1">
      <alignment horizontal="center" vertical="top"/>
    </xf>
    <xf numFmtId="0" fontId="91" fillId="0" borderId="45" xfId="19" applyFont="1" applyBorder="1" applyAlignment="1">
      <alignment horizontal="center" vertical="top"/>
    </xf>
    <xf numFmtId="0" fontId="91" fillId="0" borderId="54" xfId="19" applyFont="1" applyBorder="1" applyAlignment="1">
      <alignment horizontal="center" vertical="top"/>
    </xf>
    <xf numFmtId="167" fontId="91" fillId="0" borderId="107" xfId="84" applyNumberFormat="1" applyFont="1" applyFill="1" applyBorder="1" applyAlignment="1">
      <alignment horizontal="center"/>
    </xf>
    <xf numFmtId="167" fontId="91" fillId="0" borderId="45" xfId="84" applyNumberFormat="1" applyFont="1" applyFill="1" applyBorder="1" applyAlignment="1">
      <alignment horizontal="center"/>
    </xf>
    <xf numFmtId="167" fontId="91" fillId="0" borderId="54" xfId="84" applyNumberFormat="1" applyFont="1" applyFill="1" applyBorder="1" applyAlignment="1">
      <alignment horizontal="center"/>
    </xf>
    <xf numFmtId="3" fontId="91" fillId="0" borderId="107" xfId="40" applyNumberFormat="1" applyFont="1" applyFill="1" applyBorder="1" applyAlignment="1">
      <alignment horizontal="center"/>
    </xf>
    <xf numFmtId="3" fontId="91" fillId="0" borderId="45" xfId="40" applyNumberFormat="1" applyFont="1" applyFill="1" applyBorder="1" applyAlignment="1">
      <alignment horizontal="center"/>
    </xf>
    <xf numFmtId="3" fontId="91" fillId="0" borderId="54" xfId="40" applyNumberFormat="1" applyFont="1" applyFill="1" applyBorder="1" applyAlignment="1">
      <alignment horizontal="center"/>
    </xf>
    <xf numFmtId="3" fontId="91" fillId="2" borderId="107" xfId="1329" applyNumberFormat="1" applyFont="1" applyFill="1" applyBorder="1" applyAlignment="1">
      <alignment horizontal="center" vertical="top"/>
    </xf>
    <xf numFmtId="3" fontId="91" fillId="2" borderId="45" xfId="1329" applyNumberFormat="1" applyFont="1" applyFill="1" applyBorder="1" applyAlignment="1">
      <alignment horizontal="center" vertical="top"/>
    </xf>
    <xf numFmtId="3" fontId="91" fillId="2" borderId="54" xfId="1329" applyNumberFormat="1" applyFont="1" applyFill="1" applyBorder="1" applyAlignment="1">
      <alignment horizontal="center" vertical="top"/>
    </xf>
    <xf numFmtId="4" fontId="91" fillId="2" borderId="107" xfId="1" applyNumberFormat="1" applyFont="1" applyFill="1" applyBorder="1" applyAlignment="1">
      <alignment horizontal="center" vertical="top"/>
    </xf>
    <xf numFmtId="4" fontId="91" fillId="2" borderId="45" xfId="1" applyNumberFormat="1" applyFont="1" applyFill="1" applyBorder="1" applyAlignment="1">
      <alignment horizontal="center" vertical="top"/>
    </xf>
    <xf numFmtId="4" fontId="91" fillId="2" borderId="54" xfId="1" applyNumberFormat="1" applyFont="1" applyFill="1" applyBorder="1" applyAlignment="1">
      <alignment horizontal="center" vertical="top"/>
    </xf>
    <xf numFmtId="0" fontId="25" fillId="0" borderId="28" xfId="9" applyFont="1" applyBorder="1" applyAlignment="1">
      <alignment horizontal="left" wrapText="1" indent="4"/>
    </xf>
    <xf numFmtId="0" fontId="25" fillId="0" borderId="29" xfId="9" applyFont="1" applyBorder="1"/>
    <xf numFmtId="0" fontId="25" fillId="0" borderId="30" xfId="9" applyFont="1" applyBorder="1"/>
    <xf numFmtId="0" fontId="25" fillId="0" borderId="29" xfId="9" applyFont="1" applyBorder="1" applyAlignment="1">
      <alignment horizontal="left" wrapText="1" indent="4"/>
    </xf>
    <xf numFmtId="0" fontId="25" fillId="0" borderId="30" xfId="9" applyFont="1" applyBorder="1" applyAlignment="1">
      <alignment horizontal="left" wrapText="1" indent="4"/>
    </xf>
    <xf numFmtId="0" fontId="25" fillId="0" borderId="4" xfId="9" applyFont="1" applyBorder="1" applyAlignment="1">
      <alignment horizontal="left" wrapText="1" indent="4"/>
    </xf>
    <xf numFmtId="0" fontId="25" fillId="0" borderId="70" xfId="9" applyFont="1" applyBorder="1" applyAlignment="1">
      <alignment horizontal="left" wrapText="1" indent="4"/>
    </xf>
    <xf numFmtId="0" fontId="25" fillId="0" borderId="71" xfId="9" applyFont="1" applyBorder="1" applyAlignment="1">
      <alignment horizontal="left" wrapText="1" indent="4"/>
    </xf>
    <xf numFmtId="0" fontId="25" fillId="0" borderId="72" xfId="9" applyFont="1" applyBorder="1" applyAlignment="1">
      <alignment horizontal="left" wrapText="1" indent="4"/>
    </xf>
    <xf numFmtId="0" fontId="22" fillId="0" borderId="1" xfId="9" applyFont="1" applyBorder="1" applyAlignment="1">
      <alignment horizontal="center" vertical="center"/>
    </xf>
    <xf numFmtId="0" fontId="22" fillId="0" borderId="2" xfId="9" applyFont="1" applyBorder="1" applyAlignment="1">
      <alignment horizontal="center" vertical="center"/>
    </xf>
    <xf numFmtId="0" fontId="22" fillId="0" borderId="3" xfId="9" applyFont="1" applyBorder="1" applyAlignment="1">
      <alignment horizontal="center" vertical="center"/>
    </xf>
    <xf numFmtId="0" fontId="22" fillId="0" borderId="5" xfId="9" applyFont="1" applyBorder="1" applyAlignment="1">
      <alignment horizontal="center" vertical="center" wrapText="1"/>
    </xf>
    <xf numFmtId="0" fontId="22" fillId="0" borderId="0" xfId="9" applyFont="1" applyAlignment="1">
      <alignment horizontal="center" vertical="center" wrapText="1"/>
    </xf>
    <xf numFmtId="0" fontId="22" fillId="0" borderId="6" xfId="9" applyFont="1" applyBorder="1" applyAlignment="1">
      <alignment horizontal="center" vertical="center" wrapText="1"/>
    </xf>
    <xf numFmtId="0" fontId="22" fillId="0" borderId="5" xfId="9" applyFont="1" applyBorder="1" applyAlignment="1">
      <alignment horizontal="center" vertical="center"/>
    </xf>
    <xf numFmtId="0" fontId="22" fillId="0" borderId="0" xfId="9" applyFont="1" applyAlignment="1">
      <alignment horizontal="center" vertical="center"/>
    </xf>
    <xf numFmtId="0" fontId="22" fillId="0" borderId="6" xfId="9" applyFont="1" applyBorder="1" applyAlignment="1">
      <alignment horizontal="center" vertical="center"/>
    </xf>
    <xf numFmtId="0" fontId="22" fillId="0" borderId="1" xfId="4" applyFont="1" applyBorder="1" applyAlignment="1">
      <alignment horizontal="center" vertical="center"/>
    </xf>
    <xf numFmtId="0" fontId="22" fillId="0" borderId="2" xfId="4" applyFont="1" applyBorder="1" applyAlignment="1">
      <alignment horizontal="center" vertical="center"/>
    </xf>
    <xf numFmtId="0" fontId="22" fillId="0" borderId="3" xfId="4" applyFont="1" applyBorder="1" applyAlignment="1">
      <alignment horizontal="center" vertical="center"/>
    </xf>
    <xf numFmtId="0" fontId="22" fillId="0" borderId="5" xfId="5" applyFont="1" applyBorder="1" applyAlignment="1">
      <alignment horizontal="center" vertical="center" wrapText="1"/>
    </xf>
    <xf numFmtId="0" fontId="22" fillId="0" borderId="0" xfId="5" applyFont="1" applyAlignment="1">
      <alignment horizontal="center" vertical="center" wrapText="1"/>
    </xf>
    <xf numFmtId="0" fontId="22" fillId="0" borderId="6" xfId="5" applyFont="1" applyBorder="1" applyAlignment="1">
      <alignment horizontal="center" vertical="center" wrapText="1"/>
    </xf>
    <xf numFmtId="0" fontId="22" fillId="0" borderId="5" xfId="8" applyFont="1" applyBorder="1" applyAlignment="1">
      <alignment horizontal="center" vertical="center"/>
    </xf>
    <xf numFmtId="0" fontId="22" fillId="0" borderId="0" xfId="8" applyFont="1" applyAlignment="1">
      <alignment horizontal="center" vertical="center"/>
    </xf>
    <xf numFmtId="0" fontId="22" fillId="0" borderId="6" xfId="8" applyFont="1" applyBorder="1" applyAlignment="1">
      <alignment horizontal="center" vertical="center"/>
    </xf>
    <xf numFmtId="0" fontId="25" fillId="0" borderId="28" xfId="11" applyFont="1" applyBorder="1" applyAlignment="1">
      <alignment horizontal="left" wrapText="1" indent="4"/>
    </xf>
    <xf numFmtId="0" fontId="25" fillId="0" borderId="29" xfId="11" applyFont="1" applyBorder="1"/>
    <xf numFmtId="0" fontId="25" fillId="0" borderId="30" xfId="11" applyFont="1" applyBorder="1"/>
    <xf numFmtId="0" fontId="32" fillId="0" borderId="0" xfId="11" applyAlignment="1">
      <alignment horizontal="left" wrapText="1" indent="4"/>
    </xf>
    <xf numFmtId="0" fontId="32" fillId="0" borderId="0" xfId="11"/>
    <xf numFmtId="0" fontId="25" fillId="0" borderId="28" xfId="14" applyFont="1" applyBorder="1" applyAlignment="1">
      <alignment horizontal="left" wrapText="1" indent="4"/>
    </xf>
    <xf numFmtId="0" fontId="25" fillId="0" borderId="29" xfId="14" applyFont="1" applyBorder="1" applyAlignment="1">
      <alignment horizontal="left" wrapText="1" indent="4"/>
    </xf>
    <xf numFmtId="0" fontId="25" fillId="0" borderId="30" xfId="14" applyFont="1" applyBorder="1" applyAlignment="1">
      <alignment horizontal="left" wrapText="1" indent="4"/>
    </xf>
    <xf numFmtId="43" fontId="22" fillId="0" borderId="5" xfId="5" applyNumberFormat="1" applyFont="1" applyBorder="1" applyAlignment="1">
      <alignment horizontal="center" vertical="center" wrapText="1"/>
    </xf>
    <xf numFmtId="43" fontId="22" fillId="0" borderId="0" xfId="5" applyNumberFormat="1" applyFont="1" applyAlignment="1">
      <alignment horizontal="center" vertical="center" wrapText="1"/>
    </xf>
    <xf numFmtId="43" fontId="22" fillId="0" borderId="6" xfId="5" applyNumberFormat="1" applyFont="1" applyBorder="1" applyAlignment="1">
      <alignment horizontal="center" vertical="center" wrapText="1"/>
    </xf>
    <xf numFmtId="0" fontId="22" fillId="0" borderId="1" xfId="3" applyFont="1" applyBorder="1" applyAlignment="1">
      <alignment horizontal="center" vertical="center" wrapText="1"/>
    </xf>
    <xf numFmtId="0" fontId="22" fillId="0" borderId="2" xfId="3" applyFont="1" applyBorder="1" applyAlignment="1">
      <alignment horizontal="center" vertical="center" wrapText="1"/>
    </xf>
    <xf numFmtId="0" fontId="22" fillId="0" borderId="3" xfId="3" applyFont="1" applyBorder="1" applyAlignment="1">
      <alignment horizontal="center" vertical="center" wrapText="1"/>
    </xf>
    <xf numFmtId="0" fontId="22" fillId="0" borderId="33" xfId="9" applyFont="1" applyBorder="1" applyAlignment="1">
      <alignment horizontal="center" vertical="center"/>
    </xf>
    <xf numFmtId="0" fontId="22" fillId="0" borderId="34" xfId="9" applyFont="1" applyBorder="1" applyAlignment="1">
      <alignment horizontal="center" vertical="center"/>
    </xf>
    <xf numFmtId="0" fontId="22" fillId="0" borderId="11" xfId="9" applyFont="1" applyBorder="1" applyAlignment="1">
      <alignment horizontal="center" vertical="center"/>
    </xf>
    <xf numFmtId="0" fontId="25" fillId="0" borderId="28" xfId="15" applyFont="1" applyBorder="1" applyAlignment="1">
      <alignment horizontal="left" wrapText="1" indent="4"/>
    </xf>
    <xf numFmtId="0" fontId="25" fillId="0" borderId="29" xfId="15" applyFont="1" applyBorder="1"/>
    <xf numFmtId="0" fontId="25" fillId="0" borderId="30" xfId="15" applyFont="1" applyBorder="1"/>
    <xf numFmtId="0" fontId="25" fillId="0" borderId="29" xfId="15" applyFont="1" applyBorder="1" applyAlignment="1">
      <alignment horizontal="left" wrapText="1" indent="4"/>
    </xf>
    <xf numFmtId="0" fontId="25" fillId="0" borderId="30" xfId="15" applyFont="1" applyBorder="1" applyAlignment="1">
      <alignment horizontal="left" wrapText="1" indent="4"/>
    </xf>
    <xf numFmtId="0" fontId="25" fillId="0" borderId="28" xfId="15" applyFont="1" applyBorder="1" applyAlignment="1">
      <alignment horizontal="left" vertical="top" wrapText="1"/>
    </xf>
    <xf numFmtId="0" fontId="25" fillId="0" borderId="29" xfId="15" applyFont="1" applyBorder="1" applyAlignment="1">
      <alignment horizontal="left" vertical="top" wrapText="1"/>
    </xf>
    <xf numFmtId="0" fontId="25" fillId="0" borderId="30" xfId="15" applyFont="1" applyBorder="1" applyAlignment="1">
      <alignment horizontal="left" vertical="top" wrapText="1"/>
    </xf>
    <xf numFmtId="0" fontId="25" fillId="0" borderId="28" xfId="11" applyFont="1" applyBorder="1" applyAlignment="1">
      <alignment horizontal="left" vertical="center" wrapText="1"/>
    </xf>
    <xf numFmtId="0" fontId="25" fillId="0" borderId="29" xfId="11" applyFont="1" applyBorder="1" applyAlignment="1">
      <alignment vertical="center"/>
    </xf>
    <xf numFmtId="0" fontId="25" fillId="0" borderId="30" xfId="11" applyFont="1" applyBorder="1" applyAlignment="1">
      <alignment vertical="center"/>
    </xf>
    <xf numFmtId="0" fontId="22" fillId="0" borderId="1" xfId="19" applyFont="1" applyBorder="1" applyAlignment="1">
      <alignment horizontal="center" vertical="center" wrapText="1"/>
    </xf>
    <xf numFmtId="0" fontId="22" fillId="0" borderId="2" xfId="19" applyFont="1" applyBorder="1" applyAlignment="1">
      <alignment horizontal="center" vertical="center" wrapText="1"/>
    </xf>
    <xf numFmtId="0" fontId="22" fillId="0" borderId="3" xfId="19" applyFont="1" applyBorder="1" applyAlignment="1">
      <alignment horizontal="center" vertical="center" wrapText="1"/>
    </xf>
    <xf numFmtId="0" fontId="22" fillId="0" borderId="5" xfId="19" applyFont="1" applyBorder="1" applyAlignment="1">
      <alignment horizontal="center" vertical="center" wrapText="1"/>
    </xf>
    <xf numFmtId="0" fontId="22" fillId="0" borderId="0" xfId="19" applyFont="1" applyAlignment="1">
      <alignment horizontal="center" vertical="center" wrapText="1"/>
    </xf>
    <xf numFmtId="0" fontId="22" fillId="0" borderId="6" xfId="19" applyFont="1" applyBorder="1" applyAlignment="1">
      <alignment horizontal="center" vertical="center" wrapText="1"/>
    </xf>
    <xf numFmtId="0" fontId="25" fillId="0" borderId="28" xfId="11" applyFont="1" applyBorder="1" applyAlignment="1">
      <alignment horizontal="left" vertical="top" wrapText="1"/>
    </xf>
    <xf numFmtId="0" fontId="25" fillId="0" borderId="29" xfId="11" applyFont="1" applyBorder="1" applyAlignment="1">
      <alignment vertical="top"/>
    </xf>
    <xf numFmtId="0" fontId="25" fillId="0" borderId="30" xfId="11" applyFont="1" applyBorder="1" applyAlignment="1">
      <alignment vertical="top"/>
    </xf>
    <xf numFmtId="0" fontId="22" fillId="0" borderId="1" xfId="4" applyFont="1" applyBorder="1" applyAlignment="1">
      <alignment horizontal="center" vertical="center" wrapText="1"/>
    </xf>
    <xf numFmtId="0" fontId="22" fillId="0" borderId="2" xfId="4" applyFont="1" applyBorder="1" applyAlignment="1">
      <alignment horizontal="center" vertical="center" wrapText="1"/>
    </xf>
    <xf numFmtId="0" fontId="22" fillId="0" borderId="3" xfId="4" applyFont="1" applyBorder="1" applyAlignment="1">
      <alignment horizontal="center" vertical="center" wrapText="1"/>
    </xf>
    <xf numFmtId="0" fontId="25" fillId="0" borderId="29" xfId="11" applyFont="1" applyBorder="1" applyAlignment="1">
      <alignment horizontal="left" wrapText="1" indent="4"/>
    </xf>
    <xf numFmtId="0" fontId="25" fillId="0" borderId="30" xfId="11" applyFont="1" applyBorder="1" applyAlignment="1">
      <alignment horizontal="left" wrapText="1" indent="4"/>
    </xf>
    <xf numFmtId="0" fontId="22" fillId="0" borderId="5" xfId="265" applyFont="1" applyBorder="1" applyAlignment="1">
      <alignment horizontal="center" vertical="center"/>
    </xf>
    <xf numFmtId="0" fontId="22" fillId="0" borderId="0" xfId="265" applyFont="1" applyAlignment="1">
      <alignment horizontal="center" vertical="center"/>
    </xf>
    <xf numFmtId="0" fontId="22" fillId="0" borderId="6" xfId="265" applyFont="1" applyBorder="1" applyAlignment="1">
      <alignment horizontal="center" vertical="center"/>
    </xf>
    <xf numFmtId="0" fontId="25" fillId="0" borderId="28" xfId="5" applyFont="1" applyBorder="1" applyAlignment="1">
      <alignment horizontal="left" wrapText="1" indent="4"/>
    </xf>
    <xf numFmtId="0" fontId="25" fillId="0" borderId="29" xfId="5" applyFont="1" applyBorder="1" applyAlignment="1">
      <alignment horizontal="left" wrapText="1" indent="4"/>
    </xf>
    <xf numFmtId="0" fontId="25" fillId="0" borderId="30" xfId="5" applyFont="1" applyBorder="1" applyAlignment="1">
      <alignment horizontal="left" wrapText="1" indent="4"/>
    </xf>
    <xf numFmtId="0" fontId="25" fillId="0" borderId="33" xfId="5" applyFont="1" applyBorder="1" applyAlignment="1">
      <alignment horizontal="left" wrapText="1" indent="4"/>
    </xf>
    <xf numFmtId="0" fontId="25" fillId="0" borderId="34" xfId="5" applyFont="1" applyBorder="1" applyAlignment="1">
      <alignment horizontal="left" wrapText="1" indent="4"/>
    </xf>
    <xf numFmtId="0" fontId="25" fillId="0" borderId="10" xfId="5" applyFont="1" applyBorder="1" applyAlignment="1">
      <alignment horizontal="left" wrapText="1" indent="4"/>
    </xf>
    <xf numFmtId="0" fontId="21" fillId="0" borderId="32" xfId="5" applyFont="1" applyBorder="1" applyAlignment="1">
      <alignment horizontal="center" vertical="top"/>
    </xf>
    <xf numFmtId="0" fontId="21" fillId="0" borderId="39" xfId="5" applyFont="1" applyBorder="1" applyAlignment="1">
      <alignment horizontal="center" vertical="top"/>
    </xf>
    <xf numFmtId="0" fontId="25" fillId="0" borderId="26" xfId="5" applyFont="1" applyBorder="1" applyAlignment="1">
      <alignment horizontal="left" vertical="top" wrapText="1"/>
    </xf>
    <xf numFmtId="0" fontId="25" fillId="0" borderId="40" xfId="5" applyFont="1" applyBorder="1" applyAlignment="1">
      <alignment horizontal="left" vertical="top" wrapText="1"/>
    </xf>
    <xf numFmtId="0" fontId="21" fillId="0" borderId="26" xfId="5" applyFont="1" applyBorder="1" applyAlignment="1">
      <alignment horizontal="left" vertical="top" wrapText="1"/>
    </xf>
    <xf numFmtId="0" fontId="21" fillId="0" borderId="40" xfId="5" applyFont="1" applyBorder="1" applyAlignment="1">
      <alignment horizontal="left" vertical="top" wrapText="1"/>
    </xf>
    <xf numFmtId="43" fontId="21" fillId="0" borderId="27" xfId="5" applyNumberFormat="1" applyFont="1" applyBorder="1" applyAlignment="1">
      <alignment horizontal="left" vertical="top" wrapText="1"/>
    </xf>
    <xf numFmtId="43" fontId="21" fillId="0" borderId="41" xfId="5" applyNumberFormat="1" applyFont="1" applyBorder="1" applyAlignment="1">
      <alignment horizontal="left" vertical="top" wrapText="1"/>
    </xf>
    <xf numFmtId="43" fontId="21" fillId="0" borderId="27" xfId="5" applyNumberFormat="1" applyFont="1" applyBorder="1" applyAlignment="1" applyProtection="1">
      <alignment horizontal="center"/>
      <protection locked="0"/>
    </xf>
    <xf numFmtId="43" fontId="21" fillId="0" borderId="14" xfId="5" applyNumberFormat="1" applyFont="1" applyBorder="1" applyAlignment="1" applyProtection="1">
      <alignment horizontal="center"/>
      <protection locked="0"/>
    </xf>
    <xf numFmtId="43" fontId="21" fillId="0" borderId="41" xfId="5" applyNumberFormat="1" applyFont="1" applyBorder="1" applyAlignment="1" applyProtection="1">
      <alignment horizontal="center"/>
      <protection locked="0"/>
    </xf>
    <xf numFmtId="0" fontId="21" fillId="0" borderId="32" xfId="8" applyFont="1" applyBorder="1" applyAlignment="1">
      <alignment horizontal="center" vertical="top"/>
    </xf>
    <xf numFmtId="0" fontId="21" fillId="0" borderId="39" xfId="8" applyFont="1" applyBorder="1" applyAlignment="1">
      <alignment horizontal="center" vertical="top"/>
    </xf>
    <xf numFmtId="0" fontId="21" fillId="0" borderId="12" xfId="8" applyFont="1" applyBorder="1" applyAlignment="1">
      <alignment horizontal="center" vertical="top"/>
    </xf>
    <xf numFmtId="0" fontId="21" fillId="0" borderId="45" xfId="5" applyFont="1" applyBorder="1" applyAlignment="1">
      <alignment horizontal="left" vertical="top" wrapText="1"/>
    </xf>
    <xf numFmtId="0" fontId="22" fillId="0" borderId="1" xfId="23" quotePrefix="1" applyFont="1" applyBorder="1" applyAlignment="1">
      <alignment horizontal="center" vertical="center" wrapText="1"/>
    </xf>
    <xf numFmtId="0" fontId="22" fillId="0" borderId="2" xfId="23" quotePrefix="1" applyFont="1" applyBorder="1" applyAlignment="1">
      <alignment horizontal="center" vertical="center" wrapText="1"/>
    </xf>
    <xf numFmtId="0" fontId="22" fillId="0" borderId="3" xfId="23" quotePrefix="1" applyFont="1" applyBorder="1" applyAlignment="1">
      <alignment horizontal="center" vertical="center" wrapText="1"/>
    </xf>
    <xf numFmtId="0" fontId="22" fillId="0" borderId="5" xfId="9" applyFont="1" applyBorder="1" applyAlignment="1">
      <alignment horizontal="center" vertical="top"/>
    </xf>
    <xf numFmtId="0" fontId="22" fillId="0" borderId="0" xfId="9" applyFont="1" applyAlignment="1">
      <alignment horizontal="center" vertical="top"/>
    </xf>
    <xf numFmtId="0" fontId="22" fillId="0" borderId="6" xfId="9" applyFont="1" applyBorder="1" applyAlignment="1">
      <alignment horizontal="center" vertical="top"/>
    </xf>
    <xf numFmtId="0" fontId="22" fillId="0" borderId="5" xfId="5" applyFont="1" applyBorder="1" applyAlignment="1">
      <alignment horizontal="center" vertical="center"/>
    </xf>
    <xf numFmtId="0" fontId="22" fillId="0" borderId="0" xfId="5" applyFont="1" applyAlignment="1">
      <alignment horizontal="center" vertical="center"/>
    </xf>
    <xf numFmtId="0" fontId="22" fillId="0" borderId="6" xfId="5" applyFont="1" applyBorder="1" applyAlignment="1">
      <alignment horizontal="center" vertical="center"/>
    </xf>
    <xf numFmtId="0" fontId="22" fillId="0" borderId="0" xfId="23" applyFont="1" applyAlignment="1">
      <alignment horizontal="left" vertical="center" wrapText="1"/>
    </xf>
    <xf numFmtId="0" fontId="22" fillId="0" borderId="6" xfId="23" applyFont="1" applyBorder="1" applyAlignment="1">
      <alignment horizontal="left" vertical="center" wrapText="1"/>
    </xf>
    <xf numFmtId="0" fontId="22" fillId="0" borderId="5" xfId="21" applyFont="1" applyBorder="1" applyAlignment="1">
      <alignment horizontal="center" vertical="top"/>
    </xf>
    <xf numFmtId="0" fontId="22" fillId="0" borderId="0" xfId="21" applyFont="1" applyAlignment="1">
      <alignment horizontal="center" vertical="top"/>
    </xf>
    <xf numFmtId="0" fontId="22" fillId="0" borderId="6" xfId="21" applyFont="1" applyBorder="1" applyAlignment="1">
      <alignment horizontal="center" vertical="top"/>
    </xf>
    <xf numFmtId="0" fontId="41" fillId="0" borderId="28" xfId="14" applyFont="1" applyBorder="1" applyAlignment="1">
      <alignment horizontal="left" wrapText="1"/>
    </xf>
    <xf numFmtId="0" fontId="41" fillId="0" borderId="29" xfId="14" applyFont="1" applyBorder="1" applyAlignment="1">
      <alignment horizontal="left" wrapText="1"/>
    </xf>
    <xf numFmtId="0" fontId="41" fillId="0" borderId="30" xfId="14" applyFont="1" applyBorder="1" applyAlignment="1">
      <alignment horizontal="left" wrapText="1"/>
    </xf>
    <xf numFmtId="2" fontId="25" fillId="0" borderId="28" xfId="25" applyNumberFormat="1" applyFont="1" applyBorder="1" applyAlignment="1">
      <alignment horizontal="left" vertical="top"/>
    </xf>
    <xf numFmtId="0" fontId="34" fillId="0" borderId="29" xfId="9" applyFont="1" applyBorder="1" applyAlignment="1">
      <alignment horizontal="left"/>
    </xf>
    <xf numFmtId="0" fontId="34" fillId="0" borderId="30" xfId="9" applyFont="1" applyBorder="1" applyAlignment="1">
      <alignment horizontal="left"/>
    </xf>
    <xf numFmtId="43" fontId="41" fillId="0" borderId="20" xfId="17" applyFont="1" applyBorder="1" applyAlignment="1">
      <alignment horizontal="center" vertical="center" wrapText="1"/>
    </xf>
    <xf numFmtId="0" fontId="36" fillId="0" borderId="22" xfId="9" applyBorder="1" applyAlignment="1">
      <alignment horizontal="center" vertical="center"/>
    </xf>
    <xf numFmtId="0" fontId="41" fillId="0" borderId="28" xfId="9" applyFont="1" applyBorder="1" applyAlignment="1">
      <alignment horizontal="left" wrapText="1"/>
    </xf>
    <xf numFmtId="0" fontId="41" fillId="0" borderId="29" xfId="9" applyFont="1" applyBorder="1" applyAlignment="1">
      <alignment horizontal="left" wrapText="1"/>
    </xf>
    <xf numFmtId="0" fontId="41" fillId="0" borderId="30" xfId="9" applyFont="1" applyBorder="1" applyAlignment="1">
      <alignment horizontal="left" wrapText="1"/>
    </xf>
    <xf numFmtId="0" fontId="25" fillId="0" borderId="28" xfId="9" applyFont="1" applyBorder="1" applyAlignment="1">
      <alignment horizontal="left" wrapText="1"/>
    </xf>
    <xf numFmtId="0" fontId="25" fillId="0" borderId="29" xfId="9" applyFont="1" applyBorder="1" applyAlignment="1">
      <alignment horizontal="left" wrapText="1"/>
    </xf>
    <xf numFmtId="0" fontId="25" fillId="0" borderId="30" xfId="9" applyFont="1" applyBorder="1" applyAlignment="1">
      <alignment horizontal="left" wrapText="1"/>
    </xf>
    <xf numFmtId="0" fontId="41" fillId="0" borderId="7" xfId="24" applyFont="1" applyBorder="1" applyAlignment="1">
      <alignment horizontal="center" vertical="center"/>
    </xf>
    <xf numFmtId="0" fontId="36" fillId="0" borderId="9" xfId="9" applyBorder="1" applyAlignment="1">
      <alignment horizontal="center" vertical="center"/>
    </xf>
    <xf numFmtId="0" fontId="41" fillId="0" borderId="19" xfId="24" applyFont="1" applyBorder="1" applyAlignment="1">
      <alignment horizontal="center" vertical="center"/>
    </xf>
    <xf numFmtId="0" fontId="36" fillId="0" borderId="21" xfId="9" applyBorder="1" applyAlignment="1">
      <alignment vertical="center"/>
    </xf>
    <xf numFmtId="0" fontId="36" fillId="0" borderId="21" xfId="9" applyBorder="1" applyAlignment="1">
      <alignment horizontal="center" vertical="center"/>
    </xf>
    <xf numFmtId="49" fontId="41" fillId="0" borderId="19" xfId="24" applyNumberFormat="1" applyFont="1" applyBorder="1" applyAlignment="1">
      <alignment horizontal="right" vertical="center"/>
    </xf>
    <xf numFmtId="0" fontId="36" fillId="0" borderId="21" xfId="9" applyBorder="1" applyAlignment="1">
      <alignment horizontal="right" vertical="center"/>
    </xf>
    <xf numFmtId="43" fontId="41" fillId="0" borderId="19" xfId="17" applyFont="1" applyBorder="1" applyAlignment="1">
      <alignment horizontal="center" vertical="center" wrapText="1"/>
    </xf>
    <xf numFmtId="4" fontId="22" fillId="0" borderId="1" xfId="4" applyNumberFormat="1" applyFont="1" applyBorder="1" applyAlignment="1">
      <alignment horizontal="center" vertical="center"/>
    </xf>
    <xf numFmtId="4" fontId="22" fillId="0" borderId="2" xfId="4" applyNumberFormat="1" applyFont="1" applyBorder="1" applyAlignment="1">
      <alignment horizontal="center" vertical="center"/>
    </xf>
    <xf numFmtId="4" fontId="22" fillId="0" borderId="3" xfId="4" applyNumberFormat="1" applyFont="1" applyBorder="1" applyAlignment="1">
      <alignment horizontal="center" vertical="center"/>
    </xf>
    <xf numFmtId="0" fontId="22" fillId="0" borderId="5" xfId="21" applyFont="1" applyBorder="1" applyAlignment="1">
      <alignment horizontal="center" vertical="center"/>
    </xf>
    <xf numFmtId="0" fontId="22" fillId="0" borderId="0" xfId="21" applyFont="1" applyAlignment="1">
      <alignment horizontal="center" vertical="center"/>
    </xf>
    <xf numFmtId="0" fontId="22" fillId="0" borderId="6" xfId="21" applyFont="1" applyBorder="1" applyAlignment="1">
      <alignment horizontal="center" vertical="center"/>
    </xf>
    <xf numFmtId="0" fontId="25" fillId="0" borderId="28" xfId="27" applyFont="1" applyBorder="1" applyAlignment="1">
      <alignment horizontal="left" wrapText="1" indent="4"/>
    </xf>
    <xf numFmtId="0" fontId="25" fillId="0" borderId="29" xfId="27" applyFont="1" applyBorder="1" applyAlignment="1">
      <alignment horizontal="left" wrapText="1" indent="4"/>
    </xf>
    <xf numFmtId="0" fontId="25" fillId="0" borderId="30" xfId="27" applyFont="1" applyBorder="1" applyAlignment="1">
      <alignment horizontal="left" wrapText="1" indent="4"/>
    </xf>
    <xf numFmtId="0" fontId="25" fillId="0" borderId="29" xfId="27" applyFont="1" applyBorder="1"/>
    <xf numFmtId="0" fontId="25" fillId="0" borderId="30" xfId="27" applyFont="1" applyBorder="1"/>
    <xf numFmtId="4" fontId="22" fillId="0" borderId="1" xfId="3" applyNumberFormat="1" applyFont="1" applyBorder="1" applyAlignment="1">
      <alignment horizontal="center" vertical="center" wrapText="1"/>
    </xf>
    <xf numFmtId="4" fontId="22" fillId="0" borderId="2" xfId="3" applyNumberFormat="1" applyFont="1" applyBorder="1" applyAlignment="1">
      <alignment horizontal="center" vertical="center" wrapText="1"/>
    </xf>
    <xf numFmtId="4" fontId="22" fillId="0" borderId="3" xfId="3" applyNumberFormat="1" applyFont="1" applyBorder="1" applyAlignment="1">
      <alignment horizontal="center" vertical="center" wrapText="1"/>
    </xf>
    <xf numFmtId="4" fontId="22" fillId="0" borderId="1" xfId="23" applyNumberFormat="1" applyFont="1" applyBorder="1" applyAlignment="1">
      <alignment horizontal="center" vertical="top" wrapText="1"/>
    </xf>
    <xf numFmtId="4" fontId="22" fillId="0" borderId="2" xfId="23" applyNumberFormat="1" applyFont="1" applyBorder="1" applyAlignment="1">
      <alignment horizontal="center" vertical="top" wrapText="1"/>
    </xf>
    <xf numFmtId="4" fontId="22" fillId="0" borderId="3" xfId="23" applyNumberFormat="1" applyFont="1" applyBorder="1" applyAlignment="1">
      <alignment horizontal="center" vertical="top" wrapText="1"/>
    </xf>
    <xf numFmtId="0" fontId="22" fillId="0" borderId="5" xfId="23" applyFont="1" applyBorder="1" applyAlignment="1">
      <alignment horizontal="center" vertical="top"/>
    </xf>
    <xf numFmtId="0" fontId="22" fillId="0" borderId="0" xfId="23" applyFont="1" applyAlignment="1">
      <alignment horizontal="center" vertical="top"/>
    </xf>
    <xf numFmtId="0" fontId="22" fillId="0" borderId="6" xfId="23" applyFont="1" applyBorder="1" applyAlignment="1">
      <alignment horizontal="center" vertical="top"/>
    </xf>
    <xf numFmtId="0" fontId="25" fillId="0" borderId="28" xfId="23" applyFont="1" applyBorder="1" applyAlignment="1">
      <alignment horizontal="left" wrapText="1" indent="4"/>
    </xf>
    <xf numFmtId="0" fontId="25" fillId="0" borderId="29" xfId="23" applyFont="1" applyBorder="1"/>
    <xf numFmtId="0" fontId="25" fillId="0" borderId="30" xfId="23" applyFont="1" applyBorder="1"/>
    <xf numFmtId="49" fontId="25" fillId="0" borderId="28" xfId="24" applyNumberFormat="1" applyFont="1" applyBorder="1" applyAlignment="1">
      <alignment horizontal="left" wrapText="1"/>
    </xf>
    <xf numFmtId="49" fontId="25" fillId="0" borderId="29" xfId="24" applyNumberFormat="1" applyFont="1" applyBorder="1" applyAlignment="1">
      <alignment horizontal="left" wrapText="1"/>
    </xf>
    <xf numFmtId="49" fontId="25" fillId="0" borderId="30" xfId="24" applyNumberFormat="1" applyFont="1" applyBorder="1" applyAlignment="1">
      <alignment horizontal="left" wrapText="1"/>
    </xf>
    <xf numFmtId="49" fontId="25" fillId="0" borderId="28" xfId="24" applyNumberFormat="1" applyFont="1" applyBorder="1" applyAlignment="1">
      <alignment wrapText="1"/>
    </xf>
    <xf numFmtId="49" fontId="25" fillId="0" borderId="29" xfId="24" applyNumberFormat="1" applyFont="1" applyBorder="1"/>
    <xf numFmtId="49" fontId="25" fillId="0" borderId="30" xfId="24" applyNumberFormat="1" applyFont="1" applyBorder="1"/>
    <xf numFmtId="49" fontId="25" fillId="0" borderId="33" xfId="24" applyNumberFormat="1" applyFont="1" applyBorder="1" applyAlignment="1">
      <alignment horizontal="left" wrapText="1"/>
    </xf>
    <xf numFmtId="49" fontId="25" fillId="0" borderId="34" xfId="24" applyNumberFormat="1" applyFont="1" applyBorder="1" applyAlignment="1">
      <alignment horizontal="left" wrapText="1"/>
    </xf>
    <xf numFmtId="49" fontId="25" fillId="0" borderId="10" xfId="24" applyNumberFormat="1" applyFont="1" applyBorder="1" applyAlignment="1">
      <alignment horizontal="left" wrapText="1"/>
    </xf>
    <xf numFmtId="4" fontId="22" fillId="0" borderId="1" xfId="113" applyNumberFormat="1" applyFont="1" applyBorder="1" applyAlignment="1">
      <alignment horizontal="center" vertical="center"/>
    </xf>
    <xf numFmtId="4" fontId="22" fillId="0" borderId="2" xfId="113" applyNumberFormat="1" applyFont="1" applyBorder="1" applyAlignment="1">
      <alignment horizontal="center" vertical="center"/>
    </xf>
    <xf numFmtId="4" fontId="22" fillId="0" borderId="3" xfId="113" applyNumberFormat="1" applyFont="1" applyBorder="1" applyAlignment="1">
      <alignment horizontal="center" vertical="center"/>
    </xf>
    <xf numFmtId="4" fontId="22" fillId="0" borderId="5" xfId="24" applyNumberFormat="1" applyFont="1" applyBorder="1" applyAlignment="1" applyProtection="1">
      <alignment horizontal="center" vertical="center"/>
      <protection locked="0"/>
    </xf>
    <xf numFmtId="4" fontId="22" fillId="0" borderId="0" xfId="24" applyNumberFormat="1" applyFont="1" applyAlignment="1" applyProtection="1">
      <alignment horizontal="center" vertical="center"/>
      <protection locked="0"/>
    </xf>
    <xf numFmtId="4" fontId="22" fillId="0" borderId="6" xfId="24" applyNumberFormat="1" applyFont="1" applyBorder="1" applyAlignment="1" applyProtection="1">
      <alignment horizontal="center" vertical="center"/>
      <protection locked="0"/>
    </xf>
    <xf numFmtId="4" fontId="22" fillId="0" borderId="5" xfId="9" applyNumberFormat="1" applyFont="1" applyBorder="1" applyAlignment="1">
      <alignment horizontal="center" vertical="center"/>
    </xf>
    <xf numFmtId="4" fontId="22" fillId="0" borderId="0" xfId="9" applyNumberFormat="1" applyFont="1" applyAlignment="1">
      <alignment horizontal="center" vertical="center"/>
    </xf>
    <xf numFmtId="4" fontId="22" fillId="0" borderId="6" xfId="9" applyNumberFormat="1" applyFont="1" applyBorder="1" applyAlignment="1">
      <alignment horizontal="center" vertical="center"/>
    </xf>
    <xf numFmtId="4" fontId="88" fillId="0" borderId="94" xfId="1327" applyNumberFormat="1" applyFont="1" applyBorder="1" applyAlignment="1">
      <alignment horizontal="center" wrapText="1"/>
    </xf>
    <xf numFmtId="2" fontId="89" fillId="0" borderId="96" xfId="1323" applyNumberFormat="1" applyFont="1" applyBorder="1" applyAlignment="1">
      <alignment horizontal="center" vertical="top"/>
    </xf>
    <xf numFmtId="2" fontId="89" fillId="0" borderId="53" xfId="1323" applyNumberFormat="1" applyFont="1" applyBorder="1" applyAlignment="1">
      <alignment horizontal="center" vertical="top"/>
    </xf>
    <xf numFmtId="2" fontId="89" fillId="0" borderId="97" xfId="1323" applyNumberFormat="1" applyFont="1" applyBorder="1" applyAlignment="1">
      <alignment horizontal="center" vertical="top"/>
    </xf>
    <xf numFmtId="2" fontId="74" fillId="0" borderId="96" xfId="1323" applyNumberFormat="1" applyFont="1" applyBorder="1" applyAlignment="1">
      <alignment horizontal="center" vertical="top"/>
    </xf>
    <xf numFmtId="2" fontId="74" fillId="0" borderId="97" xfId="1323" applyNumberFormat="1" applyFont="1" applyBorder="1" applyAlignment="1">
      <alignment horizontal="center" vertical="top"/>
    </xf>
    <xf numFmtId="2" fontId="22" fillId="0" borderId="5" xfId="3" applyNumberFormat="1" applyFont="1" applyBorder="1" applyAlignment="1">
      <alignment horizontal="center" vertical="center" wrapText="1"/>
    </xf>
    <xf numFmtId="0" fontId="56" fillId="0" borderId="1" xfId="37" applyFont="1" applyBorder="1" applyAlignment="1">
      <alignment horizontal="center"/>
    </xf>
    <xf numFmtId="0" fontId="56" fillId="0" borderId="2" xfId="37" applyFont="1" applyBorder="1" applyAlignment="1">
      <alignment horizontal="center"/>
    </xf>
    <xf numFmtId="0" fontId="56" fillId="0" borderId="3" xfId="37" applyFont="1" applyBorder="1" applyAlignment="1">
      <alignment horizontal="center"/>
    </xf>
    <xf numFmtId="0" fontId="56" fillId="0" borderId="5" xfId="37" applyFont="1" applyBorder="1" applyAlignment="1">
      <alignment horizontal="center"/>
    </xf>
    <xf numFmtId="0" fontId="56" fillId="0" borderId="6" xfId="37" applyFont="1" applyBorder="1" applyAlignment="1">
      <alignment horizontal="center"/>
    </xf>
    <xf numFmtId="1" fontId="34" fillId="0" borderId="86" xfId="1321" applyNumberFormat="1" applyFont="1" applyBorder="1" applyAlignment="1">
      <alignment horizontal="left" vertical="center"/>
    </xf>
    <xf numFmtId="1" fontId="34" fillId="0" borderId="85" xfId="1321" applyNumberFormat="1" applyFont="1" applyBorder="1" applyAlignment="1">
      <alignment horizontal="left" vertical="center"/>
    </xf>
    <xf numFmtId="1" fontId="34" fillId="0" borderId="92" xfId="1321" applyNumberFormat="1" applyFont="1" applyBorder="1" applyAlignment="1">
      <alignment horizontal="left" vertical="center"/>
    </xf>
    <xf numFmtId="4" fontId="69" fillId="0" borderId="1" xfId="1322" applyNumberFormat="1" applyFont="1" applyBorder="1" applyAlignment="1">
      <alignment horizontal="center" vertical="center"/>
    </xf>
    <xf numFmtId="0" fontId="69" fillId="0" borderId="2" xfId="1322" applyFont="1" applyBorder="1" applyAlignment="1">
      <alignment horizontal="center" vertical="center"/>
    </xf>
    <xf numFmtId="0" fontId="69" fillId="0" borderId="3" xfId="1322" applyFont="1" applyBorder="1" applyAlignment="1">
      <alignment horizontal="center" vertical="center"/>
    </xf>
    <xf numFmtId="0" fontId="69" fillId="0" borderId="5" xfId="1322" applyFont="1" applyBorder="1" applyAlignment="1">
      <alignment horizontal="center" vertical="center"/>
    </xf>
    <xf numFmtId="0" fontId="69" fillId="0" borderId="0" xfId="1322" applyFont="1" applyAlignment="1">
      <alignment horizontal="center" vertical="center"/>
    </xf>
    <xf numFmtId="0" fontId="69" fillId="0" borderId="6" xfId="1322" applyFont="1" applyBorder="1" applyAlignment="1">
      <alignment horizontal="center" vertical="center"/>
    </xf>
    <xf numFmtId="0" fontId="67" fillId="0" borderId="5" xfId="1322" applyFont="1" applyBorder="1" applyAlignment="1">
      <alignment horizontal="center" vertical="center"/>
    </xf>
    <xf numFmtId="0" fontId="67" fillId="0" borderId="0" xfId="1322" applyFont="1" applyAlignment="1">
      <alignment horizontal="center" vertical="center"/>
    </xf>
    <xf numFmtId="0" fontId="67" fillId="0" borderId="6" xfId="1322" applyFont="1" applyBorder="1" applyAlignment="1">
      <alignment horizontal="center" vertical="center"/>
    </xf>
    <xf numFmtId="0" fontId="79" fillId="0" borderId="33" xfId="1322" applyFont="1" applyBorder="1" applyAlignment="1">
      <alignment horizontal="center" vertical="center"/>
    </xf>
    <xf numFmtId="0" fontId="79" fillId="0" borderId="34" xfId="1322" applyFont="1" applyBorder="1" applyAlignment="1">
      <alignment horizontal="center" vertical="center"/>
    </xf>
    <xf numFmtId="0" fontId="79" fillId="0" borderId="11" xfId="1322" applyFont="1" applyBorder="1" applyAlignment="1">
      <alignment horizontal="center" vertical="center"/>
    </xf>
    <xf numFmtId="0" fontId="56" fillId="0" borderId="5" xfId="37" applyFont="1" applyBorder="1" applyAlignment="1">
      <alignment horizontal="center" wrapText="1"/>
    </xf>
    <xf numFmtId="0" fontId="56" fillId="0" borderId="0" xfId="37" applyFont="1" applyAlignment="1">
      <alignment horizontal="center" wrapText="1"/>
    </xf>
    <xf numFmtId="0" fontId="56" fillId="0" borderId="6" xfId="37" applyFont="1" applyBorder="1" applyAlignment="1">
      <alignment horizontal="center" wrapText="1"/>
    </xf>
    <xf numFmtId="4" fontId="22" fillId="0" borderId="1" xfId="47" applyNumberFormat="1" applyFont="1" applyBorder="1" applyAlignment="1">
      <alignment horizontal="center" vertical="center" wrapText="1"/>
    </xf>
    <xf numFmtId="0" fontId="22" fillId="0" borderId="2" xfId="47" applyFont="1" applyBorder="1" applyAlignment="1">
      <alignment horizontal="center" vertical="center" wrapText="1"/>
    </xf>
    <xf numFmtId="0" fontId="22" fillId="0" borderId="3" xfId="47" applyFont="1" applyBorder="1" applyAlignment="1">
      <alignment horizontal="center" vertical="center" wrapText="1"/>
    </xf>
    <xf numFmtId="0" fontId="22" fillId="0" borderId="5" xfId="47" applyFont="1" applyBorder="1" applyAlignment="1">
      <alignment horizontal="center" vertical="center" wrapText="1"/>
    </xf>
    <xf numFmtId="0" fontId="22" fillId="0" borderId="0" xfId="47" applyFont="1" applyAlignment="1">
      <alignment horizontal="center" vertical="center" wrapText="1"/>
    </xf>
    <xf numFmtId="0" fontId="22" fillId="0" borderId="6" xfId="47" applyFont="1" applyBorder="1" applyAlignment="1">
      <alignment horizontal="center" vertical="center" wrapText="1"/>
    </xf>
  </cellXfs>
  <cellStyles count="1340">
    <cellStyle name="Comma" xfId="1" builtinId="3"/>
    <cellStyle name="Comma [0] 2" xfId="69" xr:uid="{00000000-0005-0000-0000-000001000000}"/>
    <cellStyle name="Comma [0] 2 2" xfId="654" xr:uid="{00000000-0005-0000-0000-000002000000}"/>
    <cellStyle name="Comma [0] 3" xfId="343" xr:uid="{00000000-0005-0000-0000-000003000000}"/>
    <cellStyle name="Comma [0] 3 2" xfId="966" xr:uid="{00000000-0005-0000-0000-000004000000}"/>
    <cellStyle name="Comma 10" xfId="70" xr:uid="{00000000-0005-0000-0000-000005000000}"/>
    <cellStyle name="Comma 10 2" xfId="655" xr:uid="{00000000-0005-0000-0000-000006000000}"/>
    <cellStyle name="Comma 10 3" xfId="1315" xr:uid="{00000000-0005-0000-0000-000007000000}"/>
    <cellStyle name="Comma 11" xfId="71" xr:uid="{00000000-0005-0000-0000-000008000000}"/>
    <cellStyle name="Comma 11 2" xfId="656" xr:uid="{00000000-0005-0000-0000-000009000000}"/>
    <cellStyle name="Comma 12" xfId="72" xr:uid="{00000000-0005-0000-0000-00000A000000}"/>
    <cellStyle name="Comma 12 2" xfId="657" xr:uid="{00000000-0005-0000-0000-00000B000000}"/>
    <cellStyle name="Comma 13" xfId="73" xr:uid="{00000000-0005-0000-0000-00000C000000}"/>
    <cellStyle name="Comma 13 2" xfId="658" xr:uid="{00000000-0005-0000-0000-00000D000000}"/>
    <cellStyle name="Comma 14" xfId="74" xr:uid="{00000000-0005-0000-0000-00000E000000}"/>
    <cellStyle name="Comma 14 2" xfId="659" xr:uid="{00000000-0005-0000-0000-00000F000000}"/>
    <cellStyle name="Comma 15" xfId="75" xr:uid="{00000000-0005-0000-0000-000010000000}"/>
    <cellStyle name="Comma 15 2" xfId="660" xr:uid="{00000000-0005-0000-0000-000011000000}"/>
    <cellStyle name="Comma 16" xfId="76" xr:uid="{00000000-0005-0000-0000-000012000000}"/>
    <cellStyle name="Comma 16 2" xfId="661" xr:uid="{00000000-0005-0000-0000-000013000000}"/>
    <cellStyle name="Comma 17" xfId="77" xr:uid="{00000000-0005-0000-0000-000014000000}"/>
    <cellStyle name="Comma 17 2" xfId="662" xr:uid="{00000000-0005-0000-0000-000015000000}"/>
    <cellStyle name="Comma 18" xfId="78" xr:uid="{00000000-0005-0000-0000-000016000000}"/>
    <cellStyle name="Comma 18 2" xfId="663" xr:uid="{00000000-0005-0000-0000-000017000000}"/>
    <cellStyle name="Comma 19" xfId="79" xr:uid="{00000000-0005-0000-0000-000018000000}"/>
    <cellStyle name="Comma 19 2" xfId="664" xr:uid="{00000000-0005-0000-0000-000019000000}"/>
    <cellStyle name="Comma 2" xfId="36" xr:uid="{00000000-0005-0000-0000-00001A000000}"/>
    <cellStyle name="Comma 2 10" xfId="194" xr:uid="{00000000-0005-0000-0000-00001B000000}"/>
    <cellStyle name="Comma 2 11" xfId="195" xr:uid="{00000000-0005-0000-0000-00001C000000}"/>
    <cellStyle name="Comma 2 12" xfId="196" xr:uid="{00000000-0005-0000-0000-00001D000000}"/>
    <cellStyle name="Comma 2 13" xfId="197" xr:uid="{00000000-0005-0000-0000-00001E000000}"/>
    <cellStyle name="Comma 2 14" xfId="198" xr:uid="{00000000-0005-0000-0000-00001F000000}"/>
    <cellStyle name="Comma 2 15" xfId="199" xr:uid="{00000000-0005-0000-0000-000020000000}"/>
    <cellStyle name="Comma 2 16" xfId="200" xr:uid="{00000000-0005-0000-0000-000021000000}"/>
    <cellStyle name="Comma 2 17" xfId="201" xr:uid="{00000000-0005-0000-0000-000022000000}"/>
    <cellStyle name="Comma 2 18" xfId="339" xr:uid="{00000000-0005-0000-0000-000023000000}"/>
    <cellStyle name="Comma 2 18 2" xfId="964" xr:uid="{00000000-0005-0000-0000-000024000000}"/>
    <cellStyle name="Comma 2 18 2 2" xfId="1302" xr:uid="{00000000-0005-0000-0000-000025000000}"/>
    <cellStyle name="Comma 2 18 3" xfId="1298" xr:uid="{00000000-0005-0000-0000-000026000000}"/>
    <cellStyle name="Comma 2 18 4" xfId="1304" xr:uid="{00000000-0005-0000-0000-000027000000}"/>
    <cellStyle name="Comma 2 19" xfId="80" xr:uid="{00000000-0005-0000-0000-000028000000}"/>
    <cellStyle name="Comma 2 2" xfId="17" xr:uid="{00000000-0005-0000-0000-000029000000}"/>
    <cellStyle name="Comma 2 2 10" xfId="202" xr:uid="{00000000-0005-0000-0000-00002A000000}"/>
    <cellStyle name="Comma 2 2 11" xfId="203" xr:uid="{00000000-0005-0000-0000-00002B000000}"/>
    <cellStyle name="Comma 2 2 2" xfId="41" xr:uid="{00000000-0005-0000-0000-00002C000000}"/>
    <cellStyle name="Comma 2 2 2 2" xfId="344" xr:uid="{00000000-0005-0000-0000-00002D000000}"/>
    <cellStyle name="Comma 2 2 3" xfId="204" xr:uid="{00000000-0005-0000-0000-00002E000000}"/>
    <cellStyle name="Comma 2 2 4" xfId="205" xr:uid="{00000000-0005-0000-0000-00002F000000}"/>
    <cellStyle name="Comma 2 2 5" xfId="206" xr:uid="{00000000-0005-0000-0000-000030000000}"/>
    <cellStyle name="Comma 2 2 6" xfId="207" xr:uid="{00000000-0005-0000-0000-000031000000}"/>
    <cellStyle name="Comma 2 2 7" xfId="208" xr:uid="{00000000-0005-0000-0000-000032000000}"/>
    <cellStyle name="Comma 2 2 8" xfId="209" xr:uid="{00000000-0005-0000-0000-000033000000}"/>
    <cellStyle name="Comma 2 2 9" xfId="210" xr:uid="{00000000-0005-0000-0000-000034000000}"/>
    <cellStyle name="Comma 2 3" xfId="108" xr:uid="{00000000-0005-0000-0000-000035000000}"/>
    <cellStyle name="Comma 2 3 2" xfId="345" xr:uid="{00000000-0005-0000-0000-000036000000}"/>
    <cellStyle name="Comma 2 4" xfId="111" xr:uid="{00000000-0005-0000-0000-000037000000}"/>
    <cellStyle name="Comma 2 4 2 3" xfId="1330" xr:uid="{00000000-0005-0000-0000-000038000000}"/>
    <cellStyle name="Comma 2 4 2 3 2" xfId="1337" xr:uid="{00000000-0005-0000-0000-000039000000}"/>
    <cellStyle name="Comma 2 4 2 3 3" xfId="1339" xr:uid="{00000000-0005-0000-0000-00003A000000}"/>
    <cellStyle name="Comma 2 5" xfId="128" xr:uid="{00000000-0005-0000-0000-00003B000000}"/>
    <cellStyle name="Comma 2 6" xfId="129" xr:uid="{00000000-0005-0000-0000-00003C000000}"/>
    <cellStyle name="Comma 2 7" xfId="130" xr:uid="{00000000-0005-0000-0000-00003D000000}"/>
    <cellStyle name="Comma 2 8" xfId="131" xr:uid="{00000000-0005-0000-0000-00003E000000}"/>
    <cellStyle name="Comma 2 9" xfId="211" xr:uid="{00000000-0005-0000-0000-00003F000000}"/>
    <cellStyle name="Comma 2_Eldoret BoQs" xfId="26" xr:uid="{00000000-0005-0000-0000-000040000000}"/>
    <cellStyle name="Comma 20" xfId="81" xr:uid="{00000000-0005-0000-0000-000041000000}"/>
    <cellStyle name="Comma 20 2" xfId="665" xr:uid="{00000000-0005-0000-0000-000042000000}"/>
    <cellStyle name="Comma 21" xfId="30" xr:uid="{00000000-0005-0000-0000-000043000000}"/>
    <cellStyle name="Comma 21 10" xfId="346" xr:uid="{00000000-0005-0000-0000-000044000000}"/>
    <cellStyle name="Comma 21 11" xfId="347" xr:uid="{00000000-0005-0000-0000-000045000000}"/>
    <cellStyle name="Comma 21 12" xfId="348" xr:uid="{00000000-0005-0000-0000-000046000000}"/>
    <cellStyle name="Comma 21 13" xfId="349" xr:uid="{00000000-0005-0000-0000-000047000000}"/>
    <cellStyle name="Comma 21 14" xfId="350" xr:uid="{00000000-0005-0000-0000-000048000000}"/>
    <cellStyle name="Comma 21 15" xfId="351" xr:uid="{00000000-0005-0000-0000-000049000000}"/>
    <cellStyle name="Comma 21 16" xfId="352" xr:uid="{00000000-0005-0000-0000-00004A000000}"/>
    <cellStyle name="Comma 21 17" xfId="353" xr:uid="{00000000-0005-0000-0000-00004B000000}"/>
    <cellStyle name="Comma 21 18" xfId="354" xr:uid="{00000000-0005-0000-0000-00004C000000}"/>
    <cellStyle name="Comma 21 19" xfId="355" xr:uid="{00000000-0005-0000-0000-00004D000000}"/>
    <cellStyle name="Comma 21 2" xfId="126" xr:uid="{00000000-0005-0000-0000-00004E000000}"/>
    <cellStyle name="Comma 21 3" xfId="356" xr:uid="{00000000-0005-0000-0000-00004F000000}"/>
    <cellStyle name="Comma 21 4" xfId="357" xr:uid="{00000000-0005-0000-0000-000050000000}"/>
    <cellStyle name="Comma 21 5" xfId="358" xr:uid="{00000000-0005-0000-0000-000051000000}"/>
    <cellStyle name="Comma 21 6" xfId="359" xr:uid="{00000000-0005-0000-0000-000052000000}"/>
    <cellStyle name="Comma 21 7" xfId="360" xr:uid="{00000000-0005-0000-0000-000053000000}"/>
    <cellStyle name="Comma 21 8" xfId="361" xr:uid="{00000000-0005-0000-0000-000054000000}"/>
    <cellStyle name="Comma 21 9" xfId="362" xr:uid="{00000000-0005-0000-0000-000055000000}"/>
    <cellStyle name="Comma 22" xfId="82" xr:uid="{00000000-0005-0000-0000-000056000000}"/>
    <cellStyle name="Comma 22 10" xfId="363" xr:uid="{00000000-0005-0000-0000-000057000000}"/>
    <cellStyle name="Comma 22 11" xfId="364" xr:uid="{00000000-0005-0000-0000-000058000000}"/>
    <cellStyle name="Comma 22 12" xfId="365" xr:uid="{00000000-0005-0000-0000-000059000000}"/>
    <cellStyle name="Comma 22 13" xfId="366" xr:uid="{00000000-0005-0000-0000-00005A000000}"/>
    <cellStyle name="Comma 22 14" xfId="367" xr:uid="{00000000-0005-0000-0000-00005B000000}"/>
    <cellStyle name="Comma 22 15" xfId="368" xr:uid="{00000000-0005-0000-0000-00005C000000}"/>
    <cellStyle name="Comma 22 16" xfId="369" xr:uid="{00000000-0005-0000-0000-00005D000000}"/>
    <cellStyle name="Comma 22 17" xfId="370" xr:uid="{00000000-0005-0000-0000-00005E000000}"/>
    <cellStyle name="Comma 22 18" xfId="371" xr:uid="{00000000-0005-0000-0000-00005F000000}"/>
    <cellStyle name="Comma 22 19" xfId="372" xr:uid="{00000000-0005-0000-0000-000060000000}"/>
    <cellStyle name="Comma 22 2" xfId="373" xr:uid="{00000000-0005-0000-0000-000061000000}"/>
    <cellStyle name="Comma 22 3" xfId="374" xr:uid="{00000000-0005-0000-0000-000062000000}"/>
    <cellStyle name="Comma 22 4" xfId="375" xr:uid="{00000000-0005-0000-0000-000063000000}"/>
    <cellStyle name="Comma 22 5" xfId="376" xr:uid="{00000000-0005-0000-0000-000064000000}"/>
    <cellStyle name="Comma 22 6" xfId="377" xr:uid="{00000000-0005-0000-0000-000065000000}"/>
    <cellStyle name="Comma 22 7" xfId="378" xr:uid="{00000000-0005-0000-0000-000066000000}"/>
    <cellStyle name="Comma 22 8" xfId="379" xr:uid="{00000000-0005-0000-0000-000067000000}"/>
    <cellStyle name="Comma 22 9" xfId="380" xr:uid="{00000000-0005-0000-0000-000068000000}"/>
    <cellStyle name="Comma 23" xfId="83" xr:uid="{00000000-0005-0000-0000-000069000000}"/>
    <cellStyle name="Comma 23 2" xfId="666" xr:uid="{00000000-0005-0000-0000-00006A000000}"/>
    <cellStyle name="Comma 24" xfId="84" xr:uid="{00000000-0005-0000-0000-00006B000000}"/>
    <cellStyle name="Comma 24 10" xfId="381" xr:uid="{00000000-0005-0000-0000-00006C000000}"/>
    <cellStyle name="Comma 24 11" xfId="382" xr:uid="{00000000-0005-0000-0000-00006D000000}"/>
    <cellStyle name="Comma 24 12" xfId="383" xr:uid="{00000000-0005-0000-0000-00006E000000}"/>
    <cellStyle name="Comma 24 13" xfId="384" xr:uid="{00000000-0005-0000-0000-00006F000000}"/>
    <cellStyle name="Comma 24 14" xfId="385" xr:uid="{00000000-0005-0000-0000-000070000000}"/>
    <cellStyle name="Comma 24 15" xfId="386" xr:uid="{00000000-0005-0000-0000-000071000000}"/>
    <cellStyle name="Comma 24 16" xfId="387" xr:uid="{00000000-0005-0000-0000-000072000000}"/>
    <cellStyle name="Comma 24 17" xfId="388" xr:uid="{00000000-0005-0000-0000-000073000000}"/>
    <cellStyle name="Comma 24 18" xfId="389" xr:uid="{00000000-0005-0000-0000-000074000000}"/>
    <cellStyle name="Comma 24 19" xfId="390" xr:uid="{00000000-0005-0000-0000-000075000000}"/>
    <cellStyle name="Comma 24 2" xfId="42" xr:uid="{00000000-0005-0000-0000-000076000000}"/>
    <cellStyle name="Comma 24 20" xfId="391" xr:uid="{00000000-0005-0000-0000-000077000000}"/>
    <cellStyle name="Comma 24 21" xfId="341" xr:uid="{00000000-0005-0000-0000-000078000000}"/>
    <cellStyle name="Comma 24 3" xfId="392" xr:uid="{00000000-0005-0000-0000-000079000000}"/>
    <cellStyle name="Comma 24 4" xfId="393" xr:uid="{00000000-0005-0000-0000-00007A000000}"/>
    <cellStyle name="Comma 24 5" xfId="394" xr:uid="{00000000-0005-0000-0000-00007B000000}"/>
    <cellStyle name="Comma 24 6" xfId="395" xr:uid="{00000000-0005-0000-0000-00007C000000}"/>
    <cellStyle name="Comma 24 7" xfId="396" xr:uid="{00000000-0005-0000-0000-00007D000000}"/>
    <cellStyle name="Comma 24 8" xfId="397" xr:uid="{00000000-0005-0000-0000-00007E000000}"/>
    <cellStyle name="Comma 24 9" xfId="398" xr:uid="{00000000-0005-0000-0000-00007F000000}"/>
    <cellStyle name="Comma 24_Xl0000026" xfId="132" xr:uid="{00000000-0005-0000-0000-000080000000}"/>
    <cellStyle name="Comma 25" xfId="85" xr:uid="{00000000-0005-0000-0000-000081000000}"/>
    <cellStyle name="Comma 25 10" xfId="399" xr:uid="{00000000-0005-0000-0000-000082000000}"/>
    <cellStyle name="Comma 25 11" xfId="400" xr:uid="{00000000-0005-0000-0000-000083000000}"/>
    <cellStyle name="Comma 25 12" xfId="401" xr:uid="{00000000-0005-0000-0000-000084000000}"/>
    <cellStyle name="Comma 25 13" xfId="402" xr:uid="{00000000-0005-0000-0000-000085000000}"/>
    <cellStyle name="Comma 25 14" xfId="403" xr:uid="{00000000-0005-0000-0000-000086000000}"/>
    <cellStyle name="Comma 25 15" xfId="404" xr:uid="{00000000-0005-0000-0000-000087000000}"/>
    <cellStyle name="Comma 25 16" xfId="405" xr:uid="{00000000-0005-0000-0000-000088000000}"/>
    <cellStyle name="Comma 25 17" xfId="406" xr:uid="{00000000-0005-0000-0000-000089000000}"/>
    <cellStyle name="Comma 25 18" xfId="407" xr:uid="{00000000-0005-0000-0000-00008A000000}"/>
    <cellStyle name="Comma 25 19" xfId="408" xr:uid="{00000000-0005-0000-0000-00008B000000}"/>
    <cellStyle name="Comma 25 2" xfId="409" xr:uid="{00000000-0005-0000-0000-00008C000000}"/>
    <cellStyle name="Comma 25 3" xfId="410" xr:uid="{00000000-0005-0000-0000-00008D000000}"/>
    <cellStyle name="Comma 25 4" xfId="411" xr:uid="{00000000-0005-0000-0000-00008E000000}"/>
    <cellStyle name="Comma 25 5" xfId="412" xr:uid="{00000000-0005-0000-0000-00008F000000}"/>
    <cellStyle name="Comma 25 6" xfId="413" xr:uid="{00000000-0005-0000-0000-000090000000}"/>
    <cellStyle name="Comma 25 7" xfId="414" xr:uid="{00000000-0005-0000-0000-000091000000}"/>
    <cellStyle name="Comma 25 8" xfId="415" xr:uid="{00000000-0005-0000-0000-000092000000}"/>
    <cellStyle name="Comma 25 9" xfId="416" xr:uid="{00000000-0005-0000-0000-000093000000}"/>
    <cellStyle name="Comma 26" xfId="86" xr:uid="{00000000-0005-0000-0000-000094000000}"/>
    <cellStyle name="Comma 26 10" xfId="417" xr:uid="{00000000-0005-0000-0000-000095000000}"/>
    <cellStyle name="Comma 26 11" xfId="418" xr:uid="{00000000-0005-0000-0000-000096000000}"/>
    <cellStyle name="Comma 26 12" xfId="419" xr:uid="{00000000-0005-0000-0000-000097000000}"/>
    <cellStyle name="Comma 26 13" xfId="420" xr:uid="{00000000-0005-0000-0000-000098000000}"/>
    <cellStyle name="Comma 26 14" xfId="421" xr:uid="{00000000-0005-0000-0000-000099000000}"/>
    <cellStyle name="Comma 26 15" xfId="422" xr:uid="{00000000-0005-0000-0000-00009A000000}"/>
    <cellStyle name="Comma 26 16" xfId="423" xr:uid="{00000000-0005-0000-0000-00009B000000}"/>
    <cellStyle name="Comma 26 17" xfId="424" xr:uid="{00000000-0005-0000-0000-00009C000000}"/>
    <cellStyle name="Comma 26 18" xfId="425" xr:uid="{00000000-0005-0000-0000-00009D000000}"/>
    <cellStyle name="Comma 26 19" xfId="426" xr:uid="{00000000-0005-0000-0000-00009E000000}"/>
    <cellStyle name="Comma 26 2" xfId="87" xr:uid="{00000000-0005-0000-0000-00009F000000}"/>
    <cellStyle name="Comma 26 2 2" xfId="667" xr:uid="{00000000-0005-0000-0000-0000A0000000}"/>
    <cellStyle name="Comma 26 20" xfId="427" xr:uid="{00000000-0005-0000-0000-0000A1000000}"/>
    <cellStyle name="Comma 26 3" xfId="428" xr:uid="{00000000-0005-0000-0000-0000A2000000}"/>
    <cellStyle name="Comma 26 4" xfId="429" xr:uid="{00000000-0005-0000-0000-0000A3000000}"/>
    <cellStyle name="Comma 26 5" xfId="430" xr:uid="{00000000-0005-0000-0000-0000A4000000}"/>
    <cellStyle name="Comma 26 6" xfId="431" xr:uid="{00000000-0005-0000-0000-0000A5000000}"/>
    <cellStyle name="Comma 26 7" xfId="432" xr:uid="{00000000-0005-0000-0000-0000A6000000}"/>
    <cellStyle name="Comma 26 8" xfId="433" xr:uid="{00000000-0005-0000-0000-0000A7000000}"/>
    <cellStyle name="Comma 26 9" xfId="434" xr:uid="{00000000-0005-0000-0000-0000A8000000}"/>
    <cellStyle name="Comma 27" xfId="122" xr:uid="{00000000-0005-0000-0000-0000A9000000}"/>
    <cellStyle name="Comma 27 2" xfId="134" xr:uid="{00000000-0005-0000-0000-0000AA000000}"/>
    <cellStyle name="Comma 27 3" xfId="133" xr:uid="{00000000-0005-0000-0000-0000AB000000}"/>
    <cellStyle name="Comma 27 4" xfId="825" xr:uid="{00000000-0005-0000-0000-0000AC000000}"/>
    <cellStyle name="Comma 27 4 2" xfId="1225" xr:uid="{00000000-0005-0000-0000-0000AD000000}"/>
    <cellStyle name="Comma 27 5" xfId="766" xr:uid="{00000000-0005-0000-0000-0000AE000000}"/>
    <cellStyle name="Comma 27 5 2" xfId="1167" xr:uid="{00000000-0005-0000-0000-0000AF000000}"/>
    <cellStyle name="Comma 27 6" xfId="708" xr:uid="{00000000-0005-0000-0000-0000B0000000}"/>
    <cellStyle name="Comma 27 6 2" xfId="1110" xr:uid="{00000000-0005-0000-0000-0000B1000000}"/>
    <cellStyle name="Comma 27 7" xfId="879" xr:uid="{00000000-0005-0000-0000-0000B2000000}"/>
    <cellStyle name="Comma 27 7 2" xfId="1278" xr:uid="{00000000-0005-0000-0000-0000B3000000}"/>
    <cellStyle name="Comma 27 8" xfId="914" xr:uid="{00000000-0005-0000-0000-0000B4000000}"/>
    <cellStyle name="Comma 28" xfId="135" xr:uid="{00000000-0005-0000-0000-0000B5000000}"/>
    <cellStyle name="Comma 28 10" xfId="435" xr:uid="{00000000-0005-0000-0000-0000B6000000}"/>
    <cellStyle name="Comma 28 11" xfId="436" xr:uid="{00000000-0005-0000-0000-0000B7000000}"/>
    <cellStyle name="Comma 28 12" xfId="437" xr:uid="{00000000-0005-0000-0000-0000B8000000}"/>
    <cellStyle name="Comma 28 13" xfId="438" xr:uid="{00000000-0005-0000-0000-0000B9000000}"/>
    <cellStyle name="Comma 28 14" xfId="439" xr:uid="{00000000-0005-0000-0000-0000BA000000}"/>
    <cellStyle name="Comma 28 15" xfId="440" xr:uid="{00000000-0005-0000-0000-0000BB000000}"/>
    <cellStyle name="Comma 28 16" xfId="441" xr:uid="{00000000-0005-0000-0000-0000BC000000}"/>
    <cellStyle name="Comma 28 17" xfId="442" xr:uid="{00000000-0005-0000-0000-0000BD000000}"/>
    <cellStyle name="Comma 28 18" xfId="443" xr:uid="{00000000-0005-0000-0000-0000BE000000}"/>
    <cellStyle name="Comma 28 19" xfId="444" xr:uid="{00000000-0005-0000-0000-0000BF000000}"/>
    <cellStyle name="Comma 28 2" xfId="136" xr:uid="{00000000-0005-0000-0000-0000C0000000}"/>
    <cellStyle name="Comma 28 3" xfId="445" xr:uid="{00000000-0005-0000-0000-0000C1000000}"/>
    <cellStyle name="Comma 28 4" xfId="446" xr:uid="{00000000-0005-0000-0000-0000C2000000}"/>
    <cellStyle name="Comma 28 5" xfId="447" xr:uid="{00000000-0005-0000-0000-0000C3000000}"/>
    <cellStyle name="Comma 28 6" xfId="448" xr:uid="{00000000-0005-0000-0000-0000C4000000}"/>
    <cellStyle name="Comma 28 7" xfId="449" xr:uid="{00000000-0005-0000-0000-0000C5000000}"/>
    <cellStyle name="Comma 28 8" xfId="450" xr:uid="{00000000-0005-0000-0000-0000C6000000}"/>
    <cellStyle name="Comma 28 9" xfId="451" xr:uid="{00000000-0005-0000-0000-0000C7000000}"/>
    <cellStyle name="Comma 29" xfId="137" xr:uid="{00000000-0005-0000-0000-0000C8000000}"/>
    <cellStyle name="Comma 3" xfId="2" xr:uid="{00000000-0005-0000-0000-0000C9000000}"/>
    <cellStyle name="Comma 3 10" xfId="138" xr:uid="{00000000-0005-0000-0000-0000CA000000}"/>
    <cellStyle name="Comma 3 11" xfId="139" xr:uid="{00000000-0005-0000-0000-0000CB000000}"/>
    <cellStyle name="Comma 3 12" xfId="212" xr:uid="{00000000-0005-0000-0000-0000CC000000}"/>
    <cellStyle name="Comma 3 13" xfId="213" xr:uid="{00000000-0005-0000-0000-0000CD000000}"/>
    <cellStyle name="Comma 3 14" xfId="214" xr:uid="{00000000-0005-0000-0000-0000CE000000}"/>
    <cellStyle name="Comma 3 15" xfId="215" xr:uid="{00000000-0005-0000-0000-0000CF000000}"/>
    <cellStyle name="Comma 3 16" xfId="216" xr:uid="{00000000-0005-0000-0000-0000D0000000}"/>
    <cellStyle name="Comma 3 17" xfId="217" xr:uid="{00000000-0005-0000-0000-0000D1000000}"/>
    <cellStyle name="Comma 3 18" xfId="218" xr:uid="{00000000-0005-0000-0000-0000D2000000}"/>
    <cellStyle name="Comma 3 19" xfId="219" xr:uid="{00000000-0005-0000-0000-0000D3000000}"/>
    <cellStyle name="Comma 3 2" xfId="6" xr:uid="{00000000-0005-0000-0000-0000D4000000}"/>
    <cellStyle name="Comma 3 2 10" xfId="220" xr:uid="{00000000-0005-0000-0000-0000D5000000}"/>
    <cellStyle name="Comma 3 2 11" xfId="221" xr:uid="{00000000-0005-0000-0000-0000D6000000}"/>
    <cellStyle name="Comma 3 2 2" xfId="222" xr:uid="{00000000-0005-0000-0000-0000D7000000}"/>
    <cellStyle name="Comma 3 2 3" xfId="223" xr:uid="{00000000-0005-0000-0000-0000D8000000}"/>
    <cellStyle name="Comma 3 2 4" xfId="224" xr:uid="{00000000-0005-0000-0000-0000D9000000}"/>
    <cellStyle name="Comma 3 2 5" xfId="225" xr:uid="{00000000-0005-0000-0000-0000DA000000}"/>
    <cellStyle name="Comma 3 2 6" xfId="226" xr:uid="{00000000-0005-0000-0000-0000DB000000}"/>
    <cellStyle name="Comma 3 2 7" xfId="227" xr:uid="{00000000-0005-0000-0000-0000DC000000}"/>
    <cellStyle name="Comma 3 2 8" xfId="228" xr:uid="{00000000-0005-0000-0000-0000DD000000}"/>
    <cellStyle name="Comma 3 2 9" xfId="229" xr:uid="{00000000-0005-0000-0000-0000DE000000}"/>
    <cellStyle name="Comma 3 20" xfId="88" xr:uid="{00000000-0005-0000-0000-0000DF000000}"/>
    <cellStyle name="Comma 3 3" xfId="140" xr:uid="{00000000-0005-0000-0000-0000E0000000}"/>
    <cellStyle name="Comma 3 3 2" xfId="230" xr:uid="{00000000-0005-0000-0000-0000E1000000}"/>
    <cellStyle name="Comma 3 4" xfId="141" xr:uid="{00000000-0005-0000-0000-0000E2000000}"/>
    <cellStyle name="Comma 3 5" xfId="142" xr:uid="{00000000-0005-0000-0000-0000E3000000}"/>
    <cellStyle name="Comma 3 6" xfId="143" xr:uid="{00000000-0005-0000-0000-0000E4000000}"/>
    <cellStyle name="Comma 3 7" xfId="144" xr:uid="{00000000-0005-0000-0000-0000E5000000}"/>
    <cellStyle name="Comma 3 8" xfId="145" xr:uid="{00000000-0005-0000-0000-0000E6000000}"/>
    <cellStyle name="Comma 3 9" xfId="146" xr:uid="{00000000-0005-0000-0000-0000E7000000}"/>
    <cellStyle name="Comma 30" xfId="147" xr:uid="{00000000-0005-0000-0000-0000E8000000}"/>
    <cellStyle name="Comma 30 2" xfId="148" xr:uid="{00000000-0005-0000-0000-0000E9000000}"/>
    <cellStyle name="Comma 30 2 2" xfId="57" xr:uid="{00000000-0005-0000-0000-0000EA000000}"/>
    <cellStyle name="Comma 30 2 2 2" xfId="231" xr:uid="{00000000-0005-0000-0000-0000EB000000}"/>
    <cellStyle name="Comma 30 2 2 2 2" xfId="454" xr:uid="{00000000-0005-0000-0000-0000EC000000}"/>
    <cellStyle name="Comma 30 2 2 2 2 2" xfId="839" xr:uid="{00000000-0005-0000-0000-0000ED000000}"/>
    <cellStyle name="Comma 30 2 2 2 2 2 2" xfId="1239" xr:uid="{00000000-0005-0000-0000-0000EE000000}"/>
    <cellStyle name="Comma 30 2 2 2 2 3" xfId="972" xr:uid="{00000000-0005-0000-0000-0000EF000000}"/>
    <cellStyle name="Comma 30 2 2 2 3" xfId="780" xr:uid="{00000000-0005-0000-0000-0000F0000000}"/>
    <cellStyle name="Comma 30 2 2 2 3 2" xfId="1181" xr:uid="{00000000-0005-0000-0000-0000F1000000}"/>
    <cellStyle name="Comma 30 2 2 2 4" xfId="722" xr:uid="{00000000-0005-0000-0000-0000F2000000}"/>
    <cellStyle name="Comma 30 2 2 2 4 2" xfId="1124" xr:uid="{00000000-0005-0000-0000-0000F3000000}"/>
    <cellStyle name="Comma 30 2 2 2 5" xfId="930" xr:uid="{00000000-0005-0000-0000-0000F4000000}"/>
    <cellStyle name="Comma 30 2 2 3" xfId="149" xr:uid="{00000000-0005-0000-0000-0000F5000000}"/>
    <cellStyle name="Comma 30 2 2 3 2" xfId="831" xr:uid="{00000000-0005-0000-0000-0000F6000000}"/>
    <cellStyle name="Comma 30 2 2 3 2 2" xfId="1231" xr:uid="{00000000-0005-0000-0000-0000F7000000}"/>
    <cellStyle name="Comma 30 2 2 3 3" xfId="772" xr:uid="{00000000-0005-0000-0000-0000F8000000}"/>
    <cellStyle name="Comma 30 2 2 3 3 2" xfId="1173" xr:uid="{00000000-0005-0000-0000-0000F9000000}"/>
    <cellStyle name="Comma 30 2 2 3 4" xfId="714" xr:uid="{00000000-0005-0000-0000-0000FA000000}"/>
    <cellStyle name="Comma 30 2 2 3 4 2" xfId="1116" xr:uid="{00000000-0005-0000-0000-0000FB000000}"/>
    <cellStyle name="Comma 30 2 2 3 5" xfId="920" xr:uid="{00000000-0005-0000-0000-0000FC000000}"/>
    <cellStyle name="Comma 30 2 2 4" xfId="453" xr:uid="{00000000-0005-0000-0000-0000FD000000}"/>
    <cellStyle name="Comma 30 2 2 4 2" xfId="818" xr:uid="{00000000-0005-0000-0000-0000FE000000}"/>
    <cellStyle name="Comma 30 2 2 4 2 2" xfId="1218" xr:uid="{00000000-0005-0000-0000-0000FF000000}"/>
    <cellStyle name="Comma 30 2 2 4 3" xfId="971" xr:uid="{00000000-0005-0000-0000-000000010000}"/>
    <cellStyle name="Comma 30 2 2 5" xfId="759" xr:uid="{00000000-0005-0000-0000-000001010000}"/>
    <cellStyle name="Comma 30 2 2 5 2" xfId="1160" xr:uid="{00000000-0005-0000-0000-000002010000}"/>
    <cellStyle name="Comma 30 2 2 6" xfId="701" xr:uid="{00000000-0005-0000-0000-000003010000}"/>
    <cellStyle name="Comma 30 2 2 6 2" xfId="1103" xr:uid="{00000000-0005-0000-0000-000004010000}"/>
    <cellStyle name="Comma 30 2 2 7" xfId="114" xr:uid="{00000000-0005-0000-0000-000005010000}"/>
    <cellStyle name="Comma 30 2 2 8" xfId="907" xr:uid="{00000000-0005-0000-0000-000006010000}"/>
    <cellStyle name="Comma 30 2 3" xfId="452" xr:uid="{00000000-0005-0000-0000-000007010000}"/>
    <cellStyle name="Comma 30 2 3 2" xfId="830" xr:uid="{00000000-0005-0000-0000-000008010000}"/>
    <cellStyle name="Comma 30 2 3 2 2" xfId="1230" xr:uid="{00000000-0005-0000-0000-000009010000}"/>
    <cellStyle name="Comma 30 2 3 3" xfId="970" xr:uid="{00000000-0005-0000-0000-00000A010000}"/>
    <cellStyle name="Comma 30 2 4" xfId="771" xr:uid="{00000000-0005-0000-0000-00000B010000}"/>
    <cellStyle name="Comma 30 2 4 2" xfId="1172" xr:uid="{00000000-0005-0000-0000-00000C010000}"/>
    <cellStyle name="Comma 30 2 5" xfId="713" xr:uid="{00000000-0005-0000-0000-00000D010000}"/>
    <cellStyle name="Comma 30 2 5 2" xfId="1115" xr:uid="{00000000-0005-0000-0000-00000E010000}"/>
    <cellStyle name="Comma 30 2 6" xfId="919" xr:uid="{00000000-0005-0000-0000-00000F010000}"/>
    <cellStyle name="Comma 30 3" xfId="150" xr:uid="{00000000-0005-0000-0000-000010010000}"/>
    <cellStyle name="Comma 30 3 2" xfId="455" xr:uid="{00000000-0005-0000-0000-000011010000}"/>
    <cellStyle name="Comma 30 3 2 2" xfId="832" xr:uid="{00000000-0005-0000-0000-000012010000}"/>
    <cellStyle name="Comma 30 3 2 2 2" xfId="1232" xr:uid="{00000000-0005-0000-0000-000013010000}"/>
    <cellStyle name="Comma 30 3 2 3" xfId="973" xr:uid="{00000000-0005-0000-0000-000014010000}"/>
    <cellStyle name="Comma 30 3 3" xfId="773" xr:uid="{00000000-0005-0000-0000-000015010000}"/>
    <cellStyle name="Comma 30 3 3 2" xfId="1174" xr:uid="{00000000-0005-0000-0000-000016010000}"/>
    <cellStyle name="Comma 30 3 4" xfId="715" xr:uid="{00000000-0005-0000-0000-000017010000}"/>
    <cellStyle name="Comma 30 3 4 2" xfId="1117" xr:uid="{00000000-0005-0000-0000-000018010000}"/>
    <cellStyle name="Comma 30 3 5" xfId="921" xr:uid="{00000000-0005-0000-0000-000019010000}"/>
    <cellStyle name="Comma 30 4" xfId="20" xr:uid="{00000000-0005-0000-0000-00001A010000}"/>
    <cellStyle name="Comma 30 5" xfId="50" xr:uid="{00000000-0005-0000-0000-00001B010000}"/>
    <cellStyle name="Comma 30 5 2" xfId="870" xr:uid="{00000000-0005-0000-0000-00001C010000}"/>
    <cellStyle name="Comma 30 5 2 2" xfId="1269" xr:uid="{00000000-0005-0000-0000-00001D010000}"/>
    <cellStyle name="Comma 30 5 3" xfId="810" xr:uid="{00000000-0005-0000-0000-00001E010000}"/>
    <cellStyle name="Comma 30 5 3 2" xfId="1211" xr:uid="{00000000-0005-0000-0000-00001F010000}"/>
    <cellStyle name="Comma 30 5 4" xfId="54" xr:uid="{00000000-0005-0000-0000-000020010000}"/>
    <cellStyle name="Comma 30 5 4 2" xfId="871" xr:uid="{00000000-0005-0000-0000-000021010000}"/>
    <cellStyle name="Comma 30 5 4 3" xfId="1270" xr:uid="{00000000-0005-0000-0000-000022010000}"/>
    <cellStyle name="Comma 30 5 5" xfId="456" xr:uid="{00000000-0005-0000-0000-000023010000}"/>
    <cellStyle name="Comma 30 5 6" xfId="974" xr:uid="{00000000-0005-0000-0000-000024010000}"/>
    <cellStyle name="Comma 30 6" xfId="457" xr:uid="{00000000-0005-0000-0000-000025010000}"/>
    <cellStyle name="Comma 30 6 2" xfId="829" xr:uid="{00000000-0005-0000-0000-000026010000}"/>
    <cellStyle name="Comma 30 6 2 2" xfId="1229" xr:uid="{00000000-0005-0000-0000-000027010000}"/>
    <cellStyle name="Comma 30 6 3" xfId="975" xr:uid="{00000000-0005-0000-0000-000028010000}"/>
    <cellStyle name="Comma 30 7" xfId="337" xr:uid="{00000000-0005-0000-0000-000029010000}"/>
    <cellStyle name="Comma 30 7 2" xfId="770" xr:uid="{00000000-0005-0000-0000-00002A010000}"/>
    <cellStyle name="Comma 30 7 2 2" xfId="1171" xr:uid="{00000000-0005-0000-0000-00002B010000}"/>
    <cellStyle name="Comma 30 7 3" xfId="962" xr:uid="{00000000-0005-0000-0000-00002C010000}"/>
    <cellStyle name="Comma 30 8" xfId="712" xr:uid="{00000000-0005-0000-0000-00002D010000}"/>
    <cellStyle name="Comma 30 8 2" xfId="1114" xr:uid="{00000000-0005-0000-0000-00002E010000}"/>
    <cellStyle name="Comma 30 9" xfId="918" xr:uid="{00000000-0005-0000-0000-00002F010000}"/>
    <cellStyle name="Comma 31" xfId="151" xr:uid="{00000000-0005-0000-0000-000030010000}"/>
    <cellStyle name="Comma 32" xfId="152" xr:uid="{00000000-0005-0000-0000-000031010000}"/>
    <cellStyle name="Comma 32 2" xfId="49" xr:uid="{00000000-0005-0000-0000-000032010000}"/>
    <cellStyle name="Comma 33" xfId="40" xr:uid="{00000000-0005-0000-0000-000033010000}"/>
    <cellStyle name="Comma 34" xfId="153" xr:uid="{00000000-0005-0000-0000-000034010000}"/>
    <cellStyle name="Comma 35" xfId="154" xr:uid="{00000000-0005-0000-0000-000035010000}"/>
    <cellStyle name="Comma 36" xfId="155" xr:uid="{00000000-0005-0000-0000-000036010000}"/>
    <cellStyle name="Comma 37" xfId="156" xr:uid="{00000000-0005-0000-0000-000037010000}"/>
    <cellStyle name="Comma 38" xfId="157" xr:uid="{00000000-0005-0000-0000-000038010000}"/>
    <cellStyle name="Comma 39" xfId="158" xr:uid="{00000000-0005-0000-0000-000039010000}"/>
    <cellStyle name="Comma 4" xfId="7" xr:uid="{00000000-0005-0000-0000-00003A010000}"/>
    <cellStyle name="Comma 4 10" xfId="43" xr:uid="{00000000-0005-0000-0000-00003B010000}"/>
    <cellStyle name="Comma 4 11" xfId="232" xr:uid="{00000000-0005-0000-0000-00003C010000}"/>
    <cellStyle name="Comma 4 12" xfId="458" xr:uid="{00000000-0005-0000-0000-00003D010000}"/>
    <cellStyle name="Comma 4 13" xfId="459" xr:uid="{00000000-0005-0000-0000-00003E010000}"/>
    <cellStyle name="Comma 4 14" xfId="460" xr:uid="{00000000-0005-0000-0000-00003F010000}"/>
    <cellStyle name="Comma 4 15" xfId="461" xr:uid="{00000000-0005-0000-0000-000040010000}"/>
    <cellStyle name="Comma 4 16" xfId="462" xr:uid="{00000000-0005-0000-0000-000041010000}"/>
    <cellStyle name="Comma 4 17" xfId="463" xr:uid="{00000000-0005-0000-0000-000042010000}"/>
    <cellStyle name="Comma 4 18" xfId="464" xr:uid="{00000000-0005-0000-0000-000043010000}"/>
    <cellStyle name="Comma 4 19" xfId="465" xr:uid="{00000000-0005-0000-0000-000044010000}"/>
    <cellStyle name="Comma 4 2" xfId="89" xr:uid="{00000000-0005-0000-0000-000045010000}"/>
    <cellStyle name="Comma 4 2 2" xfId="233" xr:uid="{00000000-0005-0000-0000-000046010000}"/>
    <cellStyle name="Comma 4 20" xfId="466" xr:uid="{00000000-0005-0000-0000-000047010000}"/>
    <cellStyle name="Comma 4 21" xfId="1338" xr:uid="{00000000-0005-0000-0000-000048010000}"/>
    <cellStyle name="Comma 4 3" xfId="234" xr:uid="{00000000-0005-0000-0000-000049010000}"/>
    <cellStyle name="Comma 4 4" xfId="235" xr:uid="{00000000-0005-0000-0000-00004A010000}"/>
    <cellStyle name="Comma 4 5" xfId="236" xr:uid="{00000000-0005-0000-0000-00004B010000}"/>
    <cellStyle name="Comma 4 6" xfId="237" xr:uid="{00000000-0005-0000-0000-00004C010000}"/>
    <cellStyle name="Comma 4 7" xfId="238" xr:uid="{00000000-0005-0000-0000-00004D010000}"/>
    <cellStyle name="Comma 4 8" xfId="239" xr:uid="{00000000-0005-0000-0000-00004E010000}"/>
    <cellStyle name="Comma 4 9" xfId="240" xr:uid="{00000000-0005-0000-0000-00004F010000}"/>
    <cellStyle name="Comma 40" xfId="159" xr:uid="{00000000-0005-0000-0000-000050010000}"/>
    <cellStyle name="Comma 41" xfId="160" xr:uid="{00000000-0005-0000-0000-000051010000}"/>
    <cellStyle name="Comma 42" xfId="59" xr:uid="{00000000-0005-0000-0000-000052010000}"/>
    <cellStyle name="Comma 43" xfId="321" xr:uid="{00000000-0005-0000-0000-000053010000}"/>
    <cellStyle name="Comma 43 10" xfId="743" xr:uid="{00000000-0005-0000-0000-000054010000}"/>
    <cellStyle name="Comma 43 10 2" xfId="1145" xr:uid="{00000000-0005-0000-0000-000055010000}"/>
    <cellStyle name="Comma 43 11" xfId="953" xr:uid="{00000000-0005-0000-0000-000056010000}"/>
    <cellStyle name="Comma 43 2" xfId="330" xr:uid="{00000000-0005-0000-0000-000057010000}"/>
    <cellStyle name="Comma 43 2 2" xfId="468" xr:uid="{00000000-0005-0000-0000-000058010000}"/>
    <cellStyle name="Comma 43 2 2 2" xfId="866" xr:uid="{00000000-0005-0000-0000-000059010000}"/>
    <cellStyle name="Comma 43 2 2 2 2" xfId="1266" xr:uid="{00000000-0005-0000-0000-00005A010000}"/>
    <cellStyle name="Comma 43 2 2 3" xfId="977" xr:uid="{00000000-0005-0000-0000-00005B010000}"/>
    <cellStyle name="Comma 43 2 3" xfId="807" xr:uid="{00000000-0005-0000-0000-00005C010000}"/>
    <cellStyle name="Comma 43 2 3 2" xfId="1208" xr:uid="{00000000-0005-0000-0000-00005D010000}"/>
    <cellStyle name="Comma 43 2 4" xfId="749" xr:uid="{00000000-0005-0000-0000-00005E010000}"/>
    <cellStyle name="Comma 43 2 4 2" xfId="1151" xr:uid="{00000000-0005-0000-0000-00005F010000}"/>
    <cellStyle name="Comma 43 2 5" xfId="959" xr:uid="{00000000-0005-0000-0000-000060010000}"/>
    <cellStyle name="Comma 43 3" xfId="61" xr:uid="{00000000-0005-0000-0000-000061010000}"/>
    <cellStyle name="Comma 43 3 2" xfId="64" xr:uid="{00000000-0005-0000-0000-000062010000}"/>
    <cellStyle name="Comma 43 3 2 2" xfId="867" xr:uid="{00000000-0005-0000-0000-000063010000}"/>
    <cellStyle name="Comma 43 3 2 2 2" xfId="1267" xr:uid="{00000000-0005-0000-0000-000064010000}"/>
    <cellStyle name="Comma 43 3 2 3" xfId="469" xr:uid="{00000000-0005-0000-0000-000065010000}"/>
    <cellStyle name="Comma 43 3 2 4" xfId="978" xr:uid="{00000000-0005-0000-0000-000066010000}"/>
    <cellStyle name="Comma 43 3 2 5" xfId="1292" xr:uid="{00000000-0005-0000-0000-000067010000}"/>
    <cellStyle name="Comma 43 3 3" xfId="808" xr:uid="{00000000-0005-0000-0000-000068010000}"/>
    <cellStyle name="Comma 43 3 3 2" xfId="1209" xr:uid="{00000000-0005-0000-0000-000069010000}"/>
    <cellStyle name="Comma 43 3 3 3" xfId="1307" xr:uid="{00000000-0005-0000-0000-00006A010000}"/>
    <cellStyle name="Comma 43 3 3 4" xfId="1317" xr:uid="{00000000-0005-0000-0000-00006B010000}"/>
    <cellStyle name="Comma 43 3 4" xfId="750" xr:uid="{00000000-0005-0000-0000-00006C010000}"/>
    <cellStyle name="Comma 43 3 4 2" xfId="1152" xr:uid="{00000000-0005-0000-0000-00006D010000}"/>
    <cellStyle name="Comma 43 3 5" xfId="873" xr:uid="{00000000-0005-0000-0000-00006E010000}"/>
    <cellStyle name="Comma 43 3 5 2" xfId="1272" xr:uid="{00000000-0005-0000-0000-00006F010000}"/>
    <cellStyle name="Comma 43 3 6" xfId="880" xr:uid="{00000000-0005-0000-0000-000070010000}"/>
    <cellStyle name="Comma 43 3 6 2" xfId="1279" xr:uid="{00000000-0005-0000-0000-000071010000}"/>
    <cellStyle name="Comma 43 3 7" xfId="333" xr:uid="{00000000-0005-0000-0000-000072010000}"/>
    <cellStyle name="Comma 43 3 8" xfId="960" xr:uid="{00000000-0005-0000-0000-000073010000}"/>
    <cellStyle name="Comma 43 4" xfId="470" xr:uid="{00000000-0005-0000-0000-000074010000}"/>
    <cellStyle name="Comma 43 4 2" xfId="860" xr:uid="{00000000-0005-0000-0000-000075010000}"/>
    <cellStyle name="Comma 43 4 2 2" xfId="1260" xr:uid="{00000000-0005-0000-0000-000076010000}"/>
    <cellStyle name="Comma 43 4 3" xfId="979" xr:uid="{00000000-0005-0000-0000-000077010000}"/>
    <cellStyle name="Comma 43 5" xfId="471" xr:uid="{00000000-0005-0000-0000-000078010000}"/>
    <cellStyle name="Comma 43 5 2" xfId="472" xr:uid="{00000000-0005-0000-0000-000079010000}"/>
    <cellStyle name="Comma 43 5 2 2" xfId="981" xr:uid="{00000000-0005-0000-0000-00007A010000}"/>
    <cellStyle name="Comma 43 5 3" xfId="801" xr:uid="{00000000-0005-0000-0000-00007B010000}"/>
    <cellStyle name="Comma 43 5 3 2" xfId="1202" xr:uid="{00000000-0005-0000-0000-00007C010000}"/>
    <cellStyle name="Comma 43 5 4" xfId="980" xr:uid="{00000000-0005-0000-0000-00007D010000}"/>
    <cellStyle name="Comma 43 6" xfId="473" xr:uid="{00000000-0005-0000-0000-00007E010000}"/>
    <cellStyle name="Comma 43 6 2" xfId="678" xr:uid="{00000000-0005-0000-0000-00007F010000}"/>
    <cellStyle name="Comma 43 6 2 2" xfId="688" xr:uid="{00000000-0005-0000-0000-000080010000}"/>
    <cellStyle name="Comma 43 6 2 2 2" xfId="1093" xr:uid="{00000000-0005-0000-0000-000081010000}"/>
    <cellStyle name="Comma 43 6 2 3" xfId="1083" xr:uid="{00000000-0005-0000-0000-000082010000}"/>
    <cellStyle name="Comma 43 6 3" xfId="982" xr:uid="{00000000-0005-0000-0000-000083010000}"/>
    <cellStyle name="Comma 43 7" xfId="474" xr:uid="{00000000-0005-0000-0000-000084010000}"/>
    <cellStyle name="Comma 43 7 2" xfId="983" xr:uid="{00000000-0005-0000-0000-000085010000}"/>
    <cellStyle name="Comma 43 8" xfId="670" xr:uid="{00000000-0005-0000-0000-000086010000}"/>
    <cellStyle name="Comma 43 8 2" xfId="680" xr:uid="{00000000-0005-0000-0000-000087010000}"/>
    <cellStyle name="Comma 43 8 2 2" xfId="1085" xr:uid="{00000000-0005-0000-0000-000088010000}"/>
    <cellStyle name="Comma 43 8 3" xfId="1075" xr:uid="{00000000-0005-0000-0000-000089010000}"/>
    <cellStyle name="Comma 43 9" xfId="467" xr:uid="{00000000-0005-0000-0000-00008A010000}"/>
    <cellStyle name="Comma 43 9 2" xfId="976" xr:uid="{00000000-0005-0000-0000-00008B010000}"/>
    <cellStyle name="Comma 44" xfId="475" xr:uid="{00000000-0005-0000-0000-00008C010000}"/>
    <cellStyle name="Comma 44 2" xfId="984" xr:uid="{00000000-0005-0000-0000-00008D010000}"/>
    <cellStyle name="Comma 45" xfId="674" xr:uid="{00000000-0005-0000-0000-00008E010000}"/>
    <cellStyle name="Comma 45 2" xfId="683" xr:uid="{00000000-0005-0000-0000-00008F010000}"/>
    <cellStyle name="Comma 45 2 2" xfId="1088" xr:uid="{00000000-0005-0000-0000-000090010000}"/>
    <cellStyle name="Comma 45 3" xfId="1079" xr:uid="{00000000-0005-0000-0000-000091010000}"/>
    <cellStyle name="Comma 46" xfId="693" xr:uid="{00000000-0005-0000-0000-000092010000}"/>
    <cellStyle name="Comma 46 2" xfId="1096" xr:uid="{00000000-0005-0000-0000-000093010000}"/>
    <cellStyle name="Comma 47" xfId="112" xr:uid="{00000000-0005-0000-0000-000094010000}"/>
    <cellStyle name="Comma 47 2" xfId="816" xr:uid="{00000000-0005-0000-0000-000095010000}"/>
    <cellStyle name="Comma 47 2 2" xfId="1217" xr:uid="{00000000-0005-0000-0000-000096010000}"/>
    <cellStyle name="Comma 47 3" xfId="757" xr:uid="{00000000-0005-0000-0000-000097010000}"/>
    <cellStyle name="Comma 47 3 2" xfId="1159" xr:uid="{00000000-0005-0000-0000-000098010000}"/>
    <cellStyle name="Comma 47 4" xfId="699" xr:uid="{00000000-0005-0000-0000-000099010000}"/>
    <cellStyle name="Comma 47 4 2" xfId="1102" xr:uid="{00000000-0005-0000-0000-00009A010000}"/>
    <cellStyle name="Comma 47 5" xfId="894" xr:uid="{00000000-0005-0000-0000-00009B010000}"/>
    <cellStyle name="Comma 47 6" xfId="906" xr:uid="{00000000-0005-0000-0000-00009C010000}"/>
    <cellStyle name="Comma 48" xfId="691" xr:uid="{00000000-0005-0000-0000-00009D010000}"/>
    <cellStyle name="Comma 49" xfId="883" xr:uid="{00000000-0005-0000-0000-00009E010000}"/>
    <cellStyle name="Comma 5" xfId="90" xr:uid="{00000000-0005-0000-0000-00009F010000}"/>
    <cellStyle name="Comma 5 10" xfId="241" xr:uid="{00000000-0005-0000-0000-0000A0010000}"/>
    <cellStyle name="Comma 5 11" xfId="242" xr:uid="{00000000-0005-0000-0000-0000A1010000}"/>
    <cellStyle name="Comma 5 12" xfId="243" xr:uid="{00000000-0005-0000-0000-0000A2010000}"/>
    <cellStyle name="Comma 5 2" xfId="55" xr:uid="{00000000-0005-0000-0000-0000A3010000}"/>
    <cellStyle name="Comma 5 2 2" xfId="161" xr:uid="{00000000-0005-0000-0000-0000A4010000}"/>
    <cellStyle name="Comma 5 3" xfId="162" xr:uid="{00000000-0005-0000-0000-0000A5010000}"/>
    <cellStyle name="Comma 5 4" xfId="244" xr:uid="{00000000-0005-0000-0000-0000A6010000}"/>
    <cellStyle name="Comma 5 5" xfId="245" xr:uid="{00000000-0005-0000-0000-0000A7010000}"/>
    <cellStyle name="Comma 5 6" xfId="246" xr:uid="{00000000-0005-0000-0000-0000A8010000}"/>
    <cellStyle name="Comma 5 7" xfId="247" xr:uid="{00000000-0005-0000-0000-0000A9010000}"/>
    <cellStyle name="Comma 5 8" xfId="248" xr:uid="{00000000-0005-0000-0000-0000AA010000}"/>
    <cellStyle name="Comma 5 9" xfId="249" xr:uid="{00000000-0005-0000-0000-0000AB010000}"/>
    <cellStyle name="Comma 50" xfId="67" xr:uid="{00000000-0005-0000-0000-0000AC010000}"/>
    <cellStyle name="Comma 51" xfId="888" xr:uid="{00000000-0005-0000-0000-0000AD010000}"/>
    <cellStyle name="Comma 52" xfId="890" xr:uid="{00000000-0005-0000-0000-0000AE010000}"/>
    <cellStyle name="Comma 53" xfId="885" xr:uid="{00000000-0005-0000-0000-0000AF010000}"/>
    <cellStyle name="Comma 54" xfId="892" xr:uid="{00000000-0005-0000-0000-0000B0010000}"/>
    <cellStyle name="Comma 55" xfId="889" xr:uid="{00000000-0005-0000-0000-0000B1010000}"/>
    <cellStyle name="Comma 56" xfId="886" xr:uid="{00000000-0005-0000-0000-0000B2010000}"/>
    <cellStyle name="Comma 57" xfId="887" xr:uid="{00000000-0005-0000-0000-0000B3010000}"/>
    <cellStyle name="Comma 58" xfId="891" xr:uid="{00000000-0005-0000-0000-0000B4010000}"/>
    <cellStyle name="Comma 59" xfId="884" xr:uid="{00000000-0005-0000-0000-0000B5010000}"/>
    <cellStyle name="Comma 6" xfId="46" xr:uid="{00000000-0005-0000-0000-0000B6010000}"/>
    <cellStyle name="Comma 6 10" xfId="250" xr:uid="{00000000-0005-0000-0000-0000B7010000}"/>
    <cellStyle name="Comma 6 11" xfId="251" xr:uid="{00000000-0005-0000-0000-0000B8010000}"/>
    <cellStyle name="Comma 6 2" xfId="252" xr:uid="{00000000-0005-0000-0000-0000B9010000}"/>
    <cellStyle name="Comma 6 2 2" xfId="476" xr:uid="{00000000-0005-0000-0000-0000BA010000}"/>
    <cellStyle name="Comma 6 2 2 2" xfId="840" xr:uid="{00000000-0005-0000-0000-0000BB010000}"/>
    <cellStyle name="Comma 6 2 2 2 2" xfId="1240" xr:uid="{00000000-0005-0000-0000-0000BC010000}"/>
    <cellStyle name="Comma 6 2 2 3" xfId="985" xr:uid="{00000000-0005-0000-0000-0000BD010000}"/>
    <cellStyle name="Comma 6 2 3" xfId="781" xr:uid="{00000000-0005-0000-0000-0000BE010000}"/>
    <cellStyle name="Comma 6 2 3 2" xfId="1182" xr:uid="{00000000-0005-0000-0000-0000BF010000}"/>
    <cellStyle name="Comma 6 2 4" xfId="723" xr:uid="{00000000-0005-0000-0000-0000C0010000}"/>
    <cellStyle name="Comma 6 2 4 2" xfId="1125" xr:uid="{00000000-0005-0000-0000-0000C1010000}"/>
    <cellStyle name="Comma 6 2 5" xfId="932" xr:uid="{00000000-0005-0000-0000-0000C2010000}"/>
    <cellStyle name="Comma 6 3" xfId="253" xr:uid="{00000000-0005-0000-0000-0000C3010000}"/>
    <cellStyle name="Comma 6 4" xfId="254" xr:uid="{00000000-0005-0000-0000-0000C4010000}"/>
    <cellStyle name="Comma 6 5" xfId="255" xr:uid="{00000000-0005-0000-0000-0000C5010000}"/>
    <cellStyle name="Comma 6 6" xfId="256" xr:uid="{00000000-0005-0000-0000-0000C6010000}"/>
    <cellStyle name="Comma 6 7" xfId="257" xr:uid="{00000000-0005-0000-0000-0000C7010000}"/>
    <cellStyle name="Comma 6 8" xfId="258" xr:uid="{00000000-0005-0000-0000-0000C8010000}"/>
    <cellStyle name="Comma 6 9" xfId="259" xr:uid="{00000000-0005-0000-0000-0000C9010000}"/>
    <cellStyle name="Comma 60" xfId="900" xr:uid="{00000000-0005-0000-0000-0000CA010000}"/>
    <cellStyle name="Comma 61" xfId="951" xr:uid="{00000000-0005-0000-0000-0000CB010000}"/>
    <cellStyle name="Comma 62" xfId="929" xr:uid="{00000000-0005-0000-0000-0000CC010000}"/>
    <cellStyle name="Comma 63" xfId="1281" xr:uid="{00000000-0005-0000-0000-0000CD010000}"/>
    <cellStyle name="Comma 64" xfId="931" xr:uid="{00000000-0005-0000-0000-0000CE010000}"/>
    <cellStyle name="Comma 65" xfId="1285" xr:uid="{00000000-0005-0000-0000-0000CF010000}"/>
    <cellStyle name="Comma 66" xfId="967" xr:uid="{00000000-0005-0000-0000-0000D0010000}"/>
    <cellStyle name="Comma 67" xfId="992" xr:uid="{00000000-0005-0000-0000-0000D1010000}"/>
    <cellStyle name="Comma 68" xfId="1282" xr:uid="{00000000-0005-0000-0000-0000D2010000}"/>
    <cellStyle name="Comma 69" xfId="988" xr:uid="{00000000-0005-0000-0000-0000D3010000}"/>
    <cellStyle name="Comma 7" xfId="91" xr:uid="{00000000-0005-0000-0000-0000D4010000}"/>
    <cellStyle name="Comma 7 2" xfId="163" xr:uid="{00000000-0005-0000-0000-0000D5010000}"/>
    <cellStyle name="Comma 7 2 2" xfId="121" xr:uid="{00000000-0005-0000-0000-0000D6010000}"/>
    <cellStyle name="Comma 7 2 3" xfId="340" xr:uid="{00000000-0005-0000-0000-0000D7010000}"/>
    <cellStyle name="Comma 70" xfId="1289" xr:uid="{00000000-0005-0000-0000-0000D8010000}"/>
    <cellStyle name="Comma 71" xfId="1295" xr:uid="{00000000-0005-0000-0000-0000D9010000}"/>
    <cellStyle name="Comma 72" xfId="1325" xr:uid="{00000000-0005-0000-0000-0000DA010000}"/>
    <cellStyle name="Comma 73" xfId="1328" xr:uid="{00000000-0005-0000-0000-0000DB010000}"/>
    <cellStyle name="Comma 8" xfId="92" xr:uid="{00000000-0005-0000-0000-0000DC010000}"/>
    <cellStyle name="Comma 8 2" xfId="260" xr:uid="{00000000-0005-0000-0000-0000DD010000}"/>
    <cellStyle name="Comma 8 3" xfId="261" xr:uid="{00000000-0005-0000-0000-0000DE010000}"/>
    <cellStyle name="Comma 8 4" xfId="1311" xr:uid="{00000000-0005-0000-0000-0000DF010000}"/>
    <cellStyle name="Comma 9" xfId="93" xr:uid="{00000000-0005-0000-0000-0000E0010000}"/>
    <cellStyle name="Comma 9 2" xfId="668" xr:uid="{00000000-0005-0000-0000-0000E1010000}"/>
    <cellStyle name="Comma 9 3" xfId="1301" xr:uid="{00000000-0005-0000-0000-0000E2010000}"/>
    <cellStyle name="Comma_BOQ 13 (SITE WORKS)-bungoma" xfId="897" xr:uid="{00000000-0005-0000-0000-0000E3010000}"/>
    <cellStyle name="Comma_BUNGOMA BQ" xfId="896" xr:uid="{00000000-0005-0000-0000-0000E4010000}"/>
    <cellStyle name="Comma_BUNGOMA BQ 10" xfId="10" xr:uid="{00000000-0005-0000-0000-0000E5010000}"/>
    <cellStyle name="Comma_BUNGOMA BQ 6" xfId="58" xr:uid="{00000000-0005-0000-0000-0000E6010000}"/>
    <cellStyle name="Comma_Contract 4 BoQ REV 0 " xfId="1329" xr:uid="{00000000-0005-0000-0000-0000E7010000}"/>
    <cellStyle name="Comma_Contract 4 BoQ REV 0  2" xfId="1334" xr:uid="{00000000-0005-0000-0000-0000E8010000}"/>
    <cellStyle name="Comma_Eldoret BoQs" xfId="28" xr:uid="{00000000-0005-0000-0000-0000E9010000}"/>
    <cellStyle name="Currency 2" xfId="164" xr:uid="{00000000-0005-0000-0000-0000EA010000}"/>
    <cellStyle name="Currency 2 2" xfId="477" xr:uid="{00000000-0005-0000-0000-0000EB010000}"/>
    <cellStyle name="Currency 2 2 2" xfId="833" xr:uid="{00000000-0005-0000-0000-0000EC010000}"/>
    <cellStyle name="Currency 2 2 2 2" xfId="1233" xr:uid="{00000000-0005-0000-0000-0000ED010000}"/>
    <cellStyle name="Currency 2 2 3" xfId="986" xr:uid="{00000000-0005-0000-0000-0000EE010000}"/>
    <cellStyle name="Currency 2 3" xfId="774" xr:uid="{00000000-0005-0000-0000-0000EF010000}"/>
    <cellStyle name="Currency 2 3 2" xfId="1175" xr:uid="{00000000-0005-0000-0000-0000F0010000}"/>
    <cellStyle name="Currency 2 4" xfId="716" xr:uid="{00000000-0005-0000-0000-0000F1010000}"/>
    <cellStyle name="Currency 2 4 2" xfId="1118" xr:uid="{00000000-0005-0000-0000-0000F2010000}"/>
    <cellStyle name="Currency 2 5" xfId="922" xr:uid="{00000000-0005-0000-0000-0000F3010000}"/>
    <cellStyle name="Currency 3" xfId="478" xr:uid="{00000000-0005-0000-0000-0000F4010000}"/>
    <cellStyle name="Currency 3 2" xfId="987" xr:uid="{00000000-0005-0000-0000-0000F5010000}"/>
    <cellStyle name="Dezimal_Tabelle1" xfId="94" xr:uid="{00000000-0005-0000-0000-0000F6010000}"/>
    <cellStyle name="Normal" xfId="0" builtinId="0"/>
    <cellStyle name="Normal 10" xfId="4" xr:uid="{00000000-0005-0000-0000-0000F8010000}"/>
    <cellStyle name="Normal 10 10" xfId="332" xr:uid="{00000000-0005-0000-0000-0000F9010000}"/>
    <cellStyle name="Normal 10 11" xfId="479" xr:uid="{00000000-0005-0000-0000-0000FA010000}"/>
    <cellStyle name="Normal 10 12" xfId="480" xr:uid="{00000000-0005-0000-0000-0000FB010000}"/>
    <cellStyle name="Normal 10 13" xfId="481" xr:uid="{00000000-0005-0000-0000-0000FC010000}"/>
    <cellStyle name="Normal 10 14" xfId="482" xr:uid="{00000000-0005-0000-0000-0000FD010000}"/>
    <cellStyle name="Normal 10 15" xfId="483" xr:uid="{00000000-0005-0000-0000-0000FE010000}"/>
    <cellStyle name="Normal 10 16" xfId="484" xr:uid="{00000000-0005-0000-0000-0000FF010000}"/>
    <cellStyle name="Normal 10 17" xfId="485" xr:uid="{00000000-0005-0000-0000-000000020000}"/>
    <cellStyle name="Normal 10 18" xfId="486" xr:uid="{00000000-0005-0000-0000-000001020000}"/>
    <cellStyle name="Normal 10 19" xfId="487" xr:uid="{00000000-0005-0000-0000-000002020000}"/>
    <cellStyle name="Normal 10 2" xfId="32" xr:uid="{00000000-0005-0000-0000-000003020000}"/>
    <cellStyle name="Normal 10 2 2" xfId="47" xr:uid="{00000000-0005-0000-0000-000004020000}"/>
    <cellStyle name="Normal 10 2 3" xfId="23" xr:uid="{00000000-0005-0000-0000-000005020000}"/>
    <cellStyle name="Normal 10 3" xfId="488" xr:uid="{00000000-0005-0000-0000-000006020000}"/>
    <cellStyle name="Normal 10 4" xfId="489" xr:uid="{00000000-0005-0000-0000-000007020000}"/>
    <cellStyle name="Normal 10 5" xfId="490" xr:uid="{00000000-0005-0000-0000-000008020000}"/>
    <cellStyle name="Normal 10 6" xfId="491" xr:uid="{00000000-0005-0000-0000-000009020000}"/>
    <cellStyle name="Normal 10 7" xfId="492" xr:uid="{00000000-0005-0000-0000-00000A020000}"/>
    <cellStyle name="Normal 10 8" xfId="493" xr:uid="{00000000-0005-0000-0000-00000B020000}"/>
    <cellStyle name="Normal 10 9" xfId="494" xr:uid="{00000000-0005-0000-0000-00000C020000}"/>
    <cellStyle name="Normal 10_LINE NMW 04 BOQs" xfId="262" xr:uid="{00000000-0005-0000-0000-00000D020000}"/>
    <cellStyle name="Normal 11" xfId="68" xr:uid="{00000000-0005-0000-0000-00000E020000}"/>
    <cellStyle name="Normal 11 10" xfId="495" xr:uid="{00000000-0005-0000-0000-00000F020000}"/>
    <cellStyle name="Normal 11 11" xfId="496" xr:uid="{00000000-0005-0000-0000-000010020000}"/>
    <cellStyle name="Normal 11 12" xfId="497" xr:uid="{00000000-0005-0000-0000-000011020000}"/>
    <cellStyle name="Normal 11 13" xfId="498" xr:uid="{00000000-0005-0000-0000-000012020000}"/>
    <cellStyle name="Normal 11 14" xfId="499" xr:uid="{00000000-0005-0000-0000-000013020000}"/>
    <cellStyle name="Normal 11 15" xfId="500" xr:uid="{00000000-0005-0000-0000-000014020000}"/>
    <cellStyle name="Normal 11 16" xfId="501" xr:uid="{00000000-0005-0000-0000-000015020000}"/>
    <cellStyle name="Normal 11 17" xfId="502" xr:uid="{00000000-0005-0000-0000-000016020000}"/>
    <cellStyle name="Normal 11 18" xfId="503" xr:uid="{00000000-0005-0000-0000-000017020000}"/>
    <cellStyle name="Normal 11 19" xfId="504" xr:uid="{00000000-0005-0000-0000-000018020000}"/>
    <cellStyle name="Normal 11 2" xfId="12" xr:uid="{00000000-0005-0000-0000-000019020000}"/>
    <cellStyle name="Normal 11 20" xfId="505" xr:uid="{00000000-0005-0000-0000-00001A020000}"/>
    <cellStyle name="Normal 11 3" xfId="506" xr:uid="{00000000-0005-0000-0000-00001B020000}"/>
    <cellStyle name="Normal 11 4" xfId="507" xr:uid="{00000000-0005-0000-0000-00001C020000}"/>
    <cellStyle name="Normal 11 5" xfId="508" xr:uid="{00000000-0005-0000-0000-00001D020000}"/>
    <cellStyle name="Normal 11 6" xfId="509" xr:uid="{00000000-0005-0000-0000-00001E020000}"/>
    <cellStyle name="Normal 11 7" xfId="510" xr:uid="{00000000-0005-0000-0000-00001F020000}"/>
    <cellStyle name="Normal 11 8" xfId="511" xr:uid="{00000000-0005-0000-0000-000020020000}"/>
    <cellStyle name="Normal 11 9" xfId="512" xr:uid="{00000000-0005-0000-0000-000021020000}"/>
    <cellStyle name="Normal 12" xfId="16" xr:uid="{00000000-0005-0000-0000-000022020000}"/>
    <cellStyle name="Normal 12 10" xfId="904" xr:uid="{00000000-0005-0000-0000-000023020000}"/>
    <cellStyle name="Normal 12 2" xfId="5" xr:uid="{00000000-0005-0000-0000-000024020000}"/>
    <cellStyle name="Normal 12 3" xfId="118" xr:uid="{00000000-0005-0000-0000-000025020000}"/>
    <cellStyle name="Normal 12 3 2" xfId="822" xr:uid="{00000000-0005-0000-0000-000026020000}"/>
    <cellStyle name="Normal 12 3 2 2" xfId="1222" xr:uid="{00000000-0005-0000-0000-000027020000}"/>
    <cellStyle name="Normal 12 3 3" xfId="763" xr:uid="{00000000-0005-0000-0000-000028020000}"/>
    <cellStyle name="Normal 12 3 3 2" xfId="1164" xr:uid="{00000000-0005-0000-0000-000029020000}"/>
    <cellStyle name="Normal 12 3 4" xfId="705" xr:uid="{00000000-0005-0000-0000-00002A020000}"/>
    <cellStyle name="Normal 12 3 4 2" xfId="1107" xr:uid="{00000000-0005-0000-0000-00002B020000}"/>
    <cellStyle name="Normal 12 3 5" xfId="911" xr:uid="{00000000-0005-0000-0000-00002C020000}"/>
    <cellStyle name="Normal 12 4" xfId="127" xr:uid="{00000000-0005-0000-0000-00002D020000}"/>
    <cellStyle name="Normal 12 4 2" xfId="1306" xr:uid="{00000000-0005-0000-0000-00002E020000}"/>
    <cellStyle name="Normal 12 5" xfId="814" xr:uid="{00000000-0005-0000-0000-00002F020000}"/>
    <cellStyle name="Normal 12 5 2" xfId="1215" xr:uid="{00000000-0005-0000-0000-000030020000}"/>
    <cellStyle name="Normal 12 6" xfId="755" xr:uid="{00000000-0005-0000-0000-000031020000}"/>
    <cellStyle name="Normal 12 6 2" xfId="1157" xr:uid="{00000000-0005-0000-0000-000032020000}"/>
    <cellStyle name="Normal 12 7" xfId="697" xr:uid="{00000000-0005-0000-0000-000033020000}"/>
    <cellStyle name="Normal 12 7 2" xfId="1100" xr:uid="{00000000-0005-0000-0000-000034020000}"/>
    <cellStyle name="Normal 12 8" xfId="109" xr:uid="{00000000-0005-0000-0000-000035020000}"/>
    <cellStyle name="Normal 12 9" xfId="895" xr:uid="{00000000-0005-0000-0000-000036020000}"/>
    <cellStyle name="Normal 13" xfId="29" xr:uid="{00000000-0005-0000-0000-000037020000}"/>
    <cellStyle name="Normal 13 2" xfId="165" xr:uid="{00000000-0005-0000-0000-000038020000}"/>
    <cellStyle name="Normal 13 3" xfId="819" xr:uid="{00000000-0005-0000-0000-000039020000}"/>
    <cellStyle name="Normal 13 3 2" xfId="1219" xr:uid="{00000000-0005-0000-0000-00003A020000}"/>
    <cellStyle name="Normal 13 4" xfId="760" xr:uid="{00000000-0005-0000-0000-00003B020000}"/>
    <cellStyle name="Normal 13 4 2" xfId="1161" xr:uid="{00000000-0005-0000-0000-00003C020000}"/>
    <cellStyle name="Normal 13 5" xfId="702" xr:uid="{00000000-0005-0000-0000-00003D020000}"/>
    <cellStyle name="Normal 13 5 2" xfId="1104" xr:uid="{00000000-0005-0000-0000-00003E020000}"/>
    <cellStyle name="Normal 13 6" xfId="115" xr:uid="{00000000-0005-0000-0000-00003F020000}"/>
    <cellStyle name="Normal 13 7" xfId="908" xr:uid="{00000000-0005-0000-0000-000040020000}"/>
    <cellStyle name="Normal 14" xfId="166" xr:uid="{00000000-0005-0000-0000-000041020000}"/>
    <cellStyle name="Normal 15" xfId="48" xr:uid="{00000000-0005-0000-0000-000042020000}"/>
    <cellStyle name="Normal 16" xfId="14" xr:uid="{00000000-0005-0000-0000-000043020000}"/>
    <cellStyle name="Normal 16 2" xfId="167" xr:uid="{00000000-0005-0000-0000-000044020000}"/>
    <cellStyle name="Normal 17" xfId="95" xr:uid="{00000000-0005-0000-0000-000045020000}"/>
    <cellStyle name="Normal 18" xfId="168" xr:uid="{00000000-0005-0000-0000-000046020000}"/>
    <cellStyle name="Normal 18 2" xfId="31" xr:uid="{00000000-0005-0000-0000-000047020000}"/>
    <cellStyle name="Normal 18 2 2" xfId="263" xr:uid="{00000000-0005-0000-0000-000048020000}"/>
    <cellStyle name="Normal 18 2 2 2" xfId="841" xr:uid="{00000000-0005-0000-0000-000049020000}"/>
    <cellStyle name="Normal 18 2 2 2 2" xfId="1241" xr:uid="{00000000-0005-0000-0000-00004A020000}"/>
    <cellStyle name="Normal 18 2 2 3" xfId="782" xr:uid="{00000000-0005-0000-0000-00004B020000}"/>
    <cellStyle name="Normal 18 2 2 3 2" xfId="1183" xr:uid="{00000000-0005-0000-0000-00004C020000}"/>
    <cellStyle name="Normal 18 2 2 4" xfId="724" xr:uid="{00000000-0005-0000-0000-00004D020000}"/>
    <cellStyle name="Normal 18 2 2 4 2" xfId="1126" xr:uid="{00000000-0005-0000-0000-00004E020000}"/>
    <cellStyle name="Normal 18 2 2 5" xfId="933" xr:uid="{00000000-0005-0000-0000-00004F020000}"/>
    <cellStyle name="Normal 18 2 3" xfId="514" xr:uid="{00000000-0005-0000-0000-000050020000}"/>
    <cellStyle name="Normal 18 2 3 2" xfId="820" xr:uid="{00000000-0005-0000-0000-000051020000}"/>
    <cellStyle name="Normal 18 2 3 2 2" xfId="1220" xr:uid="{00000000-0005-0000-0000-000052020000}"/>
    <cellStyle name="Normal 18 2 3 3" xfId="990" xr:uid="{00000000-0005-0000-0000-000053020000}"/>
    <cellStyle name="Normal 18 2 4" xfId="761" xr:uid="{00000000-0005-0000-0000-000054020000}"/>
    <cellStyle name="Normal 18 2 4 2" xfId="1162" xr:uid="{00000000-0005-0000-0000-000055020000}"/>
    <cellStyle name="Normal 18 2 5" xfId="703" xr:uid="{00000000-0005-0000-0000-000056020000}"/>
    <cellStyle name="Normal 18 2 5 2" xfId="1105" xr:uid="{00000000-0005-0000-0000-000057020000}"/>
    <cellStyle name="Normal 18 2 6" xfId="116" xr:uid="{00000000-0005-0000-0000-000058020000}"/>
    <cellStyle name="Normal 18 2 7" xfId="909" xr:uid="{00000000-0005-0000-0000-000059020000}"/>
    <cellStyle name="Normal 18 3" xfId="264" xr:uid="{00000000-0005-0000-0000-00005A020000}"/>
    <cellStyle name="Normal 18 3 2" xfId="515" xr:uid="{00000000-0005-0000-0000-00005B020000}"/>
    <cellStyle name="Normal 18 3 2 2" xfId="842" xr:uid="{00000000-0005-0000-0000-00005C020000}"/>
    <cellStyle name="Normal 18 3 2 2 2" xfId="1242" xr:uid="{00000000-0005-0000-0000-00005D020000}"/>
    <cellStyle name="Normal 18 3 2 3" xfId="991" xr:uid="{00000000-0005-0000-0000-00005E020000}"/>
    <cellStyle name="Normal 18 3 3" xfId="783" xr:uid="{00000000-0005-0000-0000-00005F020000}"/>
    <cellStyle name="Normal 18 3 3 2" xfId="1184" xr:uid="{00000000-0005-0000-0000-000060020000}"/>
    <cellStyle name="Normal 18 3 4" xfId="725" xr:uid="{00000000-0005-0000-0000-000061020000}"/>
    <cellStyle name="Normal 18 3 4 2" xfId="1127" xr:uid="{00000000-0005-0000-0000-000062020000}"/>
    <cellStyle name="Normal 18 3 5" xfId="934" xr:uid="{00000000-0005-0000-0000-000063020000}"/>
    <cellStyle name="Normal 18 3 6" xfId="1314" xr:uid="{00000000-0005-0000-0000-000064020000}"/>
    <cellStyle name="Normal 18 4" xfId="513" xr:uid="{00000000-0005-0000-0000-000065020000}"/>
    <cellStyle name="Normal 18 4 2" xfId="834" xr:uid="{00000000-0005-0000-0000-000066020000}"/>
    <cellStyle name="Normal 18 4 2 2" xfId="1234" xr:uid="{00000000-0005-0000-0000-000067020000}"/>
    <cellStyle name="Normal 18 4 3" xfId="989" xr:uid="{00000000-0005-0000-0000-000068020000}"/>
    <cellStyle name="Normal 18 5" xfId="775" xr:uid="{00000000-0005-0000-0000-000069020000}"/>
    <cellStyle name="Normal 18 5 2" xfId="1176" xr:uid="{00000000-0005-0000-0000-00006A020000}"/>
    <cellStyle name="Normal 18 6" xfId="717" xr:uid="{00000000-0005-0000-0000-00006B020000}"/>
    <cellStyle name="Normal 18 6 2" xfId="1119" xr:uid="{00000000-0005-0000-0000-00006C020000}"/>
    <cellStyle name="Normal 18 7" xfId="923" xr:uid="{00000000-0005-0000-0000-00006D020000}"/>
    <cellStyle name="Normal 18 8" xfId="1310" xr:uid="{00000000-0005-0000-0000-00006E020000}"/>
    <cellStyle name="Normal 19" xfId="169" xr:uid="{00000000-0005-0000-0000-00006F020000}"/>
    <cellStyle name="Normal 2" xfId="9" xr:uid="{00000000-0005-0000-0000-000070020000}"/>
    <cellStyle name="Normal 2 10" xfId="265" xr:uid="{00000000-0005-0000-0000-000071020000}"/>
    <cellStyle name="Normal 2 11" xfId="266" xr:uid="{00000000-0005-0000-0000-000072020000}"/>
    <cellStyle name="Normal 2 12" xfId="267" xr:uid="{00000000-0005-0000-0000-000073020000}"/>
    <cellStyle name="Normal 2 13" xfId="268" xr:uid="{00000000-0005-0000-0000-000074020000}"/>
    <cellStyle name="Normal 2 14" xfId="516" xr:uid="{00000000-0005-0000-0000-000075020000}"/>
    <cellStyle name="Normal 2 15" xfId="517" xr:uid="{00000000-0005-0000-0000-000076020000}"/>
    <cellStyle name="Normal 2 16" xfId="518" xr:uid="{00000000-0005-0000-0000-000077020000}"/>
    <cellStyle name="Normal 2 17" xfId="519" xr:uid="{00000000-0005-0000-0000-000078020000}"/>
    <cellStyle name="Normal 2 18" xfId="520" xr:uid="{00000000-0005-0000-0000-000079020000}"/>
    <cellStyle name="Normal 2 19" xfId="521" xr:uid="{00000000-0005-0000-0000-00007A020000}"/>
    <cellStyle name="Normal 2 2" xfId="15" xr:uid="{00000000-0005-0000-0000-00007B020000}"/>
    <cellStyle name="Normal 2 2 10" xfId="669" xr:uid="{00000000-0005-0000-0000-00007C020000}"/>
    <cellStyle name="Normal 2 2 2" xfId="13" xr:uid="{00000000-0005-0000-0000-00007D020000}"/>
    <cellStyle name="Normal 2 2 3" xfId="324" xr:uid="{00000000-0005-0000-0000-00007E020000}"/>
    <cellStyle name="Normal 2 2_BILL 10" xfId="170" xr:uid="{00000000-0005-0000-0000-00007F020000}"/>
    <cellStyle name="Normal 2 20" xfId="522" xr:uid="{00000000-0005-0000-0000-000080020000}"/>
    <cellStyle name="Normal 2 21" xfId="523" xr:uid="{00000000-0005-0000-0000-000081020000}"/>
    <cellStyle name="Normal 2 22" xfId="679" xr:uid="{00000000-0005-0000-0000-000082020000}"/>
    <cellStyle name="Normal 2 22 2" xfId="1084" xr:uid="{00000000-0005-0000-0000-000083020000}"/>
    <cellStyle name="Normal 2 23" xfId="338" xr:uid="{00000000-0005-0000-0000-000084020000}"/>
    <cellStyle name="Normal 2 23 2" xfId="963" xr:uid="{00000000-0005-0000-0000-000085020000}"/>
    <cellStyle name="Normal 2 24" xfId="1300" xr:uid="{00000000-0005-0000-0000-000086020000}"/>
    <cellStyle name="Normal 2 3" xfId="19" xr:uid="{00000000-0005-0000-0000-000087020000}"/>
    <cellStyle name="Normal 2 3 2" xfId="96" xr:uid="{00000000-0005-0000-0000-000088020000}"/>
    <cellStyle name="Normal 2 3 3" xfId="171" xr:uid="{00000000-0005-0000-0000-000089020000}"/>
    <cellStyle name="Normal 2 3_Lessos Electrical" xfId="172" xr:uid="{00000000-0005-0000-0000-00008A020000}"/>
    <cellStyle name="Normal 2 4" xfId="113" xr:uid="{00000000-0005-0000-0000-00008B020000}"/>
    <cellStyle name="Normal 2 4 2" xfId="269" xr:uid="{00000000-0005-0000-0000-00008C020000}"/>
    <cellStyle name="Normal 2 4 3" xfId="817" xr:uid="{00000000-0005-0000-0000-00008D020000}"/>
    <cellStyle name="Normal 2 4 4" xfId="758" xr:uid="{00000000-0005-0000-0000-00008E020000}"/>
    <cellStyle name="Normal 2 4 4 2" xfId="869" xr:uid="{00000000-0005-0000-0000-00008F020000}"/>
    <cellStyle name="Normal 2 4 5" xfId="700" xr:uid="{00000000-0005-0000-0000-000090020000}"/>
    <cellStyle name="Normal 2 5" xfId="45" xr:uid="{00000000-0005-0000-0000-000091020000}"/>
    <cellStyle name="Normal 2 6" xfId="270" xr:uid="{00000000-0005-0000-0000-000092020000}"/>
    <cellStyle name="Normal 2 7" xfId="271" xr:uid="{00000000-0005-0000-0000-000093020000}"/>
    <cellStyle name="Normal 2 7 2" xfId="1331" xr:uid="{00000000-0005-0000-0000-000094020000}"/>
    <cellStyle name="Normal 2 8" xfId="272" xr:uid="{00000000-0005-0000-0000-000095020000}"/>
    <cellStyle name="Normal 2 8 2" xfId="1333" xr:uid="{00000000-0005-0000-0000-000096020000}"/>
    <cellStyle name="Normal 2 9" xfId="273" xr:uid="{00000000-0005-0000-0000-000097020000}"/>
    <cellStyle name="Normal 2_BILL NO 2 " xfId="524" xr:uid="{00000000-0005-0000-0000-000098020000}"/>
    <cellStyle name="Normal 20" xfId="173" xr:uid="{00000000-0005-0000-0000-000099020000}"/>
    <cellStyle name="Normal 21" xfId="174" xr:uid="{00000000-0005-0000-0000-00009A020000}"/>
    <cellStyle name="Normal 22" xfId="175" xr:uid="{00000000-0005-0000-0000-00009B020000}"/>
    <cellStyle name="Normal 23" xfId="176" xr:uid="{00000000-0005-0000-0000-00009C020000}"/>
    <cellStyle name="Normal 24" xfId="177" xr:uid="{00000000-0005-0000-0000-00009D020000}"/>
    <cellStyle name="Normal 25" xfId="178" xr:uid="{00000000-0005-0000-0000-00009E020000}"/>
    <cellStyle name="Normal 26" xfId="56" xr:uid="{00000000-0005-0000-0000-00009F020000}"/>
    <cellStyle name="Normal 27" xfId="179" xr:uid="{00000000-0005-0000-0000-0000A0020000}"/>
    <cellStyle name="Normal 27 2" xfId="180" xr:uid="{00000000-0005-0000-0000-0000A1020000}"/>
    <cellStyle name="Normal 28" xfId="192" xr:uid="{00000000-0005-0000-0000-0000A2020000}"/>
    <cellStyle name="Normal 28 10" xfId="525" xr:uid="{00000000-0005-0000-0000-0000A3020000}"/>
    <cellStyle name="Normal 28 10 2" xfId="993" xr:uid="{00000000-0005-0000-0000-0000A4020000}"/>
    <cellStyle name="Normal 28 11" xfId="720" xr:uid="{00000000-0005-0000-0000-0000A5020000}"/>
    <cellStyle name="Normal 28 11 2" xfId="1122" xr:uid="{00000000-0005-0000-0000-0000A6020000}"/>
    <cellStyle name="Normal 28 12" xfId="927" xr:uid="{00000000-0005-0000-0000-0000A7020000}"/>
    <cellStyle name="Normal 28 2" xfId="274" xr:uid="{00000000-0005-0000-0000-0000A8020000}"/>
    <cellStyle name="Normal 28 3" xfId="275" xr:uid="{00000000-0005-0000-0000-0000A9020000}"/>
    <cellStyle name="Normal 28 3 2" xfId="328" xr:uid="{00000000-0005-0000-0000-0000AA020000}"/>
    <cellStyle name="Normal 28 3 2 2" xfId="527" xr:uid="{00000000-0005-0000-0000-0000AB020000}"/>
    <cellStyle name="Normal 28 3 2 2 2" xfId="865" xr:uid="{00000000-0005-0000-0000-0000AC020000}"/>
    <cellStyle name="Normal 28 3 2 2 2 2" xfId="1265" xr:uid="{00000000-0005-0000-0000-0000AD020000}"/>
    <cellStyle name="Normal 28 3 2 2 3" xfId="995" xr:uid="{00000000-0005-0000-0000-0000AE020000}"/>
    <cellStyle name="Normal 28 3 2 3" xfId="806" xr:uid="{00000000-0005-0000-0000-0000AF020000}"/>
    <cellStyle name="Normal 28 3 2 3 2" xfId="1207" xr:uid="{00000000-0005-0000-0000-0000B0020000}"/>
    <cellStyle name="Normal 28 3 2 4" xfId="748" xr:uid="{00000000-0005-0000-0000-0000B1020000}"/>
    <cellStyle name="Normal 28 3 2 4 2" xfId="1150" xr:uid="{00000000-0005-0000-0000-0000B2020000}"/>
    <cellStyle name="Normal 28 3 2 5" xfId="958" xr:uid="{00000000-0005-0000-0000-0000B3020000}"/>
    <cellStyle name="Normal 28 3 3" xfId="528" xr:uid="{00000000-0005-0000-0000-0000B4020000}"/>
    <cellStyle name="Normal 28 3 3 2" xfId="843" xr:uid="{00000000-0005-0000-0000-0000B5020000}"/>
    <cellStyle name="Normal 28 3 3 2 2" xfId="1243" xr:uid="{00000000-0005-0000-0000-0000B6020000}"/>
    <cellStyle name="Normal 28 3 3 3" xfId="996" xr:uid="{00000000-0005-0000-0000-0000B7020000}"/>
    <cellStyle name="Normal 28 3 4" xfId="526" xr:uid="{00000000-0005-0000-0000-0000B8020000}"/>
    <cellStyle name="Normal 28 3 4 2" xfId="784" xr:uid="{00000000-0005-0000-0000-0000B9020000}"/>
    <cellStyle name="Normal 28 3 4 2 2" xfId="1185" xr:uid="{00000000-0005-0000-0000-0000BA020000}"/>
    <cellStyle name="Normal 28 3 4 3" xfId="994" xr:uid="{00000000-0005-0000-0000-0000BB020000}"/>
    <cellStyle name="Normal 28 3 5" xfId="726" xr:uid="{00000000-0005-0000-0000-0000BC020000}"/>
    <cellStyle name="Normal 28 3 5 2" xfId="1128" xr:uid="{00000000-0005-0000-0000-0000BD020000}"/>
    <cellStyle name="Normal 28 3 6" xfId="935" xr:uid="{00000000-0005-0000-0000-0000BE020000}"/>
    <cellStyle name="Normal 28 4" xfId="325" xr:uid="{00000000-0005-0000-0000-0000BF020000}"/>
    <cellStyle name="Normal 28 4 2" xfId="676" xr:uid="{00000000-0005-0000-0000-0000C0020000}"/>
    <cellStyle name="Normal 28 4 2 2" xfId="684" xr:uid="{00000000-0005-0000-0000-0000C1020000}"/>
    <cellStyle name="Normal 28 4 2 2 2" xfId="39" xr:uid="{00000000-0005-0000-0000-0000C2020000}"/>
    <cellStyle name="Normal 28 4 2 2 2 2" xfId="63" xr:uid="{00000000-0005-0000-0000-0000C3020000}"/>
    <cellStyle name="Normal 28 4 2 2 2 2 2" xfId="823" xr:uid="{00000000-0005-0000-0000-0000C4020000}"/>
    <cellStyle name="Normal 28 4 2 2 2 2 2 2" xfId="1223" xr:uid="{00000000-0005-0000-0000-0000C5020000}"/>
    <cellStyle name="Normal 28 4 2 2 2 2 3" xfId="878" xr:uid="{00000000-0005-0000-0000-0000C6020000}"/>
    <cellStyle name="Normal 28 4 2 2 2 2 3 2" xfId="1277" xr:uid="{00000000-0005-0000-0000-0000C7020000}"/>
    <cellStyle name="Normal 28 4 2 2 2 2 4" xfId="689" xr:uid="{00000000-0005-0000-0000-0000C8020000}"/>
    <cellStyle name="Normal 28 4 2 2 2 2 5" xfId="1094" xr:uid="{00000000-0005-0000-0000-0000C9020000}"/>
    <cellStyle name="Normal 28 4 2 2 2 3" xfId="764" xr:uid="{00000000-0005-0000-0000-0000CA020000}"/>
    <cellStyle name="Normal 28 4 2 2 2 3 2" xfId="1165" xr:uid="{00000000-0005-0000-0000-0000CB020000}"/>
    <cellStyle name="Normal 28 4 2 2 2 4" xfId="706" xr:uid="{00000000-0005-0000-0000-0000CC020000}"/>
    <cellStyle name="Normal 28 4 2 2 2 4 2" xfId="1108" xr:uid="{00000000-0005-0000-0000-0000CD020000}"/>
    <cellStyle name="Normal 28 4 2 2 2 5" xfId="876" xr:uid="{00000000-0005-0000-0000-0000CE020000}"/>
    <cellStyle name="Normal 28 4 2 2 2 5 2" xfId="1275" xr:uid="{00000000-0005-0000-0000-0000CF020000}"/>
    <cellStyle name="Normal 28 4 2 2 2 5 3" xfId="1312" xr:uid="{00000000-0005-0000-0000-0000D0020000}"/>
    <cellStyle name="Normal 28 4 2 2 2 6" xfId="119" xr:uid="{00000000-0005-0000-0000-0000D1020000}"/>
    <cellStyle name="Normal 28 4 2 2 2 6 2" xfId="1316" xr:uid="{00000000-0005-0000-0000-0000D2020000}"/>
    <cellStyle name="Normal 28 4 2 2 2 7" xfId="912" xr:uid="{00000000-0005-0000-0000-0000D3020000}"/>
    <cellStyle name="Normal 28 4 2 2 2 8" xfId="1290" xr:uid="{00000000-0005-0000-0000-0000D4020000}"/>
    <cellStyle name="Normal 28 4 2 2 2 9" xfId="1296" xr:uid="{00000000-0005-0000-0000-0000D5020000}"/>
    <cellStyle name="Normal 28 4 2 2 3" xfId="1089" xr:uid="{00000000-0005-0000-0000-0000D6020000}"/>
    <cellStyle name="Normal 28 4 2 3" xfId="862" xr:uid="{00000000-0005-0000-0000-0000D7020000}"/>
    <cellStyle name="Normal 28 4 2 3 2" xfId="1262" xr:uid="{00000000-0005-0000-0000-0000D8020000}"/>
    <cellStyle name="Normal 28 4 2 4" xfId="1081" xr:uid="{00000000-0005-0000-0000-0000D9020000}"/>
    <cellStyle name="Normal 28 4 3" xfId="529" xr:uid="{00000000-0005-0000-0000-0000DA020000}"/>
    <cellStyle name="Normal 28 4 3 2" xfId="803" xr:uid="{00000000-0005-0000-0000-0000DB020000}"/>
    <cellStyle name="Normal 28 4 3 2 2" xfId="1204" xr:uid="{00000000-0005-0000-0000-0000DC020000}"/>
    <cellStyle name="Normal 28 4 3 3" xfId="997" xr:uid="{00000000-0005-0000-0000-0000DD020000}"/>
    <cellStyle name="Normal 28 4 4" xfId="745" xr:uid="{00000000-0005-0000-0000-0000DE020000}"/>
    <cellStyle name="Normal 28 4 4 2" xfId="1147" xr:uid="{00000000-0005-0000-0000-0000DF020000}"/>
    <cellStyle name="Normal 28 4 5" xfId="955" xr:uid="{00000000-0005-0000-0000-0000E0020000}"/>
    <cellStyle name="Normal 28 5" xfId="530" xr:uid="{00000000-0005-0000-0000-0000E1020000}"/>
    <cellStyle name="Normal 28 5 2" xfId="837" xr:uid="{00000000-0005-0000-0000-0000E2020000}"/>
    <cellStyle name="Normal 28 5 2 2" xfId="1237" xr:uid="{00000000-0005-0000-0000-0000E3020000}"/>
    <cellStyle name="Normal 28 5 3" xfId="998" xr:uid="{00000000-0005-0000-0000-0000E4020000}"/>
    <cellStyle name="Normal 28 6" xfId="531" xr:uid="{00000000-0005-0000-0000-0000E5020000}"/>
    <cellStyle name="Normal 28 6 2" xfId="532" xr:uid="{00000000-0005-0000-0000-0000E6020000}"/>
    <cellStyle name="Normal 28 6 2 2" xfId="1000" xr:uid="{00000000-0005-0000-0000-0000E7020000}"/>
    <cellStyle name="Normal 28 6 3" xfId="778" xr:uid="{00000000-0005-0000-0000-0000E8020000}"/>
    <cellStyle name="Normal 28 6 3 2" xfId="1179" xr:uid="{00000000-0005-0000-0000-0000E9020000}"/>
    <cellStyle name="Normal 28 6 4" xfId="999" xr:uid="{00000000-0005-0000-0000-0000EA020000}"/>
    <cellStyle name="Normal 28 7" xfId="533" xr:uid="{00000000-0005-0000-0000-0000EB020000}"/>
    <cellStyle name="Normal 28 7 2" xfId="1001" xr:uid="{00000000-0005-0000-0000-0000EC020000}"/>
    <cellStyle name="Normal 28 8" xfId="534" xr:uid="{00000000-0005-0000-0000-0000ED020000}"/>
    <cellStyle name="Normal 28 9" xfId="535" xr:uid="{00000000-0005-0000-0000-0000EE020000}"/>
    <cellStyle name="Normal 28 9 2" xfId="1002" xr:uid="{00000000-0005-0000-0000-0000EF020000}"/>
    <cellStyle name="Normal 29" xfId="276" xr:uid="{00000000-0005-0000-0000-0000F0020000}"/>
    <cellStyle name="Normal 29 2" xfId="536" xr:uid="{00000000-0005-0000-0000-0000F1020000}"/>
    <cellStyle name="Normal 29 2 2" xfId="844" xr:uid="{00000000-0005-0000-0000-0000F2020000}"/>
    <cellStyle name="Normal 29 2 2 2" xfId="1244" xr:uid="{00000000-0005-0000-0000-0000F3020000}"/>
    <cellStyle name="Normal 29 2 3" xfId="1003" xr:uid="{00000000-0005-0000-0000-0000F4020000}"/>
    <cellStyle name="Normal 29 3" xfId="785" xr:uid="{00000000-0005-0000-0000-0000F5020000}"/>
    <cellStyle name="Normal 29 3 2" xfId="1186" xr:uid="{00000000-0005-0000-0000-0000F6020000}"/>
    <cellStyle name="Normal 29 4" xfId="727" xr:uid="{00000000-0005-0000-0000-0000F7020000}"/>
    <cellStyle name="Normal 29 4 2" xfId="1129" xr:uid="{00000000-0005-0000-0000-0000F8020000}"/>
    <cellStyle name="Normal 29 5" xfId="936" xr:uid="{00000000-0005-0000-0000-0000F9020000}"/>
    <cellStyle name="Normal 3" xfId="35" xr:uid="{00000000-0005-0000-0000-0000FA020000}"/>
    <cellStyle name="Normal 3 2" xfId="51" xr:uid="{00000000-0005-0000-0000-0000FB020000}"/>
    <cellStyle name="Normal 3 3" xfId="181" xr:uid="{00000000-0005-0000-0000-0000FC020000}"/>
    <cellStyle name="Normal 3 4" xfId="277" xr:uid="{00000000-0005-0000-0000-0000FD020000}"/>
    <cellStyle name="Normal 3 5" xfId="278" xr:uid="{00000000-0005-0000-0000-0000FE020000}"/>
    <cellStyle name="Normal 3 6" xfId="1323" xr:uid="{00000000-0005-0000-0000-0000FF020000}"/>
    <cellStyle name="Normal 3 7" xfId="1336" xr:uid="{00000000-0005-0000-0000-000000030000}"/>
    <cellStyle name="Normal 3_BILL 10" xfId="182" xr:uid="{00000000-0005-0000-0000-000001030000}"/>
    <cellStyle name="Normal 30" xfId="279" xr:uid="{00000000-0005-0000-0000-000002030000}"/>
    <cellStyle name="Normal 31" xfId="280" xr:uid="{00000000-0005-0000-0000-000003030000}"/>
    <cellStyle name="Normal 32" xfId="320" xr:uid="{00000000-0005-0000-0000-000004030000}"/>
    <cellStyle name="Normal 32 2" xfId="62" xr:uid="{00000000-0005-0000-0000-000005030000}"/>
    <cellStyle name="Normal 32 2 2" xfId="65" xr:uid="{00000000-0005-0000-0000-000006030000}"/>
    <cellStyle name="Normal 32 2 2 2" xfId="868" xr:uid="{00000000-0005-0000-0000-000007030000}"/>
    <cellStyle name="Normal 32 2 2 2 2" xfId="1268" xr:uid="{00000000-0005-0000-0000-000008030000}"/>
    <cellStyle name="Normal 32 2 2 3" xfId="538" xr:uid="{00000000-0005-0000-0000-000009030000}"/>
    <cellStyle name="Normal 32 2 2 4" xfId="1005" xr:uid="{00000000-0005-0000-0000-00000A030000}"/>
    <cellStyle name="Normal 32 2 2 5" xfId="1293" xr:uid="{00000000-0005-0000-0000-00000B030000}"/>
    <cellStyle name="Normal 32 2 3" xfId="809" xr:uid="{00000000-0005-0000-0000-00000C030000}"/>
    <cellStyle name="Normal 32 2 3 2" xfId="1210" xr:uid="{00000000-0005-0000-0000-00000D030000}"/>
    <cellStyle name="Normal 32 2 3 3" xfId="1308" xr:uid="{00000000-0005-0000-0000-00000E030000}"/>
    <cellStyle name="Normal 32 2 3 4" xfId="1318" xr:uid="{00000000-0005-0000-0000-00000F030000}"/>
    <cellStyle name="Normal 32 2 4" xfId="751" xr:uid="{00000000-0005-0000-0000-000010030000}"/>
    <cellStyle name="Normal 32 2 4 2" xfId="1153" xr:uid="{00000000-0005-0000-0000-000011030000}"/>
    <cellStyle name="Normal 32 2 5" xfId="874" xr:uid="{00000000-0005-0000-0000-000012030000}"/>
    <cellStyle name="Normal 32 2 5 2" xfId="1273" xr:uid="{00000000-0005-0000-0000-000013030000}"/>
    <cellStyle name="Normal 32 2 6" xfId="881" xr:uid="{00000000-0005-0000-0000-000014030000}"/>
    <cellStyle name="Normal 32 2 6 2" xfId="1280" xr:uid="{00000000-0005-0000-0000-000015030000}"/>
    <cellStyle name="Normal 32 2 7" xfId="334" xr:uid="{00000000-0005-0000-0000-000016030000}"/>
    <cellStyle name="Normal 32 2 8" xfId="961" xr:uid="{00000000-0005-0000-0000-000017030000}"/>
    <cellStyle name="Normal 32 3" xfId="539" xr:uid="{00000000-0005-0000-0000-000018030000}"/>
    <cellStyle name="Normal 32 3 2" xfId="859" xr:uid="{00000000-0005-0000-0000-000019030000}"/>
    <cellStyle name="Normal 32 3 2 2" xfId="1259" xr:uid="{00000000-0005-0000-0000-00001A030000}"/>
    <cellStyle name="Normal 32 3 3" xfId="1006" xr:uid="{00000000-0005-0000-0000-00001B030000}"/>
    <cellStyle name="Normal 32 4" xfId="671" xr:uid="{00000000-0005-0000-0000-00001C030000}"/>
    <cellStyle name="Normal 32 4 2" xfId="681" xr:uid="{00000000-0005-0000-0000-00001D030000}"/>
    <cellStyle name="Normal 32 4 2 2" xfId="1086" xr:uid="{00000000-0005-0000-0000-00001E030000}"/>
    <cellStyle name="Normal 32 4 3" xfId="800" xr:uid="{00000000-0005-0000-0000-00001F030000}"/>
    <cellStyle name="Normal 32 4 3 2" xfId="1201" xr:uid="{00000000-0005-0000-0000-000020030000}"/>
    <cellStyle name="Normal 32 4 4" xfId="1076" xr:uid="{00000000-0005-0000-0000-000021030000}"/>
    <cellStyle name="Normal 32 5" xfId="537" xr:uid="{00000000-0005-0000-0000-000022030000}"/>
    <cellStyle name="Normal 32 5 2" xfId="1004" xr:uid="{00000000-0005-0000-0000-000023030000}"/>
    <cellStyle name="Normal 32 6" xfId="742" xr:uid="{00000000-0005-0000-0000-000024030000}"/>
    <cellStyle name="Normal 32 6 2" xfId="1144" xr:uid="{00000000-0005-0000-0000-000025030000}"/>
    <cellStyle name="Normal 32 6 2 2" xfId="1320" xr:uid="{00000000-0005-0000-0000-000026030000}"/>
    <cellStyle name="Normal 32 7" xfId="952" xr:uid="{00000000-0005-0000-0000-000027030000}"/>
    <cellStyle name="Normal 33" xfId="329" xr:uid="{00000000-0005-0000-0000-000028030000}"/>
    <cellStyle name="Normal 33 2" xfId="540" xr:uid="{00000000-0005-0000-0000-000029030000}"/>
    <cellStyle name="Normal 34" xfId="331" xr:uid="{00000000-0005-0000-0000-00002A030000}"/>
    <cellStyle name="Normal 35" xfId="541" xr:uid="{00000000-0005-0000-0000-00002B030000}"/>
    <cellStyle name="Normal 35 2" xfId="542" xr:uid="{00000000-0005-0000-0000-00002C030000}"/>
    <cellStyle name="Normal 35 2 2" xfId="1008" xr:uid="{00000000-0005-0000-0000-00002D030000}"/>
    <cellStyle name="Normal 35 3" xfId="1007" xr:uid="{00000000-0005-0000-0000-00002E030000}"/>
    <cellStyle name="Normal 36" xfId="673" xr:uid="{00000000-0005-0000-0000-00002F030000}"/>
    <cellStyle name="Normal 36 2" xfId="110" xr:uid="{00000000-0005-0000-0000-000030030000}"/>
    <cellStyle name="Normal 36 2 2" xfId="686" xr:uid="{00000000-0005-0000-0000-000031030000}"/>
    <cellStyle name="Normal 36 2 2 2" xfId="815" xr:uid="{00000000-0005-0000-0000-000032030000}"/>
    <cellStyle name="Normal 36 2 2 2 2" xfId="1216" xr:uid="{00000000-0005-0000-0000-000033030000}"/>
    <cellStyle name="Normal 36 2 2 3" xfId="1091" xr:uid="{00000000-0005-0000-0000-000034030000}"/>
    <cellStyle name="Normal 36 2 3" xfId="756" xr:uid="{00000000-0005-0000-0000-000035030000}"/>
    <cellStyle name="Normal 36 2 3 2" xfId="1158" xr:uid="{00000000-0005-0000-0000-000036030000}"/>
    <cellStyle name="Normal 36 2 4" xfId="698" xr:uid="{00000000-0005-0000-0000-000037030000}"/>
    <cellStyle name="Normal 36 2 4 2" xfId="1101" xr:uid="{00000000-0005-0000-0000-000038030000}"/>
    <cellStyle name="Normal 36 2 5" xfId="893" xr:uid="{00000000-0005-0000-0000-000039030000}"/>
    <cellStyle name="Normal 36 2 6" xfId="905" xr:uid="{00000000-0005-0000-0000-00003A030000}"/>
    <cellStyle name="Normal 36 3" xfId="1078" xr:uid="{00000000-0005-0000-0000-00003B030000}"/>
    <cellStyle name="Normal 37" xfId="336" xr:uid="{00000000-0005-0000-0000-00003C030000}"/>
    <cellStyle name="Normal 37 2" xfId="1297" xr:uid="{00000000-0005-0000-0000-00003D030000}"/>
    <cellStyle name="Normal 38" xfId="882" xr:uid="{00000000-0005-0000-0000-00003E030000}"/>
    <cellStyle name="Normal 39" xfId="899" xr:uid="{00000000-0005-0000-0000-00003F030000}"/>
    <cellStyle name="Normal 39 2" xfId="1319" xr:uid="{00000000-0005-0000-0000-000040030000}"/>
    <cellStyle name="Normal 4" xfId="8" xr:uid="{00000000-0005-0000-0000-000041030000}"/>
    <cellStyle name="Normal 4 10" xfId="543" xr:uid="{00000000-0005-0000-0000-000042030000}"/>
    <cellStyle name="Normal 4 11" xfId="544" xr:uid="{00000000-0005-0000-0000-000043030000}"/>
    <cellStyle name="Normal 4 12" xfId="545" xr:uid="{00000000-0005-0000-0000-000044030000}"/>
    <cellStyle name="Normal 4 13" xfId="546" xr:uid="{00000000-0005-0000-0000-000045030000}"/>
    <cellStyle name="Normal 4 14" xfId="547" xr:uid="{00000000-0005-0000-0000-000046030000}"/>
    <cellStyle name="Normal 4 15" xfId="548" xr:uid="{00000000-0005-0000-0000-000047030000}"/>
    <cellStyle name="Normal 4 16" xfId="549" xr:uid="{00000000-0005-0000-0000-000048030000}"/>
    <cellStyle name="Normal 4 17" xfId="550" xr:uid="{00000000-0005-0000-0000-000049030000}"/>
    <cellStyle name="Normal 4 18" xfId="551" xr:uid="{00000000-0005-0000-0000-00004A030000}"/>
    <cellStyle name="Normal 4 19" xfId="552" xr:uid="{00000000-0005-0000-0000-00004B030000}"/>
    <cellStyle name="Normal 4 2" xfId="18" xr:uid="{00000000-0005-0000-0000-00004C030000}"/>
    <cellStyle name="Normal 4 20" xfId="553" xr:uid="{00000000-0005-0000-0000-00004D030000}"/>
    <cellStyle name="Normal 4 21" xfId="554" xr:uid="{00000000-0005-0000-0000-00004E030000}"/>
    <cellStyle name="Normal 4 3" xfId="97" xr:uid="{00000000-0005-0000-0000-00004F030000}"/>
    <cellStyle name="Normal 4 4" xfId="555" xr:uid="{00000000-0005-0000-0000-000050030000}"/>
    <cellStyle name="Normal 4 5" xfId="556" xr:uid="{00000000-0005-0000-0000-000051030000}"/>
    <cellStyle name="Normal 4 6" xfId="557" xr:uid="{00000000-0005-0000-0000-000052030000}"/>
    <cellStyle name="Normal 4 7" xfId="558" xr:uid="{00000000-0005-0000-0000-000053030000}"/>
    <cellStyle name="Normal 4 8" xfId="559" xr:uid="{00000000-0005-0000-0000-000054030000}"/>
    <cellStyle name="Normal 4 9" xfId="560" xr:uid="{00000000-0005-0000-0000-000055030000}"/>
    <cellStyle name="Normal 4_Xl0000017" xfId="183" xr:uid="{00000000-0005-0000-0000-000056030000}"/>
    <cellStyle name="Normal 40" xfId="1074" xr:uid="{00000000-0005-0000-0000-000057030000}"/>
    <cellStyle name="Normal 41" xfId="1283" xr:uid="{00000000-0005-0000-0000-000058030000}"/>
    <cellStyle name="Normal 42" xfId="1287" xr:uid="{00000000-0005-0000-0000-000059030000}"/>
    <cellStyle name="Normal 43" xfId="1284" xr:uid="{00000000-0005-0000-0000-00005A030000}"/>
    <cellStyle name="Normal 44" xfId="1288" xr:uid="{00000000-0005-0000-0000-00005B030000}"/>
    <cellStyle name="Normal 45" xfId="969" xr:uid="{00000000-0005-0000-0000-00005C030000}"/>
    <cellStyle name="Normal 46" xfId="1286" xr:uid="{00000000-0005-0000-0000-00005D030000}"/>
    <cellStyle name="Normal 47" xfId="968" xr:uid="{00000000-0005-0000-0000-00005E030000}"/>
    <cellStyle name="Normal 48" xfId="924" xr:uid="{00000000-0005-0000-0000-00005F030000}"/>
    <cellStyle name="Normal 49" xfId="1309" xr:uid="{00000000-0005-0000-0000-000060030000}"/>
    <cellStyle name="Normal 5" xfId="98" xr:uid="{00000000-0005-0000-0000-000061030000}"/>
    <cellStyle name="Normal 5 10" xfId="281" xr:uid="{00000000-0005-0000-0000-000062030000}"/>
    <cellStyle name="Normal 5 11" xfId="282" xr:uid="{00000000-0005-0000-0000-000063030000}"/>
    <cellStyle name="Normal 5 12" xfId="561" xr:uid="{00000000-0005-0000-0000-000064030000}"/>
    <cellStyle name="Normal 5 13" xfId="562" xr:uid="{00000000-0005-0000-0000-000065030000}"/>
    <cellStyle name="Normal 5 14" xfId="563" xr:uid="{00000000-0005-0000-0000-000066030000}"/>
    <cellStyle name="Normal 5 15" xfId="564" xr:uid="{00000000-0005-0000-0000-000067030000}"/>
    <cellStyle name="Normal 5 16" xfId="565" xr:uid="{00000000-0005-0000-0000-000068030000}"/>
    <cellStyle name="Normal 5 17" xfId="566" xr:uid="{00000000-0005-0000-0000-000069030000}"/>
    <cellStyle name="Normal 5 18" xfId="567" xr:uid="{00000000-0005-0000-0000-00006A030000}"/>
    <cellStyle name="Normal 5 19" xfId="568" xr:uid="{00000000-0005-0000-0000-00006B030000}"/>
    <cellStyle name="Normal 5 2" xfId="99" xr:uid="{00000000-0005-0000-0000-00006C030000}"/>
    <cellStyle name="Normal 5 2 10" xfId="283" xr:uid="{00000000-0005-0000-0000-00006D030000}"/>
    <cellStyle name="Normal 5 2 10 2" xfId="570" xr:uid="{00000000-0005-0000-0000-00006E030000}"/>
    <cellStyle name="Normal 5 2 10 2 2" xfId="845" xr:uid="{00000000-0005-0000-0000-00006F030000}"/>
    <cellStyle name="Normal 5 2 10 2 2 2" xfId="1245" xr:uid="{00000000-0005-0000-0000-000070030000}"/>
    <cellStyle name="Normal 5 2 10 2 3" xfId="1010" xr:uid="{00000000-0005-0000-0000-000071030000}"/>
    <cellStyle name="Normal 5 2 10 3" xfId="786" xr:uid="{00000000-0005-0000-0000-000072030000}"/>
    <cellStyle name="Normal 5 2 10 3 2" xfId="1187" xr:uid="{00000000-0005-0000-0000-000073030000}"/>
    <cellStyle name="Normal 5 2 10 4" xfId="728" xr:uid="{00000000-0005-0000-0000-000074030000}"/>
    <cellStyle name="Normal 5 2 10 4 2" xfId="1130" xr:uid="{00000000-0005-0000-0000-000075030000}"/>
    <cellStyle name="Normal 5 2 10 5" xfId="937" xr:uid="{00000000-0005-0000-0000-000076030000}"/>
    <cellStyle name="Normal 5 2 11" xfId="284" xr:uid="{00000000-0005-0000-0000-000077030000}"/>
    <cellStyle name="Normal 5 2 11 2" xfId="571" xr:uid="{00000000-0005-0000-0000-000078030000}"/>
    <cellStyle name="Normal 5 2 11 2 2" xfId="846" xr:uid="{00000000-0005-0000-0000-000079030000}"/>
    <cellStyle name="Normal 5 2 11 2 2 2" xfId="1246" xr:uid="{00000000-0005-0000-0000-00007A030000}"/>
    <cellStyle name="Normal 5 2 11 2 3" xfId="1011" xr:uid="{00000000-0005-0000-0000-00007B030000}"/>
    <cellStyle name="Normal 5 2 11 3" xfId="787" xr:uid="{00000000-0005-0000-0000-00007C030000}"/>
    <cellStyle name="Normal 5 2 11 3 2" xfId="1188" xr:uid="{00000000-0005-0000-0000-00007D030000}"/>
    <cellStyle name="Normal 5 2 11 4" xfId="729" xr:uid="{00000000-0005-0000-0000-00007E030000}"/>
    <cellStyle name="Normal 5 2 11 4 2" xfId="1131" xr:uid="{00000000-0005-0000-0000-00007F030000}"/>
    <cellStyle name="Normal 5 2 11 5" xfId="938" xr:uid="{00000000-0005-0000-0000-000080030000}"/>
    <cellStyle name="Normal 5 2 12" xfId="285" xr:uid="{00000000-0005-0000-0000-000081030000}"/>
    <cellStyle name="Normal 5 2 12 2" xfId="572" xr:uid="{00000000-0005-0000-0000-000082030000}"/>
    <cellStyle name="Normal 5 2 12 2 2" xfId="847" xr:uid="{00000000-0005-0000-0000-000083030000}"/>
    <cellStyle name="Normal 5 2 12 2 2 2" xfId="1247" xr:uid="{00000000-0005-0000-0000-000084030000}"/>
    <cellStyle name="Normal 5 2 12 2 3" xfId="1012" xr:uid="{00000000-0005-0000-0000-000085030000}"/>
    <cellStyle name="Normal 5 2 12 3" xfId="788" xr:uid="{00000000-0005-0000-0000-000086030000}"/>
    <cellStyle name="Normal 5 2 12 3 2" xfId="1189" xr:uid="{00000000-0005-0000-0000-000087030000}"/>
    <cellStyle name="Normal 5 2 12 4" xfId="730" xr:uid="{00000000-0005-0000-0000-000088030000}"/>
    <cellStyle name="Normal 5 2 12 4 2" xfId="1132" xr:uid="{00000000-0005-0000-0000-000089030000}"/>
    <cellStyle name="Normal 5 2 12 5" xfId="939" xr:uid="{00000000-0005-0000-0000-00008A030000}"/>
    <cellStyle name="Normal 5 2 13" xfId="286" xr:uid="{00000000-0005-0000-0000-00008B030000}"/>
    <cellStyle name="Normal 5 2 13 2" xfId="573" xr:uid="{00000000-0005-0000-0000-00008C030000}"/>
    <cellStyle name="Normal 5 2 13 2 2" xfId="848" xr:uid="{00000000-0005-0000-0000-00008D030000}"/>
    <cellStyle name="Normal 5 2 13 2 2 2" xfId="1248" xr:uid="{00000000-0005-0000-0000-00008E030000}"/>
    <cellStyle name="Normal 5 2 13 2 3" xfId="1013" xr:uid="{00000000-0005-0000-0000-00008F030000}"/>
    <cellStyle name="Normal 5 2 13 3" xfId="789" xr:uid="{00000000-0005-0000-0000-000090030000}"/>
    <cellStyle name="Normal 5 2 13 3 2" xfId="1190" xr:uid="{00000000-0005-0000-0000-000091030000}"/>
    <cellStyle name="Normal 5 2 13 4" xfId="731" xr:uid="{00000000-0005-0000-0000-000092030000}"/>
    <cellStyle name="Normal 5 2 13 4 2" xfId="1133" xr:uid="{00000000-0005-0000-0000-000093030000}"/>
    <cellStyle name="Normal 5 2 13 5" xfId="940" xr:uid="{00000000-0005-0000-0000-000094030000}"/>
    <cellStyle name="Normal 5 2 14" xfId="123" xr:uid="{00000000-0005-0000-0000-000095030000}"/>
    <cellStyle name="Normal 5 2 14 2" xfId="574" xr:uid="{00000000-0005-0000-0000-000096030000}"/>
    <cellStyle name="Normal 5 2 14 2 2" xfId="826" xr:uid="{00000000-0005-0000-0000-000097030000}"/>
    <cellStyle name="Normal 5 2 14 2 2 2" xfId="1226" xr:uid="{00000000-0005-0000-0000-000098030000}"/>
    <cellStyle name="Normal 5 2 14 2 3" xfId="1014" xr:uid="{00000000-0005-0000-0000-000099030000}"/>
    <cellStyle name="Normal 5 2 14 3" xfId="767" xr:uid="{00000000-0005-0000-0000-00009A030000}"/>
    <cellStyle name="Normal 5 2 14 3 2" xfId="1168" xr:uid="{00000000-0005-0000-0000-00009B030000}"/>
    <cellStyle name="Normal 5 2 14 4" xfId="709" xr:uid="{00000000-0005-0000-0000-00009C030000}"/>
    <cellStyle name="Normal 5 2 14 4 2" xfId="1111" xr:uid="{00000000-0005-0000-0000-00009D030000}"/>
    <cellStyle name="Normal 5 2 14 5" xfId="915" xr:uid="{00000000-0005-0000-0000-00009E030000}"/>
    <cellStyle name="Normal 5 2 15" xfId="575" xr:uid="{00000000-0005-0000-0000-00009F030000}"/>
    <cellStyle name="Normal 5 2 15 2" xfId="811" xr:uid="{00000000-0005-0000-0000-0000A0030000}"/>
    <cellStyle name="Normal 5 2 15 2 2" xfId="1212" xr:uid="{00000000-0005-0000-0000-0000A1030000}"/>
    <cellStyle name="Normal 5 2 15 3" xfId="1015" xr:uid="{00000000-0005-0000-0000-0000A2030000}"/>
    <cellStyle name="Normal 5 2 16" xfId="569" xr:uid="{00000000-0005-0000-0000-0000A3030000}"/>
    <cellStyle name="Normal 5 2 16 2" xfId="752" xr:uid="{00000000-0005-0000-0000-0000A4030000}"/>
    <cellStyle name="Normal 5 2 16 2 2" xfId="1154" xr:uid="{00000000-0005-0000-0000-0000A5030000}"/>
    <cellStyle name="Normal 5 2 16 3" xfId="1009" xr:uid="{00000000-0005-0000-0000-0000A6030000}"/>
    <cellStyle name="Normal 5 2 17" xfId="694" xr:uid="{00000000-0005-0000-0000-0000A7030000}"/>
    <cellStyle name="Normal 5 2 17 2" xfId="1097" xr:uid="{00000000-0005-0000-0000-0000A8030000}"/>
    <cellStyle name="Normal 5 2 18" xfId="901" xr:uid="{00000000-0005-0000-0000-0000A9030000}"/>
    <cellStyle name="Normal 5 2 2" xfId="184" xr:uid="{00000000-0005-0000-0000-0000AA030000}"/>
    <cellStyle name="Normal 5 2 2 10" xfId="577" xr:uid="{00000000-0005-0000-0000-0000AB030000}"/>
    <cellStyle name="Normal 5 2 2 10 2" xfId="1017" xr:uid="{00000000-0005-0000-0000-0000AC030000}"/>
    <cellStyle name="Normal 5 2 2 11" xfId="578" xr:uid="{00000000-0005-0000-0000-0000AD030000}"/>
    <cellStyle name="Normal 5 2 2 11 2" xfId="1018" xr:uid="{00000000-0005-0000-0000-0000AE030000}"/>
    <cellStyle name="Normal 5 2 2 12" xfId="579" xr:uid="{00000000-0005-0000-0000-0000AF030000}"/>
    <cellStyle name="Normal 5 2 2 12 2" xfId="1019" xr:uid="{00000000-0005-0000-0000-0000B0030000}"/>
    <cellStyle name="Normal 5 2 2 13" xfId="580" xr:uid="{00000000-0005-0000-0000-0000B1030000}"/>
    <cellStyle name="Normal 5 2 2 13 2" xfId="1020" xr:uid="{00000000-0005-0000-0000-0000B2030000}"/>
    <cellStyle name="Normal 5 2 2 14" xfId="576" xr:uid="{00000000-0005-0000-0000-0000B3030000}"/>
    <cellStyle name="Normal 5 2 2 14 2" xfId="1016" xr:uid="{00000000-0005-0000-0000-0000B4030000}"/>
    <cellStyle name="Normal 5 2 2 15" xfId="718" xr:uid="{00000000-0005-0000-0000-0000B5030000}"/>
    <cellStyle name="Normal 5 2 2 15 2" xfId="1120" xr:uid="{00000000-0005-0000-0000-0000B6030000}"/>
    <cellStyle name="Normal 5 2 2 16" xfId="925" xr:uid="{00000000-0005-0000-0000-0000B7030000}"/>
    <cellStyle name="Normal 5 2 2 2" xfId="581" xr:uid="{00000000-0005-0000-0000-0000B8030000}"/>
    <cellStyle name="Normal 5 2 2 2 2" xfId="835" xr:uid="{00000000-0005-0000-0000-0000B9030000}"/>
    <cellStyle name="Normal 5 2 2 2 2 2" xfId="1235" xr:uid="{00000000-0005-0000-0000-0000BA030000}"/>
    <cellStyle name="Normal 5 2 2 2 3" xfId="1021" xr:uid="{00000000-0005-0000-0000-0000BB030000}"/>
    <cellStyle name="Normal 5 2 2 3" xfId="582" xr:uid="{00000000-0005-0000-0000-0000BC030000}"/>
    <cellStyle name="Normal 5 2 2 3 2" xfId="776" xr:uid="{00000000-0005-0000-0000-0000BD030000}"/>
    <cellStyle name="Normal 5 2 2 3 2 2" xfId="1177" xr:uid="{00000000-0005-0000-0000-0000BE030000}"/>
    <cellStyle name="Normal 5 2 2 3 3" xfId="1022" xr:uid="{00000000-0005-0000-0000-0000BF030000}"/>
    <cellStyle name="Normal 5 2 2 4" xfId="583" xr:uid="{00000000-0005-0000-0000-0000C0030000}"/>
    <cellStyle name="Normal 5 2 2 4 2" xfId="1023" xr:uid="{00000000-0005-0000-0000-0000C1030000}"/>
    <cellStyle name="Normal 5 2 2 5" xfId="584" xr:uid="{00000000-0005-0000-0000-0000C2030000}"/>
    <cellStyle name="Normal 5 2 2 5 2" xfId="1024" xr:uid="{00000000-0005-0000-0000-0000C3030000}"/>
    <cellStyle name="Normal 5 2 2 6" xfId="585" xr:uid="{00000000-0005-0000-0000-0000C4030000}"/>
    <cellStyle name="Normal 5 2 2 6 2" xfId="1025" xr:uid="{00000000-0005-0000-0000-0000C5030000}"/>
    <cellStyle name="Normal 5 2 2 7" xfId="586" xr:uid="{00000000-0005-0000-0000-0000C6030000}"/>
    <cellStyle name="Normal 5 2 2 7 2" xfId="1026" xr:uid="{00000000-0005-0000-0000-0000C7030000}"/>
    <cellStyle name="Normal 5 2 2 8" xfId="587" xr:uid="{00000000-0005-0000-0000-0000C8030000}"/>
    <cellStyle name="Normal 5 2 2 8 2" xfId="1027" xr:uid="{00000000-0005-0000-0000-0000C9030000}"/>
    <cellStyle name="Normal 5 2 2 9" xfId="588" xr:uid="{00000000-0005-0000-0000-0000CA030000}"/>
    <cellStyle name="Normal 5 2 2 9 2" xfId="1028" xr:uid="{00000000-0005-0000-0000-0000CB030000}"/>
    <cellStyle name="Normal 5 2 3" xfId="185" xr:uid="{00000000-0005-0000-0000-0000CC030000}"/>
    <cellStyle name="Normal 5 2 4" xfId="186" xr:uid="{00000000-0005-0000-0000-0000CD030000}"/>
    <cellStyle name="Normal 5 2 4 2" xfId="34" xr:uid="{00000000-0005-0000-0000-0000CE030000}"/>
    <cellStyle name="Normal 5 2 4 2 2" xfId="287" xr:uid="{00000000-0005-0000-0000-0000CF030000}"/>
    <cellStyle name="Normal 5 2 4 2 2 2" xfId="849" xr:uid="{00000000-0005-0000-0000-0000D0030000}"/>
    <cellStyle name="Normal 5 2 4 2 2 2 2" xfId="1249" xr:uid="{00000000-0005-0000-0000-0000D1030000}"/>
    <cellStyle name="Normal 5 2 4 2 2 3" xfId="790" xr:uid="{00000000-0005-0000-0000-0000D2030000}"/>
    <cellStyle name="Normal 5 2 4 2 2 3 2" xfId="1191" xr:uid="{00000000-0005-0000-0000-0000D3030000}"/>
    <cellStyle name="Normal 5 2 4 2 2 4" xfId="732" xr:uid="{00000000-0005-0000-0000-0000D4030000}"/>
    <cellStyle name="Normal 5 2 4 2 2 4 2" xfId="1134" xr:uid="{00000000-0005-0000-0000-0000D5030000}"/>
    <cellStyle name="Normal 5 2 4 2 2 5" xfId="941" xr:uid="{00000000-0005-0000-0000-0000D6030000}"/>
    <cellStyle name="Normal 5 2 4 2 3" xfId="590" xr:uid="{00000000-0005-0000-0000-0000D7030000}"/>
    <cellStyle name="Normal 5 2 4 2 3 2" xfId="821" xr:uid="{00000000-0005-0000-0000-0000D8030000}"/>
    <cellStyle name="Normal 5 2 4 2 3 2 2" xfId="1221" xr:uid="{00000000-0005-0000-0000-0000D9030000}"/>
    <cellStyle name="Normal 5 2 4 2 3 3" xfId="1030" xr:uid="{00000000-0005-0000-0000-0000DA030000}"/>
    <cellStyle name="Normal 5 2 4 2 4" xfId="762" xr:uid="{00000000-0005-0000-0000-0000DB030000}"/>
    <cellStyle name="Normal 5 2 4 2 4 2" xfId="1163" xr:uid="{00000000-0005-0000-0000-0000DC030000}"/>
    <cellStyle name="Normal 5 2 4 2 5" xfId="704" xr:uid="{00000000-0005-0000-0000-0000DD030000}"/>
    <cellStyle name="Normal 5 2 4 2 5 2" xfId="1106" xr:uid="{00000000-0005-0000-0000-0000DE030000}"/>
    <cellStyle name="Normal 5 2 4 2 6" xfId="117" xr:uid="{00000000-0005-0000-0000-0000DF030000}"/>
    <cellStyle name="Normal 5 2 4 2 7" xfId="910" xr:uid="{00000000-0005-0000-0000-0000E0030000}"/>
    <cellStyle name="Normal 5 2 4 3" xfId="589" xr:uid="{00000000-0005-0000-0000-0000E1030000}"/>
    <cellStyle name="Normal 5 2 4 3 2" xfId="836" xr:uid="{00000000-0005-0000-0000-0000E2030000}"/>
    <cellStyle name="Normal 5 2 4 3 2 2" xfId="1236" xr:uid="{00000000-0005-0000-0000-0000E3030000}"/>
    <cellStyle name="Normal 5 2 4 3 3" xfId="1029" xr:uid="{00000000-0005-0000-0000-0000E4030000}"/>
    <cellStyle name="Normal 5 2 4 4" xfId="777" xr:uid="{00000000-0005-0000-0000-0000E5030000}"/>
    <cellStyle name="Normal 5 2 4 4 2" xfId="1178" xr:uid="{00000000-0005-0000-0000-0000E6030000}"/>
    <cellStyle name="Normal 5 2 4 5" xfId="719" xr:uid="{00000000-0005-0000-0000-0000E7030000}"/>
    <cellStyle name="Normal 5 2 4 5 2" xfId="1121" xr:uid="{00000000-0005-0000-0000-0000E8030000}"/>
    <cellStyle name="Normal 5 2 4 6" xfId="926" xr:uid="{00000000-0005-0000-0000-0000E9030000}"/>
    <cellStyle name="Normal 5 2 5" xfId="288" xr:uid="{00000000-0005-0000-0000-0000EA030000}"/>
    <cellStyle name="Normal 5 2 5 2" xfId="591" xr:uid="{00000000-0005-0000-0000-0000EB030000}"/>
    <cellStyle name="Normal 5 2 5 2 2" xfId="850" xr:uid="{00000000-0005-0000-0000-0000EC030000}"/>
    <cellStyle name="Normal 5 2 5 2 2 2" xfId="1250" xr:uid="{00000000-0005-0000-0000-0000ED030000}"/>
    <cellStyle name="Normal 5 2 5 2 3" xfId="1031" xr:uid="{00000000-0005-0000-0000-0000EE030000}"/>
    <cellStyle name="Normal 5 2 5 3" xfId="791" xr:uid="{00000000-0005-0000-0000-0000EF030000}"/>
    <cellStyle name="Normal 5 2 5 3 2" xfId="1192" xr:uid="{00000000-0005-0000-0000-0000F0030000}"/>
    <cellStyle name="Normal 5 2 5 4" xfId="733" xr:uid="{00000000-0005-0000-0000-0000F1030000}"/>
    <cellStyle name="Normal 5 2 5 4 2" xfId="1135" xr:uid="{00000000-0005-0000-0000-0000F2030000}"/>
    <cellStyle name="Normal 5 2 5 5" xfId="942" xr:uid="{00000000-0005-0000-0000-0000F3030000}"/>
    <cellStyle name="Normal 5 2 6" xfId="289" xr:uid="{00000000-0005-0000-0000-0000F4030000}"/>
    <cellStyle name="Normal 5 2 6 2" xfId="592" xr:uid="{00000000-0005-0000-0000-0000F5030000}"/>
    <cellStyle name="Normal 5 2 6 2 2" xfId="851" xr:uid="{00000000-0005-0000-0000-0000F6030000}"/>
    <cellStyle name="Normal 5 2 6 2 2 2" xfId="1251" xr:uid="{00000000-0005-0000-0000-0000F7030000}"/>
    <cellStyle name="Normal 5 2 6 2 3" xfId="1032" xr:uid="{00000000-0005-0000-0000-0000F8030000}"/>
    <cellStyle name="Normal 5 2 6 3" xfId="792" xr:uid="{00000000-0005-0000-0000-0000F9030000}"/>
    <cellStyle name="Normal 5 2 6 3 2" xfId="1193" xr:uid="{00000000-0005-0000-0000-0000FA030000}"/>
    <cellStyle name="Normal 5 2 6 4" xfId="734" xr:uid="{00000000-0005-0000-0000-0000FB030000}"/>
    <cellStyle name="Normal 5 2 6 4 2" xfId="1136" xr:uid="{00000000-0005-0000-0000-0000FC030000}"/>
    <cellStyle name="Normal 5 2 6 5" xfId="943" xr:uid="{00000000-0005-0000-0000-0000FD030000}"/>
    <cellStyle name="Normal 5 2 7" xfId="290" xr:uid="{00000000-0005-0000-0000-0000FE030000}"/>
    <cellStyle name="Normal 5 2 7 2" xfId="593" xr:uid="{00000000-0005-0000-0000-0000FF030000}"/>
    <cellStyle name="Normal 5 2 7 2 2" xfId="852" xr:uid="{00000000-0005-0000-0000-000000040000}"/>
    <cellStyle name="Normal 5 2 7 2 2 2" xfId="1252" xr:uid="{00000000-0005-0000-0000-000001040000}"/>
    <cellStyle name="Normal 5 2 7 2 3" xfId="1033" xr:uid="{00000000-0005-0000-0000-000002040000}"/>
    <cellStyle name="Normal 5 2 7 3" xfId="793" xr:uid="{00000000-0005-0000-0000-000003040000}"/>
    <cellStyle name="Normal 5 2 7 3 2" xfId="1194" xr:uid="{00000000-0005-0000-0000-000004040000}"/>
    <cellStyle name="Normal 5 2 7 4" xfId="735" xr:uid="{00000000-0005-0000-0000-000005040000}"/>
    <cellStyle name="Normal 5 2 7 4 2" xfId="1137" xr:uid="{00000000-0005-0000-0000-000006040000}"/>
    <cellStyle name="Normal 5 2 7 5" xfId="944" xr:uid="{00000000-0005-0000-0000-000007040000}"/>
    <cellStyle name="Normal 5 2 8" xfId="291" xr:uid="{00000000-0005-0000-0000-000008040000}"/>
    <cellStyle name="Normal 5 2 8 2" xfId="594" xr:uid="{00000000-0005-0000-0000-000009040000}"/>
    <cellStyle name="Normal 5 2 8 2 2" xfId="853" xr:uid="{00000000-0005-0000-0000-00000A040000}"/>
    <cellStyle name="Normal 5 2 8 2 2 2" xfId="1253" xr:uid="{00000000-0005-0000-0000-00000B040000}"/>
    <cellStyle name="Normal 5 2 8 2 3" xfId="1034" xr:uid="{00000000-0005-0000-0000-00000C040000}"/>
    <cellStyle name="Normal 5 2 8 3" xfId="794" xr:uid="{00000000-0005-0000-0000-00000D040000}"/>
    <cellStyle name="Normal 5 2 8 3 2" xfId="1195" xr:uid="{00000000-0005-0000-0000-00000E040000}"/>
    <cellStyle name="Normal 5 2 8 4" xfId="736" xr:uid="{00000000-0005-0000-0000-00000F040000}"/>
    <cellStyle name="Normal 5 2 8 4 2" xfId="1138" xr:uid="{00000000-0005-0000-0000-000010040000}"/>
    <cellStyle name="Normal 5 2 8 5" xfId="945" xr:uid="{00000000-0005-0000-0000-000011040000}"/>
    <cellStyle name="Normal 5 2 9" xfId="292" xr:uid="{00000000-0005-0000-0000-000012040000}"/>
    <cellStyle name="Normal 5 2 9 2" xfId="595" xr:uid="{00000000-0005-0000-0000-000013040000}"/>
    <cellStyle name="Normal 5 2 9 2 2" xfId="854" xr:uid="{00000000-0005-0000-0000-000014040000}"/>
    <cellStyle name="Normal 5 2 9 2 2 2" xfId="1254" xr:uid="{00000000-0005-0000-0000-000015040000}"/>
    <cellStyle name="Normal 5 2 9 2 3" xfId="1035" xr:uid="{00000000-0005-0000-0000-000016040000}"/>
    <cellStyle name="Normal 5 2 9 3" xfId="795" xr:uid="{00000000-0005-0000-0000-000017040000}"/>
    <cellStyle name="Normal 5 2 9 3 2" xfId="1196" xr:uid="{00000000-0005-0000-0000-000018040000}"/>
    <cellStyle name="Normal 5 2 9 4" xfId="737" xr:uid="{00000000-0005-0000-0000-000019040000}"/>
    <cellStyle name="Normal 5 2 9 4 2" xfId="1139" xr:uid="{00000000-0005-0000-0000-00001A040000}"/>
    <cellStyle name="Normal 5 2 9 5" xfId="946" xr:uid="{00000000-0005-0000-0000-00001B040000}"/>
    <cellStyle name="Normal 5 2_BILL 10" xfId="187" xr:uid="{00000000-0005-0000-0000-00001C040000}"/>
    <cellStyle name="Normal 5 20" xfId="596" xr:uid="{00000000-0005-0000-0000-00001D040000}"/>
    <cellStyle name="Normal 5 21" xfId="342" xr:uid="{00000000-0005-0000-0000-00001E040000}"/>
    <cellStyle name="Normal 5 21 2" xfId="965" xr:uid="{00000000-0005-0000-0000-00001F040000}"/>
    <cellStyle name="Normal 5 22" xfId="1299" xr:uid="{00000000-0005-0000-0000-000020040000}"/>
    <cellStyle name="Normal 5 3" xfId="44" xr:uid="{00000000-0005-0000-0000-000021040000}"/>
    <cellStyle name="Normal 5 4" xfId="293" xr:uid="{00000000-0005-0000-0000-000022040000}"/>
    <cellStyle name="Normal 5 5" xfId="294" xr:uid="{00000000-0005-0000-0000-000023040000}"/>
    <cellStyle name="Normal 5 6" xfId="295" xr:uid="{00000000-0005-0000-0000-000024040000}"/>
    <cellStyle name="Normal 5 7" xfId="296" xr:uid="{00000000-0005-0000-0000-000025040000}"/>
    <cellStyle name="Normal 5 8" xfId="297" xr:uid="{00000000-0005-0000-0000-000026040000}"/>
    <cellStyle name="Normal 5 9" xfId="298" xr:uid="{00000000-0005-0000-0000-000027040000}"/>
    <cellStyle name="Normal 5_Eldoret BoQs" xfId="100" xr:uid="{00000000-0005-0000-0000-000028040000}"/>
    <cellStyle name="Normal 50" xfId="1322" xr:uid="{00000000-0005-0000-0000-000029040000}"/>
    <cellStyle name="Normal 50 2" xfId="1326" xr:uid="{00000000-0005-0000-0000-00002A040000}"/>
    <cellStyle name="Normal 51" xfId="1324" xr:uid="{00000000-0005-0000-0000-00002B040000}"/>
    <cellStyle name="Normal 6" xfId="101" xr:uid="{00000000-0005-0000-0000-00002C040000}"/>
    <cellStyle name="Normal 6 10" xfId="38" xr:uid="{00000000-0005-0000-0000-00002D040000}"/>
    <cellStyle name="Normal 6 11" xfId="299" xr:uid="{00000000-0005-0000-0000-00002E040000}"/>
    <cellStyle name="Normal 6 12" xfId="597" xr:uid="{00000000-0005-0000-0000-00002F040000}"/>
    <cellStyle name="Normal 6 13" xfId="598" xr:uid="{00000000-0005-0000-0000-000030040000}"/>
    <cellStyle name="Normal 6 14" xfId="599" xr:uid="{00000000-0005-0000-0000-000031040000}"/>
    <cellStyle name="Normal 6 15" xfId="600" xr:uid="{00000000-0005-0000-0000-000032040000}"/>
    <cellStyle name="Normal 6 16" xfId="601" xr:uid="{00000000-0005-0000-0000-000033040000}"/>
    <cellStyle name="Normal 6 17" xfId="602" xr:uid="{00000000-0005-0000-0000-000034040000}"/>
    <cellStyle name="Normal 6 18" xfId="603" xr:uid="{00000000-0005-0000-0000-000035040000}"/>
    <cellStyle name="Normal 6 19" xfId="604" xr:uid="{00000000-0005-0000-0000-000036040000}"/>
    <cellStyle name="Normal 6 2" xfId="102" xr:uid="{00000000-0005-0000-0000-000037040000}"/>
    <cellStyle name="Normal 6 20" xfId="605" xr:uid="{00000000-0005-0000-0000-000038040000}"/>
    <cellStyle name="Normal 6 3" xfId="193" xr:uid="{00000000-0005-0000-0000-000039040000}"/>
    <cellStyle name="Normal 6 3 2" xfId="300" xr:uid="{00000000-0005-0000-0000-00003A040000}"/>
    <cellStyle name="Normal 6 3 2 2" xfId="327" xr:uid="{00000000-0005-0000-0000-00003B040000}"/>
    <cellStyle name="Normal 6 3 2 2 2" xfId="608" xr:uid="{00000000-0005-0000-0000-00003C040000}"/>
    <cellStyle name="Normal 6 3 2 2 2 2" xfId="864" xr:uid="{00000000-0005-0000-0000-00003D040000}"/>
    <cellStyle name="Normal 6 3 2 2 2 2 2" xfId="1264" xr:uid="{00000000-0005-0000-0000-00003E040000}"/>
    <cellStyle name="Normal 6 3 2 2 2 3" xfId="1038" xr:uid="{00000000-0005-0000-0000-00003F040000}"/>
    <cellStyle name="Normal 6 3 2 2 3" xfId="805" xr:uid="{00000000-0005-0000-0000-000040040000}"/>
    <cellStyle name="Normal 6 3 2 2 3 2" xfId="1206" xr:uid="{00000000-0005-0000-0000-000041040000}"/>
    <cellStyle name="Normal 6 3 2 2 4" xfId="747" xr:uid="{00000000-0005-0000-0000-000042040000}"/>
    <cellStyle name="Normal 6 3 2 2 4 2" xfId="1149" xr:uid="{00000000-0005-0000-0000-000043040000}"/>
    <cellStyle name="Normal 6 3 2 2 5" xfId="957" xr:uid="{00000000-0005-0000-0000-000044040000}"/>
    <cellStyle name="Normal 6 3 2 3" xfId="609" xr:uid="{00000000-0005-0000-0000-000045040000}"/>
    <cellStyle name="Normal 6 3 2 3 2" xfId="855" xr:uid="{00000000-0005-0000-0000-000046040000}"/>
    <cellStyle name="Normal 6 3 2 3 2 2" xfId="1255" xr:uid="{00000000-0005-0000-0000-000047040000}"/>
    <cellStyle name="Normal 6 3 2 3 3" xfId="1039" xr:uid="{00000000-0005-0000-0000-000048040000}"/>
    <cellStyle name="Normal 6 3 2 4" xfId="607" xr:uid="{00000000-0005-0000-0000-000049040000}"/>
    <cellStyle name="Normal 6 3 2 4 2" xfId="796" xr:uid="{00000000-0005-0000-0000-00004A040000}"/>
    <cellStyle name="Normal 6 3 2 4 2 2" xfId="1197" xr:uid="{00000000-0005-0000-0000-00004B040000}"/>
    <cellStyle name="Normal 6 3 2 4 3" xfId="1037" xr:uid="{00000000-0005-0000-0000-00004C040000}"/>
    <cellStyle name="Normal 6 3 2 5" xfId="738" xr:uid="{00000000-0005-0000-0000-00004D040000}"/>
    <cellStyle name="Normal 6 3 2 5 2" xfId="1140" xr:uid="{00000000-0005-0000-0000-00004E040000}"/>
    <cellStyle name="Normal 6 3 2 6" xfId="947" xr:uid="{00000000-0005-0000-0000-00004F040000}"/>
    <cellStyle name="Normal 6 3 3" xfId="326" xr:uid="{00000000-0005-0000-0000-000050040000}"/>
    <cellStyle name="Normal 6 3 3 2" xfId="677" xr:uid="{00000000-0005-0000-0000-000051040000}"/>
    <cellStyle name="Normal 6 3 3 2 2" xfId="685" xr:uid="{00000000-0005-0000-0000-000052040000}"/>
    <cellStyle name="Normal 6 3 3 2 2 2" xfId="120" xr:uid="{00000000-0005-0000-0000-000053040000}"/>
    <cellStyle name="Normal 6 3 3 2 2 2 2" xfId="690" xr:uid="{00000000-0005-0000-0000-000054040000}"/>
    <cellStyle name="Normal 6 3 3 2 2 2 2 2" xfId="824" xr:uid="{00000000-0005-0000-0000-000055040000}"/>
    <cellStyle name="Normal 6 3 3 2 2 2 2 2 2" xfId="1224" xr:uid="{00000000-0005-0000-0000-000056040000}"/>
    <cellStyle name="Normal 6 3 3 2 2 2 2 3" xfId="1095" xr:uid="{00000000-0005-0000-0000-000057040000}"/>
    <cellStyle name="Normal 6 3 3 2 2 2 3" xfId="765" xr:uid="{00000000-0005-0000-0000-000058040000}"/>
    <cellStyle name="Normal 6 3 3 2 2 2 3 2" xfId="1166" xr:uid="{00000000-0005-0000-0000-000059040000}"/>
    <cellStyle name="Normal 6 3 3 2 2 2 4" xfId="707" xr:uid="{00000000-0005-0000-0000-00005A040000}"/>
    <cellStyle name="Normal 6 3 3 2 2 2 4 2" xfId="1109" xr:uid="{00000000-0005-0000-0000-00005B040000}"/>
    <cellStyle name="Normal 6 3 3 2 2 2 5" xfId="877" xr:uid="{00000000-0005-0000-0000-00005C040000}"/>
    <cellStyle name="Normal 6 3 3 2 2 2 5 2" xfId="1276" xr:uid="{00000000-0005-0000-0000-00005D040000}"/>
    <cellStyle name="Normal 6 3 3 2 2 2 6" xfId="913" xr:uid="{00000000-0005-0000-0000-00005E040000}"/>
    <cellStyle name="Normal 6 3 3 2 2 2 7" xfId="1291" xr:uid="{00000000-0005-0000-0000-00005F040000}"/>
    <cellStyle name="Normal 6 3 3 2 2 3" xfId="1090" xr:uid="{00000000-0005-0000-0000-000060040000}"/>
    <cellStyle name="Normal 6 3 3 2 3" xfId="863" xr:uid="{00000000-0005-0000-0000-000061040000}"/>
    <cellStyle name="Normal 6 3 3 2 3 2" xfId="1263" xr:uid="{00000000-0005-0000-0000-000062040000}"/>
    <cellStyle name="Normal 6 3 3 2 4" xfId="1082" xr:uid="{00000000-0005-0000-0000-000063040000}"/>
    <cellStyle name="Normal 6 3 3 3" xfId="610" xr:uid="{00000000-0005-0000-0000-000064040000}"/>
    <cellStyle name="Normal 6 3 3 3 2" xfId="804" xr:uid="{00000000-0005-0000-0000-000065040000}"/>
    <cellStyle name="Normal 6 3 3 3 2 2" xfId="1205" xr:uid="{00000000-0005-0000-0000-000066040000}"/>
    <cellStyle name="Normal 6 3 3 3 3" xfId="1040" xr:uid="{00000000-0005-0000-0000-000067040000}"/>
    <cellStyle name="Normal 6 3 3 4" xfId="746" xr:uid="{00000000-0005-0000-0000-000068040000}"/>
    <cellStyle name="Normal 6 3 3 4 2" xfId="1148" xr:uid="{00000000-0005-0000-0000-000069040000}"/>
    <cellStyle name="Normal 6 3 3 5" xfId="956" xr:uid="{00000000-0005-0000-0000-00006A040000}"/>
    <cellStyle name="Normal 6 3 4" xfId="611" xr:uid="{00000000-0005-0000-0000-00006B040000}"/>
    <cellStyle name="Normal 6 3 4 2" xfId="838" xr:uid="{00000000-0005-0000-0000-00006C040000}"/>
    <cellStyle name="Normal 6 3 4 2 2" xfId="1238" xr:uid="{00000000-0005-0000-0000-00006D040000}"/>
    <cellStyle name="Normal 6 3 4 3" xfId="1041" xr:uid="{00000000-0005-0000-0000-00006E040000}"/>
    <cellStyle name="Normal 6 3 5" xfId="612" xr:uid="{00000000-0005-0000-0000-00006F040000}"/>
    <cellStyle name="Normal 6 3 5 2" xfId="779" xr:uid="{00000000-0005-0000-0000-000070040000}"/>
    <cellStyle name="Normal 6 3 5 2 2" xfId="1180" xr:uid="{00000000-0005-0000-0000-000071040000}"/>
    <cellStyle name="Normal 6 3 5 3" xfId="1042" xr:uid="{00000000-0005-0000-0000-000072040000}"/>
    <cellStyle name="Normal 6 3 6" xfId="606" xr:uid="{00000000-0005-0000-0000-000073040000}"/>
    <cellStyle name="Normal 6 3 6 2" xfId="1036" xr:uid="{00000000-0005-0000-0000-000074040000}"/>
    <cellStyle name="Normal 6 3 7" xfId="721" xr:uid="{00000000-0005-0000-0000-000075040000}"/>
    <cellStyle name="Normal 6 3 7 2" xfId="1123" xr:uid="{00000000-0005-0000-0000-000076040000}"/>
    <cellStyle name="Normal 6 3 8" xfId="928" xr:uid="{00000000-0005-0000-0000-000077040000}"/>
    <cellStyle name="Normal 6 3 9" xfId="1332" xr:uid="{00000000-0005-0000-0000-000078040000}"/>
    <cellStyle name="Normal 6 4" xfId="301" xr:uid="{00000000-0005-0000-0000-000079040000}"/>
    <cellStyle name="Normal 6 4 2" xfId="613" xr:uid="{00000000-0005-0000-0000-00007A040000}"/>
    <cellStyle name="Normal 6 4 2 2" xfId="856" xr:uid="{00000000-0005-0000-0000-00007B040000}"/>
    <cellStyle name="Normal 6 4 2 2 2" xfId="1256" xr:uid="{00000000-0005-0000-0000-00007C040000}"/>
    <cellStyle name="Normal 6 4 2 3" xfId="1043" xr:uid="{00000000-0005-0000-0000-00007D040000}"/>
    <cellStyle name="Normal 6 4 3" xfId="797" xr:uid="{00000000-0005-0000-0000-00007E040000}"/>
    <cellStyle name="Normal 6 4 3 2" xfId="1198" xr:uid="{00000000-0005-0000-0000-00007F040000}"/>
    <cellStyle name="Normal 6 4 4" xfId="739" xr:uid="{00000000-0005-0000-0000-000080040000}"/>
    <cellStyle name="Normal 6 4 4 2" xfId="1141" xr:uid="{00000000-0005-0000-0000-000081040000}"/>
    <cellStyle name="Normal 6 4 5" xfId="948" xr:uid="{00000000-0005-0000-0000-000082040000}"/>
    <cellStyle name="Normal 6 5" xfId="302" xr:uid="{00000000-0005-0000-0000-000083040000}"/>
    <cellStyle name="Normal 6 6" xfId="303" xr:uid="{00000000-0005-0000-0000-000084040000}"/>
    <cellStyle name="Normal 6 7" xfId="304" xr:uid="{00000000-0005-0000-0000-000085040000}"/>
    <cellStyle name="Normal 6 8" xfId="305" xr:uid="{00000000-0005-0000-0000-000086040000}"/>
    <cellStyle name="Normal 6 9" xfId="306" xr:uid="{00000000-0005-0000-0000-000087040000}"/>
    <cellStyle name="Normal 6_Xl0000017" xfId="188" xr:uid="{00000000-0005-0000-0000-000088040000}"/>
    <cellStyle name="Normal 7" xfId="103" xr:uid="{00000000-0005-0000-0000-000089040000}"/>
    <cellStyle name="Normal 7 10" xfId="307" xr:uid="{00000000-0005-0000-0000-00008A040000}"/>
    <cellStyle name="Normal 7 11" xfId="308" xr:uid="{00000000-0005-0000-0000-00008B040000}"/>
    <cellStyle name="Normal 7 2" xfId="309" xr:uid="{00000000-0005-0000-0000-00008C040000}"/>
    <cellStyle name="Normal 7 3" xfId="310" xr:uid="{00000000-0005-0000-0000-00008D040000}"/>
    <cellStyle name="Normal 7 4" xfId="311" xr:uid="{00000000-0005-0000-0000-00008E040000}"/>
    <cellStyle name="Normal 7 5" xfId="312" xr:uid="{00000000-0005-0000-0000-00008F040000}"/>
    <cellStyle name="Normal 7 6" xfId="313" xr:uid="{00000000-0005-0000-0000-000090040000}"/>
    <cellStyle name="Normal 7 7" xfId="314" xr:uid="{00000000-0005-0000-0000-000091040000}"/>
    <cellStyle name="Normal 7 8" xfId="315" xr:uid="{00000000-0005-0000-0000-000092040000}"/>
    <cellStyle name="Normal 7 9" xfId="316" xr:uid="{00000000-0005-0000-0000-000093040000}"/>
    <cellStyle name="Normal 8" xfId="104" xr:uid="{00000000-0005-0000-0000-000094040000}"/>
    <cellStyle name="Normal 8 10" xfId="615" xr:uid="{00000000-0005-0000-0000-000095040000}"/>
    <cellStyle name="Normal 8 10 2" xfId="1045" xr:uid="{00000000-0005-0000-0000-000096040000}"/>
    <cellStyle name="Normal 8 11" xfId="616" xr:uid="{00000000-0005-0000-0000-000097040000}"/>
    <cellStyle name="Normal 8 11 2" xfId="1046" xr:uid="{00000000-0005-0000-0000-000098040000}"/>
    <cellStyle name="Normal 8 12" xfId="617" xr:uid="{00000000-0005-0000-0000-000099040000}"/>
    <cellStyle name="Normal 8 12 2" xfId="1047" xr:uid="{00000000-0005-0000-0000-00009A040000}"/>
    <cellStyle name="Normal 8 13" xfId="618" xr:uid="{00000000-0005-0000-0000-00009B040000}"/>
    <cellStyle name="Normal 8 13 2" xfId="1048" xr:uid="{00000000-0005-0000-0000-00009C040000}"/>
    <cellStyle name="Normal 8 14" xfId="619" xr:uid="{00000000-0005-0000-0000-00009D040000}"/>
    <cellStyle name="Normal 8 14 2" xfId="1049" xr:uid="{00000000-0005-0000-0000-00009E040000}"/>
    <cellStyle name="Normal 8 15" xfId="614" xr:uid="{00000000-0005-0000-0000-00009F040000}"/>
    <cellStyle name="Normal 8 15 2" xfId="1044" xr:uid="{00000000-0005-0000-0000-0000A0040000}"/>
    <cellStyle name="Normal 8 16" xfId="695" xr:uid="{00000000-0005-0000-0000-0000A1040000}"/>
    <cellStyle name="Normal 8 16 2" xfId="1098" xr:uid="{00000000-0005-0000-0000-0000A2040000}"/>
    <cellStyle name="Normal 8 17" xfId="902" xr:uid="{00000000-0005-0000-0000-0000A3040000}"/>
    <cellStyle name="Normal 8 18" xfId="1303" xr:uid="{00000000-0005-0000-0000-0000A4040000}"/>
    <cellStyle name="Normal 8 2" xfId="105" xr:uid="{00000000-0005-0000-0000-0000A5040000}"/>
    <cellStyle name="Normal 8 2 10" xfId="621" xr:uid="{00000000-0005-0000-0000-0000A6040000}"/>
    <cellStyle name="Normal 8 2 10 2" xfId="1051" xr:uid="{00000000-0005-0000-0000-0000A7040000}"/>
    <cellStyle name="Normal 8 2 11" xfId="622" xr:uid="{00000000-0005-0000-0000-0000A8040000}"/>
    <cellStyle name="Normal 8 2 11 2" xfId="1052" xr:uid="{00000000-0005-0000-0000-0000A9040000}"/>
    <cellStyle name="Normal 8 2 12" xfId="623" xr:uid="{00000000-0005-0000-0000-0000AA040000}"/>
    <cellStyle name="Normal 8 2 12 2" xfId="1053" xr:uid="{00000000-0005-0000-0000-0000AB040000}"/>
    <cellStyle name="Normal 8 2 13" xfId="624" xr:uid="{00000000-0005-0000-0000-0000AC040000}"/>
    <cellStyle name="Normal 8 2 13 2" xfId="1054" xr:uid="{00000000-0005-0000-0000-0000AD040000}"/>
    <cellStyle name="Normal 8 2 14" xfId="625" xr:uid="{00000000-0005-0000-0000-0000AE040000}"/>
    <cellStyle name="Normal 8 2 14 2" xfId="1055" xr:uid="{00000000-0005-0000-0000-0000AF040000}"/>
    <cellStyle name="Normal 8 2 15" xfId="620" xr:uid="{00000000-0005-0000-0000-0000B0040000}"/>
    <cellStyle name="Normal 8 2 15 2" xfId="1050" xr:uid="{00000000-0005-0000-0000-0000B1040000}"/>
    <cellStyle name="Normal 8 2 16" xfId="696" xr:uid="{00000000-0005-0000-0000-0000B2040000}"/>
    <cellStyle name="Normal 8 2 16 2" xfId="1099" xr:uid="{00000000-0005-0000-0000-0000B3040000}"/>
    <cellStyle name="Normal 8 2 17" xfId="903" xr:uid="{00000000-0005-0000-0000-0000B4040000}"/>
    <cellStyle name="Normal 8 2 2" xfId="317" xr:uid="{00000000-0005-0000-0000-0000B5040000}"/>
    <cellStyle name="Normal 8 2 2 2" xfId="626" xr:uid="{00000000-0005-0000-0000-0000B6040000}"/>
    <cellStyle name="Normal 8 2 2 2 2" xfId="857" xr:uid="{00000000-0005-0000-0000-0000B7040000}"/>
    <cellStyle name="Normal 8 2 2 2 2 2" xfId="1257" xr:uid="{00000000-0005-0000-0000-0000B8040000}"/>
    <cellStyle name="Normal 8 2 2 2 3" xfId="1056" xr:uid="{00000000-0005-0000-0000-0000B9040000}"/>
    <cellStyle name="Normal 8 2 2 3" xfId="798" xr:uid="{00000000-0005-0000-0000-0000BA040000}"/>
    <cellStyle name="Normal 8 2 2 3 2" xfId="1199" xr:uid="{00000000-0005-0000-0000-0000BB040000}"/>
    <cellStyle name="Normal 8 2 2 4" xfId="740" xr:uid="{00000000-0005-0000-0000-0000BC040000}"/>
    <cellStyle name="Normal 8 2 2 4 2" xfId="1142" xr:uid="{00000000-0005-0000-0000-0000BD040000}"/>
    <cellStyle name="Normal 8 2 2 5" xfId="949" xr:uid="{00000000-0005-0000-0000-0000BE040000}"/>
    <cellStyle name="Normal 8 2 3" xfId="318" xr:uid="{00000000-0005-0000-0000-0000BF040000}"/>
    <cellStyle name="Normal 8 2 3 2" xfId="627" xr:uid="{00000000-0005-0000-0000-0000C0040000}"/>
    <cellStyle name="Normal 8 2 3 2 2" xfId="858" xr:uid="{00000000-0005-0000-0000-0000C1040000}"/>
    <cellStyle name="Normal 8 2 3 2 2 2" xfId="1258" xr:uid="{00000000-0005-0000-0000-0000C2040000}"/>
    <cellStyle name="Normal 8 2 3 2 3" xfId="1057" xr:uid="{00000000-0005-0000-0000-0000C3040000}"/>
    <cellStyle name="Normal 8 2 3 3" xfId="799" xr:uid="{00000000-0005-0000-0000-0000C4040000}"/>
    <cellStyle name="Normal 8 2 3 3 2" xfId="1200" xr:uid="{00000000-0005-0000-0000-0000C5040000}"/>
    <cellStyle name="Normal 8 2 3 4" xfId="741" xr:uid="{00000000-0005-0000-0000-0000C6040000}"/>
    <cellStyle name="Normal 8 2 3 4 2" xfId="1143" xr:uid="{00000000-0005-0000-0000-0000C7040000}"/>
    <cellStyle name="Normal 8 2 3 5" xfId="950" xr:uid="{00000000-0005-0000-0000-0000C8040000}"/>
    <cellStyle name="Normal 8 2 4" xfId="125" xr:uid="{00000000-0005-0000-0000-0000C9040000}"/>
    <cellStyle name="Normal 8 2 4 2" xfId="628" xr:uid="{00000000-0005-0000-0000-0000CA040000}"/>
    <cellStyle name="Normal 8 2 4 2 2" xfId="828" xr:uid="{00000000-0005-0000-0000-0000CB040000}"/>
    <cellStyle name="Normal 8 2 4 2 2 2" xfId="1228" xr:uid="{00000000-0005-0000-0000-0000CC040000}"/>
    <cellStyle name="Normal 8 2 4 2 3" xfId="1058" xr:uid="{00000000-0005-0000-0000-0000CD040000}"/>
    <cellStyle name="Normal 8 2 4 3" xfId="769" xr:uid="{00000000-0005-0000-0000-0000CE040000}"/>
    <cellStyle name="Normal 8 2 4 3 2" xfId="1170" xr:uid="{00000000-0005-0000-0000-0000CF040000}"/>
    <cellStyle name="Normal 8 2 4 4" xfId="711" xr:uid="{00000000-0005-0000-0000-0000D0040000}"/>
    <cellStyle name="Normal 8 2 4 4 2" xfId="1113" xr:uid="{00000000-0005-0000-0000-0000D1040000}"/>
    <cellStyle name="Normal 8 2 4 5" xfId="917" xr:uid="{00000000-0005-0000-0000-0000D2040000}"/>
    <cellStyle name="Normal 8 2 5" xfId="629" xr:uid="{00000000-0005-0000-0000-0000D3040000}"/>
    <cellStyle name="Normal 8 2 5 2" xfId="813" xr:uid="{00000000-0005-0000-0000-0000D4040000}"/>
    <cellStyle name="Normal 8 2 5 2 2" xfId="1214" xr:uid="{00000000-0005-0000-0000-0000D5040000}"/>
    <cellStyle name="Normal 8 2 5 3" xfId="1059" xr:uid="{00000000-0005-0000-0000-0000D6040000}"/>
    <cellStyle name="Normal 8 2 6" xfId="630" xr:uid="{00000000-0005-0000-0000-0000D7040000}"/>
    <cellStyle name="Normal 8 2 6 2" xfId="754" xr:uid="{00000000-0005-0000-0000-0000D8040000}"/>
    <cellStyle name="Normal 8 2 6 2 2" xfId="1156" xr:uid="{00000000-0005-0000-0000-0000D9040000}"/>
    <cellStyle name="Normal 8 2 6 3" xfId="1060" xr:uid="{00000000-0005-0000-0000-0000DA040000}"/>
    <cellStyle name="Normal 8 2 7" xfId="631" xr:uid="{00000000-0005-0000-0000-0000DB040000}"/>
    <cellStyle name="Normal 8 2 7 2" xfId="1061" xr:uid="{00000000-0005-0000-0000-0000DC040000}"/>
    <cellStyle name="Normal 8 2 8" xfId="632" xr:uid="{00000000-0005-0000-0000-0000DD040000}"/>
    <cellStyle name="Normal 8 2 8 2" xfId="1062" xr:uid="{00000000-0005-0000-0000-0000DE040000}"/>
    <cellStyle name="Normal 8 2 9" xfId="633" xr:uid="{00000000-0005-0000-0000-0000DF040000}"/>
    <cellStyle name="Normal 8 2 9 2" xfId="1063" xr:uid="{00000000-0005-0000-0000-0000E0040000}"/>
    <cellStyle name="Normal 8 3" xfId="124" xr:uid="{00000000-0005-0000-0000-0000E1040000}"/>
    <cellStyle name="Normal 8 3 2" xfId="634" xr:uid="{00000000-0005-0000-0000-0000E2040000}"/>
    <cellStyle name="Normal 8 3 2 2" xfId="827" xr:uid="{00000000-0005-0000-0000-0000E3040000}"/>
    <cellStyle name="Normal 8 3 2 2 2" xfId="1227" xr:uid="{00000000-0005-0000-0000-0000E4040000}"/>
    <cellStyle name="Normal 8 3 2 3" xfId="1064" xr:uid="{00000000-0005-0000-0000-0000E5040000}"/>
    <cellStyle name="Normal 8 3 3" xfId="768" xr:uid="{00000000-0005-0000-0000-0000E6040000}"/>
    <cellStyle name="Normal 8 3 3 2" xfId="1169" xr:uid="{00000000-0005-0000-0000-0000E7040000}"/>
    <cellStyle name="Normal 8 3 4" xfId="710" xr:uid="{00000000-0005-0000-0000-0000E8040000}"/>
    <cellStyle name="Normal 8 3 4 2" xfId="1112" xr:uid="{00000000-0005-0000-0000-0000E9040000}"/>
    <cellStyle name="Normal 8 3 5" xfId="916" xr:uid="{00000000-0005-0000-0000-0000EA040000}"/>
    <cellStyle name="Normal 8 4" xfId="635" xr:uid="{00000000-0005-0000-0000-0000EB040000}"/>
    <cellStyle name="Normal 8 4 2" xfId="812" xr:uid="{00000000-0005-0000-0000-0000EC040000}"/>
    <cellStyle name="Normal 8 4 2 2" xfId="1213" xr:uid="{00000000-0005-0000-0000-0000ED040000}"/>
    <cellStyle name="Normal 8 4 3" xfId="1065" xr:uid="{00000000-0005-0000-0000-0000EE040000}"/>
    <cellStyle name="Normal 8 5" xfId="636" xr:uid="{00000000-0005-0000-0000-0000EF040000}"/>
    <cellStyle name="Normal 8 5 2" xfId="753" xr:uid="{00000000-0005-0000-0000-0000F0040000}"/>
    <cellStyle name="Normal 8 5 2 2" xfId="1155" xr:uid="{00000000-0005-0000-0000-0000F1040000}"/>
    <cellStyle name="Normal 8 5 3" xfId="1066" xr:uid="{00000000-0005-0000-0000-0000F2040000}"/>
    <cellStyle name="Normal 8 6" xfId="637" xr:uid="{00000000-0005-0000-0000-0000F3040000}"/>
    <cellStyle name="Normal 8 6 2" xfId="1067" xr:uid="{00000000-0005-0000-0000-0000F4040000}"/>
    <cellStyle name="Normal 8 7" xfId="638" xr:uid="{00000000-0005-0000-0000-0000F5040000}"/>
    <cellStyle name="Normal 8 7 2" xfId="1068" xr:uid="{00000000-0005-0000-0000-0000F6040000}"/>
    <cellStyle name="Normal 8 8" xfId="639" xr:uid="{00000000-0005-0000-0000-0000F7040000}"/>
    <cellStyle name="Normal 8 8 2" xfId="1069" xr:uid="{00000000-0005-0000-0000-0000F8040000}"/>
    <cellStyle name="Normal 8 9" xfId="640" xr:uid="{00000000-0005-0000-0000-0000F9040000}"/>
    <cellStyle name="Normal 8 9 2" xfId="1070" xr:uid="{00000000-0005-0000-0000-0000FA040000}"/>
    <cellStyle name="Normal 8_BILL 10" xfId="189" xr:uid="{00000000-0005-0000-0000-0000FB040000}"/>
    <cellStyle name="Normal 9" xfId="106" xr:uid="{00000000-0005-0000-0000-0000FC040000}"/>
    <cellStyle name="Normal 9 2" xfId="190" xr:uid="{00000000-0005-0000-0000-0000FD040000}"/>
    <cellStyle name="Normal 9_LOT7 BoQs" xfId="191" xr:uid="{00000000-0005-0000-0000-0000FE040000}"/>
    <cellStyle name="Normal_Bill No K12 - Kitale" xfId="25" xr:uid="{00000000-0005-0000-0000-0000FF040000}"/>
    <cellStyle name="Normal_Book2 2" xfId="60" xr:uid="{00000000-0005-0000-0000-000000050000}"/>
    <cellStyle name="Normal_BOQ 05 2" xfId="11" xr:uid="{00000000-0005-0000-0000-000001050000}"/>
    <cellStyle name="Normal_BOQ 13 (SITE WORKS)-bungoma" xfId="24" xr:uid="{00000000-0005-0000-0000-000002050000}"/>
    <cellStyle name="Normal_BOQ 15 (BWASH LAGOON) 2 2" xfId="1313" xr:uid="{00000000-0005-0000-0000-000003050000}"/>
    <cellStyle name="Normal_BOQ 17 (MISCELLANEOUS)" xfId="37" xr:uid="{00000000-0005-0000-0000-000004050000}"/>
    <cellStyle name="Normal_BOQ 17 (MISCELLANEOUS)_LINE NMW 15 BOQs" xfId="53" xr:uid="{00000000-0005-0000-0000-000005050000}"/>
    <cellStyle name="Normal_BUNGOMA BQ 2" xfId="3" xr:uid="{00000000-0005-0000-0000-000006050000}"/>
    <cellStyle name="Normal_BUNGOMA BQ 2_Xl0000026" xfId="1327" xr:uid="{00000000-0005-0000-0000-000007050000}"/>
    <cellStyle name="Normal_Collection Sheet " xfId="52" xr:uid="{00000000-0005-0000-0000-000008050000}"/>
    <cellStyle name="Normal_Copy of BOQ 12 (WORKS PIPELINES)" xfId="33" xr:uid="{00000000-0005-0000-0000-000009050000}"/>
    <cellStyle name="Normal_Eldoret BoQs" xfId="27" xr:uid="{00000000-0005-0000-0000-00000A050000}"/>
    <cellStyle name="Normal_FINAL BOQS BOMET WATER" xfId="1321" xr:uid="{00000000-0005-0000-0000-00000B050000}"/>
    <cellStyle name="Normal_KITALE - BOQ" xfId="21" xr:uid="{00000000-0005-0000-0000-00000C050000}"/>
    <cellStyle name="Normal_Xl0000031" xfId="1335" xr:uid="{00000000-0005-0000-0000-00000D050000}"/>
    <cellStyle name="Percent 2" xfId="22" xr:uid="{00000000-0005-0000-0000-00000E050000}"/>
    <cellStyle name="Percent 2 2" xfId="672" xr:uid="{00000000-0005-0000-0000-00000F050000}"/>
    <cellStyle name="Percent 2 2 2" xfId="682" xr:uid="{00000000-0005-0000-0000-000010050000}"/>
    <cellStyle name="Percent 2 2 2 2" xfId="1087" xr:uid="{00000000-0005-0000-0000-000011050000}"/>
    <cellStyle name="Percent 2 2 3" xfId="861" xr:uid="{00000000-0005-0000-0000-000012050000}"/>
    <cellStyle name="Percent 2 2 3 2" xfId="1261" xr:uid="{00000000-0005-0000-0000-000013050000}"/>
    <cellStyle name="Percent 2 2 4" xfId="1077" xr:uid="{00000000-0005-0000-0000-000014050000}"/>
    <cellStyle name="Percent 2 3" xfId="641" xr:uid="{00000000-0005-0000-0000-000015050000}"/>
    <cellStyle name="Percent 2 3 2" xfId="802" xr:uid="{00000000-0005-0000-0000-000016050000}"/>
    <cellStyle name="Percent 2 3 2 2" xfId="1203" xr:uid="{00000000-0005-0000-0000-000017050000}"/>
    <cellStyle name="Percent 2 3 3" xfId="1071" xr:uid="{00000000-0005-0000-0000-000018050000}"/>
    <cellStyle name="Percent 2 4" xfId="744" xr:uid="{00000000-0005-0000-0000-000019050000}"/>
    <cellStyle name="Percent 2 4 2" xfId="1146" xr:uid="{00000000-0005-0000-0000-00001A050000}"/>
    <cellStyle name="Percent 2 5" xfId="322" xr:uid="{00000000-0005-0000-0000-00001B050000}"/>
    <cellStyle name="Percent 2 6" xfId="954" xr:uid="{00000000-0005-0000-0000-00001C050000}"/>
    <cellStyle name="Percent 3" xfId="66" xr:uid="{00000000-0005-0000-0000-00001D050000}"/>
    <cellStyle name="Percent 3 2" xfId="642" xr:uid="{00000000-0005-0000-0000-00001E050000}"/>
    <cellStyle name="Percent 3 2 2" xfId="1072" xr:uid="{00000000-0005-0000-0000-00001F050000}"/>
    <cellStyle name="Percent 3 3" xfId="335" xr:uid="{00000000-0005-0000-0000-000020050000}"/>
    <cellStyle name="Percent 4" xfId="675" xr:uid="{00000000-0005-0000-0000-000021050000}"/>
    <cellStyle name="Percent 4 2" xfId="687" xr:uid="{00000000-0005-0000-0000-000022050000}"/>
    <cellStyle name="Percent 4 2 2" xfId="1092" xr:uid="{00000000-0005-0000-0000-000023050000}"/>
    <cellStyle name="Percent 4 2 3" xfId="1305" xr:uid="{00000000-0005-0000-0000-000024050000}"/>
    <cellStyle name="Percent 4 3" xfId="1080" xr:uid="{00000000-0005-0000-0000-000025050000}"/>
    <cellStyle name="Percent 5" xfId="692" xr:uid="{00000000-0005-0000-0000-000026050000}"/>
    <cellStyle name="Percent 5 2" xfId="872" xr:uid="{00000000-0005-0000-0000-000027050000}"/>
    <cellStyle name="Percent 5 2 2" xfId="1271" xr:uid="{00000000-0005-0000-0000-000028050000}"/>
    <cellStyle name="Percent 6" xfId="875" xr:uid="{00000000-0005-0000-0000-000029050000}"/>
    <cellStyle name="Percent 6 2" xfId="1274" xr:uid="{00000000-0005-0000-0000-00002A050000}"/>
    <cellStyle name="Percent 7" xfId="898" xr:uid="{00000000-0005-0000-0000-00002B050000}"/>
    <cellStyle name="Percent 8" xfId="1294" xr:uid="{00000000-0005-0000-0000-00002C050000}"/>
    <cellStyle name="Standard_Tabelle1" xfId="107" xr:uid="{00000000-0005-0000-0000-00002D050000}"/>
    <cellStyle name="Style 1" xfId="323" xr:uid="{00000000-0005-0000-0000-00002E050000}"/>
    <cellStyle name="tahoma" xfId="643" xr:uid="{00000000-0005-0000-0000-00002F050000}"/>
    <cellStyle name="tahoma 2" xfId="644" xr:uid="{00000000-0005-0000-0000-000030050000}"/>
    <cellStyle name="千位分隔 2" xfId="645" xr:uid="{00000000-0005-0000-0000-000031050000}"/>
    <cellStyle name="千位分隔 3" xfId="646" xr:uid="{00000000-0005-0000-0000-000032050000}"/>
    <cellStyle name="千位分隔 4" xfId="647" xr:uid="{00000000-0005-0000-0000-000033050000}"/>
    <cellStyle name="千位分隔[0] 2" xfId="648" xr:uid="{00000000-0005-0000-0000-000034050000}"/>
    <cellStyle name="千位分隔[0] 2 2" xfId="1073" xr:uid="{00000000-0005-0000-0000-000035050000}"/>
    <cellStyle name="千位分隔[0] 3" xfId="649" xr:uid="{00000000-0005-0000-0000-000036050000}"/>
    <cellStyle name="千位分隔[0] 4" xfId="650" xr:uid="{00000000-0005-0000-0000-000037050000}"/>
    <cellStyle name="千位分隔[0] 5" xfId="651" xr:uid="{00000000-0005-0000-0000-000038050000}"/>
    <cellStyle name="常规 2" xfId="652" xr:uid="{00000000-0005-0000-0000-000039050000}"/>
    <cellStyle name="常规_BUNGOMA REHABILITATION WORKS (BQ BR1-BR14)" xfId="319" xr:uid="{00000000-0005-0000-0000-00003A050000}"/>
    <cellStyle name="百分比 2" xfId="653" xr:uid="{00000000-0005-0000-0000-00003B050000}"/>
  </cellStyles>
  <dxfs count="1">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externalLink" Target="externalLinks/externalLink15.xml"/><Relationship Id="rId84" Type="http://schemas.openxmlformats.org/officeDocument/2006/relationships/externalLink" Target="externalLinks/externalLink31.xml"/><Relationship Id="rId89" Type="http://schemas.openxmlformats.org/officeDocument/2006/relationships/externalLink" Target="externalLinks/externalLink36.xml"/><Relationship Id="rId112" Type="http://schemas.openxmlformats.org/officeDocument/2006/relationships/externalLink" Target="externalLinks/externalLink59.xml"/><Relationship Id="rId16" Type="http://schemas.openxmlformats.org/officeDocument/2006/relationships/worksheet" Target="worksheets/sheet16.xml"/><Relationship Id="rId107" Type="http://schemas.openxmlformats.org/officeDocument/2006/relationships/externalLink" Target="externalLinks/externalLink5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5.xml"/><Relationship Id="rId74" Type="http://schemas.openxmlformats.org/officeDocument/2006/relationships/externalLink" Target="externalLinks/externalLink21.xml"/><Relationship Id="rId79" Type="http://schemas.openxmlformats.org/officeDocument/2006/relationships/externalLink" Target="externalLinks/externalLink26.xml"/><Relationship Id="rId102" Type="http://schemas.openxmlformats.org/officeDocument/2006/relationships/externalLink" Target="externalLinks/externalLink49.xml"/><Relationship Id="rId5" Type="http://schemas.openxmlformats.org/officeDocument/2006/relationships/worksheet" Target="worksheets/sheet5.xml"/><Relationship Id="rId90" Type="http://schemas.openxmlformats.org/officeDocument/2006/relationships/externalLink" Target="externalLinks/externalLink37.xml"/><Relationship Id="rId95" Type="http://schemas.openxmlformats.org/officeDocument/2006/relationships/externalLink" Target="externalLinks/externalLink4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externalLink" Target="externalLinks/externalLink11.xml"/><Relationship Id="rId69" Type="http://schemas.openxmlformats.org/officeDocument/2006/relationships/externalLink" Target="externalLinks/externalLink16.xml"/><Relationship Id="rId113" Type="http://schemas.openxmlformats.org/officeDocument/2006/relationships/externalLink" Target="externalLinks/externalLink60.xml"/><Relationship Id="rId80" Type="http://schemas.openxmlformats.org/officeDocument/2006/relationships/externalLink" Target="externalLinks/externalLink27.xml"/><Relationship Id="rId85" Type="http://schemas.openxmlformats.org/officeDocument/2006/relationships/externalLink" Target="externalLinks/externalLink3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externalLink" Target="externalLinks/externalLink6.xml"/><Relationship Id="rId103" Type="http://schemas.openxmlformats.org/officeDocument/2006/relationships/externalLink" Target="externalLinks/externalLink50.xml"/><Relationship Id="rId108" Type="http://schemas.openxmlformats.org/officeDocument/2006/relationships/externalLink" Target="externalLinks/externalLink55.xml"/><Relationship Id="rId54" Type="http://schemas.openxmlformats.org/officeDocument/2006/relationships/externalLink" Target="externalLinks/externalLink1.xml"/><Relationship Id="rId70" Type="http://schemas.openxmlformats.org/officeDocument/2006/relationships/externalLink" Target="externalLinks/externalLink17.xml"/><Relationship Id="rId75" Type="http://schemas.openxmlformats.org/officeDocument/2006/relationships/externalLink" Target="externalLinks/externalLink22.xml"/><Relationship Id="rId91" Type="http://schemas.openxmlformats.org/officeDocument/2006/relationships/externalLink" Target="externalLinks/externalLink38.xml"/><Relationship Id="rId96" Type="http://schemas.openxmlformats.org/officeDocument/2006/relationships/externalLink" Target="externalLinks/externalLink4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externalLink" Target="externalLinks/externalLink12.xml"/><Relationship Id="rId73" Type="http://schemas.openxmlformats.org/officeDocument/2006/relationships/externalLink" Target="externalLinks/externalLink20.xml"/><Relationship Id="rId78" Type="http://schemas.openxmlformats.org/officeDocument/2006/relationships/externalLink" Target="externalLinks/externalLink25.xml"/><Relationship Id="rId81" Type="http://schemas.openxmlformats.org/officeDocument/2006/relationships/externalLink" Target="externalLinks/externalLink28.xml"/><Relationship Id="rId86" Type="http://schemas.openxmlformats.org/officeDocument/2006/relationships/externalLink" Target="externalLinks/externalLink33.xml"/><Relationship Id="rId94" Type="http://schemas.openxmlformats.org/officeDocument/2006/relationships/externalLink" Target="externalLinks/externalLink41.xml"/><Relationship Id="rId99" Type="http://schemas.openxmlformats.org/officeDocument/2006/relationships/externalLink" Target="externalLinks/externalLink46.xml"/><Relationship Id="rId101" Type="http://schemas.openxmlformats.org/officeDocument/2006/relationships/externalLink" Target="externalLinks/externalLink4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6.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 Id="rId76" Type="http://schemas.openxmlformats.org/officeDocument/2006/relationships/externalLink" Target="externalLinks/externalLink23.xml"/><Relationship Id="rId97" Type="http://schemas.openxmlformats.org/officeDocument/2006/relationships/externalLink" Target="externalLinks/externalLink44.xml"/><Relationship Id="rId104" Type="http://schemas.openxmlformats.org/officeDocument/2006/relationships/externalLink" Target="externalLinks/externalLink51.xml"/><Relationship Id="rId7" Type="http://schemas.openxmlformats.org/officeDocument/2006/relationships/worksheet" Target="worksheets/sheet7.xml"/><Relationship Id="rId71" Type="http://schemas.openxmlformats.org/officeDocument/2006/relationships/externalLink" Target="externalLinks/externalLink18.xml"/><Relationship Id="rId92" Type="http://schemas.openxmlformats.org/officeDocument/2006/relationships/externalLink" Target="externalLinks/externalLink3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3.xml"/><Relationship Id="rId87" Type="http://schemas.openxmlformats.org/officeDocument/2006/relationships/externalLink" Target="externalLinks/externalLink34.xml"/><Relationship Id="rId110" Type="http://schemas.openxmlformats.org/officeDocument/2006/relationships/externalLink" Target="externalLinks/externalLink57.xml"/><Relationship Id="rId115" Type="http://schemas.openxmlformats.org/officeDocument/2006/relationships/styles" Target="styles.xml"/><Relationship Id="rId61" Type="http://schemas.openxmlformats.org/officeDocument/2006/relationships/externalLink" Target="externalLinks/externalLink8.xml"/><Relationship Id="rId82" Type="http://schemas.openxmlformats.org/officeDocument/2006/relationships/externalLink" Target="externalLinks/externalLink2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3.xml"/><Relationship Id="rId77" Type="http://schemas.openxmlformats.org/officeDocument/2006/relationships/externalLink" Target="externalLinks/externalLink24.xml"/><Relationship Id="rId100" Type="http://schemas.openxmlformats.org/officeDocument/2006/relationships/externalLink" Target="externalLinks/externalLink47.xml"/><Relationship Id="rId105" Type="http://schemas.openxmlformats.org/officeDocument/2006/relationships/externalLink" Target="externalLinks/externalLink5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9.xml"/><Relationship Id="rId93" Type="http://schemas.openxmlformats.org/officeDocument/2006/relationships/externalLink" Target="externalLinks/externalLink40.xml"/><Relationship Id="rId98" Type="http://schemas.openxmlformats.org/officeDocument/2006/relationships/externalLink" Target="externalLinks/externalLink4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4.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9.xml"/><Relationship Id="rId83" Type="http://schemas.openxmlformats.org/officeDocument/2006/relationships/externalLink" Target="externalLinks/externalLink30.xml"/><Relationship Id="rId88" Type="http://schemas.openxmlformats.org/officeDocument/2006/relationships/externalLink" Target="externalLinks/externalLink35.xml"/><Relationship Id="rId111" Type="http://schemas.openxmlformats.org/officeDocument/2006/relationships/externalLink" Target="externalLinks/externalLink5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externalLink" Target="externalLinks/externalLink4.xml"/><Relationship Id="rId106" Type="http://schemas.openxmlformats.org/officeDocument/2006/relationships/externalLink" Target="externalLinks/externalLink5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1028700</xdr:colOff>
      <xdr:row>1</xdr:row>
      <xdr:rowOff>0</xdr:rowOff>
    </xdr:from>
    <xdr:to>
      <xdr:col>1</xdr:col>
      <xdr:colOff>76200</xdr:colOff>
      <xdr:row>2</xdr:row>
      <xdr:rowOff>38100</xdr:rowOff>
    </xdr:to>
    <xdr:sp macro="" textlink="">
      <xdr:nvSpPr>
        <xdr:cNvPr id="2" name="Text Box 1">
          <a:extLst>
            <a:ext uri="{FF2B5EF4-FFF2-40B4-BE49-F238E27FC236}">
              <a16:creationId xmlns:a16="http://schemas.microsoft.com/office/drawing/2014/main" id="{E3C438D9-93E7-4352-8B27-14C94C8380CC}"/>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twoCellAnchor editAs="oneCell">
    <xdr:from>
      <xdr:col>1</xdr:col>
      <xdr:colOff>1028700</xdr:colOff>
      <xdr:row>0</xdr:row>
      <xdr:rowOff>0</xdr:rowOff>
    </xdr:from>
    <xdr:to>
      <xdr:col>1</xdr:col>
      <xdr:colOff>1104900</xdr:colOff>
      <xdr:row>1</xdr:row>
      <xdr:rowOff>38100</xdr:rowOff>
    </xdr:to>
    <xdr:sp macro="" textlink="">
      <xdr:nvSpPr>
        <xdr:cNvPr id="3" name="Text Box 2">
          <a:extLst>
            <a:ext uri="{FF2B5EF4-FFF2-40B4-BE49-F238E27FC236}">
              <a16:creationId xmlns:a16="http://schemas.microsoft.com/office/drawing/2014/main" id="{89468E10-A465-453D-8B16-21491C193A40}"/>
            </a:ext>
          </a:extLst>
        </xdr:cNvPr>
        <xdr:cNvSpPr txBox="1">
          <a:spLocks noChangeArrowheads="1"/>
        </xdr:cNvSpPr>
      </xdr:nvSpPr>
      <xdr:spPr bwMode="auto">
        <a:xfrm>
          <a:off x="1562100" y="1828800"/>
          <a:ext cx="76200" cy="200025"/>
        </a:xfrm>
        <a:prstGeom prst="rect">
          <a:avLst/>
        </a:prstGeom>
        <a:noFill/>
        <a:ln w="9525">
          <a:noFill/>
          <a:miter lim="800000"/>
          <a:headEnd/>
          <a:tailEnd/>
        </a:ln>
      </xdr:spPr>
    </xdr:sp>
    <xdr:clientData/>
  </xdr:twoCellAnchor>
  <xdr:twoCellAnchor editAs="oneCell">
    <xdr:from>
      <xdr:col>0</xdr:col>
      <xdr:colOff>1028700</xdr:colOff>
      <xdr:row>1</xdr:row>
      <xdr:rowOff>0</xdr:rowOff>
    </xdr:from>
    <xdr:to>
      <xdr:col>1</xdr:col>
      <xdr:colOff>76200</xdr:colOff>
      <xdr:row>2</xdr:row>
      <xdr:rowOff>38100</xdr:rowOff>
    </xdr:to>
    <xdr:sp macro="" textlink="">
      <xdr:nvSpPr>
        <xdr:cNvPr id="4" name="Text Box 3">
          <a:extLst>
            <a:ext uri="{FF2B5EF4-FFF2-40B4-BE49-F238E27FC236}">
              <a16:creationId xmlns:a16="http://schemas.microsoft.com/office/drawing/2014/main" id="{EA0A40AC-2ACD-4DEC-B846-D939D121A991}"/>
            </a:ext>
          </a:extLst>
        </xdr:cNvPr>
        <xdr:cNvSpPr txBox="1">
          <a:spLocks noChangeArrowheads="1"/>
        </xdr:cNvSpPr>
      </xdr:nvSpPr>
      <xdr:spPr bwMode="auto">
        <a:xfrm>
          <a:off x="1562100" y="2428875"/>
          <a:ext cx="76200" cy="200025"/>
        </a:xfrm>
        <a:prstGeom prst="rect">
          <a:avLst/>
        </a:prstGeom>
        <a:noFill/>
        <a:ln w="9525">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1295400</xdr:colOff>
      <xdr:row>38</xdr:row>
      <xdr:rowOff>0</xdr:rowOff>
    </xdr:from>
    <xdr:ext cx="0" cy="381000"/>
    <xdr:pic>
      <xdr:nvPicPr>
        <xdr:cNvPr id="2" name="Picture 1" descr="ALMASHRI_0">
          <a:extLst>
            <a:ext uri="{FF2B5EF4-FFF2-40B4-BE49-F238E27FC236}">
              <a16:creationId xmlns:a16="http://schemas.microsoft.com/office/drawing/2014/main" id="{8AB68756-4A6B-4D3C-B639-06874C2F10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 name="Picture 1" descr="ALMASHRI_0">
          <a:extLst>
            <a:ext uri="{FF2B5EF4-FFF2-40B4-BE49-F238E27FC236}">
              <a16:creationId xmlns:a16="http://schemas.microsoft.com/office/drawing/2014/main" id="{EBA14605-832D-44F7-9E28-52297B4D6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 name="Picture 1" descr="ALMASHRI_0">
          <a:extLst>
            <a:ext uri="{FF2B5EF4-FFF2-40B4-BE49-F238E27FC236}">
              <a16:creationId xmlns:a16="http://schemas.microsoft.com/office/drawing/2014/main" id="{D111057B-BE38-4344-9856-1D1016353D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 name="Picture 1" descr="ALMASHRI_0">
          <a:extLst>
            <a:ext uri="{FF2B5EF4-FFF2-40B4-BE49-F238E27FC236}">
              <a16:creationId xmlns:a16="http://schemas.microsoft.com/office/drawing/2014/main" id="{3E26D1C0-DE00-47BE-89D7-A50F0AAB6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 name="Picture 1" descr="ALMASHRI_0">
          <a:extLst>
            <a:ext uri="{FF2B5EF4-FFF2-40B4-BE49-F238E27FC236}">
              <a16:creationId xmlns:a16="http://schemas.microsoft.com/office/drawing/2014/main" id="{0AB77156-D694-4E85-9CDF-04CDD0AFD1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 name="Picture 1" descr="ALMASHRI_0">
          <a:extLst>
            <a:ext uri="{FF2B5EF4-FFF2-40B4-BE49-F238E27FC236}">
              <a16:creationId xmlns:a16="http://schemas.microsoft.com/office/drawing/2014/main" id="{8D4E2FC5-DD64-4298-A636-2FBFC00CAB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 name="Picture 1" descr="ALMASHRI_0">
          <a:extLst>
            <a:ext uri="{FF2B5EF4-FFF2-40B4-BE49-F238E27FC236}">
              <a16:creationId xmlns:a16="http://schemas.microsoft.com/office/drawing/2014/main" id="{D7702AEA-C56A-4B77-A2D5-FD20CF75D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 name="Picture 1" descr="ALMASHRI_0">
          <a:extLst>
            <a:ext uri="{FF2B5EF4-FFF2-40B4-BE49-F238E27FC236}">
              <a16:creationId xmlns:a16="http://schemas.microsoft.com/office/drawing/2014/main" id="{7F386DD5-9D06-44B5-A540-F18A9B5A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 name="Picture 1" descr="ALMASHRI_0">
          <a:extLst>
            <a:ext uri="{FF2B5EF4-FFF2-40B4-BE49-F238E27FC236}">
              <a16:creationId xmlns:a16="http://schemas.microsoft.com/office/drawing/2014/main" id="{EE41869D-2F66-4083-B69D-50092F048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 name="Picture 1" descr="ALMASHRI_0">
          <a:extLst>
            <a:ext uri="{FF2B5EF4-FFF2-40B4-BE49-F238E27FC236}">
              <a16:creationId xmlns:a16="http://schemas.microsoft.com/office/drawing/2014/main" id="{93F6449A-9082-4066-AE92-AEFAC8899D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 name="Picture 1" descr="ALMASHRI_0">
          <a:extLst>
            <a:ext uri="{FF2B5EF4-FFF2-40B4-BE49-F238E27FC236}">
              <a16:creationId xmlns:a16="http://schemas.microsoft.com/office/drawing/2014/main" id="{8EAC7397-2EC0-45B5-8859-F4B0629332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 name="Picture 1" descr="ALMASHRI_0">
          <a:extLst>
            <a:ext uri="{FF2B5EF4-FFF2-40B4-BE49-F238E27FC236}">
              <a16:creationId xmlns:a16="http://schemas.microsoft.com/office/drawing/2014/main" id="{1F795408-A295-4A51-A663-15EAC145A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 name="Picture 1" descr="ALMASHRI_0">
          <a:extLst>
            <a:ext uri="{FF2B5EF4-FFF2-40B4-BE49-F238E27FC236}">
              <a16:creationId xmlns:a16="http://schemas.microsoft.com/office/drawing/2014/main" id="{07B29888-C6E9-4DB2-858D-FF318EF83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 name="Picture 1" descr="ALMASHRI_0">
          <a:extLst>
            <a:ext uri="{FF2B5EF4-FFF2-40B4-BE49-F238E27FC236}">
              <a16:creationId xmlns:a16="http://schemas.microsoft.com/office/drawing/2014/main" id="{A46C9E5A-8939-417A-BCC4-CC06008530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 name="Picture 1" descr="ALMASHRI_0">
          <a:extLst>
            <a:ext uri="{FF2B5EF4-FFF2-40B4-BE49-F238E27FC236}">
              <a16:creationId xmlns:a16="http://schemas.microsoft.com/office/drawing/2014/main" id="{EAB39BD6-39CF-4CEF-9B86-551CE9107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 name="Picture 1" descr="ALMASHRI_0">
          <a:extLst>
            <a:ext uri="{FF2B5EF4-FFF2-40B4-BE49-F238E27FC236}">
              <a16:creationId xmlns:a16="http://schemas.microsoft.com/office/drawing/2014/main" id="{78FD599E-53A1-45D5-A94C-EE4E7644D4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 name="Picture 1" descr="ALMASHRI_0">
          <a:extLst>
            <a:ext uri="{FF2B5EF4-FFF2-40B4-BE49-F238E27FC236}">
              <a16:creationId xmlns:a16="http://schemas.microsoft.com/office/drawing/2014/main" id="{6D9A681C-6F12-4C96-B95B-51634099A1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 name="Picture 1" descr="ALMASHRI_0">
          <a:extLst>
            <a:ext uri="{FF2B5EF4-FFF2-40B4-BE49-F238E27FC236}">
              <a16:creationId xmlns:a16="http://schemas.microsoft.com/office/drawing/2014/main" id="{B28D2E80-D02F-4F71-B5AF-67128D797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0" name="Picture 1" descr="ALMASHRI_0">
          <a:extLst>
            <a:ext uri="{FF2B5EF4-FFF2-40B4-BE49-F238E27FC236}">
              <a16:creationId xmlns:a16="http://schemas.microsoft.com/office/drawing/2014/main" id="{73358338-3CAC-4C68-9AF3-F8D679F3A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1" name="Picture 1" descr="ALMASHRI_0">
          <a:extLst>
            <a:ext uri="{FF2B5EF4-FFF2-40B4-BE49-F238E27FC236}">
              <a16:creationId xmlns:a16="http://schemas.microsoft.com/office/drawing/2014/main" id="{80512CAF-0798-4950-9F07-3A981BB87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2" name="Picture 1" descr="ALMASHRI_0">
          <a:extLst>
            <a:ext uri="{FF2B5EF4-FFF2-40B4-BE49-F238E27FC236}">
              <a16:creationId xmlns:a16="http://schemas.microsoft.com/office/drawing/2014/main" id="{18BE9B10-8F87-45F5-B59B-6D3468464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3" name="Picture 1" descr="ALMASHRI_0">
          <a:extLst>
            <a:ext uri="{FF2B5EF4-FFF2-40B4-BE49-F238E27FC236}">
              <a16:creationId xmlns:a16="http://schemas.microsoft.com/office/drawing/2014/main" id="{CB8B21FF-BA91-4DE7-9BEA-775A2496B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4" name="Picture 1" descr="ALMASHRI_0">
          <a:extLst>
            <a:ext uri="{FF2B5EF4-FFF2-40B4-BE49-F238E27FC236}">
              <a16:creationId xmlns:a16="http://schemas.microsoft.com/office/drawing/2014/main" id="{69678BD2-E920-47E0-8C69-E6DDE7C0F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5" name="Picture 1" descr="ALMASHRI_0">
          <a:extLst>
            <a:ext uri="{FF2B5EF4-FFF2-40B4-BE49-F238E27FC236}">
              <a16:creationId xmlns:a16="http://schemas.microsoft.com/office/drawing/2014/main" id="{AC856075-AA7F-4687-BAAF-E9152E298D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6" name="Picture 1" descr="ALMASHRI_0">
          <a:extLst>
            <a:ext uri="{FF2B5EF4-FFF2-40B4-BE49-F238E27FC236}">
              <a16:creationId xmlns:a16="http://schemas.microsoft.com/office/drawing/2014/main" id="{E10D4F87-9B21-45E8-A2CB-06A8E5C03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 name="Picture 1" descr="ALMASHRI_0">
          <a:extLst>
            <a:ext uri="{FF2B5EF4-FFF2-40B4-BE49-F238E27FC236}">
              <a16:creationId xmlns:a16="http://schemas.microsoft.com/office/drawing/2014/main" id="{AFFDDC3A-02BF-46AF-9917-ADC68A3189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 name="Picture 1" descr="ALMASHRI_0">
          <a:extLst>
            <a:ext uri="{FF2B5EF4-FFF2-40B4-BE49-F238E27FC236}">
              <a16:creationId xmlns:a16="http://schemas.microsoft.com/office/drawing/2014/main" id="{E63A4EFE-E319-438D-9C6B-FA6EF8272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9" name="Picture 1" descr="ALMASHRI_0">
          <a:extLst>
            <a:ext uri="{FF2B5EF4-FFF2-40B4-BE49-F238E27FC236}">
              <a16:creationId xmlns:a16="http://schemas.microsoft.com/office/drawing/2014/main" id="{DBFCC1BD-1A89-4B18-B7BF-1C50963D5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0" name="Picture 1" descr="ALMASHRI_0">
          <a:extLst>
            <a:ext uri="{FF2B5EF4-FFF2-40B4-BE49-F238E27FC236}">
              <a16:creationId xmlns:a16="http://schemas.microsoft.com/office/drawing/2014/main" id="{247EA596-7A95-4907-9E8C-300E0C635F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1" name="Picture 1" descr="ALMASHRI_0">
          <a:extLst>
            <a:ext uri="{FF2B5EF4-FFF2-40B4-BE49-F238E27FC236}">
              <a16:creationId xmlns:a16="http://schemas.microsoft.com/office/drawing/2014/main" id="{253413D5-1ADC-4FC0-8FDC-62DFF17F1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2" name="Picture 1" descr="ALMASHRI_0">
          <a:extLst>
            <a:ext uri="{FF2B5EF4-FFF2-40B4-BE49-F238E27FC236}">
              <a16:creationId xmlns:a16="http://schemas.microsoft.com/office/drawing/2014/main" id="{0F8D86F0-7F84-481F-91BC-95E814AC3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33" name="Picture 1" descr="ALMASHRI_0">
          <a:extLst>
            <a:ext uri="{FF2B5EF4-FFF2-40B4-BE49-F238E27FC236}">
              <a16:creationId xmlns:a16="http://schemas.microsoft.com/office/drawing/2014/main" id="{6981C4CC-6206-44AD-BEA0-60ABDA536B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4" name="Picture 1" descr="ALMASHRI_0">
          <a:extLst>
            <a:ext uri="{FF2B5EF4-FFF2-40B4-BE49-F238E27FC236}">
              <a16:creationId xmlns:a16="http://schemas.microsoft.com/office/drawing/2014/main" id="{1FD2B67B-67B1-4542-B22C-FBCD53441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 name="Picture 1" descr="ALMASHRI_0">
          <a:extLst>
            <a:ext uri="{FF2B5EF4-FFF2-40B4-BE49-F238E27FC236}">
              <a16:creationId xmlns:a16="http://schemas.microsoft.com/office/drawing/2014/main" id="{BCD1B346-063B-4B79-9275-7883AE3BE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 name="Picture 1" descr="ALMASHRI_0">
          <a:extLst>
            <a:ext uri="{FF2B5EF4-FFF2-40B4-BE49-F238E27FC236}">
              <a16:creationId xmlns:a16="http://schemas.microsoft.com/office/drawing/2014/main" id="{D085CE5D-E5F8-424C-86D1-FCBF97A809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7" name="Picture 1" descr="ALMASHRI_0">
          <a:extLst>
            <a:ext uri="{FF2B5EF4-FFF2-40B4-BE49-F238E27FC236}">
              <a16:creationId xmlns:a16="http://schemas.microsoft.com/office/drawing/2014/main" id="{37C69DB5-941D-49F2-98CE-B39F55A32C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8" name="Picture 1" descr="ALMASHRI_0">
          <a:extLst>
            <a:ext uri="{FF2B5EF4-FFF2-40B4-BE49-F238E27FC236}">
              <a16:creationId xmlns:a16="http://schemas.microsoft.com/office/drawing/2014/main" id="{712B066B-7CEB-49AA-91FC-17C6893EB8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9" name="Picture 1" descr="ALMASHRI_0">
          <a:extLst>
            <a:ext uri="{FF2B5EF4-FFF2-40B4-BE49-F238E27FC236}">
              <a16:creationId xmlns:a16="http://schemas.microsoft.com/office/drawing/2014/main" id="{25DAB523-D382-43E9-AFC4-70D75FBBA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0" name="Picture 1" descr="ALMASHRI_0">
          <a:extLst>
            <a:ext uri="{FF2B5EF4-FFF2-40B4-BE49-F238E27FC236}">
              <a16:creationId xmlns:a16="http://schemas.microsoft.com/office/drawing/2014/main" id="{0B8E3539-F3EB-4286-A222-A959882D23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 name="Picture 1" descr="ALMASHRI_0">
          <a:extLst>
            <a:ext uri="{FF2B5EF4-FFF2-40B4-BE49-F238E27FC236}">
              <a16:creationId xmlns:a16="http://schemas.microsoft.com/office/drawing/2014/main" id="{D9CFFAA4-7FA2-4A69-897C-682B83BD8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 name="Picture 1" descr="ALMASHRI_0">
          <a:extLst>
            <a:ext uri="{FF2B5EF4-FFF2-40B4-BE49-F238E27FC236}">
              <a16:creationId xmlns:a16="http://schemas.microsoft.com/office/drawing/2014/main" id="{B9A69C2B-642E-4C63-8129-229DE0333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 name="Picture 1" descr="ALMASHRI_0">
          <a:extLst>
            <a:ext uri="{FF2B5EF4-FFF2-40B4-BE49-F238E27FC236}">
              <a16:creationId xmlns:a16="http://schemas.microsoft.com/office/drawing/2014/main" id="{29E1AEE4-6F4F-4A40-9E1A-76771A9F0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4" name="Picture 1" descr="ALMASHRI_0">
          <a:extLst>
            <a:ext uri="{FF2B5EF4-FFF2-40B4-BE49-F238E27FC236}">
              <a16:creationId xmlns:a16="http://schemas.microsoft.com/office/drawing/2014/main" id="{529DF4CB-026C-48B4-8E0C-D6835625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5" name="Picture 1" descr="ALMASHRI_0">
          <a:extLst>
            <a:ext uri="{FF2B5EF4-FFF2-40B4-BE49-F238E27FC236}">
              <a16:creationId xmlns:a16="http://schemas.microsoft.com/office/drawing/2014/main" id="{D290D2F9-33D9-40DC-911E-B49C618277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6" name="Picture 1" descr="ALMASHRI_0">
          <a:extLst>
            <a:ext uri="{FF2B5EF4-FFF2-40B4-BE49-F238E27FC236}">
              <a16:creationId xmlns:a16="http://schemas.microsoft.com/office/drawing/2014/main" id="{9F9A19D0-009C-4842-9319-69376EF86D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7" name="Picture 1" descr="ALMASHRI_0">
          <a:extLst>
            <a:ext uri="{FF2B5EF4-FFF2-40B4-BE49-F238E27FC236}">
              <a16:creationId xmlns:a16="http://schemas.microsoft.com/office/drawing/2014/main" id="{E74575F5-1A71-4421-A17A-13338AA7D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 name="Picture 1" descr="ALMASHRI_0">
          <a:extLst>
            <a:ext uri="{FF2B5EF4-FFF2-40B4-BE49-F238E27FC236}">
              <a16:creationId xmlns:a16="http://schemas.microsoft.com/office/drawing/2014/main" id="{1286F1B3-515E-4506-9FC8-7A719A7E2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 name="Picture 1" descr="ALMASHRI_0">
          <a:extLst>
            <a:ext uri="{FF2B5EF4-FFF2-40B4-BE49-F238E27FC236}">
              <a16:creationId xmlns:a16="http://schemas.microsoft.com/office/drawing/2014/main" id="{2F627E59-1978-4670-BCBC-8573DCEC0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 name="Picture 1" descr="ALMASHRI_0">
          <a:extLst>
            <a:ext uri="{FF2B5EF4-FFF2-40B4-BE49-F238E27FC236}">
              <a16:creationId xmlns:a16="http://schemas.microsoft.com/office/drawing/2014/main" id="{8AE32E54-77FB-40F0-BF15-1542686A89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 name="Picture 1" descr="ALMASHRI_0">
          <a:extLst>
            <a:ext uri="{FF2B5EF4-FFF2-40B4-BE49-F238E27FC236}">
              <a16:creationId xmlns:a16="http://schemas.microsoft.com/office/drawing/2014/main" id="{60658753-0267-46AD-94F5-8BE3C3E04C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2" name="Picture 1" descr="ALMASHRI_0">
          <a:extLst>
            <a:ext uri="{FF2B5EF4-FFF2-40B4-BE49-F238E27FC236}">
              <a16:creationId xmlns:a16="http://schemas.microsoft.com/office/drawing/2014/main" id="{8FDD0DE3-7A2F-4A0E-83F5-EA0E855318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3" name="Picture 1" descr="ALMASHRI_0">
          <a:extLst>
            <a:ext uri="{FF2B5EF4-FFF2-40B4-BE49-F238E27FC236}">
              <a16:creationId xmlns:a16="http://schemas.microsoft.com/office/drawing/2014/main" id="{249AE2BC-A480-4470-8B73-87530BFF0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4" name="Picture 1" descr="ALMASHRI_0">
          <a:extLst>
            <a:ext uri="{FF2B5EF4-FFF2-40B4-BE49-F238E27FC236}">
              <a16:creationId xmlns:a16="http://schemas.microsoft.com/office/drawing/2014/main" id="{33917D57-A59C-438D-BABE-9BD148257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5" name="Picture 1" descr="ALMASHRI_0">
          <a:extLst>
            <a:ext uri="{FF2B5EF4-FFF2-40B4-BE49-F238E27FC236}">
              <a16:creationId xmlns:a16="http://schemas.microsoft.com/office/drawing/2014/main" id="{929FE1A8-CDBD-4D3F-82A7-993A01499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 name="Picture 1" descr="ALMASHRI_0">
          <a:extLst>
            <a:ext uri="{FF2B5EF4-FFF2-40B4-BE49-F238E27FC236}">
              <a16:creationId xmlns:a16="http://schemas.microsoft.com/office/drawing/2014/main" id="{29C5A65A-A32A-4D2D-86F8-CD88F7BA4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 name="Picture 1" descr="ALMASHRI_0">
          <a:extLst>
            <a:ext uri="{FF2B5EF4-FFF2-40B4-BE49-F238E27FC236}">
              <a16:creationId xmlns:a16="http://schemas.microsoft.com/office/drawing/2014/main" id="{E138F7C7-291A-430C-9EE3-9AF3A791D6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8" name="Picture 1" descr="ALMASHRI_0">
          <a:extLst>
            <a:ext uri="{FF2B5EF4-FFF2-40B4-BE49-F238E27FC236}">
              <a16:creationId xmlns:a16="http://schemas.microsoft.com/office/drawing/2014/main" id="{53BAA75A-CA65-42BD-886E-3E99F7FEA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9" name="Picture 1" descr="ALMASHRI_0">
          <a:extLst>
            <a:ext uri="{FF2B5EF4-FFF2-40B4-BE49-F238E27FC236}">
              <a16:creationId xmlns:a16="http://schemas.microsoft.com/office/drawing/2014/main" id="{A63CB8FC-67EE-4FEC-8D74-C346F7F51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0" name="Picture 1" descr="ALMASHRI_0">
          <a:extLst>
            <a:ext uri="{FF2B5EF4-FFF2-40B4-BE49-F238E27FC236}">
              <a16:creationId xmlns:a16="http://schemas.microsoft.com/office/drawing/2014/main" id="{BB3FDDFC-F544-4605-ABDF-618BDDD13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1" name="Picture 1" descr="ALMASHRI_0">
          <a:extLst>
            <a:ext uri="{FF2B5EF4-FFF2-40B4-BE49-F238E27FC236}">
              <a16:creationId xmlns:a16="http://schemas.microsoft.com/office/drawing/2014/main" id="{189F5873-7B39-4977-ABBE-22F3716D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 name="Picture 1" descr="ALMASHRI_0">
          <a:extLst>
            <a:ext uri="{FF2B5EF4-FFF2-40B4-BE49-F238E27FC236}">
              <a16:creationId xmlns:a16="http://schemas.microsoft.com/office/drawing/2014/main" id="{2B0E1CDB-6F64-4870-8F2C-9C56BAEB9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 name="Picture 1" descr="ALMASHRI_0">
          <a:extLst>
            <a:ext uri="{FF2B5EF4-FFF2-40B4-BE49-F238E27FC236}">
              <a16:creationId xmlns:a16="http://schemas.microsoft.com/office/drawing/2014/main" id="{A55B5155-BAAF-4A94-9914-45C8C876E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 name="Picture 1" descr="ALMASHRI_0">
          <a:extLst>
            <a:ext uri="{FF2B5EF4-FFF2-40B4-BE49-F238E27FC236}">
              <a16:creationId xmlns:a16="http://schemas.microsoft.com/office/drawing/2014/main" id="{F0ABE8C8-DE39-4322-8B21-3FD344235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5" name="Picture 1" descr="ALMASHRI_0">
          <a:extLst>
            <a:ext uri="{FF2B5EF4-FFF2-40B4-BE49-F238E27FC236}">
              <a16:creationId xmlns:a16="http://schemas.microsoft.com/office/drawing/2014/main" id="{4D6370DB-4A52-4804-9848-286083371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6" name="Picture 1" descr="ALMASHRI_0">
          <a:extLst>
            <a:ext uri="{FF2B5EF4-FFF2-40B4-BE49-F238E27FC236}">
              <a16:creationId xmlns:a16="http://schemas.microsoft.com/office/drawing/2014/main" id="{4AF72E8C-1E08-4725-BC0C-454DC41D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7" name="Picture 1" descr="ALMASHRI_0">
          <a:extLst>
            <a:ext uri="{FF2B5EF4-FFF2-40B4-BE49-F238E27FC236}">
              <a16:creationId xmlns:a16="http://schemas.microsoft.com/office/drawing/2014/main" id="{97C68D8B-9978-4FCE-9D57-7453CCE44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8" name="Picture 1" descr="ALMASHRI_0">
          <a:extLst>
            <a:ext uri="{FF2B5EF4-FFF2-40B4-BE49-F238E27FC236}">
              <a16:creationId xmlns:a16="http://schemas.microsoft.com/office/drawing/2014/main" id="{F87E6647-2060-4B61-B63C-47393E92CB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69" name="Picture 1" descr="ALMASHRI_0">
          <a:extLst>
            <a:ext uri="{FF2B5EF4-FFF2-40B4-BE49-F238E27FC236}">
              <a16:creationId xmlns:a16="http://schemas.microsoft.com/office/drawing/2014/main" id="{2F36D541-25BB-4E5F-A18C-F4F0C4835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 name="Picture 1" descr="ALMASHRI_0">
          <a:extLst>
            <a:ext uri="{FF2B5EF4-FFF2-40B4-BE49-F238E27FC236}">
              <a16:creationId xmlns:a16="http://schemas.microsoft.com/office/drawing/2014/main" id="{B069F8A8-EC48-4E09-91CA-29D9FCDA6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 name="Picture 1" descr="ALMASHRI_0">
          <a:extLst>
            <a:ext uri="{FF2B5EF4-FFF2-40B4-BE49-F238E27FC236}">
              <a16:creationId xmlns:a16="http://schemas.microsoft.com/office/drawing/2014/main" id="{F8ABD75E-2D37-44A1-B9A3-4A99B952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 name="Picture 1" descr="ALMASHRI_0">
          <a:extLst>
            <a:ext uri="{FF2B5EF4-FFF2-40B4-BE49-F238E27FC236}">
              <a16:creationId xmlns:a16="http://schemas.microsoft.com/office/drawing/2014/main" id="{53A80354-8A01-45C1-9F9A-DC3BFB4DC0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3" name="Picture 1" descr="ALMASHRI_0">
          <a:extLst>
            <a:ext uri="{FF2B5EF4-FFF2-40B4-BE49-F238E27FC236}">
              <a16:creationId xmlns:a16="http://schemas.microsoft.com/office/drawing/2014/main" id="{9C227010-505B-4F7D-AB67-6ADF8B4A3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4" name="Picture 1" descr="ALMASHRI_0">
          <a:extLst>
            <a:ext uri="{FF2B5EF4-FFF2-40B4-BE49-F238E27FC236}">
              <a16:creationId xmlns:a16="http://schemas.microsoft.com/office/drawing/2014/main" id="{DCF960E5-7898-4166-8FCF-C16965B47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5" name="Picture 1" descr="ALMASHRI_0">
          <a:extLst>
            <a:ext uri="{FF2B5EF4-FFF2-40B4-BE49-F238E27FC236}">
              <a16:creationId xmlns:a16="http://schemas.microsoft.com/office/drawing/2014/main" id="{1847A186-EDF6-4AB0-8356-3197D95AC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6" name="Picture 1" descr="ALMASHRI_0">
          <a:extLst>
            <a:ext uri="{FF2B5EF4-FFF2-40B4-BE49-F238E27FC236}">
              <a16:creationId xmlns:a16="http://schemas.microsoft.com/office/drawing/2014/main" id="{A4795ACA-9F7D-4AA5-90C4-503D290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7" name="Picture 1" descr="ALMASHRI_0">
          <a:extLst>
            <a:ext uri="{FF2B5EF4-FFF2-40B4-BE49-F238E27FC236}">
              <a16:creationId xmlns:a16="http://schemas.microsoft.com/office/drawing/2014/main" id="{2F049FEA-4030-4FF7-A7F8-F0F891FD91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8" name="Picture 1" descr="ALMASHRI_0">
          <a:extLst>
            <a:ext uri="{FF2B5EF4-FFF2-40B4-BE49-F238E27FC236}">
              <a16:creationId xmlns:a16="http://schemas.microsoft.com/office/drawing/2014/main" id="{0B2A3638-A2ED-42F4-87B3-7F2A2490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9" name="Picture 1" descr="ALMASHRI_0">
          <a:extLst>
            <a:ext uri="{FF2B5EF4-FFF2-40B4-BE49-F238E27FC236}">
              <a16:creationId xmlns:a16="http://schemas.microsoft.com/office/drawing/2014/main" id="{AD59CE79-5E40-4C89-AC7F-98055AC7C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0" name="Picture 1" descr="ALMASHRI_0">
          <a:extLst>
            <a:ext uri="{FF2B5EF4-FFF2-40B4-BE49-F238E27FC236}">
              <a16:creationId xmlns:a16="http://schemas.microsoft.com/office/drawing/2014/main" id="{71393237-15B7-40FF-8E77-8EE0174A85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1" name="Picture 1" descr="ALMASHRI_0">
          <a:extLst>
            <a:ext uri="{FF2B5EF4-FFF2-40B4-BE49-F238E27FC236}">
              <a16:creationId xmlns:a16="http://schemas.microsoft.com/office/drawing/2014/main" id="{E7C19FC2-3FC4-41C0-8607-3660A0E80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2" name="Picture 1" descr="ALMASHRI_0">
          <a:extLst>
            <a:ext uri="{FF2B5EF4-FFF2-40B4-BE49-F238E27FC236}">
              <a16:creationId xmlns:a16="http://schemas.microsoft.com/office/drawing/2014/main" id="{3DB996C4-5383-4327-9DC9-6D6ED3554F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3" name="Picture 1" descr="ALMASHRI_0">
          <a:extLst>
            <a:ext uri="{FF2B5EF4-FFF2-40B4-BE49-F238E27FC236}">
              <a16:creationId xmlns:a16="http://schemas.microsoft.com/office/drawing/2014/main" id="{A2C40C2C-696C-4A82-B38A-C878B80912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4" name="Picture 1" descr="ALMASHRI_0">
          <a:extLst>
            <a:ext uri="{FF2B5EF4-FFF2-40B4-BE49-F238E27FC236}">
              <a16:creationId xmlns:a16="http://schemas.microsoft.com/office/drawing/2014/main" id="{B7FB48AF-D4EC-4F2C-9E64-0C45804495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 name="Picture 1" descr="ALMASHRI_0">
          <a:extLst>
            <a:ext uri="{FF2B5EF4-FFF2-40B4-BE49-F238E27FC236}">
              <a16:creationId xmlns:a16="http://schemas.microsoft.com/office/drawing/2014/main" id="{6EA83FCC-2610-45E5-A521-3B7C78E70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 name="Picture 1" descr="ALMASHRI_0">
          <a:extLst>
            <a:ext uri="{FF2B5EF4-FFF2-40B4-BE49-F238E27FC236}">
              <a16:creationId xmlns:a16="http://schemas.microsoft.com/office/drawing/2014/main" id="{191904D7-EF9A-40C6-8489-5A89B8E6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7" name="Picture 1" descr="ALMASHRI_0">
          <a:extLst>
            <a:ext uri="{FF2B5EF4-FFF2-40B4-BE49-F238E27FC236}">
              <a16:creationId xmlns:a16="http://schemas.microsoft.com/office/drawing/2014/main" id="{C959D74B-8808-4003-A5E8-86CBF1BD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8" name="Picture 1" descr="ALMASHRI_0">
          <a:extLst>
            <a:ext uri="{FF2B5EF4-FFF2-40B4-BE49-F238E27FC236}">
              <a16:creationId xmlns:a16="http://schemas.microsoft.com/office/drawing/2014/main" id="{0F78F240-DA16-4E7B-AC2C-C0BD1B18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9" name="Picture 1" descr="ALMASHRI_0">
          <a:extLst>
            <a:ext uri="{FF2B5EF4-FFF2-40B4-BE49-F238E27FC236}">
              <a16:creationId xmlns:a16="http://schemas.microsoft.com/office/drawing/2014/main" id="{3C8B66FA-9F35-4899-A265-87AE0F1E5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0" name="Picture 1" descr="ALMASHRI_0">
          <a:extLst>
            <a:ext uri="{FF2B5EF4-FFF2-40B4-BE49-F238E27FC236}">
              <a16:creationId xmlns:a16="http://schemas.microsoft.com/office/drawing/2014/main" id="{34FF6861-D5AC-40EF-BC93-76D4E04A95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1" name="Picture 1" descr="ALMASHRI_0">
          <a:extLst>
            <a:ext uri="{FF2B5EF4-FFF2-40B4-BE49-F238E27FC236}">
              <a16:creationId xmlns:a16="http://schemas.microsoft.com/office/drawing/2014/main" id="{84E83639-4EE1-4C63-A632-B109297DD1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2" name="Picture 1" descr="ALMASHRI_0">
          <a:extLst>
            <a:ext uri="{FF2B5EF4-FFF2-40B4-BE49-F238E27FC236}">
              <a16:creationId xmlns:a16="http://schemas.microsoft.com/office/drawing/2014/main" id="{5D0CEE30-006B-4D5F-80C3-30D6912C7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3" name="Picture 1" descr="ALMASHRI_0">
          <a:extLst>
            <a:ext uri="{FF2B5EF4-FFF2-40B4-BE49-F238E27FC236}">
              <a16:creationId xmlns:a16="http://schemas.microsoft.com/office/drawing/2014/main" id="{83156644-34BF-4678-9DAE-C5128E5386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4" name="Picture 1" descr="ALMASHRI_0">
          <a:extLst>
            <a:ext uri="{FF2B5EF4-FFF2-40B4-BE49-F238E27FC236}">
              <a16:creationId xmlns:a16="http://schemas.microsoft.com/office/drawing/2014/main" id="{C0DB96C0-48A7-46A1-AFE9-1E6490D62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5" name="Picture 1" descr="ALMASHRI_0">
          <a:extLst>
            <a:ext uri="{FF2B5EF4-FFF2-40B4-BE49-F238E27FC236}">
              <a16:creationId xmlns:a16="http://schemas.microsoft.com/office/drawing/2014/main" id="{33306544-5E39-43A6-A3C5-3881BABA9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6" name="Picture 1" descr="ALMASHRI_0">
          <a:extLst>
            <a:ext uri="{FF2B5EF4-FFF2-40B4-BE49-F238E27FC236}">
              <a16:creationId xmlns:a16="http://schemas.microsoft.com/office/drawing/2014/main" id="{F28E403C-3A71-41CB-9081-245CEC5695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 name="Picture 1" descr="ALMASHRI_0">
          <a:extLst>
            <a:ext uri="{FF2B5EF4-FFF2-40B4-BE49-F238E27FC236}">
              <a16:creationId xmlns:a16="http://schemas.microsoft.com/office/drawing/2014/main" id="{8E54C188-E063-4E2C-9DE1-0B7B58F8A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8" name="Picture 1" descr="ALMASHRI_0">
          <a:extLst>
            <a:ext uri="{FF2B5EF4-FFF2-40B4-BE49-F238E27FC236}">
              <a16:creationId xmlns:a16="http://schemas.microsoft.com/office/drawing/2014/main" id="{108BE39D-A43C-4535-AA67-BCA7FF959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 name="Picture 1" descr="ALMASHRI_0">
          <a:extLst>
            <a:ext uri="{FF2B5EF4-FFF2-40B4-BE49-F238E27FC236}">
              <a16:creationId xmlns:a16="http://schemas.microsoft.com/office/drawing/2014/main" id="{1105DD6C-42C1-4947-9BD2-873E329C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 name="Picture 1" descr="ALMASHRI_0">
          <a:extLst>
            <a:ext uri="{FF2B5EF4-FFF2-40B4-BE49-F238E27FC236}">
              <a16:creationId xmlns:a16="http://schemas.microsoft.com/office/drawing/2014/main" id="{B31D15DC-1AA9-486E-87DE-930A820A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1" name="Picture 1" descr="ALMASHRI_0">
          <a:extLst>
            <a:ext uri="{FF2B5EF4-FFF2-40B4-BE49-F238E27FC236}">
              <a16:creationId xmlns:a16="http://schemas.microsoft.com/office/drawing/2014/main" id="{FF8B0E97-B7A1-4D91-B8C4-204D981F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2" name="Picture 1" descr="ALMASHRI_0">
          <a:extLst>
            <a:ext uri="{FF2B5EF4-FFF2-40B4-BE49-F238E27FC236}">
              <a16:creationId xmlns:a16="http://schemas.microsoft.com/office/drawing/2014/main" id="{8E14752A-0E91-4175-9631-C33B47DB3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3" name="Picture 1" descr="ALMASHRI_0">
          <a:extLst>
            <a:ext uri="{FF2B5EF4-FFF2-40B4-BE49-F238E27FC236}">
              <a16:creationId xmlns:a16="http://schemas.microsoft.com/office/drawing/2014/main" id="{6BAAB83C-6A44-425E-B89C-B460D119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4" name="Picture 1" descr="ALMASHRI_0">
          <a:extLst>
            <a:ext uri="{FF2B5EF4-FFF2-40B4-BE49-F238E27FC236}">
              <a16:creationId xmlns:a16="http://schemas.microsoft.com/office/drawing/2014/main" id="{BE1279A8-A8CD-46F7-B442-88D3154115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 name="Picture 1" descr="ALMASHRI_0">
          <a:extLst>
            <a:ext uri="{FF2B5EF4-FFF2-40B4-BE49-F238E27FC236}">
              <a16:creationId xmlns:a16="http://schemas.microsoft.com/office/drawing/2014/main" id="{38AAF771-7F29-49C4-A849-8FC382C3B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 name="Picture 1" descr="ALMASHRI_0">
          <a:extLst>
            <a:ext uri="{FF2B5EF4-FFF2-40B4-BE49-F238E27FC236}">
              <a16:creationId xmlns:a16="http://schemas.microsoft.com/office/drawing/2014/main" id="{68EF493B-BF2F-4D2C-889C-F0888A8BCB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 name="Picture 1" descr="ALMASHRI_0">
          <a:extLst>
            <a:ext uri="{FF2B5EF4-FFF2-40B4-BE49-F238E27FC236}">
              <a16:creationId xmlns:a16="http://schemas.microsoft.com/office/drawing/2014/main" id="{729F325D-3FFE-4108-B89B-3305016BB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8" name="Picture 1" descr="ALMASHRI_0">
          <a:extLst>
            <a:ext uri="{FF2B5EF4-FFF2-40B4-BE49-F238E27FC236}">
              <a16:creationId xmlns:a16="http://schemas.microsoft.com/office/drawing/2014/main" id="{98E95445-8482-4867-8C33-BD1197F7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9" name="Picture 1" descr="ALMASHRI_0">
          <a:extLst>
            <a:ext uri="{FF2B5EF4-FFF2-40B4-BE49-F238E27FC236}">
              <a16:creationId xmlns:a16="http://schemas.microsoft.com/office/drawing/2014/main" id="{BACE1172-B188-4389-B859-66286202C9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0" name="Picture 1" descr="ALMASHRI_0">
          <a:extLst>
            <a:ext uri="{FF2B5EF4-FFF2-40B4-BE49-F238E27FC236}">
              <a16:creationId xmlns:a16="http://schemas.microsoft.com/office/drawing/2014/main" id="{9A9EDFD8-9908-4A6B-A360-6B5F9BCB9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1" name="Picture 1" descr="ALMASHRI_0">
          <a:extLst>
            <a:ext uri="{FF2B5EF4-FFF2-40B4-BE49-F238E27FC236}">
              <a16:creationId xmlns:a16="http://schemas.microsoft.com/office/drawing/2014/main" id="{11CC52B5-17BC-42AE-ACD4-257A8044F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 name="Picture 1" descr="ALMASHRI_0">
          <a:extLst>
            <a:ext uri="{FF2B5EF4-FFF2-40B4-BE49-F238E27FC236}">
              <a16:creationId xmlns:a16="http://schemas.microsoft.com/office/drawing/2014/main" id="{7BFFB709-BAF3-4885-AA23-CE94AD41DA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 name="Picture 1" descr="ALMASHRI_0">
          <a:extLst>
            <a:ext uri="{FF2B5EF4-FFF2-40B4-BE49-F238E27FC236}">
              <a16:creationId xmlns:a16="http://schemas.microsoft.com/office/drawing/2014/main" id="{96B58C4E-76E2-452E-B198-6326FBE36C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 name="Picture 1" descr="ALMASHRI_0">
          <a:extLst>
            <a:ext uri="{FF2B5EF4-FFF2-40B4-BE49-F238E27FC236}">
              <a16:creationId xmlns:a16="http://schemas.microsoft.com/office/drawing/2014/main" id="{CAAE511C-EBCC-45A1-80B8-EF34AFDAB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 name="Picture 1" descr="ALMASHRI_0">
          <a:extLst>
            <a:ext uri="{FF2B5EF4-FFF2-40B4-BE49-F238E27FC236}">
              <a16:creationId xmlns:a16="http://schemas.microsoft.com/office/drawing/2014/main" id="{586DA8FA-4787-4A62-A523-F516B78481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6" name="Picture 1" descr="ALMASHRI_0">
          <a:extLst>
            <a:ext uri="{FF2B5EF4-FFF2-40B4-BE49-F238E27FC236}">
              <a16:creationId xmlns:a16="http://schemas.microsoft.com/office/drawing/2014/main" id="{A2C014D1-5F29-4981-AA88-7B37D70A5D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7" name="Picture 1" descr="ALMASHRI_0">
          <a:extLst>
            <a:ext uri="{FF2B5EF4-FFF2-40B4-BE49-F238E27FC236}">
              <a16:creationId xmlns:a16="http://schemas.microsoft.com/office/drawing/2014/main" id="{68F9BE07-87A6-4E8B-9AB5-3CBD45BC5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8" name="Picture 1" descr="ALMASHRI_0">
          <a:extLst>
            <a:ext uri="{FF2B5EF4-FFF2-40B4-BE49-F238E27FC236}">
              <a16:creationId xmlns:a16="http://schemas.microsoft.com/office/drawing/2014/main" id="{7F4E165C-4536-4CAE-81D5-22EBA8AC3B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9" name="Picture 1" descr="ALMASHRI_0">
          <a:extLst>
            <a:ext uri="{FF2B5EF4-FFF2-40B4-BE49-F238E27FC236}">
              <a16:creationId xmlns:a16="http://schemas.microsoft.com/office/drawing/2014/main" id="{8289079B-5E6B-42E3-BCBC-09F699A2B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 name="Picture 1" descr="ALMASHRI_0">
          <a:extLst>
            <a:ext uri="{FF2B5EF4-FFF2-40B4-BE49-F238E27FC236}">
              <a16:creationId xmlns:a16="http://schemas.microsoft.com/office/drawing/2014/main" id="{99C0CB7F-9ED2-4822-BE1A-F713948B9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 name="Picture 1" descr="ALMASHRI_0">
          <a:extLst>
            <a:ext uri="{FF2B5EF4-FFF2-40B4-BE49-F238E27FC236}">
              <a16:creationId xmlns:a16="http://schemas.microsoft.com/office/drawing/2014/main" id="{2950FF12-3114-431A-AE03-20CFA69284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2" name="Picture 1" descr="ALMASHRI_0">
          <a:extLst>
            <a:ext uri="{FF2B5EF4-FFF2-40B4-BE49-F238E27FC236}">
              <a16:creationId xmlns:a16="http://schemas.microsoft.com/office/drawing/2014/main" id="{914D823E-EC7C-408F-934B-734761D07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3" name="Picture 1" descr="ALMASHRI_0">
          <a:extLst>
            <a:ext uri="{FF2B5EF4-FFF2-40B4-BE49-F238E27FC236}">
              <a16:creationId xmlns:a16="http://schemas.microsoft.com/office/drawing/2014/main" id="{52C42A7C-0B82-4BFF-8333-DAA263F53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4" name="Picture 1" descr="ALMASHRI_0">
          <a:extLst>
            <a:ext uri="{FF2B5EF4-FFF2-40B4-BE49-F238E27FC236}">
              <a16:creationId xmlns:a16="http://schemas.microsoft.com/office/drawing/2014/main" id="{0845819A-0B5F-45DB-9695-BEC6E168EF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5" name="Picture 1" descr="ALMASHRI_0">
          <a:extLst>
            <a:ext uri="{FF2B5EF4-FFF2-40B4-BE49-F238E27FC236}">
              <a16:creationId xmlns:a16="http://schemas.microsoft.com/office/drawing/2014/main" id="{86107D4D-6DF0-4BF0-BC12-218556C2B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 name="Picture 1" descr="ALMASHRI_0">
          <a:extLst>
            <a:ext uri="{FF2B5EF4-FFF2-40B4-BE49-F238E27FC236}">
              <a16:creationId xmlns:a16="http://schemas.microsoft.com/office/drawing/2014/main" id="{C14F1BC4-EDE6-4DB0-81ED-E0374832D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 name="Picture 1" descr="ALMASHRI_0">
          <a:extLst>
            <a:ext uri="{FF2B5EF4-FFF2-40B4-BE49-F238E27FC236}">
              <a16:creationId xmlns:a16="http://schemas.microsoft.com/office/drawing/2014/main" id="{1533FE5E-56EB-4DB7-AFCD-B5F30DD8F3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8" name="Picture 1" descr="ALMASHRI_0">
          <a:extLst>
            <a:ext uri="{FF2B5EF4-FFF2-40B4-BE49-F238E27FC236}">
              <a16:creationId xmlns:a16="http://schemas.microsoft.com/office/drawing/2014/main" id="{D54FD7FB-7248-4523-847F-8B35317EE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9" name="Picture 1" descr="ALMASHRI_0">
          <a:extLst>
            <a:ext uri="{FF2B5EF4-FFF2-40B4-BE49-F238E27FC236}">
              <a16:creationId xmlns:a16="http://schemas.microsoft.com/office/drawing/2014/main" id="{CC907CBE-283F-4E9F-8E18-C3936A6F4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0" name="Picture 1" descr="ALMASHRI_0">
          <a:extLst>
            <a:ext uri="{FF2B5EF4-FFF2-40B4-BE49-F238E27FC236}">
              <a16:creationId xmlns:a16="http://schemas.microsoft.com/office/drawing/2014/main" id="{CDB10374-68E1-41E9-B439-019433286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1" name="Picture 1" descr="ALMASHRI_0">
          <a:extLst>
            <a:ext uri="{FF2B5EF4-FFF2-40B4-BE49-F238E27FC236}">
              <a16:creationId xmlns:a16="http://schemas.microsoft.com/office/drawing/2014/main" id="{12B08BDB-C459-4E37-9EB9-1BE0D9D0A2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2" name="Picture 1" descr="ALMASHRI_0">
          <a:extLst>
            <a:ext uri="{FF2B5EF4-FFF2-40B4-BE49-F238E27FC236}">
              <a16:creationId xmlns:a16="http://schemas.microsoft.com/office/drawing/2014/main" id="{CCA419B0-A737-4DC2-8452-618F0721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3" name="Picture 1" descr="ALMASHRI_0">
          <a:extLst>
            <a:ext uri="{FF2B5EF4-FFF2-40B4-BE49-F238E27FC236}">
              <a16:creationId xmlns:a16="http://schemas.microsoft.com/office/drawing/2014/main" id="{C966DE0C-EEA3-4CC2-885A-3AB19B4BD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4" name="Picture 1" descr="ALMASHRI_0">
          <a:extLst>
            <a:ext uri="{FF2B5EF4-FFF2-40B4-BE49-F238E27FC236}">
              <a16:creationId xmlns:a16="http://schemas.microsoft.com/office/drawing/2014/main" id="{5E3128CF-D8E0-4CD1-A062-3B939C5B7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5" name="Picture 1" descr="ALMASHRI_0">
          <a:extLst>
            <a:ext uri="{FF2B5EF4-FFF2-40B4-BE49-F238E27FC236}">
              <a16:creationId xmlns:a16="http://schemas.microsoft.com/office/drawing/2014/main" id="{366DD367-726E-45FF-91B2-2A9888BD9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6" name="Picture 1" descr="ALMASHRI_0">
          <a:extLst>
            <a:ext uri="{FF2B5EF4-FFF2-40B4-BE49-F238E27FC236}">
              <a16:creationId xmlns:a16="http://schemas.microsoft.com/office/drawing/2014/main" id="{39537B04-97D9-497A-B798-A3430DFDE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7" name="Picture 1" descr="ALMASHRI_0">
          <a:extLst>
            <a:ext uri="{FF2B5EF4-FFF2-40B4-BE49-F238E27FC236}">
              <a16:creationId xmlns:a16="http://schemas.microsoft.com/office/drawing/2014/main" id="{528B242B-6624-4573-88B1-B185C1328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8" name="Picture 1" descr="ALMASHRI_0">
          <a:extLst>
            <a:ext uri="{FF2B5EF4-FFF2-40B4-BE49-F238E27FC236}">
              <a16:creationId xmlns:a16="http://schemas.microsoft.com/office/drawing/2014/main" id="{C7F85041-D832-4809-9833-12A4EC175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39" name="Picture 1" descr="ALMASHRI_0">
          <a:extLst>
            <a:ext uri="{FF2B5EF4-FFF2-40B4-BE49-F238E27FC236}">
              <a16:creationId xmlns:a16="http://schemas.microsoft.com/office/drawing/2014/main" id="{EB1DD9BD-1F9B-4CB1-901B-BD4AE791C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 name="Picture 1" descr="ALMASHRI_0">
          <a:extLst>
            <a:ext uri="{FF2B5EF4-FFF2-40B4-BE49-F238E27FC236}">
              <a16:creationId xmlns:a16="http://schemas.microsoft.com/office/drawing/2014/main" id="{373AC642-C33A-4895-A41E-5A7EF555A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 name="Picture 1" descr="ALMASHRI_0">
          <a:extLst>
            <a:ext uri="{FF2B5EF4-FFF2-40B4-BE49-F238E27FC236}">
              <a16:creationId xmlns:a16="http://schemas.microsoft.com/office/drawing/2014/main" id="{0783CD82-B6ED-44F4-953E-CF3A4818D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 name="Picture 1" descr="ALMASHRI_0">
          <a:extLst>
            <a:ext uri="{FF2B5EF4-FFF2-40B4-BE49-F238E27FC236}">
              <a16:creationId xmlns:a16="http://schemas.microsoft.com/office/drawing/2014/main" id="{3FB4E434-1169-48BE-96BF-22E0B78F92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3" name="Picture 1" descr="ALMASHRI_0">
          <a:extLst>
            <a:ext uri="{FF2B5EF4-FFF2-40B4-BE49-F238E27FC236}">
              <a16:creationId xmlns:a16="http://schemas.microsoft.com/office/drawing/2014/main" id="{8BEE2ABD-A72E-4D91-BB0A-568873D6E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4" name="Picture 1" descr="ALMASHRI_0">
          <a:extLst>
            <a:ext uri="{FF2B5EF4-FFF2-40B4-BE49-F238E27FC236}">
              <a16:creationId xmlns:a16="http://schemas.microsoft.com/office/drawing/2014/main" id="{2EEA139B-E298-4172-972C-D2ADF931AA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5" name="Picture 1" descr="ALMASHRI_0">
          <a:extLst>
            <a:ext uri="{FF2B5EF4-FFF2-40B4-BE49-F238E27FC236}">
              <a16:creationId xmlns:a16="http://schemas.microsoft.com/office/drawing/2014/main" id="{54AD4662-A1BD-40C0-8B83-7E5AABD099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6" name="Picture 1" descr="ALMASHRI_0">
          <a:extLst>
            <a:ext uri="{FF2B5EF4-FFF2-40B4-BE49-F238E27FC236}">
              <a16:creationId xmlns:a16="http://schemas.microsoft.com/office/drawing/2014/main" id="{09FA3F37-9DAD-4D86-A408-320F6107D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7" name="Picture 1" descr="ALMASHRI_0">
          <a:extLst>
            <a:ext uri="{FF2B5EF4-FFF2-40B4-BE49-F238E27FC236}">
              <a16:creationId xmlns:a16="http://schemas.microsoft.com/office/drawing/2014/main" id="{6F23F797-6441-4BAC-A3F1-D2B6BB9A4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8" name="Picture 1" descr="ALMASHRI_0">
          <a:extLst>
            <a:ext uri="{FF2B5EF4-FFF2-40B4-BE49-F238E27FC236}">
              <a16:creationId xmlns:a16="http://schemas.microsoft.com/office/drawing/2014/main" id="{B2500B27-6B6B-4D67-8333-0E00BD3022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9" name="Picture 1" descr="ALMASHRI_0">
          <a:extLst>
            <a:ext uri="{FF2B5EF4-FFF2-40B4-BE49-F238E27FC236}">
              <a16:creationId xmlns:a16="http://schemas.microsoft.com/office/drawing/2014/main" id="{017919C9-57B2-4E00-8059-8EAC9CE5A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0" name="Picture 1" descr="ALMASHRI_0">
          <a:extLst>
            <a:ext uri="{FF2B5EF4-FFF2-40B4-BE49-F238E27FC236}">
              <a16:creationId xmlns:a16="http://schemas.microsoft.com/office/drawing/2014/main" id="{C02BDCA6-A018-4095-BBEA-24D7E1E9B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1" name="Picture 1" descr="ALMASHRI_0">
          <a:extLst>
            <a:ext uri="{FF2B5EF4-FFF2-40B4-BE49-F238E27FC236}">
              <a16:creationId xmlns:a16="http://schemas.microsoft.com/office/drawing/2014/main" id="{9010DA1B-F626-44CF-A1E7-0BD78DA86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2" name="Picture 1" descr="ALMASHRI_0">
          <a:extLst>
            <a:ext uri="{FF2B5EF4-FFF2-40B4-BE49-F238E27FC236}">
              <a16:creationId xmlns:a16="http://schemas.microsoft.com/office/drawing/2014/main" id="{36E9B686-A5A6-4C40-AD28-5E54FA016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3" name="Picture 1" descr="ALMASHRI_0">
          <a:extLst>
            <a:ext uri="{FF2B5EF4-FFF2-40B4-BE49-F238E27FC236}">
              <a16:creationId xmlns:a16="http://schemas.microsoft.com/office/drawing/2014/main" id="{E8E8BA96-358D-4C60-A35C-DAFA856799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4" name="Picture 1" descr="ALMASHRI_0">
          <a:extLst>
            <a:ext uri="{FF2B5EF4-FFF2-40B4-BE49-F238E27FC236}">
              <a16:creationId xmlns:a16="http://schemas.microsoft.com/office/drawing/2014/main" id="{6318E5AF-9442-4C30-881B-D2383DC41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 name="Picture 1" descr="ALMASHRI_0">
          <a:extLst>
            <a:ext uri="{FF2B5EF4-FFF2-40B4-BE49-F238E27FC236}">
              <a16:creationId xmlns:a16="http://schemas.microsoft.com/office/drawing/2014/main" id="{77E25955-94B0-4E4D-A9A5-1CE625A8A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 name="Picture 1" descr="ALMASHRI_0">
          <a:extLst>
            <a:ext uri="{FF2B5EF4-FFF2-40B4-BE49-F238E27FC236}">
              <a16:creationId xmlns:a16="http://schemas.microsoft.com/office/drawing/2014/main" id="{C02995F9-008E-458F-BF00-DCD63394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7" name="Picture 1" descr="ALMASHRI_0">
          <a:extLst>
            <a:ext uri="{FF2B5EF4-FFF2-40B4-BE49-F238E27FC236}">
              <a16:creationId xmlns:a16="http://schemas.microsoft.com/office/drawing/2014/main" id="{E1D78A0F-6AE7-4B35-8DBE-A0D55838F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8" name="Picture 1" descr="ALMASHRI_0">
          <a:extLst>
            <a:ext uri="{FF2B5EF4-FFF2-40B4-BE49-F238E27FC236}">
              <a16:creationId xmlns:a16="http://schemas.microsoft.com/office/drawing/2014/main" id="{CA5A5521-FAC0-4AA3-A18D-63BFEF320E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9" name="Picture 1" descr="ALMASHRI_0">
          <a:extLst>
            <a:ext uri="{FF2B5EF4-FFF2-40B4-BE49-F238E27FC236}">
              <a16:creationId xmlns:a16="http://schemas.microsoft.com/office/drawing/2014/main" id="{3B964872-3B68-4B8E-BE99-7BAC14423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0" name="Picture 1" descr="ALMASHRI_0">
          <a:extLst>
            <a:ext uri="{FF2B5EF4-FFF2-40B4-BE49-F238E27FC236}">
              <a16:creationId xmlns:a16="http://schemas.microsoft.com/office/drawing/2014/main" id="{10324406-2CD7-4E33-A8EC-67C8177853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1" name="Picture 1" descr="ALMASHRI_0">
          <a:extLst>
            <a:ext uri="{FF2B5EF4-FFF2-40B4-BE49-F238E27FC236}">
              <a16:creationId xmlns:a16="http://schemas.microsoft.com/office/drawing/2014/main" id="{E5E7D785-52A2-480F-9607-F33058126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2" name="Picture 1" descr="ALMASHRI_0">
          <a:extLst>
            <a:ext uri="{FF2B5EF4-FFF2-40B4-BE49-F238E27FC236}">
              <a16:creationId xmlns:a16="http://schemas.microsoft.com/office/drawing/2014/main" id="{159FB8A1-0120-4023-A861-B155D59B52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 name="Picture 1" descr="ALMASHRI_0">
          <a:extLst>
            <a:ext uri="{FF2B5EF4-FFF2-40B4-BE49-F238E27FC236}">
              <a16:creationId xmlns:a16="http://schemas.microsoft.com/office/drawing/2014/main" id="{3497AC78-7E79-48A5-B755-4BBAC602D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 name="Picture 1" descr="ALMASHRI_0">
          <a:extLst>
            <a:ext uri="{FF2B5EF4-FFF2-40B4-BE49-F238E27FC236}">
              <a16:creationId xmlns:a16="http://schemas.microsoft.com/office/drawing/2014/main" id="{A2F26527-C350-4768-8ADB-2698428DF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5" name="Picture 1" descr="ALMASHRI_0">
          <a:extLst>
            <a:ext uri="{FF2B5EF4-FFF2-40B4-BE49-F238E27FC236}">
              <a16:creationId xmlns:a16="http://schemas.microsoft.com/office/drawing/2014/main" id="{8939E8FE-C274-4803-9A6D-0AD208D63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6" name="Picture 1" descr="ALMASHRI_0">
          <a:extLst>
            <a:ext uri="{FF2B5EF4-FFF2-40B4-BE49-F238E27FC236}">
              <a16:creationId xmlns:a16="http://schemas.microsoft.com/office/drawing/2014/main" id="{DF770468-8D0B-44DD-B54C-6695D3A94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7" name="Picture 1" descr="ALMASHRI_0">
          <a:extLst>
            <a:ext uri="{FF2B5EF4-FFF2-40B4-BE49-F238E27FC236}">
              <a16:creationId xmlns:a16="http://schemas.microsoft.com/office/drawing/2014/main" id="{DD246B6A-5215-4AA5-BB27-C8C601E0A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8" name="Picture 1" descr="ALMASHRI_0">
          <a:extLst>
            <a:ext uri="{FF2B5EF4-FFF2-40B4-BE49-F238E27FC236}">
              <a16:creationId xmlns:a16="http://schemas.microsoft.com/office/drawing/2014/main" id="{597441FC-DB4B-461B-8DEE-DE5537774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 name="Picture 1" descr="ALMASHRI_0">
          <a:extLst>
            <a:ext uri="{FF2B5EF4-FFF2-40B4-BE49-F238E27FC236}">
              <a16:creationId xmlns:a16="http://schemas.microsoft.com/office/drawing/2014/main" id="{305D8EFB-0D2C-45C7-9B3A-F152AE183E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 name="Picture 1" descr="ALMASHRI_0">
          <a:extLst>
            <a:ext uri="{FF2B5EF4-FFF2-40B4-BE49-F238E27FC236}">
              <a16:creationId xmlns:a16="http://schemas.microsoft.com/office/drawing/2014/main" id="{38C5A0D4-AFB3-45D1-BC0B-5945FB555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 name="Picture 1" descr="ALMASHRI_0">
          <a:extLst>
            <a:ext uri="{FF2B5EF4-FFF2-40B4-BE49-F238E27FC236}">
              <a16:creationId xmlns:a16="http://schemas.microsoft.com/office/drawing/2014/main" id="{7C4FA795-8F79-4E99-800A-FFF24B47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2" name="Picture 1" descr="ALMASHRI_0">
          <a:extLst>
            <a:ext uri="{FF2B5EF4-FFF2-40B4-BE49-F238E27FC236}">
              <a16:creationId xmlns:a16="http://schemas.microsoft.com/office/drawing/2014/main" id="{8A9A8711-5076-4FBE-A7EB-C6BB0C4A9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3" name="Picture 1" descr="ALMASHRI_0">
          <a:extLst>
            <a:ext uri="{FF2B5EF4-FFF2-40B4-BE49-F238E27FC236}">
              <a16:creationId xmlns:a16="http://schemas.microsoft.com/office/drawing/2014/main" id="{15BFC871-6860-4750-A670-A03D9E7B8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4" name="Picture 1" descr="ALMASHRI_0">
          <a:extLst>
            <a:ext uri="{FF2B5EF4-FFF2-40B4-BE49-F238E27FC236}">
              <a16:creationId xmlns:a16="http://schemas.microsoft.com/office/drawing/2014/main" id="{96A2F13B-F84B-4DAA-8634-2BF38438D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5" name="Picture 1" descr="ALMASHRI_0">
          <a:extLst>
            <a:ext uri="{FF2B5EF4-FFF2-40B4-BE49-F238E27FC236}">
              <a16:creationId xmlns:a16="http://schemas.microsoft.com/office/drawing/2014/main" id="{DF9A1202-CB1A-47EC-8628-F2A0C1AD4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 name="Picture 1" descr="ALMASHRI_0">
          <a:extLst>
            <a:ext uri="{FF2B5EF4-FFF2-40B4-BE49-F238E27FC236}">
              <a16:creationId xmlns:a16="http://schemas.microsoft.com/office/drawing/2014/main" id="{B93C598F-EB0A-4DC9-87AE-EF73632E1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 name="Picture 1" descr="ALMASHRI_0">
          <a:extLst>
            <a:ext uri="{FF2B5EF4-FFF2-40B4-BE49-F238E27FC236}">
              <a16:creationId xmlns:a16="http://schemas.microsoft.com/office/drawing/2014/main" id="{D44B5197-4952-4E74-BAB0-1BA0711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 name="Picture 1" descr="ALMASHRI_0">
          <a:extLst>
            <a:ext uri="{FF2B5EF4-FFF2-40B4-BE49-F238E27FC236}">
              <a16:creationId xmlns:a16="http://schemas.microsoft.com/office/drawing/2014/main" id="{817093B2-0C38-4504-8079-F6B365540A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 name="Picture 1" descr="ALMASHRI_0">
          <a:extLst>
            <a:ext uri="{FF2B5EF4-FFF2-40B4-BE49-F238E27FC236}">
              <a16:creationId xmlns:a16="http://schemas.microsoft.com/office/drawing/2014/main" id="{13E95CA9-ABE6-4DBF-88AE-E4AD751986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0" name="Picture 1" descr="ALMASHRI_0">
          <a:extLst>
            <a:ext uri="{FF2B5EF4-FFF2-40B4-BE49-F238E27FC236}">
              <a16:creationId xmlns:a16="http://schemas.microsoft.com/office/drawing/2014/main" id="{E40C1C07-C682-4D58-B166-640823C07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1" name="Picture 1" descr="ALMASHRI_0">
          <a:extLst>
            <a:ext uri="{FF2B5EF4-FFF2-40B4-BE49-F238E27FC236}">
              <a16:creationId xmlns:a16="http://schemas.microsoft.com/office/drawing/2014/main" id="{9F4A4A3B-294C-4411-A259-BD43CB7139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2" name="Picture 1" descr="ALMASHRI_0">
          <a:extLst>
            <a:ext uri="{FF2B5EF4-FFF2-40B4-BE49-F238E27FC236}">
              <a16:creationId xmlns:a16="http://schemas.microsoft.com/office/drawing/2014/main" id="{8B9C8216-DE50-4423-9785-DC9511700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3" name="Picture 1" descr="ALMASHRI_0">
          <a:extLst>
            <a:ext uri="{FF2B5EF4-FFF2-40B4-BE49-F238E27FC236}">
              <a16:creationId xmlns:a16="http://schemas.microsoft.com/office/drawing/2014/main" id="{08BD0BD6-2870-43B4-8589-D1E9159B3F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 name="Picture 1" descr="ALMASHRI_0">
          <a:extLst>
            <a:ext uri="{FF2B5EF4-FFF2-40B4-BE49-F238E27FC236}">
              <a16:creationId xmlns:a16="http://schemas.microsoft.com/office/drawing/2014/main" id="{C47202D9-FE59-436A-92D8-D4D901CA5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 name="Picture 1" descr="ALMASHRI_0">
          <a:extLst>
            <a:ext uri="{FF2B5EF4-FFF2-40B4-BE49-F238E27FC236}">
              <a16:creationId xmlns:a16="http://schemas.microsoft.com/office/drawing/2014/main" id="{CBB1BB5A-8D36-4DCF-B195-F675023C5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6" name="Picture 1" descr="ALMASHRI_0">
          <a:extLst>
            <a:ext uri="{FF2B5EF4-FFF2-40B4-BE49-F238E27FC236}">
              <a16:creationId xmlns:a16="http://schemas.microsoft.com/office/drawing/2014/main" id="{D267938A-5300-4DD4-8712-7F2DE5D6C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7" name="Picture 1" descr="ALMASHRI_0">
          <a:extLst>
            <a:ext uri="{FF2B5EF4-FFF2-40B4-BE49-F238E27FC236}">
              <a16:creationId xmlns:a16="http://schemas.microsoft.com/office/drawing/2014/main" id="{49254D7C-2F72-4748-BEC2-422447CD57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8" name="Picture 1" descr="ALMASHRI_0">
          <a:extLst>
            <a:ext uri="{FF2B5EF4-FFF2-40B4-BE49-F238E27FC236}">
              <a16:creationId xmlns:a16="http://schemas.microsoft.com/office/drawing/2014/main" id="{A6A51D66-FD34-48C3-82E8-AD456CB52A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9" name="Picture 1" descr="ALMASHRI_0">
          <a:extLst>
            <a:ext uri="{FF2B5EF4-FFF2-40B4-BE49-F238E27FC236}">
              <a16:creationId xmlns:a16="http://schemas.microsoft.com/office/drawing/2014/main" id="{9A2B33A1-ADD7-452E-B59A-03733B96B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 name="Picture 1" descr="ALMASHRI_0">
          <a:extLst>
            <a:ext uri="{FF2B5EF4-FFF2-40B4-BE49-F238E27FC236}">
              <a16:creationId xmlns:a16="http://schemas.microsoft.com/office/drawing/2014/main" id="{B591D0D3-0FB7-4A79-A32A-F9BE09ED0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 name="Picture 1" descr="ALMASHRI_0">
          <a:extLst>
            <a:ext uri="{FF2B5EF4-FFF2-40B4-BE49-F238E27FC236}">
              <a16:creationId xmlns:a16="http://schemas.microsoft.com/office/drawing/2014/main" id="{73528EFF-89A7-43E9-9506-8DA56AE7E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2" name="Picture 1" descr="ALMASHRI_0">
          <a:extLst>
            <a:ext uri="{FF2B5EF4-FFF2-40B4-BE49-F238E27FC236}">
              <a16:creationId xmlns:a16="http://schemas.microsoft.com/office/drawing/2014/main" id="{2253DFAA-2803-40ED-9BEC-17EEF375E9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3" name="Picture 1" descr="ALMASHRI_0">
          <a:extLst>
            <a:ext uri="{FF2B5EF4-FFF2-40B4-BE49-F238E27FC236}">
              <a16:creationId xmlns:a16="http://schemas.microsoft.com/office/drawing/2014/main" id="{D4F0567C-A1E2-4EC9-939B-369C59C59A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4" name="Picture 1" descr="ALMASHRI_0">
          <a:extLst>
            <a:ext uri="{FF2B5EF4-FFF2-40B4-BE49-F238E27FC236}">
              <a16:creationId xmlns:a16="http://schemas.microsoft.com/office/drawing/2014/main" id="{F593E487-B573-4C10-87E2-C4F2FC8E16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5" name="Picture 1" descr="ALMASHRI_0">
          <a:extLst>
            <a:ext uri="{FF2B5EF4-FFF2-40B4-BE49-F238E27FC236}">
              <a16:creationId xmlns:a16="http://schemas.microsoft.com/office/drawing/2014/main" id="{8DDC422E-76A8-4019-9C7E-E030B79DC4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6" name="Picture 1" descr="ALMASHRI_0">
          <a:extLst>
            <a:ext uri="{FF2B5EF4-FFF2-40B4-BE49-F238E27FC236}">
              <a16:creationId xmlns:a16="http://schemas.microsoft.com/office/drawing/2014/main" id="{42CE05F1-9828-4F3E-8A2F-BDAF8AA4D0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7" name="Picture 1" descr="ALMASHRI_0">
          <a:extLst>
            <a:ext uri="{FF2B5EF4-FFF2-40B4-BE49-F238E27FC236}">
              <a16:creationId xmlns:a16="http://schemas.microsoft.com/office/drawing/2014/main" id="{F8FCFC44-8A7D-42F1-9B4C-450928CF38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 name="Picture 1" descr="ALMASHRI_0">
          <a:extLst>
            <a:ext uri="{FF2B5EF4-FFF2-40B4-BE49-F238E27FC236}">
              <a16:creationId xmlns:a16="http://schemas.microsoft.com/office/drawing/2014/main" id="{AC27FDA6-0AE6-4CA0-9757-38486C399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 name="Picture 1" descr="ALMASHRI_0">
          <a:extLst>
            <a:ext uri="{FF2B5EF4-FFF2-40B4-BE49-F238E27FC236}">
              <a16:creationId xmlns:a16="http://schemas.microsoft.com/office/drawing/2014/main" id="{7D83B9C7-7AEE-4766-A77C-7744C8F02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0" name="Picture 1" descr="ALMASHRI_0">
          <a:extLst>
            <a:ext uri="{FF2B5EF4-FFF2-40B4-BE49-F238E27FC236}">
              <a16:creationId xmlns:a16="http://schemas.microsoft.com/office/drawing/2014/main" id="{3FFED2DF-2B28-4007-A9B9-B446F45FC6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1" name="Picture 1" descr="ALMASHRI_0">
          <a:extLst>
            <a:ext uri="{FF2B5EF4-FFF2-40B4-BE49-F238E27FC236}">
              <a16:creationId xmlns:a16="http://schemas.microsoft.com/office/drawing/2014/main" id="{5C3FD2CE-F4C7-40AF-9706-294CCC7DB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2" name="Picture 1" descr="ALMASHRI_0">
          <a:extLst>
            <a:ext uri="{FF2B5EF4-FFF2-40B4-BE49-F238E27FC236}">
              <a16:creationId xmlns:a16="http://schemas.microsoft.com/office/drawing/2014/main" id="{F40C4490-13BC-4D23-9EB1-524DAD492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3" name="Picture 1" descr="ALMASHRI_0">
          <a:extLst>
            <a:ext uri="{FF2B5EF4-FFF2-40B4-BE49-F238E27FC236}">
              <a16:creationId xmlns:a16="http://schemas.microsoft.com/office/drawing/2014/main" id="{71968019-C5D6-40B4-8C45-16B1B3397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4" name="Picture 1" descr="ALMASHRI_0">
          <a:extLst>
            <a:ext uri="{FF2B5EF4-FFF2-40B4-BE49-F238E27FC236}">
              <a16:creationId xmlns:a16="http://schemas.microsoft.com/office/drawing/2014/main" id="{C45D9F60-8521-4B6A-BD2D-0478046D1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5" name="Picture 1" descr="ALMASHRI_0">
          <a:extLst>
            <a:ext uri="{FF2B5EF4-FFF2-40B4-BE49-F238E27FC236}">
              <a16:creationId xmlns:a16="http://schemas.microsoft.com/office/drawing/2014/main" id="{F223D7AA-87CE-4E9E-8337-8E9AF528E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6" name="Picture 1" descr="ALMASHRI_0">
          <a:extLst>
            <a:ext uri="{FF2B5EF4-FFF2-40B4-BE49-F238E27FC236}">
              <a16:creationId xmlns:a16="http://schemas.microsoft.com/office/drawing/2014/main" id="{5305D4FB-C1C0-4669-BAF4-510D2411BE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7" name="Picture 1" descr="ALMASHRI_0">
          <a:extLst>
            <a:ext uri="{FF2B5EF4-FFF2-40B4-BE49-F238E27FC236}">
              <a16:creationId xmlns:a16="http://schemas.microsoft.com/office/drawing/2014/main" id="{7B857145-836C-491B-BE01-DE0B4B38A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8" name="Picture 1" descr="ALMASHRI_0">
          <a:extLst>
            <a:ext uri="{FF2B5EF4-FFF2-40B4-BE49-F238E27FC236}">
              <a16:creationId xmlns:a16="http://schemas.microsoft.com/office/drawing/2014/main" id="{EAA1685B-16D3-4860-937A-1BEA517C24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209" name="Picture 1" descr="ALMASHRI_0">
          <a:extLst>
            <a:ext uri="{FF2B5EF4-FFF2-40B4-BE49-F238E27FC236}">
              <a16:creationId xmlns:a16="http://schemas.microsoft.com/office/drawing/2014/main" id="{4EFA1289-CEB4-4EBD-B299-22353ABC6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0" name="Picture 1" descr="ALMASHRI_0">
          <a:extLst>
            <a:ext uri="{FF2B5EF4-FFF2-40B4-BE49-F238E27FC236}">
              <a16:creationId xmlns:a16="http://schemas.microsoft.com/office/drawing/2014/main" id="{7A3FD6A1-A2AA-4B6B-AB3C-862380FFD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1" name="Picture 1" descr="ALMASHRI_0">
          <a:extLst>
            <a:ext uri="{FF2B5EF4-FFF2-40B4-BE49-F238E27FC236}">
              <a16:creationId xmlns:a16="http://schemas.microsoft.com/office/drawing/2014/main" id="{67AEE03F-56FB-4208-883B-517134167C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2" name="Picture 1" descr="ALMASHRI_0">
          <a:extLst>
            <a:ext uri="{FF2B5EF4-FFF2-40B4-BE49-F238E27FC236}">
              <a16:creationId xmlns:a16="http://schemas.microsoft.com/office/drawing/2014/main" id="{197FE473-5AA3-48F8-AE66-BD9C572E0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3" name="Picture 1" descr="ALMASHRI_0">
          <a:extLst>
            <a:ext uri="{FF2B5EF4-FFF2-40B4-BE49-F238E27FC236}">
              <a16:creationId xmlns:a16="http://schemas.microsoft.com/office/drawing/2014/main" id="{314A5CA0-CCAF-4DD0-89D7-180F7147D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4" name="Picture 1" descr="ALMASHRI_0">
          <a:extLst>
            <a:ext uri="{FF2B5EF4-FFF2-40B4-BE49-F238E27FC236}">
              <a16:creationId xmlns:a16="http://schemas.microsoft.com/office/drawing/2014/main" id="{7FC6C8D2-AFB8-46F6-8141-CF0CA444D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5" name="Picture 1" descr="ALMASHRI_0">
          <a:extLst>
            <a:ext uri="{FF2B5EF4-FFF2-40B4-BE49-F238E27FC236}">
              <a16:creationId xmlns:a16="http://schemas.microsoft.com/office/drawing/2014/main" id="{74777239-82AA-4429-86AB-B2D6F329A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6" name="Picture 1" descr="ALMASHRI_0">
          <a:extLst>
            <a:ext uri="{FF2B5EF4-FFF2-40B4-BE49-F238E27FC236}">
              <a16:creationId xmlns:a16="http://schemas.microsoft.com/office/drawing/2014/main" id="{2ED7BFEC-702D-458C-949A-00D96DB3CD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7" name="Picture 1" descr="ALMASHRI_0">
          <a:extLst>
            <a:ext uri="{FF2B5EF4-FFF2-40B4-BE49-F238E27FC236}">
              <a16:creationId xmlns:a16="http://schemas.microsoft.com/office/drawing/2014/main" id="{9690FDD1-3289-41D9-893B-D5E32789C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8" name="Picture 1" descr="ALMASHRI_0">
          <a:extLst>
            <a:ext uri="{FF2B5EF4-FFF2-40B4-BE49-F238E27FC236}">
              <a16:creationId xmlns:a16="http://schemas.microsoft.com/office/drawing/2014/main" id="{FE798E54-BCAA-4733-A2F2-08D6D916E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19" name="Picture 1" descr="ALMASHRI_0">
          <a:extLst>
            <a:ext uri="{FF2B5EF4-FFF2-40B4-BE49-F238E27FC236}">
              <a16:creationId xmlns:a16="http://schemas.microsoft.com/office/drawing/2014/main" id="{8AE435F8-729A-4B1B-9EE1-494A500CD5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0" name="Picture 1" descr="ALMASHRI_0">
          <a:extLst>
            <a:ext uri="{FF2B5EF4-FFF2-40B4-BE49-F238E27FC236}">
              <a16:creationId xmlns:a16="http://schemas.microsoft.com/office/drawing/2014/main" id="{1F90A8AE-7A88-4E3B-8CC7-3E9D806CE8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1" name="Picture 1" descr="ALMASHRI_0">
          <a:extLst>
            <a:ext uri="{FF2B5EF4-FFF2-40B4-BE49-F238E27FC236}">
              <a16:creationId xmlns:a16="http://schemas.microsoft.com/office/drawing/2014/main" id="{8687BE60-FD29-428E-ADA1-A30ABA71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2" name="Picture 1" descr="ALMASHRI_0">
          <a:extLst>
            <a:ext uri="{FF2B5EF4-FFF2-40B4-BE49-F238E27FC236}">
              <a16:creationId xmlns:a16="http://schemas.microsoft.com/office/drawing/2014/main" id="{7D7C22C2-E759-4780-8872-17A357EFCC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3" name="Picture 1" descr="ALMASHRI_0">
          <a:extLst>
            <a:ext uri="{FF2B5EF4-FFF2-40B4-BE49-F238E27FC236}">
              <a16:creationId xmlns:a16="http://schemas.microsoft.com/office/drawing/2014/main" id="{D5A29AE4-2FB4-4C11-8385-BD1751A58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4" name="Picture 1" descr="ALMASHRI_0">
          <a:extLst>
            <a:ext uri="{FF2B5EF4-FFF2-40B4-BE49-F238E27FC236}">
              <a16:creationId xmlns:a16="http://schemas.microsoft.com/office/drawing/2014/main" id="{33B29FC0-1EF6-44B2-8703-188D46616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25" name="Picture 1" descr="ALMASHRI_0">
          <a:extLst>
            <a:ext uri="{FF2B5EF4-FFF2-40B4-BE49-F238E27FC236}">
              <a16:creationId xmlns:a16="http://schemas.microsoft.com/office/drawing/2014/main" id="{577F54AA-E534-4C92-B129-7802671B0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6" name="Picture 1" descr="ALMASHRI_0">
          <a:extLst>
            <a:ext uri="{FF2B5EF4-FFF2-40B4-BE49-F238E27FC236}">
              <a16:creationId xmlns:a16="http://schemas.microsoft.com/office/drawing/2014/main" id="{F74219D2-762D-4C90-84C0-5AFFAE37CA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7" name="Picture 1" descr="ALMASHRI_0">
          <a:extLst>
            <a:ext uri="{FF2B5EF4-FFF2-40B4-BE49-F238E27FC236}">
              <a16:creationId xmlns:a16="http://schemas.microsoft.com/office/drawing/2014/main" id="{3F97376D-AACA-4399-885A-BD6C7F521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8" name="Picture 1" descr="ALMASHRI_0">
          <a:extLst>
            <a:ext uri="{FF2B5EF4-FFF2-40B4-BE49-F238E27FC236}">
              <a16:creationId xmlns:a16="http://schemas.microsoft.com/office/drawing/2014/main" id="{F6A6F30A-9DA1-4F2F-BB84-5881709768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29" name="Picture 1" descr="ALMASHRI_0">
          <a:extLst>
            <a:ext uri="{FF2B5EF4-FFF2-40B4-BE49-F238E27FC236}">
              <a16:creationId xmlns:a16="http://schemas.microsoft.com/office/drawing/2014/main" id="{A2D676AB-EC29-4DD1-8EDF-346711832D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0" name="Picture 1" descr="ALMASHRI_0">
          <a:extLst>
            <a:ext uri="{FF2B5EF4-FFF2-40B4-BE49-F238E27FC236}">
              <a16:creationId xmlns:a16="http://schemas.microsoft.com/office/drawing/2014/main" id="{9F0E0E6B-460B-4180-BB11-AADFCABEB0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1" name="Picture 1" descr="ALMASHRI_0">
          <a:extLst>
            <a:ext uri="{FF2B5EF4-FFF2-40B4-BE49-F238E27FC236}">
              <a16:creationId xmlns:a16="http://schemas.microsoft.com/office/drawing/2014/main" id="{AFD44152-E2AE-452A-95CB-D12C0D97CA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2" name="Picture 1" descr="ALMASHRI_0">
          <a:extLst>
            <a:ext uri="{FF2B5EF4-FFF2-40B4-BE49-F238E27FC236}">
              <a16:creationId xmlns:a16="http://schemas.microsoft.com/office/drawing/2014/main" id="{7C04AF0C-8CED-489C-8CA5-EF06BA91C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3" name="Picture 1" descr="ALMASHRI_0">
          <a:extLst>
            <a:ext uri="{FF2B5EF4-FFF2-40B4-BE49-F238E27FC236}">
              <a16:creationId xmlns:a16="http://schemas.microsoft.com/office/drawing/2014/main" id="{AD69FD86-6AA3-4E10-9E30-81AAB31B7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4" name="Picture 1" descr="ALMASHRI_0">
          <a:extLst>
            <a:ext uri="{FF2B5EF4-FFF2-40B4-BE49-F238E27FC236}">
              <a16:creationId xmlns:a16="http://schemas.microsoft.com/office/drawing/2014/main" id="{6792E40C-90AA-4EB2-AAD4-D503385CC8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5" name="Picture 1" descr="ALMASHRI_0">
          <a:extLst>
            <a:ext uri="{FF2B5EF4-FFF2-40B4-BE49-F238E27FC236}">
              <a16:creationId xmlns:a16="http://schemas.microsoft.com/office/drawing/2014/main" id="{6DC006C4-0F16-4494-95A6-788230B0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6" name="Picture 1" descr="ALMASHRI_0">
          <a:extLst>
            <a:ext uri="{FF2B5EF4-FFF2-40B4-BE49-F238E27FC236}">
              <a16:creationId xmlns:a16="http://schemas.microsoft.com/office/drawing/2014/main" id="{F67D76DA-9D6C-462A-9F8C-6EF34914E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7" name="Picture 1" descr="ALMASHRI_0">
          <a:extLst>
            <a:ext uri="{FF2B5EF4-FFF2-40B4-BE49-F238E27FC236}">
              <a16:creationId xmlns:a16="http://schemas.microsoft.com/office/drawing/2014/main" id="{EA849E91-C388-4DCB-A3BD-228A5F7772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8" name="Picture 1" descr="ALMASHRI_0">
          <a:extLst>
            <a:ext uri="{FF2B5EF4-FFF2-40B4-BE49-F238E27FC236}">
              <a16:creationId xmlns:a16="http://schemas.microsoft.com/office/drawing/2014/main" id="{D0E20636-40C0-45C5-9F8B-292EF0E46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39" name="Picture 1" descr="ALMASHRI_0">
          <a:extLst>
            <a:ext uri="{FF2B5EF4-FFF2-40B4-BE49-F238E27FC236}">
              <a16:creationId xmlns:a16="http://schemas.microsoft.com/office/drawing/2014/main" id="{4E86CEBC-5796-4C85-B16E-6E8B7E408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0" name="Picture 1" descr="ALMASHRI_0">
          <a:extLst>
            <a:ext uri="{FF2B5EF4-FFF2-40B4-BE49-F238E27FC236}">
              <a16:creationId xmlns:a16="http://schemas.microsoft.com/office/drawing/2014/main" id="{08D2ABED-342E-4F1F-A927-F7A39DFD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41" name="Picture 1" descr="ALMASHRI_0">
          <a:extLst>
            <a:ext uri="{FF2B5EF4-FFF2-40B4-BE49-F238E27FC236}">
              <a16:creationId xmlns:a16="http://schemas.microsoft.com/office/drawing/2014/main" id="{879A08BF-FFCC-4A00-9248-D2E078A0ED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2" name="Picture 1" descr="ALMASHRI_0">
          <a:extLst>
            <a:ext uri="{FF2B5EF4-FFF2-40B4-BE49-F238E27FC236}">
              <a16:creationId xmlns:a16="http://schemas.microsoft.com/office/drawing/2014/main" id="{7ABDB4F2-D93F-4EDB-9504-A59D27156F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3" name="Picture 1" descr="ALMASHRI_0">
          <a:extLst>
            <a:ext uri="{FF2B5EF4-FFF2-40B4-BE49-F238E27FC236}">
              <a16:creationId xmlns:a16="http://schemas.microsoft.com/office/drawing/2014/main" id="{629F493E-1476-43D8-AE04-41AABACB00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4" name="Picture 1" descr="ALMASHRI_0">
          <a:extLst>
            <a:ext uri="{FF2B5EF4-FFF2-40B4-BE49-F238E27FC236}">
              <a16:creationId xmlns:a16="http://schemas.microsoft.com/office/drawing/2014/main" id="{65419D81-AE9C-4340-98AD-E218C7F5B2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5" name="Picture 1" descr="ALMASHRI_0">
          <a:extLst>
            <a:ext uri="{FF2B5EF4-FFF2-40B4-BE49-F238E27FC236}">
              <a16:creationId xmlns:a16="http://schemas.microsoft.com/office/drawing/2014/main" id="{486147D6-2CD8-4ED7-8CD1-932318A585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6" name="Picture 1" descr="ALMASHRI_0">
          <a:extLst>
            <a:ext uri="{FF2B5EF4-FFF2-40B4-BE49-F238E27FC236}">
              <a16:creationId xmlns:a16="http://schemas.microsoft.com/office/drawing/2014/main" id="{2EA84934-ABE5-416F-BFAB-B408C2D229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7" name="Picture 1" descr="ALMASHRI_0">
          <a:extLst>
            <a:ext uri="{FF2B5EF4-FFF2-40B4-BE49-F238E27FC236}">
              <a16:creationId xmlns:a16="http://schemas.microsoft.com/office/drawing/2014/main" id="{47437DFE-8D01-4F42-95DD-B4D84C4245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8" name="Picture 1" descr="ALMASHRI_0">
          <a:extLst>
            <a:ext uri="{FF2B5EF4-FFF2-40B4-BE49-F238E27FC236}">
              <a16:creationId xmlns:a16="http://schemas.microsoft.com/office/drawing/2014/main" id="{541799A9-6A82-48DE-AD8A-FC9A6B07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49" name="Picture 1" descr="ALMASHRI_0">
          <a:extLst>
            <a:ext uri="{FF2B5EF4-FFF2-40B4-BE49-F238E27FC236}">
              <a16:creationId xmlns:a16="http://schemas.microsoft.com/office/drawing/2014/main" id="{5556BE54-5C20-4E5A-ACF1-033E3580B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0" name="Picture 1" descr="ALMASHRI_0">
          <a:extLst>
            <a:ext uri="{FF2B5EF4-FFF2-40B4-BE49-F238E27FC236}">
              <a16:creationId xmlns:a16="http://schemas.microsoft.com/office/drawing/2014/main" id="{03B6F9E0-C316-4103-B298-E90BD6A5F4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1" name="Picture 1" descr="ALMASHRI_0">
          <a:extLst>
            <a:ext uri="{FF2B5EF4-FFF2-40B4-BE49-F238E27FC236}">
              <a16:creationId xmlns:a16="http://schemas.microsoft.com/office/drawing/2014/main" id="{AEB3691E-BAB7-4472-9289-7B82581613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2" name="Picture 1" descr="ALMASHRI_0">
          <a:extLst>
            <a:ext uri="{FF2B5EF4-FFF2-40B4-BE49-F238E27FC236}">
              <a16:creationId xmlns:a16="http://schemas.microsoft.com/office/drawing/2014/main" id="{A9B29350-08CB-4C0A-ACBF-6356227602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3" name="Picture 1" descr="ALMASHRI_0">
          <a:extLst>
            <a:ext uri="{FF2B5EF4-FFF2-40B4-BE49-F238E27FC236}">
              <a16:creationId xmlns:a16="http://schemas.microsoft.com/office/drawing/2014/main" id="{96F5B047-F664-4071-9763-C0259CDB8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4" name="Picture 1" descr="ALMASHRI_0">
          <a:extLst>
            <a:ext uri="{FF2B5EF4-FFF2-40B4-BE49-F238E27FC236}">
              <a16:creationId xmlns:a16="http://schemas.microsoft.com/office/drawing/2014/main" id="{66DD5029-7073-46BD-AEAD-B3F7D0F04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5" name="Picture 1" descr="ALMASHRI_0">
          <a:extLst>
            <a:ext uri="{FF2B5EF4-FFF2-40B4-BE49-F238E27FC236}">
              <a16:creationId xmlns:a16="http://schemas.microsoft.com/office/drawing/2014/main" id="{992FEA96-A5B4-4EEA-94D6-6FCB0F4222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6" name="Picture 1" descr="ALMASHRI_0">
          <a:extLst>
            <a:ext uri="{FF2B5EF4-FFF2-40B4-BE49-F238E27FC236}">
              <a16:creationId xmlns:a16="http://schemas.microsoft.com/office/drawing/2014/main" id="{8BC6DECF-5DB6-4169-AECE-EBEBCAAF61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57" name="Picture 1" descr="ALMASHRI_0">
          <a:extLst>
            <a:ext uri="{FF2B5EF4-FFF2-40B4-BE49-F238E27FC236}">
              <a16:creationId xmlns:a16="http://schemas.microsoft.com/office/drawing/2014/main" id="{FCBCF53A-8A80-4DC1-87DB-F286E4DDD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8" name="Picture 257" descr="ALMASHRI_0">
          <a:extLst>
            <a:ext uri="{FF2B5EF4-FFF2-40B4-BE49-F238E27FC236}">
              <a16:creationId xmlns:a16="http://schemas.microsoft.com/office/drawing/2014/main" id="{3E8F4AEB-EE6A-4008-99EC-1E0DF6084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59" name="Picture 1" descr="ALMASHRI_0">
          <a:extLst>
            <a:ext uri="{FF2B5EF4-FFF2-40B4-BE49-F238E27FC236}">
              <a16:creationId xmlns:a16="http://schemas.microsoft.com/office/drawing/2014/main" id="{6AACEE14-B64D-45C7-B16C-8AE59D599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0" name="Picture 1" descr="ALMASHRI_0">
          <a:extLst>
            <a:ext uri="{FF2B5EF4-FFF2-40B4-BE49-F238E27FC236}">
              <a16:creationId xmlns:a16="http://schemas.microsoft.com/office/drawing/2014/main" id="{B9F91ED4-2B76-4334-BE73-5014969F3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1" name="Picture 1" descr="ALMASHRI_0">
          <a:extLst>
            <a:ext uri="{FF2B5EF4-FFF2-40B4-BE49-F238E27FC236}">
              <a16:creationId xmlns:a16="http://schemas.microsoft.com/office/drawing/2014/main" id="{B0039E75-7315-4756-B3F0-F6B50533D4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2" name="Picture 1" descr="ALMASHRI_0">
          <a:extLst>
            <a:ext uri="{FF2B5EF4-FFF2-40B4-BE49-F238E27FC236}">
              <a16:creationId xmlns:a16="http://schemas.microsoft.com/office/drawing/2014/main" id="{E89F65F0-13AF-4923-8C2A-07A67282B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3" name="Picture 1" descr="ALMASHRI_0">
          <a:extLst>
            <a:ext uri="{FF2B5EF4-FFF2-40B4-BE49-F238E27FC236}">
              <a16:creationId xmlns:a16="http://schemas.microsoft.com/office/drawing/2014/main" id="{ACEACDA3-AAF8-46F4-ACC7-15BB619FA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4" name="Picture 1" descr="ALMASHRI_0">
          <a:extLst>
            <a:ext uri="{FF2B5EF4-FFF2-40B4-BE49-F238E27FC236}">
              <a16:creationId xmlns:a16="http://schemas.microsoft.com/office/drawing/2014/main" id="{AC0DFDA1-2687-4FDE-AD37-A89F424E5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5" name="Picture 1" descr="ALMASHRI_0">
          <a:extLst>
            <a:ext uri="{FF2B5EF4-FFF2-40B4-BE49-F238E27FC236}">
              <a16:creationId xmlns:a16="http://schemas.microsoft.com/office/drawing/2014/main" id="{F5CEF0D9-3B29-4335-8DA6-E85AE67812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6" name="Picture 1" descr="ALMASHRI_0">
          <a:extLst>
            <a:ext uri="{FF2B5EF4-FFF2-40B4-BE49-F238E27FC236}">
              <a16:creationId xmlns:a16="http://schemas.microsoft.com/office/drawing/2014/main" id="{39B4460C-DAFF-4436-838B-F77A29E25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7" name="Picture 1" descr="ALMASHRI_0">
          <a:extLst>
            <a:ext uri="{FF2B5EF4-FFF2-40B4-BE49-F238E27FC236}">
              <a16:creationId xmlns:a16="http://schemas.microsoft.com/office/drawing/2014/main" id="{CA69A0DB-86A1-4F4E-8276-47213F9B6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8" name="Picture 1" descr="ALMASHRI_0">
          <a:extLst>
            <a:ext uri="{FF2B5EF4-FFF2-40B4-BE49-F238E27FC236}">
              <a16:creationId xmlns:a16="http://schemas.microsoft.com/office/drawing/2014/main" id="{E4024116-C24C-4ED2-AF6B-808611141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69" name="Picture 1" descr="ALMASHRI_0">
          <a:extLst>
            <a:ext uri="{FF2B5EF4-FFF2-40B4-BE49-F238E27FC236}">
              <a16:creationId xmlns:a16="http://schemas.microsoft.com/office/drawing/2014/main" id="{852C4588-9A83-47EA-A633-4C8B2E63E4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0" name="Picture 1" descr="ALMASHRI_0">
          <a:extLst>
            <a:ext uri="{FF2B5EF4-FFF2-40B4-BE49-F238E27FC236}">
              <a16:creationId xmlns:a16="http://schemas.microsoft.com/office/drawing/2014/main" id="{B27FC3A2-0C3F-44C6-906F-F8EED53F8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1" name="Picture 1" descr="ALMASHRI_0">
          <a:extLst>
            <a:ext uri="{FF2B5EF4-FFF2-40B4-BE49-F238E27FC236}">
              <a16:creationId xmlns:a16="http://schemas.microsoft.com/office/drawing/2014/main" id="{34FEC166-DBBB-4813-8C0F-981E3717F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2" name="Picture 1" descr="ALMASHRI_0">
          <a:extLst>
            <a:ext uri="{FF2B5EF4-FFF2-40B4-BE49-F238E27FC236}">
              <a16:creationId xmlns:a16="http://schemas.microsoft.com/office/drawing/2014/main" id="{5B2B4CC8-C901-4A72-B4DA-6CC5F69A9B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273" name="Picture 1" descr="ALMASHRI_0">
          <a:extLst>
            <a:ext uri="{FF2B5EF4-FFF2-40B4-BE49-F238E27FC236}">
              <a16:creationId xmlns:a16="http://schemas.microsoft.com/office/drawing/2014/main" id="{9B84B5FD-C93A-4BD0-B62B-855BF373B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4" name="Picture 1" descr="ALMASHRI_0">
          <a:extLst>
            <a:ext uri="{FF2B5EF4-FFF2-40B4-BE49-F238E27FC236}">
              <a16:creationId xmlns:a16="http://schemas.microsoft.com/office/drawing/2014/main" id="{D455B1A8-7F0C-4EED-8A67-7546C4AE3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5" name="Picture 1" descr="ALMASHRI_0">
          <a:extLst>
            <a:ext uri="{FF2B5EF4-FFF2-40B4-BE49-F238E27FC236}">
              <a16:creationId xmlns:a16="http://schemas.microsoft.com/office/drawing/2014/main" id="{EFCAAF75-DA71-4B40-9CEC-499620D971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6" name="Picture 1" descr="ALMASHRI_0">
          <a:extLst>
            <a:ext uri="{FF2B5EF4-FFF2-40B4-BE49-F238E27FC236}">
              <a16:creationId xmlns:a16="http://schemas.microsoft.com/office/drawing/2014/main" id="{ADD35C0B-037F-4B2D-BEDD-B28D0E23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7" name="Picture 1" descr="ALMASHRI_0">
          <a:extLst>
            <a:ext uri="{FF2B5EF4-FFF2-40B4-BE49-F238E27FC236}">
              <a16:creationId xmlns:a16="http://schemas.microsoft.com/office/drawing/2014/main" id="{E86DE574-68A6-412D-8904-BF450A2504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8" name="Picture 1" descr="ALMASHRI_0">
          <a:extLst>
            <a:ext uri="{FF2B5EF4-FFF2-40B4-BE49-F238E27FC236}">
              <a16:creationId xmlns:a16="http://schemas.microsoft.com/office/drawing/2014/main" id="{31DB2C97-B854-4C33-856B-D76B11946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79" name="Picture 1" descr="ALMASHRI_0">
          <a:extLst>
            <a:ext uri="{FF2B5EF4-FFF2-40B4-BE49-F238E27FC236}">
              <a16:creationId xmlns:a16="http://schemas.microsoft.com/office/drawing/2014/main" id="{2F37634B-B513-4787-849D-045B0974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0" name="Picture 1" descr="ALMASHRI_0">
          <a:extLst>
            <a:ext uri="{FF2B5EF4-FFF2-40B4-BE49-F238E27FC236}">
              <a16:creationId xmlns:a16="http://schemas.microsoft.com/office/drawing/2014/main" id="{4F50B3F6-7A36-4D3A-82E1-03BBD0FB1E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1" name="Picture 1" descr="ALMASHRI_0">
          <a:extLst>
            <a:ext uri="{FF2B5EF4-FFF2-40B4-BE49-F238E27FC236}">
              <a16:creationId xmlns:a16="http://schemas.microsoft.com/office/drawing/2014/main" id="{F4F6C82C-8ABE-482B-877F-386B63521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2" name="Picture 1" descr="ALMASHRI_0">
          <a:extLst>
            <a:ext uri="{FF2B5EF4-FFF2-40B4-BE49-F238E27FC236}">
              <a16:creationId xmlns:a16="http://schemas.microsoft.com/office/drawing/2014/main" id="{042150FA-6944-4626-B8A7-5FD4E6AC3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3" name="Picture 1" descr="ALMASHRI_0">
          <a:extLst>
            <a:ext uri="{FF2B5EF4-FFF2-40B4-BE49-F238E27FC236}">
              <a16:creationId xmlns:a16="http://schemas.microsoft.com/office/drawing/2014/main" id="{DB94A279-9049-4666-914A-998E8E0A6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4" name="Picture 1" descr="ALMASHRI_0">
          <a:extLst>
            <a:ext uri="{FF2B5EF4-FFF2-40B4-BE49-F238E27FC236}">
              <a16:creationId xmlns:a16="http://schemas.microsoft.com/office/drawing/2014/main" id="{D2C8AC54-B10F-40A3-9922-1F584A7C5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5" name="Picture 1" descr="ALMASHRI_0">
          <a:extLst>
            <a:ext uri="{FF2B5EF4-FFF2-40B4-BE49-F238E27FC236}">
              <a16:creationId xmlns:a16="http://schemas.microsoft.com/office/drawing/2014/main" id="{F9DCC71E-6D65-433C-BCB4-F093F5DB8D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6" name="Picture 1" descr="ALMASHRI_0">
          <a:extLst>
            <a:ext uri="{FF2B5EF4-FFF2-40B4-BE49-F238E27FC236}">
              <a16:creationId xmlns:a16="http://schemas.microsoft.com/office/drawing/2014/main" id="{13B0C9D8-ACB3-42DA-AA5C-1420D6FD01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7" name="Picture 1" descr="ALMASHRI_0">
          <a:extLst>
            <a:ext uri="{FF2B5EF4-FFF2-40B4-BE49-F238E27FC236}">
              <a16:creationId xmlns:a16="http://schemas.microsoft.com/office/drawing/2014/main" id="{FA3C97D3-FDB2-453C-997C-6D0CABB9D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8" name="Picture 1" descr="ALMASHRI_0">
          <a:extLst>
            <a:ext uri="{FF2B5EF4-FFF2-40B4-BE49-F238E27FC236}">
              <a16:creationId xmlns:a16="http://schemas.microsoft.com/office/drawing/2014/main" id="{BE3C343E-2EE5-4FB4-BF18-E5DD1BC9E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289" name="Picture 1" descr="ALMASHRI_0">
          <a:extLst>
            <a:ext uri="{FF2B5EF4-FFF2-40B4-BE49-F238E27FC236}">
              <a16:creationId xmlns:a16="http://schemas.microsoft.com/office/drawing/2014/main" id="{C39CBA1F-6857-4DF5-B3E6-92C24C291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0" name="Picture 1" descr="ALMASHRI_0">
          <a:extLst>
            <a:ext uri="{FF2B5EF4-FFF2-40B4-BE49-F238E27FC236}">
              <a16:creationId xmlns:a16="http://schemas.microsoft.com/office/drawing/2014/main" id="{5AC8DE7F-515B-460C-BBC0-AB60C7F6A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1" name="Picture 1" descr="ALMASHRI_0">
          <a:extLst>
            <a:ext uri="{FF2B5EF4-FFF2-40B4-BE49-F238E27FC236}">
              <a16:creationId xmlns:a16="http://schemas.microsoft.com/office/drawing/2014/main" id="{C38B0371-7F9C-490E-8B47-7D1D930C6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2" name="Picture 1" descr="ALMASHRI_0">
          <a:extLst>
            <a:ext uri="{FF2B5EF4-FFF2-40B4-BE49-F238E27FC236}">
              <a16:creationId xmlns:a16="http://schemas.microsoft.com/office/drawing/2014/main" id="{00A121F7-4D7E-406C-B21D-FE146C543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3" name="Picture 1" descr="ALMASHRI_0">
          <a:extLst>
            <a:ext uri="{FF2B5EF4-FFF2-40B4-BE49-F238E27FC236}">
              <a16:creationId xmlns:a16="http://schemas.microsoft.com/office/drawing/2014/main" id="{F6A6A687-3B7E-4AF7-A404-C4431E3A0E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4" name="Picture 1" descr="ALMASHRI_0">
          <a:extLst>
            <a:ext uri="{FF2B5EF4-FFF2-40B4-BE49-F238E27FC236}">
              <a16:creationId xmlns:a16="http://schemas.microsoft.com/office/drawing/2014/main" id="{74C872DB-1CD6-4AF0-B648-D3E156F4C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5" name="Picture 1" descr="ALMASHRI_0">
          <a:extLst>
            <a:ext uri="{FF2B5EF4-FFF2-40B4-BE49-F238E27FC236}">
              <a16:creationId xmlns:a16="http://schemas.microsoft.com/office/drawing/2014/main" id="{ECDADD9F-ACD1-42A9-8E97-E6571CD9A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6" name="Picture 1" descr="ALMASHRI_0">
          <a:extLst>
            <a:ext uri="{FF2B5EF4-FFF2-40B4-BE49-F238E27FC236}">
              <a16:creationId xmlns:a16="http://schemas.microsoft.com/office/drawing/2014/main" id="{2954025F-F7E7-4DE1-8117-839155D306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7" name="Picture 1" descr="ALMASHRI_0">
          <a:extLst>
            <a:ext uri="{FF2B5EF4-FFF2-40B4-BE49-F238E27FC236}">
              <a16:creationId xmlns:a16="http://schemas.microsoft.com/office/drawing/2014/main" id="{33C3F533-BE40-454F-B13D-7CBB53067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8" name="Picture 1" descr="ALMASHRI_0">
          <a:extLst>
            <a:ext uri="{FF2B5EF4-FFF2-40B4-BE49-F238E27FC236}">
              <a16:creationId xmlns:a16="http://schemas.microsoft.com/office/drawing/2014/main" id="{5DA21A92-F27D-4F1C-B8D6-40CF8AD4B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99" name="Picture 1" descr="ALMASHRI_0">
          <a:extLst>
            <a:ext uri="{FF2B5EF4-FFF2-40B4-BE49-F238E27FC236}">
              <a16:creationId xmlns:a16="http://schemas.microsoft.com/office/drawing/2014/main" id="{C2683996-872E-412E-B80F-A9150F63A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0" name="Picture 1" descr="ALMASHRI_0">
          <a:extLst>
            <a:ext uri="{FF2B5EF4-FFF2-40B4-BE49-F238E27FC236}">
              <a16:creationId xmlns:a16="http://schemas.microsoft.com/office/drawing/2014/main" id="{B9391D43-A49A-439C-976C-7DD0B3483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1" name="Picture 1" descr="ALMASHRI_0">
          <a:extLst>
            <a:ext uri="{FF2B5EF4-FFF2-40B4-BE49-F238E27FC236}">
              <a16:creationId xmlns:a16="http://schemas.microsoft.com/office/drawing/2014/main" id="{ABAA4D30-947B-446A-ADC6-64F01D214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2" name="Picture 1" descr="ALMASHRI_0">
          <a:extLst>
            <a:ext uri="{FF2B5EF4-FFF2-40B4-BE49-F238E27FC236}">
              <a16:creationId xmlns:a16="http://schemas.microsoft.com/office/drawing/2014/main" id="{3A29E4C9-7A44-4CE0-9C45-2DF13570F7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3" name="Picture 1" descr="ALMASHRI_0">
          <a:extLst>
            <a:ext uri="{FF2B5EF4-FFF2-40B4-BE49-F238E27FC236}">
              <a16:creationId xmlns:a16="http://schemas.microsoft.com/office/drawing/2014/main" id="{2058EC48-390C-47F9-A003-1581C7639D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4" name="Picture 1" descr="ALMASHRI_0">
          <a:extLst>
            <a:ext uri="{FF2B5EF4-FFF2-40B4-BE49-F238E27FC236}">
              <a16:creationId xmlns:a16="http://schemas.microsoft.com/office/drawing/2014/main" id="{BC63B4AF-ADF3-49F3-A0FA-29788A95B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05" name="Picture 1" descr="ALMASHRI_0">
          <a:extLst>
            <a:ext uri="{FF2B5EF4-FFF2-40B4-BE49-F238E27FC236}">
              <a16:creationId xmlns:a16="http://schemas.microsoft.com/office/drawing/2014/main" id="{88546BA8-B201-4CCF-8261-2C6F99ADE9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6" name="Picture 1" descr="ALMASHRI_0">
          <a:extLst>
            <a:ext uri="{FF2B5EF4-FFF2-40B4-BE49-F238E27FC236}">
              <a16:creationId xmlns:a16="http://schemas.microsoft.com/office/drawing/2014/main" id="{DD34921D-6930-48D5-AEE6-1BA766BA1C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7" name="Picture 1" descr="ALMASHRI_0">
          <a:extLst>
            <a:ext uri="{FF2B5EF4-FFF2-40B4-BE49-F238E27FC236}">
              <a16:creationId xmlns:a16="http://schemas.microsoft.com/office/drawing/2014/main" id="{DECA820B-10AC-4FFA-89D1-4FCF5C73B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8" name="Picture 1" descr="ALMASHRI_0">
          <a:extLst>
            <a:ext uri="{FF2B5EF4-FFF2-40B4-BE49-F238E27FC236}">
              <a16:creationId xmlns:a16="http://schemas.microsoft.com/office/drawing/2014/main" id="{307EDFBE-B49F-4936-B299-C38F4AE88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09" name="Picture 1" descr="ALMASHRI_0">
          <a:extLst>
            <a:ext uri="{FF2B5EF4-FFF2-40B4-BE49-F238E27FC236}">
              <a16:creationId xmlns:a16="http://schemas.microsoft.com/office/drawing/2014/main" id="{5F3A4DAB-4D75-42D6-974A-6BC580E6A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0" name="Picture 1" descr="ALMASHRI_0">
          <a:extLst>
            <a:ext uri="{FF2B5EF4-FFF2-40B4-BE49-F238E27FC236}">
              <a16:creationId xmlns:a16="http://schemas.microsoft.com/office/drawing/2014/main" id="{911EE462-7BFC-4BC9-8A90-E9ED3AF24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1" name="Picture 1" descr="ALMASHRI_0">
          <a:extLst>
            <a:ext uri="{FF2B5EF4-FFF2-40B4-BE49-F238E27FC236}">
              <a16:creationId xmlns:a16="http://schemas.microsoft.com/office/drawing/2014/main" id="{7DAE3CCD-93F7-405A-A293-CBC99F5136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2" name="Picture 1" descr="ALMASHRI_0">
          <a:extLst>
            <a:ext uri="{FF2B5EF4-FFF2-40B4-BE49-F238E27FC236}">
              <a16:creationId xmlns:a16="http://schemas.microsoft.com/office/drawing/2014/main" id="{E9DE661F-FA61-4A3B-B0DF-839FE01E0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3" name="Picture 1" descr="ALMASHRI_0">
          <a:extLst>
            <a:ext uri="{FF2B5EF4-FFF2-40B4-BE49-F238E27FC236}">
              <a16:creationId xmlns:a16="http://schemas.microsoft.com/office/drawing/2014/main" id="{2E25635A-DAA9-4FE6-A8B6-8465C833A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4" name="Picture 1" descr="ALMASHRI_0">
          <a:extLst>
            <a:ext uri="{FF2B5EF4-FFF2-40B4-BE49-F238E27FC236}">
              <a16:creationId xmlns:a16="http://schemas.microsoft.com/office/drawing/2014/main" id="{8B894428-291A-4710-8C56-F29E3E0085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5" name="Picture 1" descr="ALMASHRI_0">
          <a:extLst>
            <a:ext uri="{FF2B5EF4-FFF2-40B4-BE49-F238E27FC236}">
              <a16:creationId xmlns:a16="http://schemas.microsoft.com/office/drawing/2014/main" id="{7B747D9D-E0B0-4D77-8B25-F7BAFB842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6" name="Picture 1" descr="ALMASHRI_0">
          <a:extLst>
            <a:ext uri="{FF2B5EF4-FFF2-40B4-BE49-F238E27FC236}">
              <a16:creationId xmlns:a16="http://schemas.microsoft.com/office/drawing/2014/main" id="{31171479-51FC-4BC3-A3A8-6BACC5F1B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7" name="Picture 1" descr="ALMASHRI_0">
          <a:extLst>
            <a:ext uri="{FF2B5EF4-FFF2-40B4-BE49-F238E27FC236}">
              <a16:creationId xmlns:a16="http://schemas.microsoft.com/office/drawing/2014/main" id="{557DB7ED-469B-4115-8E6C-556B1095AD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8" name="Picture 1" descr="ALMASHRI_0">
          <a:extLst>
            <a:ext uri="{FF2B5EF4-FFF2-40B4-BE49-F238E27FC236}">
              <a16:creationId xmlns:a16="http://schemas.microsoft.com/office/drawing/2014/main" id="{7D31C415-6F1D-497D-A24C-A9CC256D2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19" name="Picture 1" descr="ALMASHRI_0">
          <a:extLst>
            <a:ext uri="{FF2B5EF4-FFF2-40B4-BE49-F238E27FC236}">
              <a16:creationId xmlns:a16="http://schemas.microsoft.com/office/drawing/2014/main" id="{B8681320-3AB4-4876-B348-C83B3A77A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0" name="Picture 1" descr="ALMASHRI_0">
          <a:extLst>
            <a:ext uri="{FF2B5EF4-FFF2-40B4-BE49-F238E27FC236}">
              <a16:creationId xmlns:a16="http://schemas.microsoft.com/office/drawing/2014/main" id="{8B44CCF5-A22F-4B9A-894E-855BD4D35E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21" name="Picture 1" descr="ALMASHRI_0">
          <a:extLst>
            <a:ext uri="{FF2B5EF4-FFF2-40B4-BE49-F238E27FC236}">
              <a16:creationId xmlns:a16="http://schemas.microsoft.com/office/drawing/2014/main" id="{8A0813DD-9D91-4BA5-8E18-E85C51160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2" name="Picture 1" descr="ALMASHRI_0">
          <a:extLst>
            <a:ext uri="{FF2B5EF4-FFF2-40B4-BE49-F238E27FC236}">
              <a16:creationId xmlns:a16="http://schemas.microsoft.com/office/drawing/2014/main" id="{279BA759-B86A-451A-BA94-1499B1640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3" name="Picture 1" descr="ALMASHRI_0">
          <a:extLst>
            <a:ext uri="{FF2B5EF4-FFF2-40B4-BE49-F238E27FC236}">
              <a16:creationId xmlns:a16="http://schemas.microsoft.com/office/drawing/2014/main" id="{80743B37-0C21-4D31-B368-D4A6FBCAA9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4" name="Picture 1" descr="ALMASHRI_0">
          <a:extLst>
            <a:ext uri="{FF2B5EF4-FFF2-40B4-BE49-F238E27FC236}">
              <a16:creationId xmlns:a16="http://schemas.microsoft.com/office/drawing/2014/main" id="{FC5C920D-F6B6-4450-9E18-1FD6AB0D3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5" name="Picture 1" descr="ALMASHRI_0">
          <a:extLst>
            <a:ext uri="{FF2B5EF4-FFF2-40B4-BE49-F238E27FC236}">
              <a16:creationId xmlns:a16="http://schemas.microsoft.com/office/drawing/2014/main" id="{7A6F9044-3444-437C-BA03-B6666F0CB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6" name="Picture 1" descr="ALMASHRI_0">
          <a:extLst>
            <a:ext uri="{FF2B5EF4-FFF2-40B4-BE49-F238E27FC236}">
              <a16:creationId xmlns:a16="http://schemas.microsoft.com/office/drawing/2014/main" id="{FD1D60CF-CBFD-4C32-BBEB-32DEA7924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7" name="Picture 1" descr="ALMASHRI_0">
          <a:extLst>
            <a:ext uri="{FF2B5EF4-FFF2-40B4-BE49-F238E27FC236}">
              <a16:creationId xmlns:a16="http://schemas.microsoft.com/office/drawing/2014/main" id="{255CEC4F-261D-419E-BA82-0C595BCEF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8" name="Picture 1" descr="ALMASHRI_0">
          <a:extLst>
            <a:ext uri="{FF2B5EF4-FFF2-40B4-BE49-F238E27FC236}">
              <a16:creationId xmlns:a16="http://schemas.microsoft.com/office/drawing/2014/main" id="{9A82574D-1756-4057-B9B2-A151700DC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29" name="Picture 1" descr="ALMASHRI_0">
          <a:extLst>
            <a:ext uri="{FF2B5EF4-FFF2-40B4-BE49-F238E27FC236}">
              <a16:creationId xmlns:a16="http://schemas.microsoft.com/office/drawing/2014/main" id="{B63AA8A8-1200-42D1-BE18-AB33A9A37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0" name="Picture 1" descr="ALMASHRI_0">
          <a:extLst>
            <a:ext uri="{FF2B5EF4-FFF2-40B4-BE49-F238E27FC236}">
              <a16:creationId xmlns:a16="http://schemas.microsoft.com/office/drawing/2014/main" id="{F1FD59C5-D8E2-4DAB-8632-5751F35A0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1" name="Picture 1" descr="ALMASHRI_0">
          <a:extLst>
            <a:ext uri="{FF2B5EF4-FFF2-40B4-BE49-F238E27FC236}">
              <a16:creationId xmlns:a16="http://schemas.microsoft.com/office/drawing/2014/main" id="{EDB41AD5-3C74-4F7A-898D-9ADEB6DF8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2" name="Picture 1" descr="ALMASHRI_0">
          <a:extLst>
            <a:ext uri="{FF2B5EF4-FFF2-40B4-BE49-F238E27FC236}">
              <a16:creationId xmlns:a16="http://schemas.microsoft.com/office/drawing/2014/main" id="{CBDE599E-C197-41B6-B1D3-B727B9E0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3" name="Picture 1" descr="ALMASHRI_0">
          <a:extLst>
            <a:ext uri="{FF2B5EF4-FFF2-40B4-BE49-F238E27FC236}">
              <a16:creationId xmlns:a16="http://schemas.microsoft.com/office/drawing/2014/main" id="{A5AC1E50-F361-4ACC-AB52-1E9D5DF81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4" name="Picture 1" descr="ALMASHRI_0">
          <a:extLst>
            <a:ext uri="{FF2B5EF4-FFF2-40B4-BE49-F238E27FC236}">
              <a16:creationId xmlns:a16="http://schemas.microsoft.com/office/drawing/2014/main" id="{D2484C3C-BD8E-43DF-96A8-06E35CE8E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5" name="Picture 1" descr="ALMASHRI_0">
          <a:extLst>
            <a:ext uri="{FF2B5EF4-FFF2-40B4-BE49-F238E27FC236}">
              <a16:creationId xmlns:a16="http://schemas.microsoft.com/office/drawing/2014/main" id="{5B827898-DF72-459B-8539-45E59130C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6" name="Picture 1" descr="ALMASHRI_0">
          <a:extLst>
            <a:ext uri="{FF2B5EF4-FFF2-40B4-BE49-F238E27FC236}">
              <a16:creationId xmlns:a16="http://schemas.microsoft.com/office/drawing/2014/main" id="{66DBFB69-D1CF-4BC4-9B55-42E2D0A0C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337" name="Picture 1" descr="ALMASHRI_0">
          <a:extLst>
            <a:ext uri="{FF2B5EF4-FFF2-40B4-BE49-F238E27FC236}">
              <a16:creationId xmlns:a16="http://schemas.microsoft.com/office/drawing/2014/main" id="{029E1C40-E91D-403D-BAC5-0A46152CC5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8" name="Picture 1" descr="ALMASHRI_0">
          <a:extLst>
            <a:ext uri="{FF2B5EF4-FFF2-40B4-BE49-F238E27FC236}">
              <a16:creationId xmlns:a16="http://schemas.microsoft.com/office/drawing/2014/main" id="{DF6BC457-4568-4A2D-A192-58EC56B046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39" name="Picture 1" descr="ALMASHRI_0">
          <a:extLst>
            <a:ext uri="{FF2B5EF4-FFF2-40B4-BE49-F238E27FC236}">
              <a16:creationId xmlns:a16="http://schemas.microsoft.com/office/drawing/2014/main" id="{22BDF120-D449-4EDD-9920-A78D1F7489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0" name="Picture 1" descr="ALMASHRI_0">
          <a:extLst>
            <a:ext uri="{FF2B5EF4-FFF2-40B4-BE49-F238E27FC236}">
              <a16:creationId xmlns:a16="http://schemas.microsoft.com/office/drawing/2014/main" id="{F06B7FFB-2DE7-4E15-80E2-A523D1951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1" name="Picture 1" descr="ALMASHRI_0">
          <a:extLst>
            <a:ext uri="{FF2B5EF4-FFF2-40B4-BE49-F238E27FC236}">
              <a16:creationId xmlns:a16="http://schemas.microsoft.com/office/drawing/2014/main" id="{E0793120-5288-4F97-A706-9B41C263D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2" name="Picture 1" descr="ALMASHRI_0">
          <a:extLst>
            <a:ext uri="{FF2B5EF4-FFF2-40B4-BE49-F238E27FC236}">
              <a16:creationId xmlns:a16="http://schemas.microsoft.com/office/drawing/2014/main" id="{AB99CEE3-742C-4A0B-AB98-F3E668E4E5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3" name="Picture 1" descr="ALMASHRI_0">
          <a:extLst>
            <a:ext uri="{FF2B5EF4-FFF2-40B4-BE49-F238E27FC236}">
              <a16:creationId xmlns:a16="http://schemas.microsoft.com/office/drawing/2014/main" id="{7437625E-7DED-4C75-951E-3C202E8E1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4" name="Picture 1" descr="ALMASHRI_0">
          <a:extLst>
            <a:ext uri="{FF2B5EF4-FFF2-40B4-BE49-F238E27FC236}">
              <a16:creationId xmlns:a16="http://schemas.microsoft.com/office/drawing/2014/main" id="{93FA6D81-4F8B-4320-8B64-F2EA129EF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5" name="Picture 1" descr="ALMASHRI_0">
          <a:extLst>
            <a:ext uri="{FF2B5EF4-FFF2-40B4-BE49-F238E27FC236}">
              <a16:creationId xmlns:a16="http://schemas.microsoft.com/office/drawing/2014/main" id="{313CF44E-C14C-41CE-B941-A8B6C0DA4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6" name="Picture 1" descr="ALMASHRI_0">
          <a:extLst>
            <a:ext uri="{FF2B5EF4-FFF2-40B4-BE49-F238E27FC236}">
              <a16:creationId xmlns:a16="http://schemas.microsoft.com/office/drawing/2014/main" id="{E467135D-6E69-4350-966F-177EC7379D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7" name="Picture 1" descr="ALMASHRI_0">
          <a:extLst>
            <a:ext uri="{FF2B5EF4-FFF2-40B4-BE49-F238E27FC236}">
              <a16:creationId xmlns:a16="http://schemas.microsoft.com/office/drawing/2014/main" id="{18ACFD21-AFFB-40CC-AE87-75A9AF6CA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8" name="Picture 1" descr="ALMASHRI_0">
          <a:extLst>
            <a:ext uri="{FF2B5EF4-FFF2-40B4-BE49-F238E27FC236}">
              <a16:creationId xmlns:a16="http://schemas.microsoft.com/office/drawing/2014/main" id="{06834681-AF18-4DB2-A02E-B260FB9C6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49" name="Picture 1" descr="ALMASHRI_0">
          <a:extLst>
            <a:ext uri="{FF2B5EF4-FFF2-40B4-BE49-F238E27FC236}">
              <a16:creationId xmlns:a16="http://schemas.microsoft.com/office/drawing/2014/main" id="{D05B127C-CB94-4ACA-BECB-282EBD860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0" name="Picture 1" descr="ALMASHRI_0">
          <a:extLst>
            <a:ext uri="{FF2B5EF4-FFF2-40B4-BE49-F238E27FC236}">
              <a16:creationId xmlns:a16="http://schemas.microsoft.com/office/drawing/2014/main" id="{DA8EF818-ABEA-4910-904D-11849B967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1" name="Picture 1" descr="ALMASHRI_0">
          <a:extLst>
            <a:ext uri="{FF2B5EF4-FFF2-40B4-BE49-F238E27FC236}">
              <a16:creationId xmlns:a16="http://schemas.microsoft.com/office/drawing/2014/main" id="{24E1FD78-4EC1-45E6-844C-4019ABDB0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2" name="Picture 1" descr="ALMASHRI_0">
          <a:extLst>
            <a:ext uri="{FF2B5EF4-FFF2-40B4-BE49-F238E27FC236}">
              <a16:creationId xmlns:a16="http://schemas.microsoft.com/office/drawing/2014/main" id="{5B6C19A7-8BC7-4976-965B-D310921B3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353" name="Picture 1" descr="ALMASHRI_0">
          <a:extLst>
            <a:ext uri="{FF2B5EF4-FFF2-40B4-BE49-F238E27FC236}">
              <a16:creationId xmlns:a16="http://schemas.microsoft.com/office/drawing/2014/main" id="{790DA136-CF5B-4896-94BE-0B4DEFE13B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4" name="Picture 1" descr="ALMASHRI_0">
          <a:extLst>
            <a:ext uri="{FF2B5EF4-FFF2-40B4-BE49-F238E27FC236}">
              <a16:creationId xmlns:a16="http://schemas.microsoft.com/office/drawing/2014/main" id="{E213B9D9-4D2A-4AF3-A070-8E5987B44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5" name="Picture 1" descr="ALMASHRI_0">
          <a:extLst>
            <a:ext uri="{FF2B5EF4-FFF2-40B4-BE49-F238E27FC236}">
              <a16:creationId xmlns:a16="http://schemas.microsoft.com/office/drawing/2014/main" id="{2D201E91-A05D-48C2-8087-053A32905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6" name="Picture 1" descr="ALMASHRI_0">
          <a:extLst>
            <a:ext uri="{FF2B5EF4-FFF2-40B4-BE49-F238E27FC236}">
              <a16:creationId xmlns:a16="http://schemas.microsoft.com/office/drawing/2014/main" id="{92E938F8-0BA7-4A24-AC44-F096519637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7" name="Picture 1" descr="ALMASHRI_0">
          <a:extLst>
            <a:ext uri="{FF2B5EF4-FFF2-40B4-BE49-F238E27FC236}">
              <a16:creationId xmlns:a16="http://schemas.microsoft.com/office/drawing/2014/main" id="{121E24B7-22BB-47CD-9423-B04B692A99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8" name="Picture 1" descr="ALMASHRI_0">
          <a:extLst>
            <a:ext uri="{FF2B5EF4-FFF2-40B4-BE49-F238E27FC236}">
              <a16:creationId xmlns:a16="http://schemas.microsoft.com/office/drawing/2014/main" id="{F4472330-E659-41D1-A704-02E8312D0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59" name="Picture 1" descr="ALMASHRI_0">
          <a:extLst>
            <a:ext uri="{FF2B5EF4-FFF2-40B4-BE49-F238E27FC236}">
              <a16:creationId xmlns:a16="http://schemas.microsoft.com/office/drawing/2014/main" id="{B8D6E169-E443-4912-8E11-E612CA426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0" name="Picture 1" descr="ALMASHRI_0">
          <a:extLst>
            <a:ext uri="{FF2B5EF4-FFF2-40B4-BE49-F238E27FC236}">
              <a16:creationId xmlns:a16="http://schemas.microsoft.com/office/drawing/2014/main" id="{92B87427-E34E-4127-B9D5-861FF1293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1" name="Picture 1" descr="ALMASHRI_0">
          <a:extLst>
            <a:ext uri="{FF2B5EF4-FFF2-40B4-BE49-F238E27FC236}">
              <a16:creationId xmlns:a16="http://schemas.microsoft.com/office/drawing/2014/main" id="{66503756-D477-4482-9F00-74BBA4EB5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2" name="Picture 1" descr="ALMASHRI_0">
          <a:extLst>
            <a:ext uri="{FF2B5EF4-FFF2-40B4-BE49-F238E27FC236}">
              <a16:creationId xmlns:a16="http://schemas.microsoft.com/office/drawing/2014/main" id="{FD835D97-814C-4BCC-800C-80FD304DC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3" name="Picture 1" descr="ALMASHRI_0">
          <a:extLst>
            <a:ext uri="{FF2B5EF4-FFF2-40B4-BE49-F238E27FC236}">
              <a16:creationId xmlns:a16="http://schemas.microsoft.com/office/drawing/2014/main" id="{A1C3062F-8124-4BA4-BA1E-16A5331750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4" name="Picture 1" descr="ALMASHRI_0">
          <a:extLst>
            <a:ext uri="{FF2B5EF4-FFF2-40B4-BE49-F238E27FC236}">
              <a16:creationId xmlns:a16="http://schemas.microsoft.com/office/drawing/2014/main" id="{EF18529C-0A3B-42FA-AAE2-89FB6244BC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5" name="Picture 1" descr="ALMASHRI_0">
          <a:extLst>
            <a:ext uri="{FF2B5EF4-FFF2-40B4-BE49-F238E27FC236}">
              <a16:creationId xmlns:a16="http://schemas.microsoft.com/office/drawing/2014/main" id="{4E36E354-A051-48C6-9F37-5265A1F03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6" name="Picture 1" descr="ALMASHRI_0">
          <a:extLst>
            <a:ext uri="{FF2B5EF4-FFF2-40B4-BE49-F238E27FC236}">
              <a16:creationId xmlns:a16="http://schemas.microsoft.com/office/drawing/2014/main" id="{5EDDB63E-DA58-4071-9742-C7EED552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7" name="Picture 1" descr="ALMASHRI_0">
          <a:extLst>
            <a:ext uri="{FF2B5EF4-FFF2-40B4-BE49-F238E27FC236}">
              <a16:creationId xmlns:a16="http://schemas.microsoft.com/office/drawing/2014/main" id="{AA69583A-F78A-41FD-AC6F-6502391E9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8" name="Picture 1" descr="ALMASHRI_0">
          <a:extLst>
            <a:ext uri="{FF2B5EF4-FFF2-40B4-BE49-F238E27FC236}">
              <a16:creationId xmlns:a16="http://schemas.microsoft.com/office/drawing/2014/main" id="{E29A79D7-8DA0-4AFC-AACE-F41FA7F0C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369" name="Picture 1" descr="ALMASHRI_0">
          <a:extLst>
            <a:ext uri="{FF2B5EF4-FFF2-40B4-BE49-F238E27FC236}">
              <a16:creationId xmlns:a16="http://schemas.microsoft.com/office/drawing/2014/main" id="{FC548635-680B-4F2E-9698-D6EC0C1137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0" name="Picture 1" descr="ALMASHRI_0">
          <a:extLst>
            <a:ext uri="{FF2B5EF4-FFF2-40B4-BE49-F238E27FC236}">
              <a16:creationId xmlns:a16="http://schemas.microsoft.com/office/drawing/2014/main" id="{AC31EA58-0919-4AEC-AF39-C0CC3C593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1" name="Picture 1" descr="ALMASHRI_0">
          <a:extLst>
            <a:ext uri="{FF2B5EF4-FFF2-40B4-BE49-F238E27FC236}">
              <a16:creationId xmlns:a16="http://schemas.microsoft.com/office/drawing/2014/main" id="{CF60EADE-6BF0-46A1-B63E-929BA74519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2" name="Picture 1" descr="ALMASHRI_0">
          <a:extLst>
            <a:ext uri="{FF2B5EF4-FFF2-40B4-BE49-F238E27FC236}">
              <a16:creationId xmlns:a16="http://schemas.microsoft.com/office/drawing/2014/main" id="{08547374-88E6-4D18-B5DE-B9EE700B9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3" name="Picture 1" descr="ALMASHRI_0">
          <a:extLst>
            <a:ext uri="{FF2B5EF4-FFF2-40B4-BE49-F238E27FC236}">
              <a16:creationId xmlns:a16="http://schemas.microsoft.com/office/drawing/2014/main" id="{7C970D12-B71F-4DC4-BFF1-9DDD8EFAE4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4" name="Picture 1" descr="ALMASHRI_0">
          <a:extLst>
            <a:ext uri="{FF2B5EF4-FFF2-40B4-BE49-F238E27FC236}">
              <a16:creationId xmlns:a16="http://schemas.microsoft.com/office/drawing/2014/main" id="{6600F43E-C9CB-4B87-B981-70F7B28919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5" name="Picture 1" descr="ALMASHRI_0">
          <a:extLst>
            <a:ext uri="{FF2B5EF4-FFF2-40B4-BE49-F238E27FC236}">
              <a16:creationId xmlns:a16="http://schemas.microsoft.com/office/drawing/2014/main" id="{1958A452-239D-412C-BFF1-A74B4CE8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6" name="Picture 1" descr="ALMASHRI_0">
          <a:extLst>
            <a:ext uri="{FF2B5EF4-FFF2-40B4-BE49-F238E27FC236}">
              <a16:creationId xmlns:a16="http://schemas.microsoft.com/office/drawing/2014/main" id="{F9EC8719-A08C-4E9B-A910-CE3CABFF01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7" name="Picture 1" descr="ALMASHRI_0">
          <a:extLst>
            <a:ext uri="{FF2B5EF4-FFF2-40B4-BE49-F238E27FC236}">
              <a16:creationId xmlns:a16="http://schemas.microsoft.com/office/drawing/2014/main" id="{9B43EA19-EE47-4B44-A2D9-D4E4A33C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8" name="Picture 1" descr="ALMASHRI_0">
          <a:extLst>
            <a:ext uri="{FF2B5EF4-FFF2-40B4-BE49-F238E27FC236}">
              <a16:creationId xmlns:a16="http://schemas.microsoft.com/office/drawing/2014/main" id="{D2A7BF46-077B-4AE0-BB35-345C1B0E3C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79" name="Picture 1" descr="ALMASHRI_0">
          <a:extLst>
            <a:ext uri="{FF2B5EF4-FFF2-40B4-BE49-F238E27FC236}">
              <a16:creationId xmlns:a16="http://schemas.microsoft.com/office/drawing/2014/main" id="{4F915E54-3F0B-4FAC-ACF1-E3794286E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0" name="Picture 1" descr="ALMASHRI_0">
          <a:extLst>
            <a:ext uri="{FF2B5EF4-FFF2-40B4-BE49-F238E27FC236}">
              <a16:creationId xmlns:a16="http://schemas.microsoft.com/office/drawing/2014/main" id="{11A2F76E-2170-491C-9696-5B16A1A6A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1" name="Picture 1" descr="ALMASHRI_0">
          <a:extLst>
            <a:ext uri="{FF2B5EF4-FFF2-40B4-BE49-F238E27FC236}">
              <a16:creationId xmlns:a16="http://schemas.microsoft.com/office/drawing/2014/main" id="{8A9AED75-2E6A-46A3-ACA3-0D663ADB97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2" name="Picture 1" descr="ALMASHRI_0">
          <a:extLst>
            <a:ext uri="{FF2B5EF4-FFF2-40B4-BE49-F238E27FC236}">
              <a16:creationId xmlns:a16="http://schemas.microsoft.com/office/drawing/2014/main" id="{89D8A641-6FAA-4D12-A443-8A3FF0E40D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3" name="Picture 1" descr="ALMASHRI_0">
          <a:extLst>
            <a:ext uri="{FF2B5EF4-FFF2-40B4-BE49-F238E27FC236}">
              <a16:creationId xmlns:a16="http://schemas.microsoft.com/office/drawing/2014/main" id="{79FA4475-B73D-4F75-B4E5-DB63D5735E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4" name="Picture 1" descr="ALMASHRI_0">
          <a:extLst>
            <a:ext uri="{FF2B5EF4-FFF2-40B4-BE49-F238E27FC236}">
              <a16:creationId xmlns:a16="http://schemas.microsoft.com/office/drawing/2014/main" id="{B9D8FB66-8D2B-4024-9522-7CD16A41F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385" name="Picture 1" descr="ALMASHRI_0">
          <a:extLst>
            <a:ext uri="{FF2B5EF4-FFF2-40B4-BE49-F238E27FC236}">
              <a16:creationId xmlns:a16="http://schemas.microsoft.com/office/drawing/2014/main" id="{DBD6E227-7C32-400E-8CF6-CDA6CC6B3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6" name="Picture 1" descr="ALMASHRI_0">
          <a:extLst>
            <a:ext uri="{FF2B5EF4-FFF2-40B4-BE49-F238E27FC236}">
              <a16:creationId xmlns:a16="http://schemas.microsoft.com/office/drawing/2014/main" id="{C03ED360-ADA4-47E8-8E3F-C8B747DCA6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7" name="Picture 1" descr="ALMASHRI_0">
          <a:extLst>
            <a:ext uri="{FF2B5EF4-FFF2-40B4-BE49-F238E27FC236}">
              <a16:creationId xmlns:a16="http://schemas.microsoft.com/office/drawing/2014/main" id="{93A5576F-827F-4628-B453-8A74AE927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8" name="Picture 1" descr="ALMASHRI_0">
          <a:extLst>
            <a:ext uri="{FF2B5EF4-FFF2-40B4-BE49-F238E27FC236}">
              <a16:creationId xmlns:a16="http://schemas.microsoft.com/office/drawing/2014/main" id="{D504FE08-0BF1-46B5-A679-7B50EFC28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89" name="Picture 1" descr="ALMASHRI_0">
          <a:extLst>
            <a:ext uri="{FF2B5EF4-FFF2-40B4-BE49-F238E27FC236}">
              <a16:creationId xmlns:a16="http://schemas.microsoft.com/office/drawing/2014/main" id="{53D383ED-3484-4921-A888-AF5A766B7D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0" name="Picture 1" descr="ALMASHRI_0">
          <a:extLst>
            <a:ext uri="{FF2B5EF4-FFF2-40B4-BE49-F238E27FC236}">
              <a16:creationId xmlns:a16="http://schemas.microsoft.com/office/drawing/2014/main" id="{9467D497-1243-42C7-8303-BE09E217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1" name="Picture 1" descr="ALMASHRI_0">
          <a:extLst>
            <a:ext uri="{FF2B5EF4-FFF2-40B4-BE49-F238E27FC236}">
              <a16:creationId xmlns:a16="http://schemas.microsoft.com/office/drawing/2014/main" id="{67856998-452D-407C-A6C8-2753FFB89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2" name="Picture 1" descr="ALMASHRI_0">
          <a:extLst>
            <a:ext uri="{FF2B5EF4-FFF2-40B4-BE49-F238E27FC236}">
              <a16:creationId xmlns:a16="http://schemas.microsoft.com/office/drawing/2014/main" id="{94644E96-8C55-4D3F-AD24-451F72631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3" name="Picture 1" descr="ALMASHRI_0">
          <a:extLst>
            <a:ext uri="{FF2B5EF4-FFF2-40B4-BE49-F238E27FC236}">
              <a16:creationId xmlns:a16="http://schemas.microsoft.com/office/drawing/2014/main" id="{8B13DDCC-D0A8-44E0-82B8-A5FB8F016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4" name="Picture 1" descr="ALMASHRI_0">
          <a:extLst>
            <a:ext uri="{FF2B5EF4-FFF2-40B4-BE49-F238E27FC236}">
              <a16:creationId xmlns:a16="http://schemas.microsoft.com/office/drawing/2014/main" id="{7E20569E-6951-4DCE-8147-93EE8D0C6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5" name="Picture 1" descr="ALMASHRI_0">
          <a:extLst>
            <a:ext uri="{FF2B5EF4-FFF2-40B4-BE49-F238E27FC236}">
              <a16:creationId xmlns:a16="http://schemas.microsoft.com/office/drawing/2014/main" id="{13440BA8-2197-41FE-8A13-0813C658F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6" name="Picture 1" descr="ALMASHRI_0">
          <a:extLst>
            <a:ext uri="{FF2B5EF4-FFF2-40B4-BE49-F238E27FC236}">
              <a16:creationId xmlns:a16="http://schemas.microsoft.com/office/drawing/2014/main" id="{C07EBABB-5828-47BB-BA23-FB29A9336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7" name="Picture 1" descr="ALMASHRI_0">
          <a:extLst>
            <a:ext uri="{FF2B5EF4-FFF2-40B4-BE49-F238E27FC236}">
              <a16:creationId xmlns:a16="http://schemas.microsoft.com/office/drawing/2014/main" id="{1660C34F-8CAD-4389-8067-1158F0FE5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8" name="Picture 1" descr="ALMASHRI_0">
          <a:extLst>
            <a:ext uri="{FF2B5EF4-FFF2-40B4-BE49-F238E27FC236}">
              <a16:creationId xmlns:a16="http://schemas.microsoft.com/office/drawing/2014/main" id="{2E8DE518-6506-4407-8146-2492EEF60D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399" name="Picture 1" descr="ALMASHRI_0">
          <a:extLst>
            <a:ext uri="{FF2B5EF4-FFF2-40B4-BE49-F238E27FC236}">
              <a16:creationId xmlns:a16="http://schemas.microsoft.com/office/drawing/2014/main" id="{936F99C3-A5F3-4A87-8CD5-0C3970D99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0" name="Picture 1" descr="ALMASHRI_0">
          <a:extLst>
            <a:ext uri="{FF2B5EF4-FFF2-40B4-BE49-F238E27FC236}">
              <a16:creationId xmlns:a16="http://schemas.microsoft.com/office/drawing/2014/main" id="{3661761A-0CB9-461F-B6B5-1FEECDFE0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401" name="Picture 1" descr="ALMASHRI_0">
          <a:extLst>
            <a:ext uri="{FF2B5EF4-FFF2-40B4-BE49-F238E27FC236}">
              <a16:creationId xmlns:a16="http://schemas.microsoft.com/office/drawing/2014/main" id="{BCF48586-5FDE-403C-BA29-1BF5D13D3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2" name="Picture 1" descr="ALMASHRI_0">
          <a:extLst>
            <a:ext uri="{FF2B5EF4-FFF2-40B4-BE49-F238E27FC236}">
              <a16:creationId xmlns:a16="http://schemas.microsoft.com/office/drawing/2014/main" id="{B01E736B-56AD-4FB5-B04C-E06EA73D2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3" name="Picture 1" descr="ALMASHRI_0">
          <a:extLst>
            <a:ext uri="{FF2B5EF4-FFF2-40B4-BE49-F238E27FC236}">
              <a16:creationId xmlns:a16="http://schemas.microsoft.com/office/drawing/2014/main" id="{662273BC-A91C-4C75-AD87-23F5F601E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4" name="Picture 1" descr="ALMASHRI_0">
          <a:extLst>
            <a:ext uri="{FF2B5EF4-FFF2-40B4-BE49-F238E27FC236}">
              <a16:creationId xmlns:a16="http://schemas.microsoft.com/office/drawing/2014/main" id="{387C6997-8475-40E9-B8D7-52F106BAC7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5" name="Picture 1" descr="ALMASHRI_0">
          <a:extLst>
            <a:ext uri="{FF2B5EF4-FFF2-40B4-BE49-F238E27FC236}">
              <a16:creationId xmlns:a16="http://schemas.microsoft.com/office/drawing/2014/main" id="{7E9A34A5-229F-4A85-AF9B-E7FDD68ACC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6" name="Picture 1" descr="ALMASHRI_0">
          <a:extLst>
            <a:ext uri="{FF2B5EF4-FFF2-40B4-BE49-F238E27FC236}">
              <a16:creationId xmlns:a16="http://schemas.microsoft.com/office/drawing/2014/main" id="{04739FED-55DE-4283-8053-E686A98D3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7" name="Picture 1" descr="ALMASHRI_0">
          <a:extLst>
            <a:ext uri="{FF2B5EF4-FFF2-40B4-BE49-F238E27FC236}">
              <a16:creationId xmlns:a16="http://schemas.microsoft.com/office/drawing/2014/main" id="{2518AF6D-C99E-487D-BA79-271679BF5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8" name="Picture 1" descr="ALMASHRI_0">
          <a:extLst>
            <a:ext uri="{FF2B5EF4-FFF2-40B4-BE49-F238E27FC236}">
              <a16:creationId xmlns:a16="http://schemas.microsoft.com/office/drawing/2014/main" id="{15DEBFB1-9F6D-4A0D-B212-D1744DA77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09" name="Picture 1" descr="ALMASHRI_0">
          <a:extLst>
            <a:ext uri="{FF2B5EF4-FFF2-40B4-BE49-F238E27FC236}">
              <a16:creationId xmlns:a16="http://schemas.microsoft.com/office/drawing/2014/main" id="{A856698C-1B2B-402B-A66E-69F7F4047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0" name="Picture 1" descr="ALMASHRI_0">
          <a:extLst>
            <a:ext uri="{FF2B5EF4-FFF2-40B4-BE49-F238E27FC236}">
              <a16:creationId xmlns:a16="http://schemas.microsoft.com/office/drawing/2014/main" id="{B30EA8C7-C6D8-497A-805B-31382566EA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1" name="Picture 1" descr="ALMASHRI_0">
          <a:extLst>
            <a:ext uri="{FF2B5EF4-FFF2-40B4-BE49-F238E27FC236}">
              <a16:creationId xmlns:a16="http://schemas.microsoft.com/office/drawing/2014/main" id="{D75FF299-71DB-436B-9907-C683E918D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2" name="Picture 1" descr="ALMASHRI_0">
          <a:extLst>
            <a:ext uri="{FF2B5EF4-FFF2-40B4-BE49-F238E27FC236}">
              <a16:creationId xmlns:a16="http://schemas.microsoft.com/office/drawing/2014/main" id="{36AD3A22-1843-426D-A42D-EC4C5753D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3" name="Picture 1" descr="ALMASHRI_0">
          <a:extLst>
            <a:ext uri="{FF2B5EF4-FFF2-40B4-BE49-F238E27FC236}">
              <a16:creationId xmlns:a16="http://schemas.microsoft.com/office/drawing/2014/main" id="{2C4C8FD3-C9BA-451A-A81C-6BC3D7030B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4" name="Picture 1" descr="ALMASHRI_0">
          <a:extLst>
            <a:ext uri="{FF2B5EF4-FFF2-40B4-BE49-F238E27FC236}">
              <a16:creationId xmlns:a16="http://schemas.microsoft.com/office/drawing/2014/main" id="{95B11103-4BD3-415F-AD2C-B3987A396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5" name="Picture 1" descr="ALMASHRI_0">
          <a:extLst>
            <a:ext uri="{FF2B5EF4-FFF2-40B4-BE49-F238E27FC236}">
              <a16:creationId xmlns:a16="http://schemas.microsoft.com/office/drawing/2014/main" id="{3781F7DB-F029-40B2-BD22-A3084080F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6" name="Picture 1" descr="ALMASHRI_0">
          <a:extLst>
            <a:ext uri="{FF2B5EF4-FFF2-40B4-BE49-F238E27FC236}">
              <a16:creationId xmlns:a16="http://schemas.microsoft.com/office/drawing/2014/main" id="{E4E2DADC-5B14-4603-A7AF-15F325698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417" name="Picture 1" descr="ALMASHRI_0">
          <a:extLst>
            <a:ext uri="{FF2B5EF4-FFF2-40B4-BE49-F238E27FC236}">
              <a16:creationId xmlns:a16="http://schemas.microsoft.com/office/drawing/2014/main" id="{506D3849-F55A-4C96-9727-D7461E40C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8" name="Picture 1" descr="ALMASHRI_0">
          <a:extLst>
            <a:ext uri="{FF2B5EF4-FFF2-40B4-BE49-F238E27FC236}">
              <a16:creationId xmlns:a16="http://schemas.microsoft.com/office/drawing/2014/main" id="{3358C56B-D683-43D9-9C25-4DB05E9E7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19" name="Picture 1" descr="ALMASHRI_0">
          <a:extLst>
            <a:ext uri="{FF2B5EF4-FFF2-40B4-BE49-F238E27FC236}">
              <a16:creationId xmlns:a16="http://schemas.microsoft.com/office/drawing/2014/main" id="{931BBEF3-76D6-426A-999C-CCD03A8BE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0" name="Picture 1" descr="ALMASHRI_0">
          <a:extLst>
            <a:ext uri="{FF2B5EF4-FFF2-40B4-BE49-F238E27FC236}">
              <a16:creationId xmlns:a16="http://schemas.microsoft.com/office/drawing/2014/main" id="{43257136-B3A1-4355-B00A-2AE201A071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1" name="Picture 1" descr="ALMASHRI_0">
          <a:extLst>
            <a:ext uri="{FF2B5EF4-FFF2-40B4-BE49-F238E27FC236}">
              <a16:creationId xmlns:a16="http://schemas.microsoft.com/office/drawing/2014/main" id="{D2EF293D-2F73-4447-9450-50555A5F7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2" name="Picture 1" descr="ALMASHRI_0">
          <a:extLst>
            <a:ext uri="{FF2B5EF4-FFF2-40B4-BE49-F238E27FC236}">
              <a16:creationId xmlns:a16="http://schemas.microsoft.com/office/drawing/2014/main" id="{77BE20F5-F525-4413-89ED-D5D97334F3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3" name="Picture 1" descr="ALMASHRI_0">
          <a:extLst>
            <a:ext uri="{FF2B5EF4-FFF2-40B4-BE49-F238E27FC236}">
              <a16:creationId xmlns:a16="http://schemas.microsoft.com/office/drawing/2014/main" id="{529CC671-5CFB-43EB-8450-77E25A1B6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4" name="Picture 1" descr="ALMASHRI_0">
          <a:extLst>
            <a:ext uri="{FF2B5EF4-FFF2-40B4-BE49-F238E27FC236}">
              <a16:creationId xmlns:a16="http://schemas.microsoft.com/office/drawing/2014/main" id="{3D661DAE-BDF5-446C-AC2A-A9A7AE2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5" name="Picture 1" descr="ALMASHRI_0">
          <a:extLst>
            <a:ext uri="{FF2B5EF4-FFF2-40B4-BE49-F238E27FC236}">
              <a16:creationId xmlns:a16="http://schemas.microsoft.com/office/drawing/2014/main" id="{860A4192-B1E7-4D94-B3E3-FFD376339F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6" name="Picture 1" descr="ALMASHRI_0">
          <a:extLst>
            <a:ext uri="{FF2B5EF4-FFF2-40B4-BE49-F238E27FC236}">
              <a16:creationId xmlns:a16="http://schemas.microsoft.com/office/drawing/2014/main" id="{B5BC4291-DE79-4861-B200-8B0102DA5C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7" name="Picture 1" descr="ALMASHRI_0">
          <a:extLst>
            <a:ext uri="{FF2B5EF4-FFF2-40B4-BE49-F238E27FC236}">
              <a16:creationId xmlns:a16="http://schemas.microsoft.com/office/drawing/2014/main" id="{DECD4C7D-8432-4E3B-8D27-0A1FBE192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8" name="Picture 1" descr="ALMASHRI_0">
          <a:extLst>
            <a:ext uri="{FF2B5EF4-FFF2-40B4-BE49-F238E27FC236}">
              <a16:creationId xmlns:a16="http://schemas.microsoft.com/office/drawing/2014/main" id="{C42229EB-614E-4D97-B9CC-519C43BDB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29" name="Picture 1" descr="ALMASHRI_0">
          <a:extLst>
            <a:ext uri="{FF2B5EF4-FFF2-40B4-BE49-F238E27FC236}">
              <a16:creationId xmlns:a16="http://schemas.microsoft.com/office/drawing/2014/main" id="{ECC02024-F4B8-4017-92F9-A36E96AC92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0" name="Picture 1" descr="ALMASHRI_0">
          <a:extLst>
            <a:ext uri="{FF2B5EF4-FFF2-40B4-BE49-F238E27FC236}">
              <a16:creationId xmlns:a16="http://schemas.microsoft.com/office/drawing/2014/main" id="{B9D8047B-064F-410A-944A-6FA8890DC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1" name="Picture 1" descr="ALMASHRI_0">
          <a:extLst>
            <a:ext uri="{FF2B5EF4-FFF2-40B4-BE49-F238E27FC236}">
              <a16:creationId xmlns:a16="http://schemas.microsoft.com/office/drawing/2014/main" id="{5F53CB5C-98F5-496B-94E8-5202B22EB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2" name="Picture 1" descr="ALMASHRI_0">
          <a:extLst>
            <a:ext uri="{FF2B5EF4-FFF2-40B4-BE49-F238E27FC236}">
              <a16:creationId xmlns:a16="http://schemas.microsoft.com/office/drawing/2014/main" id="{F82977B6-EEF4-49F8-9E14-0A13244E05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33" name="Picture 1" descr="ALMASHRI_0">
          <a:extLst>
            <a:ext uri="{FF2B5EF4-FFF2-40B4-BE49-F238E27FC236}">
              <a16:creationId xmlns:a16="http://schemas.microsoft.com/office/drawing/2014/main" id="{F54CAA8D-6C6A-4C9D-8EA6-564BB80628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4" name="Picture 1" descr="ALMASHRI_0">
          <a:extLst>
            <a:ext uri="{FF2B5EF4-FFF2-40B4-BE49-F238E27FC236}">
              <a16:creationId xmlns:a16="http://schemas.microsoft.com/office/drawing/2014/main" id="{D2220809-0F06-4053-9786-84DF0B7F0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5" name="Picture 1" descr="ALMASHRI_0">
          <a:extLst>
            <a:ext uri="{FF2B5EF4-FFF2-40B4-BE49-F238E27FC236}">
              <a16:creationId xmlns:a16="http://schemas.microsoft.com/office/drawing/2014/main" id="{EC6F83CF-F994-41EB-9514-CD383DFB13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6" name="Picture 1" descr="ALMASHRI_0">
          <a:extLst>
            <a:ext uri="{FF2B5EF4-FFF2-40B4-BE49-F238E27FC236}">
              <a16:creationId xmlns:a16="http://schemas.microsoft.com/office/drawing/2014/main" id="{1CA567E5-C5E4-4A91-B5BA-F10C6D6A4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7" name="Picture 1" descr="ALMASHRI_0">
          <a:extLst>
            <a:ext uri="{FF2B5EF4-FFF2-40B4-BE49-F238E27FC236}">
              <a16:creationId xmlns:a16="http://schemas.microsoft.com/office/drawing/2014/main" id="{E787AB4B-73E1-40CE-BB04-CF69B4358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8" name="Picture 1" descr="ALMASHRI_0">
          <a:extLst>
            <a:ext uri="{FF2B5EF4-FFF2-40B4-BE49-F238E27FC236}">
              <a16:creationId xmlns:a16="http://schemas.microsoft.com/office/drawing/2014/main" id="{F44F2300-9901-4CAF-9131-6B0D5D56B5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39" name="Picture 1" descr="ALMASHRI_0">
          <a:extLst>
            <a:ext uri="{FF2B5EF4-FFF2-40B4-BE49-F238E27FC236}">
              <a16:creationId xmlns:a16="http://schemas.microsoft.com/office/drawing/2014/main" id="{59444993-0ABF-4663-987D-48EBCB3A9B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0" name="Picture 1" descr="ALMASHRI_0">
          <a:extLst>
            <a:ext uri="{FF2B5EF4-FFF2-40B4-BE49-F238E27FC236}">
              <a16:creationId xmlns:a16="http://schemas.microsoft.com/office/drawing/2014/main" id="{B293ECDB-C8F3-4D32-933E-6A3103EDC3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1" name="Picture 1" descr="ALMASHRI_0">
          <a:extLst>
            <a:ext uri="{FF2B5EF4-FFF2-40B4-BE49-F238E27FC236}">
              <a16:creationId xmlns:a16="http://schemas.microsoft.com/office/drawing/2014/main" id="{B4206876-E092-4036-916E-6C6A1ACF95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2" name="Picture 1" descr="ALMASHRI_0">
          <a:extLst>
            <a:ext uri="{FF2B5EF4-FFF2-40B4-BE49-F238E27FC236}">
              <a16:creationId xmlns:a16="http://schemas.microsoft.com/office/drawing/2014/main" id="{40ADB1A5-91A9-4D64-92EB-D1E205F10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3" name="Picture 1" descr="ALMASHRI_0">
          <a:extLst>
            <a:ext uri="{FF2B5EF4-FFF2-40B4-BE49-F238E27FC236}">
              <a16:creationId xmlns:a16="http://schemas.microsoft.com/office/drawing/2014/main" id="{B5386F45-F862-4368-95C4-20AEA3DD1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4" name="Picture 1" descr="ALMASHRI_0">
          <a:extLst>
            <a:ext uri="{FF2B5EF4-FFF2-40B4-BE49-F238E27FC236}">
              <a16:creationId xmlns:a16="http://schemas.microsoft.com/office/drawing/2014/main" id="{E51EA9BD-CDD5-4F75-AE51-8E0327E0D6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5" name="Picture 1" descr="ALMASHRI_0">
          <a:extLst>
            <a:ext uri="{FF2B5EF4-FFF2-40B4-BE49-F238E27FC236}">
              <a16:creationId xmlns:a16="http://schemas.microsoft.com/office/drawing/2014/main" id="{A68AACB2-9B94-4BD4-A575-ECADEC537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6" name="Picture 1" descr="ALMASHRI_0">
          <a:extLst>
            <a:ext uri="{FF2B5EF4-FFF2-40B4-BE49-F238E27FC236}">
              <a16:creationId xmlns:a16="http://schemas.microsoft.com/office/drawing/2014/main" id="{D2194C67-B658-4410-BBDE-8F20BF804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7" name="Picture 1" descr="ALMASHRI_0">
          <a:extLst>
            <a:ext uri="{FF2B5EF4-FFF2-40B4-BE49-F238E27FC236}">
              <a16:creationId xmlns:a16="http://schemas.microsoft.com/office/drawing/2014/main" id="{299D9BEA-9167-42B8-AAAC-687310BC7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8" name="Picture 1" descr="ALMASHRI_0">
          <a:extLst>
            <a:ext uri="{FF2B5EF4-FFF2-40B4-BE49-F238E27FC236}">
              <a16:creationId xmlns:a16="http://schemas.microsoft.com/office/drawing/2014/main" id="{9EBA5815-CE63-4670-AF3D-6CA5C44F3A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49" name="Picture 1" descr="ALMASHRI_0">
          <a:extLst>
            <a:ext uri="{FF2B5EF4-FFF2-40B4-BE49-F238E27FC236}">
              <a16:creationId xmlns:a16="http://schemas.microsoft.com/office/drawing/2014/main" id="{C9781B3D-2429-4B2C-94AD-6A37C52F1A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0" name="Picture 1" descr="ALMASHRI_0">
          <a:extLst>
            <a:ext uri="{FF2B5EF4-FFF2-40B4-BE49-F238E27FC236}">
              <a16:creationId xmlns:a16="http://schemas.microsoft.com/office/drawing/2014/main" id="{88E3F400-61D8-40A1-A607-316E97AFD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1" name="Picture 1" descr="ALMASHRI_0">
          <a:extLst>
            <a:ext uri="{FF2B5EF4-FFF2-40B4-BE49-F238E27FC236}">
              <a16:creationId xmlns:a16="http://schemas.microsoft.com/office/drawing/2014/main" id="{EEF86C85-6A7E-46E8-8CBD-547369B1F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2" name="Picture 1" descr="ALMASHRI_0">
          <a:extLst>
            <a:ext uri="{FF2B5EF4-FFF2-40B4-BE49-F238E27FC236}">
              <a16:creationId xmlns:a16="http://schemas.microsoft.com/office/drawing/2014/main" id="{04A766A5-4453-49F5-BBEF-2A6F5AD24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3" name="Picture 1" descr="ALMASHRI_0">
          <a:extLst>
            <a:ext uri="{FF2B5EF4-FFF2-40B4-BE49-F238E27FC236}">
              <a16:creationId xmlns:a16="http://schemas.microsoft.com/office/drawing/2014/main" id="{22629D5C-C6DC-48D0-86AB-B9DF463CC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4" name="Picture 1" descr="ALMASHRI_0">
          <a:extLst>
            <a:ext uri="{FF2B5EF4-FFF2-40B4-BE49-F238E27FC236}">
              <a16:creationId xmlns:a16="http://schemas.microsoft.com/office/drawing/2014/main" id="{75503D63-F47D-4192-9FA5-A8BC79E554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5" name="Picture 1" descr="ALMASHRI_0">
          <a:extLst>
            <a:ext uri="{FF2B5EF4-FFF2-40B4-BE49-F238E27FC236}">
              <a16:creationId xmlns:a16="http://schemas.microsoft.com/office/drawing/2014/main" id="{EEBE03BC-A93A-4E1A-9DCE-F14924EF4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6" name="Picture 1" descr="ALMASHRI_0">
          <a:extLst>
            <a:ext uri="{FF2B5EF4-FFF2-40B4-BE49-F238E27FC236}">
              <a16:creationId xmlns:a16="http://schemas.microsoft.com/office/drawing/2014/main" id="{393B11E3-0545-4912-8609-CA30074556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7" name="Picture 1" descr="ALMASHRI_0">
          <a:extLst>
            <a:ext uri="{FF2B5EF4-FFF2-40B4-BE49-F238E27FC236}">
              <a16:creationId xmlns:a16="http://schemas.microsoft.com/office/drawing/2014/main" id="{31265E9B-9F86-4962-A9C7-ABA0EC4C7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8" name="Picture 1" descr="ALMASHRI_0">
          <a:extLst>
            <a:ext uri="{FF2B5EF4-FFF2-40B4-BE49-F238E27FC236}">
              <a16:creationId xmlns:a16="http://schemas.microsoft.com/office/drawing/2014/main" id="{A3A3C8F9-A2C5-453B-B7FA-A858657E63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59" name="Picture 1" descr="ALMASHRI_0">
          <a:extLst>
            <a:ext uri="{FF2B5EF4-FFF2-40B4-BE49-F238E27FC236}">
              <a16:creationId xmlns:a16="http://schemas.microsoft.com/office/drawing/2014/main" id="{893DE35B-1A44-43B9-A44E-3E3C38554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0" name="Picture 1" descr="ALMASHRI_0">
          <a:extLst>
            <a:ext uri="{FF2B5EF4-FFF2-40B4-BE49-F238E27FC236}">
              <a16:creationId xmlns:a16="http://schemas.microsoft.com/office/drawing/2014/main" id="{78C64A4C-A381-45DF-99FC-4738658ECB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1" name="Picture 1" descr="ALMASHRI_0">
          <a:extLst>
            <a:ext uri="{FF2B5EF4-FFF2-40B4-BE49-F238E27FC236}">
              <a16:creationId xmlns:a16="http://schemas.microsoft.com/office/drawing/2014/main" id="{D1CD7EF2-F1E1-4923-A272-12158F800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2" name="Picture 1" descr="ALMASHRI_0">
          <a:extLst>
            <a:ext uri="{FF2B5EF4-FFF2-40B4-BE49-F238E27FC236}">
              <a16:creationId xmlns:a16="http://schemas.microsoft.com/office/drawing/2014/main" id="{AF062143-7CAD-4DA4-9A83-CD49EAA6E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3" name="Picture 1" descr="ALMASHRI_0">
          <a:extLst>
            <a:ext uri="{FF2B5EF4-FFF2-40B4-BE49-F238E27FC236}">
              <a16:creationId xmlns:a16="http://schemas.microsoft.com/office/drawing/2014/main" id="{D06C3465-56EC-4EAF-957F-FA15AB2B2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4" name="Picture 1" descr="ALMASHRI_0">
          <a:extLst>
            <a:ext uri="{FF2B5EF4-FFF2-40B4-BE49-F238E27FC236}">
              <a16:creationId xmlns:a16="http://schemas.microsoft.com/office/drawing/2014/main" id="{B14141A2-036F-46C1-85A3-1D38E5E321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465" name="Picture 1" descr="ALMASHRI_0">
          <a:extLst>
            <a:ext uri="{FF2B5EF4-FFF2-40B4-BE49-F238E27FC236}">
              <a16:creationId xmlns:a16="http://schemas.microsoft.com/office/drawing/2014/main" id="{A314D091-0205-4BAF-804F-E3012B89F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6" name="Picture 1" descr="ALMASHRI_0">
          <a:extLst>
            <a:ext uri="{FF2B5EF4-FFF2-40B4-BE49-F238E27FC236}">
              <a16:creationId xmlns:a16="http://schemas.microsoft.com/office/drawing/2014/main" id="{5B4B836E-39A7-49A9-9C0F-12435C2C4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7" name="Picture 1" descr="ALMASHRI_0">
          <a:extLst>
            <a:ext uri="{FF2B5EF4-FFF2-40B4-BE49-F238E27FC236}">
              <a16:creationId xmlns:a16="http://schemas.microsoft.com/office/drawing/2014/main" id="{43226748-7777-4AC1-A96A-43EDC584B2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8" name="Picture 1" descr="ALMASHRI_0">
          <a:extLst>
            <a:ext uri="{FF2B5EF4-FFF2-40B4-BE49-F238E27FC236}">
              <a16:creationId xmlns:a16="http://schemas.microsoft.com/office/drawing/2014/main" id="{B6694277-5B8E-4176-8B0F-15F99238D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69" name="Picture 1" descr="ALMASHRI_0">
          <a:extLst>
            <a:ext uri="{FF2B5EF4-FFF2-40B4-BE49-F238E27FC236}">
              <a16:creationId xmlns:a16="http://schemas.microsoft.com/office/drawing/2014/main" id="{8FACF4C4-5142-477E-BD19-4BE02643D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0" name="Picture 1" descr="ALMASHRI_0">
          <a:extLst>
            <a:ext uri="{FF2B5EF4-FFF2-40B4-BE49-F238E27FC236}">
              <a16:creationId xmlns:a16="http://schemas.microsoft.com/office/drawing/2014/main" id="{BE090862-5EFE-4FFA-A6CD-DAA7451193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1" name="Picture 1" descr="ALMASHRI_0">
          <a:extLst>
            <a:ext uri="{FF2B5EF4-FFF2-40B4-BE49-F238E27FC236}">
              <a16:creationId xmlns:a16="http://schemas.microsoft.com/office/drawing/2014/main" id="{160E0666-AEB4-4138-8EB8-A0241AE6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2" name="Picture 1" descr="ALMASHRI_0">
          <a:extLst>
            <a:ext uri="{FF2B5EF4-FFF2-40B4-BE49-F238E27FC236}">
              <a16:creationId xmlns:a16="http://schemas.microsoft.com/office/drawing/2014/main" id="{996D3BCA-7197-41E6-B0B4-2011AA14F6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3" name="Picture 1" descr="ALMASHRI_0">
          <a:extLst>
            <a:ext uri="{FF2B5EF4-FFF2-40B4-BE49-F238E27FC236}">
              <a16:creationId xmlns:a16="http://schemas.microsoft.com/office/drawing/2014/main" id="{E8F635F7-B321-445A-BEED-8060513793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4" name="Picture 1" descr="ALMASHRI_0">
          <a:extLst>
            <a:ext uri="{FF2B5EF4-FFF2-40B4-BE49-F238E27FC236}">
              <a16:creationId xmlns:a16="http://schemas.microsoft.com/office/drawing/2014/main" id="{9F60BC3F-35A2-4CB9-BA04-5EACC6D7D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5" name="Picture 1" descr="ALMASHRI_0">
          <a:extLst>
            <a:ext uri="{FF2B5EF4-FFF2-40B4-BE49-F238E27FC236}">
              <a16:creationId xmlns:a16="http://schemas.microsoft.com/office/drawing/2014/main" id="{CFCAE793-3607-4CCF-ACBB-82E7C1BB02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6" name="Picture 1" descr="ALMASHRI_0">
          <a:extLst>
            <a:ext uri="{FF2B5EF4-FFF2-40B4-BE49-F238E27FC236}">
              <a16:creationId xmlns:a16="http://schemas.microsoft.com/office/drawing/2014/main" id="{4CF020D0-6BE0-4CD2-A2E2-32F2B790D6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7" name="Picture 1" descr="ALMASHRI_0">
          <a:extLst>
            <a:ext uri="{FF2B5EF4-FFF2-40B4-BE49-F238E27FC236}">
              <a16:creationId xmlns:a16="http://schemas.microsoft.com/office/drawing/2014/main" id="{0359AD01-37A8-406D-9D41-9573D1A5AD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8" name="Picture 1" descr="ALMASHRI_0">
          <a:extLst>
            <a:ext uri="{FF2B5EF4-FFF2-40B4-BE49-F238E27FC236}">
              <a16:creationId xmlns:a16="http://schemas.microsoft.com/office/drawing/2014/main" id="{24017DA2-87CE-439B-A00C-AC836958A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79" name="Picture 1" descr="ALMASHRI_0">
          <a:extLst>
            <a:ext uri="{FF2B5EF4-FFF2-40B4-BE49-F238E27FC236}">
              <a16:creationId xmlns:a16="http://schemas.microsoft.com/office/drawing/2014/main" id="{DB22F428-D1CD-4830-974A-3319ACB9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0" name="Picture 1" descr="ALMASHRI_0">
          <a:extLst>
            <a:ext uri="{FF2B5EF4-FFF2-40B4-BE49-F238E27FC236}">
              <a16:creationId xmlns:a16="http://schemas.microsoft.com/office/drawing/2014/main" id="{B606985A-2104-49F9-9F6B-388E24506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481" name="Picture 1" descr="ALMASHRI_0">
          <a:extLst>
            <a:ext uri="{FF2B5EF4-FFF2-40B4-BE49-F238E27FC236}">
              <a16:creationId xmlns:a16="http://schemas.microsoft.com/office/drawing/2014/main" id="{0B1C2D52-4DEC-418F-9B15-B8D7392D8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2" name="Picture 1" descr="ALMASHRI_0">
          <a:extLst>
            <a:ext uri="{FF2B5EF4-FFF2-40B4-BE49-F238E27FC236}">
              <a16:creationId xmlns:a16="http://schemas.microsoft.com/office/drawing/2014/main" id="{7A539E31-E6E2-4012-95AC-94C7232632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3" name="Picture 1" descr="ALMASHRI_0">
          <a:extLst>
            <a:ext uri="{FF2B5EF4-FFF2-40B4-BE49-F238E27FC236}">
              <a16:creationId xmlns:a16="http://schemas.microsoft.com/office/drawing/2014/main" id="{C56F93B7-7881-4472-B1FC-B2DF5C5AE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4" name="Picture 1" descr="ALMASHRI_0">
          <a:extLst>
            <a:ext uri="{FF2B5EF4-FFF2-40B4-BE49-F238E27FC236}">
              <a16:creationId xmlns:a16="http://schemas.microsoft.com/office/drawing/2014/main" id="{A13DE80A-46FC-4560-9482-91C644A50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5" name="Picture 1" descr="ALMASHRI_0">
          <a:extLst>
            <a:ext uri="{FF2B5EF4-FFF2-40B4-BE49-F238E27FC236}">
              <a16:creationId xmlns:a16="http://schemas.microsoft.com/office/drawing/2014/main" id="{B9B2B8CB-823F-4A4A-B309-08EEC6A6B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6" name="Picture 1" descr="ALMASHRI_0">
          <a:extLst>
            <a:ext uri="{FF2B5EF4-FFF2-40B4-BE49-F238E27FC236}">
              <a16:creationId xmlns:a16="http://schemas.microsoft.com/office/drawing/2014/main" id="{94C67595-785D-4749-94BD-4AA36DD69F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7" name="Picture 1" descr="ALMASHRI_0">
          <a:extLst>
            <a:ext uri="{FF2B5EF4-FFF2-40B4-BE49-F238E27FC236}">
              <a16:creationId xmlns:a16="http://schemas.microsoft.com/office/drawing/2014/main" id="{1F6EED6B-4D47-4ADB-9918-A1B515FDBD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8" name="Picture 1" descr="ALMASHRI_0">
          <a:extLst>
            <a:ext uri="{FF2B5EF4-FFF2-40B4-BE49-F238E27FC236}">
              <a16:creationId xmlns:a16="http://schemas.microsoft.com/office/drawing/2014/main" id="{DC5D92F7-1580-467D-A075-1E60283836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89" name="Picture 1" descr="ALMASHRI_0">
          <a:extLst>
            <a:ext uri="{FF2B5EF4-FFF2-40B4-BE49-F238E27FC236}">
              <a16:creationId xmlns:a16="http://schemas.microsoft.com/office/drawing/2014/main" id="{D5B3D4AC-4553-4D55-8825-943D03C3A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0" name="Picture 1" descr="ALMASHRI_0">
          <a:extLst>
            <a:ext uri="{FF2B5EF4-FFF2-40B4-BE49-F238E27FC236}">
              <a16:creationId xmlns:a16="http://schemas.microsoft.com/office/drawing/2014/main" id="{13CBD971-CE6C-4941-BA6F-2D89002200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1" name="Picture 1" descr="ALMASHRI_0">
          <a:extLst>
            <a:ext uri="{FF2B5EF4-FFF2-40B4-BE49-F238E27FC236}">
              <a16:creationId xmlns:a16="http://schemas.microsoft.com/office/drawing/2014/main" id="{2BBAE00F-E6B7-4BF2-A560-F8E310404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2" name="Picture 1" descr="ALMASHRI_0">
          <a:extLst>
            <a:ext uri="{FF2B5EF4-FFF2-40B4-BE49-F238E27FC236}">
              <a16:creationId xmlns:a16="http://schemas.microsoft.com/office/drawing/2014/main" id="{A6FB0927-C943-44A2-A7EB-F51BB860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3" name="Picture 1" descr="ALMASHRI_0">
          <a:extLst>
            <a:ext uri="{FF2B5EF4-FFF2-40B4-BE49-F238E27FC236}">
              <a16:creationId xmlns:a16="http://schemas.microsoft.com/office/drawing/2014/main" id="{68FD6D90-D4C3-4BD8-9161-648A7E2319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4" name="Picture 1" descr="ALMASHRI_0">
          <a:extLst>
            <a:ext uri="{FF2B5EF4-FFF2-40B4-BE49-F238E27FC236}">
              <a16:creationId xmlns:a16="http://schemas.microsoft.com/office/drawing/2014/main" id="{AE73454D-50EC-4566-9C0E-0C15639A48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5" name="Picture 1" descr="ALMASHRI_0">
          <a:extLst>
            <a:ext uri="{FF2B5EF4-FFF2-40B4-BE49-F238E27FC236}">
              <a16:creationId xmlns:a16="http://schemas.microsoft.com/office/drawing/2014/main" id="{EA776733-5F0C-43E2-93D5-6D2B660341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6" name="Picture 1" descr="ALMASHRI_0">
          <a:extLst>
            <a:ext uri="{FF2B5EF4-FFF2-40B4-BE49-F238E27FC236}">
              <a16:creationId xmlns:a16="http://schemas.microsoft.com/office/drawing/2014/main" id="{E7FDBE62-755B-485C-8E1E-E161BE6118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497" name="Picture 1" descr="ALMASHRI_0">
          <a:extLst>
            <a:ext uri="{FF2B5EF4-FFF2-40B4-BE49-F238E27FC236}">
              <a16:creationId xmlns:a16="http://schemas.microsoft.com/office/drawing/2014/main" id="{B7EAAB74-434D-4C3C-A7D4-5244B3DD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8" name="Picture 1" descr="ALMASHRI_0">
          <a:extLst>
            <a:ext uri="{FF2B5EF4-FFF2-40B4-BE49-F238E27FC236}">
              <a16:creationId xmlns:a16="http://schemas.microsoft.com/office/drawing/2014/main" id="{638997C7-FFA1-4A7B-AEC2-95889D878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499" name="Picture 1" descr="ALMASHRI_0">
          <a:extLst>
            <a:ext uri="{FF2B5EF4-FFF2-40B4-BE49-F238E27FC236}">
              <a16:creationId xmlns:a16="http://schemas.microsoft.com/office/drawing/2014/main" id="{E7AB5835-5BC7-4986-8984-B7B13DD19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0" name="Picture 1" descr="ALMASHRI_0">
          <a:extLst>
            <a:ext uri="{FF2B5EF4-FFF2-40B4-BE49-F238E27FC236}">
              <a16:creationId xmlns:a16="http://schemas.microsoft.com/office/drawing/2014/main" id="{BB6702F8-7AD2-407E-97F9-C88BD20F8F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1" name="Picture 1" descr="ALMASHRI_0">
          <a:extLst>
            <a:ext uri="{FF2B5EF4-FFF2-40B4-BE49-F238E27FC236}">
              <a16:creationId xmlns:a16="http://schemas.microsoft.com/office/drawing/2014/main" id="{009C1444-20BB-4581-877F-BF7FFCB459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2" name="Picture 1" descr="ALMASHRI_0">
          <a:extLst>
            <a:ext uri="{FF2B5EF4-FFF2-40B4-BE49-F238E27FC236}">
              <a16:creationId xmlns:a16="http://schemas.microsoft.com/office/drawing/2014/main" id="{03976038-58D7-4174-9AEF-EA3BADB8A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3" name="Picture 1" descr="ALMASHRI_0">
          <a:extLst>
            <a:ext uri="{FF2B5EF4-FFF2-40B4-BE49-F238E27FC236}">
              <a16:creationId xmlns:a16="http://schemas.microsoft.com/office/drawing/2014/main" id="{ADD5F04E-37FA-4CA1-A6B2-3D65F3481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4" name="Picture 1" descr="ALMASHRI_0">
          <a:extLst>
            <a:ext uri="{FF2B5EF4-FFF2-40B4-BE49-F238E27FC236}">
              <a16:creationId xmlns:a16="http://schemas.microsoft.com/office/drawing/2014/main" id="{7F62152A-02E8-473E-8CCF-510F054A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5" name="Picture 1" descr="ALMASHRI_0">
          <a:extLst>
            <a:ext uri="{FF2B5EF4-FFF2-40B4-BE49-F238E27FC236}">
              <a16:creationId xmlns:a16="http://schemas.microsoft.com/office/drawing/2014/main" id="{68981566-71CB-4653-A571-CE3344800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6" name="Picture 1" descr="ALMASHRI_0">
          <a:extLst>
            <a:ext uri="{FF2B5EF4-FFF2-40B4-BE49-F238E27FC236}">
              <a16:creationId xmlns:a16="http://schemas.microsoft.com/office/drawing/2014/main" id="{EAFA321D-3A21-455C-9198-AADE2A6AC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7" name="Picture 1" descr="ALMASHRI_0">
          <a:extLst>
            <a:ext uri="{FF2B5EF4-FFF2-40B4-BE49-F238E27FC236}">
              <a16:creationId xmlns:a16="http://schemas.microsoft.com/office/drawing/2014/main" id="{B996ADEC-197A-4A1F-BB69-79055516E9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8" name="Picture 1" descr="ALMASHRI_0">
          <a:extLst>
            <a:ext uri="{FF2B5EF4-FFF2-40B4-BE49-F238E27FC236}">
              <a16:creationId xmlns:a16="http://schemas.microsoft.com/office/drawing/2014/main" id="{1166EEEC-7C0F-4DAF-B7D5-6E2A6CEDD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09" name="Picture 1" descr="ALMASHRI_0">
          <a:extLst>
            <a:ext uri="{FF2B5EF4-FFF2-40B4-BE49-F238E27FC236}">
              <a16:creationId xmlns:a16="http://schemas.microsoft.com/office/drawing/2014/main" id="{8B9786D1-B317-40B2-AC50-BEAD19E372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0" name="Picture 1" descr="ALMASHRI_0">
          <a:extLst>
            <a:ext uri="{FF2B5EF4-FFF2-40B4-BE49-F238E27FC236}">
              <a16:creationId xmlns:a16="http://schemas.microsoft.com/office/drawing/2014/main" id="{2BF42563-2A4C-4F94-A78C-5D06AAC5C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1" name="Picture 1" descr="ALMASHRI_0">
          <a:extLst>
            <a:ext uri="{FF2B5EF4-FFF2-40B4-BE49-F238E27FC236}">
              <a16:creationId xmlns:a16="http://schemas.microsoft.com/office/drawing/2014/main" id="{25690197-162B-4E77-8407-531BDF80A8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2" name="Picture 1" descr="ALMASHRI_0">
          <a:extLst>
            <a:ext uri="{FF2B5EF4-FFF2-40B4-BE49-F238E27FC236}">
              <a16:creationId xmlns:a16="http://schemas.microsoft.com/office/drawing/2014/main" id="{06DD4036-B3F3-4EB0-A118-B45BDAF9D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13" name="Picture 1" descr="ALMASHRI_0">
          <a:extLst>
            <a:ext uri="{FF2B5EF4-FFF2-40B4-BE49-F238E27FC236}">
              <a16:creationId xmlns:a16="http://schemas.microsoft.com/office/drawing/2014/main" id="{49CB6824-CBE5-4214-9EA8-E71F8CB021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4" name="Picture 513" descr="ALMASHRI_0">
          <a:extLst>
            <a:ext uri="{FF2B5EF4-FFF2-40B4-BE49-F238E27FC236}">
              <a16:creationId xmlns:a16="http://schemas.microsoft.com/office/drawing/2014/main" id="{BB2B946B-683B-4319-90B1-2EAC9C657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5" name="Picture 1" descr="ALMASHRI_0">
          <a:extLst>
            <a:ext uri="{FF2B5EF4-FFF2-40B4-BE49-F238E27FC236}">
              <a16:creationId xmlns:a16="http://schemas.microsoft.com/office/drawing/2014/main" id="{BB98C0CB-684A-4A4E-B029-121A4745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6" name="Picture 1" descr="ALMASHRI_0">
          <a:extLst>
            <a:ext uri="{FF2B5EF4-FFF2-40B4-BE49-F238E27FC236}">
              <a16:creationId xmlns:a16="http://schemas.microsoft.com/office/drawing/2014/main" id="{98C902DC-139E-4144-90B1-D45C34E90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7" name="Picture 1" descr="ALMASHRI_0">
          <a:extLst>
            <a:ext uri="{FF2B5EF4-FFF2-40B4-BE49-F238E27FC236}">
              <a16:creationId xmlns:a16="http://schemas.microsoft.com/office/drawing/2014/main" id="{14A6929A-073A-430E-8ADA-FF7D683D9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8" name="Picture 1" descr="ALMASHRI_0">
          <a:extLst>
            <a:ext uri="{FF2B5EF4-FFF2-40B4-BE49-F238E27FC236}">
              <a16:creationId xmlns:a16="http://schemas.microsoft.com/office/drawing/2014/main" id="{8D916362-3782-46E5-B44A-79BDBD77B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19" name="Picture 1" descr="ALMASHRI_0">
          <a:extLst>
            <a:ext uri="{FF2B5EF4-FFF2-40B4-BE49-F238E27FC236}">
              <a16:creationId xmlns:a16="http://schemas.microsoft.com/office/drawing/2014/main" id="{EFFAE834-BBD1-4AC8-AA25-D3D27822DB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0" name="Picture 1" descr="ALMASHRI_0">
          <a:extLst>
            <a:ext uri="{FF2B5EF4-FFF2-40B4-BE49-F238E27FC236}">
              <a16:creationId xmlns:a16="http://schemas.microsoft.com/office/drawing/2014/main" id="{C23716B3-3576-4A93-853C-42A2E425E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1" name="Picture 1" descr="ALMASHRI_0">
          <a:extLst>
            <a:ext uri="{FF2B5EF4-FFF2-40B4-BE49-F238E27FC236}">
              <a16:creationId xmlns:a16="http://schemas.microsoft.com/office/drawing/2014/main" id="{82C4978C-5F7A-42DD-BA9A-E60E80DA4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2" name="Picture 1" descr="ALMASHRI_0">
          <a:extLst>
            <a:ext uri="{FF2B5EF4-FFF2-40B4-BE49-F238E27FC236}">
              <a16:creationId xmlns:a16="http://schemas.microsoft.com/office/drawing/2014/main" id="{CAFB405A-1550-40B5-A112-7466D5CB9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3" name="Picture 1" descr="ALMASHRI_0">
          <a:extLst>
            <a:ext uri="{FF2B5EF4-FFF2-40B4-BE49-F238E27FC236}">
              <a16:creationId xmlns:a16="http://schemas.microsoft.com/office/drawing/2014/main" id="{F9C41D86-78AA-44D3-A16F-E109D9EA8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4" name="Picture 1" descr="ALMASHRI_0">
          <a:extLst>
            <a:ext uri="{FF2B5EF4-FFF2-40B4-BE49-F238E27FC236}">
              <a16:creationId xmlns:a16="http://schemas.microsoft.com/office/drawing/2014/main" id="{1D193CC0-BAC1-43F5-86BE-A93DCE4DD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5" name="Picture 1" descr="ALMASHRI_0">
          <a:extLst>
            <a:ext uri="{FF2B5EF4-FFF2-40B4-BE49-F238E27FC236}">
              <a16:creationId xmlns:a16="http://schemas.microsoft.com/office/drawing/2014/main" id="{BEC779B4-F91F-4196-B5D2-22961CCA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6" name="Picture 1" descr="ALMASHRI_0">
          <a:extLst>
            <a:ext uri="{FF2B5EF4-FFF2-40B4-BE49-F238E27FC236}">
              <a16:creationId xmlns:a16="http://schemas.microsoft.com/office/drawing/2014/main" id="{308CC8FE-D9A5-4D6F-B6C2-EDD6A4B50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7" name="Picture 1" descr="ALMASHRI_0">
          <a:extLst>
            <a:ext uri="{FF2B5EF4-FFF2-40B4-BE49-F238E27FC236}">
              <a16:creationId xmlns:a16="http://schemas.microsoft.com/office/drawing/2014/main" id="{3546170C-C576-42D7-A557-43DF59BF03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8" name="Picture 1" descr="ALMASHRI_0">
          <a:extLst>
            <a:ext uri="{FF2B5EF4-FFF2-40B4-BE49-F238E27FC236}">
              <a16:creationId xmlns:a16="http://schemas.microsoft.com/office/drawing/2014/main" id="{6CC2EF5B-D7BF-48EF-8791-DC187D3D91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529" name="Picture 1" descr="ALMASHRI_0">
          <a:extLst>
            <a:ext uri="{FF2B5EF4-FFF2-40B4-BE49-F238E27FC236}">
              <a16:creationId xmlns:a16="http://schemas.microsoft.com/office/drawing/2014/main" id="{673B9157-DA44-4B73-B3C1-2A21A07AF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0" name="Picture 1" descr="ALMASHRI_0">
          <a:extLst>
            <a:ext uri="{FF2B5EF4-FFF2-40B4-BE49-F238E27FC236}">
              <a16:creationId xmlns:a16="http://schemas.microsoft.com/office/drawing/2014/main" id="{A110A7EE-9F3D-4926-BEFB-0F2D33C3D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1" name="Picture 1" descr="ALMASHRI_0">
          <a:extLst>
            <a:ext uri="{FF2B5EF4-FFF2-40B4-BE49-F238E27FC236}">
              <a16:creationId xmlns:a16="http://schemas.microsoft.com/office/drawing/2014/main" id="{AB5F3A53-813A-447B-A4A3-C6125534E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2" name="Picture 1" descr="ALMASHRI_0">
          <a:extLst>
            <a:ext uri="{FF2B5EF4-FFF2-40B4-BE49-F238E27FC236}">
              <a16:creationId xmlns:a16="http://schemas.microsoft.com/office/drawing/2014/main" id="{B47F9E0E-F52B-4DC6-B2CC-71E7F760F8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3" name="Picture 1" descr="ALMASHRI_0">
          <a:extLst>
            <a:ext uri="{FF2B5EF4-FFF2-40B4-BE49-F238E27FC236}">
              <a16:creationId xmlns:a16="http://schemas.microsoft.com/office/drawing/2014/main" id="{E11F7425-CCE6-407E-983A-55135E36F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4" name="Picture 1" descr="ALMASHRI_0">
          <a:extLst>
            <a:ext uri="{FF2B5EF4-FFF2-40B4-BE49-F238E27FC236}">
              <a16:creationId xmlns:a16="http://schemas.microsoft.com/office/drawing/2014/main" id="{BDFA46FE-DBFE-4C03-9BFA-53CD8DFFE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5" name="Picture 1" descr="ALMASHRI_0">
          <a:extLst>
            <a:ext uri="{FF2B5EF4-FFF2-40B4-BE49-F238E27FC236}">
              <a16:creationId xmlns:a16="http://schemas.microsoft.com/office/drawing/2014/main" id="{CAF80793-4E53-4304-936D-08A3E4998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6" name="Picture 1" descr="ALMASHRI_0">
          <a:extLst>
            <a:ext uri="{FF2B5EF4-FFF2-40B4-BE49-F238E27FC236}">
              <a16:creationId xmlns:a16="http://schemas.microsoft.com/office/drawing/2014/main" id="{EAE5C65C-F1AD-4944-B5D1-6328FCAC1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7" name="Picture 1" descr="ALMASHRI_0">
          <a:extLst>
            <a:ext uri="{FF2B5EF4-FFF2-40B4-BE49-F238E27FC236}">
              <a16:creationId xmlns:a16="http://schemas.microsoft.com/office/drawing/2014/main" id="{F14327BC-68F6-4A4F-8E7A-3A54E0236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8" name="Picture 1" descr="ALMASHRI_0">
          <a:extLst>
            <a:ext uri="{FF2B5EF4-FFF2-40B4-BE49-F238E27FC236}">
              <a16:creationId xmlns:a16="http://schemas.microsoft.com/office/drawing/2014/main" id="{B572A282-0DB4-4AC1-8DD3-4E28CCDDE3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39" name="Picture 1" descr="ALMASHRI_0">
          <a:extLst>
            <a:ext uri="{FF2B5EF4-FFF2-40B4-BE49-F238E27FC236}">
              <a16:creationId xmlns:a16="http://schemas.microsoft.com/office/drawing/2014/main" id="{503C844F-2E5E-41F1-BC54-B6F1F9D63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0" name="Picture 1" descr="ALMASHRI_0">
          <a:extLst>
            <a:ext uri="{FF2B5EF4-FFF2-40B4-BE49-F238E27FC236}">
              <a16:creationId xmlns:a16="http://schemas.microsoft.com/office/drawing/2014/main" id="{8E2AC82A-B4B3-4249-BE95-8CBA1F4F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1" name="Picture 1" descr="ALMASHRI_0">
          <a:extLst>
            <a:ext uri="{FF2B5EF4-FFF2-40B4-BE49-F238E27FC236}">
              <a16:creationId xmlns:a16="http://schemas.microsoft.com/office/drawing/2014/main" id="{AF6A0299-CDD2-4C14-9A56-7037A1C5CF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2" name="Picture 1" descr="ALMASHRI_0">
          <a:extLst>
            <a:ext uri="{FF2B5EF4-FFF2-40B4-BE49-F238E27FC236}">
              <a16:creationId xmlns:a16="http://schemas.microsoft.com/office/drawing/2014/main" id="{1D964FB9-9AEA-4762-A04C-33C58FC85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3" name="Picture 1" descr="ALMASHRI_0">
          <a:extLst>
            <a:ext uri="{FF2B5EF4-FFF2-40B4-BE49-F238E27FC236}">
              <a16:creationId xmlns:a16="http://schemas.microsoft.com/office/drawing/2014/main" id="{C54D970B-70D0-47FA-AAEC-B69E6329D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4" name="Picture 1" descr="ALMASHRI_0">
          <a:extLst>
            <a:ext uri="{FF2B5EF4-FFF2-40B4-BE49-F238E27FC236}">
              <a16:creationId xmlns:a16="http://schemas.microsoft.com/office/drawing/2014/main" id="{072F3AAD-123E-4870-B9C0-1F5C347522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545" name="Picture 1" descr="ALMASHRI_0">
          <a:extLst>
            <a:ext uri="{FF2B5EF4-FFF2-40B4-BE49-F238E27FC236}">
              <a16:creationId xmlns:a16="http://schemas.microsoft.com/office/drawing/2014/main" id="{3FE41038-F6E9-4FFA-A422-55B24CA7B2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6" name="Picture 1" descr="ALMASHRI_0">
          <a:extLst>
            <a:ext uri="{FF2B5EF4-FFF2-40B4-BE49-F238E27FC236}">
              <a16:creationId xmlns:a16="http://schemas.microsoft.com/office/drawing/2014/main" id="{2DE586CB-9EA0-4090-A29E-E9BBFE6D72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7" name="Picture 1" descr="ALMASHRI_0">
          <a:extLst>
            <a:ext uri="{FF2B5EF4-FFF2-40B4-BE49-F238E27FC236}">
              <a16:creationId xmlns:a16="http://schemas.microsoft.com/office/drawing/2014/main" id="{87E69FF3-45AC-440F-B133-079B03AEC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8" name="Picture 1" descr="ALMASHRI_0">
          <a:extLst>
            <a:ext uri="{FF2B5EF4-FFF2-40B4-BE49-F238E27FC236}">
              <a16:creationId xmlns:a16="http://schemas.microsoft.com/office/drawing/2014/main" id="{5FEBAF4C-08EF-40E0-A5E3-CAB179343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49" name="Picture 1" descr="ALMASHRI_0">
          <a:extLst>
            <a:ext uri="{FF2B5EF4-FFF2-40B4-BE49-F238E27FC236}">
              <a16:creationId xmlns:a16="http://schemas.microsoft.com/office/drawing/2014/main" id="{FF02FFCD-4CA1-4A37-ADE6-A3DEA53E5A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0" name="Picture 1" descr="ALMASHRI_0">
          <a:extLst>
            <a:ext uri="{FF2B5EF4-FFF2-40B4-BE49-F238E27FC236}">
              <a16:creationId xmlns:a16="http://schemas.microsoft.com/office/drawing/2014/main" id="{5D6C41EF-FD4B-4C72-A516-80C27F12B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1" name="Picture 1" descr="ALMASHRI_0">
          <a:extLst>
            <a:ext uri="{FF2B5EF4-FFF2-40B4-BE49-F238E27FC236}">
              <a16:creationId xmlns:a16="http://schemas.microsoft.com/office/drawing/2014/main" id="{7ACBFE60-6925-49BF-9A8A-C12519C30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2" name="Picture 1" descr="ALMASHRI_0">
          <a:extLst>
            <a:ext uri="{FF2B5EF4-FFF2-40B4-BE49-F238E27FC236}">
              <a16:creationId xmlns:a16="http://schemas.microsoft.com/office/drawing/2014/main" id="{D0A4B1FE-0A62-4709-92C3-F160D6A7D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3" name="Picture 1" descr="ALMASHRI_0">
          <a:extLst>
            <a:ext uri="{FF2B5EF4-FFF2-40B4-BE49-F238E27FC236}">
              <a16:creationId xmlns:a16="http://schemas.microsoft.com/office/drawing/2014/main" id="{D66B7EE7-2E8B-4DB3-96E3-CD650E55CD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4" name="Picture 1" descr="ALMASHRI_0">
          <a:extLst>
            <a:ext uri="{FF2B5EF4-FFF2-40B4-BE49-F238E27FC236}">
              <a16:creationId xmlns:a16="http://schemas.microsoft.com/office/drawing/2014/main" id="{359DA9B0-6786-41C0-BB4F-7E9F5D84FD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5" name="Picture 1" descr="ALMASHRI_0">
          <a:extLst>
            <a:ext uri="{FF2B5EF4-FFF2-40B4-BE49-F238E27FC236}">
              <a16:creationId xmlns:a16="http://schemas.microsoft.com/office/drawing/2014/main" id="{06BF2EA6-522A-4038-B81B-3CE69FA1C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6" name="Picture 1" descr="ALMASHRI_0">
          <a:extLst>
            <a:ext uri="{FF2B5EF4-FFF2-40B4-BE49-F238E27FC236}">
              <a16:creationId xmlns:a16="http://schemas.microsoft.com/office/drawing/2014/main" id="{7BA70839-7478-44B8-8FA4-28EC9D1D20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7" name="Picture 1" descr="ALMASHRI_0">
          <a:extLst>
            <a:ext uri="{FF2B5EF4-FFF2-40B4-BE49-F238E27FC236}">
              <a16:creationId xmlns:a16="http://schemas.microsoft.com/office/drawing/2014/main" id="{6F737828-2571-4F95-BEFA-EECE3285B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8" name="Picture 1" descr="ALMASHRI_0">
          <a:extLst>
            <a:ext uri="{FF2B5EF4-FFF2-40B4-BE49-F238E27FC236}">
              <a16:creationId xmlns:a16="http://schemas.microsoft.com/office/drawing/2014/main" id="{45CD17C8-FB63-485F-BD8A-31167B8554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59" name="Picture 1" descr="ALMASHRI_0">
          <a:extLst>
            <a:ext uri="{FF2B5EF4-FFF2-40B4-BE49-F238E27FC236}">
              <a16:creationId xmlns:a16="http://schemas.microsoft.com/office/drawing/2014/main" id="{9C24052D-E2B4-4647-9A5A-3BC185403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0" name="Picture 1" descr="ALMASHRI_0">
          <a:extLst>
            <a:ext uri="{FF2B5EF4-FFF2-40B4-BE49-F238E27FC236}">
              <a16:creationId xmlns:a16="http://schemas.microsoft.com/office/drawing/2014/main" id="{B9C98DAD-3582-4B6A-B936-C19830DEFE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561" name="Picture 1" descr="ALMASHRI_0">
          <a:extLst>
            <a:ext uri="{FF2B5EF4-FFF2-40B4-BE49-F238E27FC236}">
              <a16:creationId xmlns:a16="http://schemas.microsoft.com/office/drawing/2014/main" id="{A387F9BD-68E2-4CEC-9F74-1168614BBF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2" name="Picture 1" descr="ALMASHRI_0">
          <a:extLst>
            <a:ext uri="{FF2B5EF4-FFF2-40B4-BE49-F238E27FC236}">
              <a16:creationId xmlns:a16="http://schemas.microsoft.com/office/drawing/2014/main" id="{43581861-7105-4640-8455-B1DCB87AA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3" name="Picture 1" descr="ALMASHRI_0">
          <a:extLst>
            <a:ext uri="{FF2B5EF4-FFF2-40B4-BE49-F238E27FC236}">
              <a16:creationId xmlns:a16="http://schemas.microsoft.com/office/drawing/2014/main" id="{D0C02617-C2B0-40A3-B656-6CEE56105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4" name="Picture 1" descr="ALMASHRI_0">
          <a:extLst>
            <a:ext uri="{FF2B5EF4-FFF2-40B4-BE49-F238E27FC236}">
              <a16:creationId xmlns:a16="http://schemas.microsoft.com/office/drawing/2014/main" id="{CDD7C813-AA43-43A7-A23B-C266E700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5" name="Picture 1" descr="ALMASHRI_0">
          <a:extLst>
            <a:ext uri="{FF2B5EF4-FFF2-40B4-BE49-F238E27FC236}">
              <a16:creationId xmlns:a16="http://schemas.microsoft.com/office/drawing/2014/main" id="{58B8AAE4-34EE-45A1-84E3-41F9348F6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6" name="Picture 1" descr="ALMASHRI_0">
          <a:extLst>
            <a:ext uri="{FF2B5EF4-FFF2-40B4-BE49-F238E27FC236}">
              <a16:creationId xmlns:a16="http://schemas.microsoft.com/office/drawing/2014/main" id="{4B3623A7-9301-4CFB-8F6B-748BD398C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7" name="Picture 1" descr="ALMASHRI_0">
          <a:extLst>
            <a:ext uri="{FF2B5EF4-FFF2-40B4-BE49-F238E27FC236}">
              <a16:creationId xmlns:a16="http://schemas.microsoft.com/office/drawing/2014/main" id="{5B783D70-02CC-4763-81AA-05C0854C1E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8" name="Picture 1" descr="ALMASHRI_0">
          <a:extLst>
            <a:ext uri="{FF2B5EF4-FFF2-40B4-BE49-F238E27FC236}">
              <a16:creationId xmlns:a16="http://schemas.microsoft.com/office/drawing/2014/main" id="{D56760C7-6B02-4CCC-AA05-475D7F4BD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69" name="Picture 1" descr="ALMASHRI_0">
          <a:extLst>
            <a:ext uri="{FF2B5EF4-FFF2-40B4-BE49-F238E27FC236}">
              <a16:creationId xmlns:a16="http://schemas.microsoft.com/office/drawing/2014/main" id="{7DA9F553-01CA-440D-9422-C1BE52A26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0" name="Picture 1" descr="ALMASHRI_0">
          <a:extLst>
            <a:ext uri="{FF2B5EF4-FFF2-40B4-BE49-F238E27FC236}">
              <a16:creationId xmlns:a16="http://schemas.microsoft.com/office/drawing/2014/main" id="{39176659-D0B9-4446-8F9F-9CC66B0B6B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1" name="Picture 1" descr="ALMASHRI_0">
          <a:extLst>
            <a:ext uri="{FF2B5EF4-FFF2-40B4-BE49-F238E27FC236}">
              <a16:creationId xmlns:a16="http://schemas.microsoft.com/office/drawing/2014/main" id="{7FBEDC55-89CF-42D0-857E-E40A7DB74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2" name="Picture 1" descr="ALMASHRI_0">
          <a:extLst>
            <a:ext uri="{FF2B5EF4-FFF2-40B4-BE49-F238E27FC236}">
              <a16:creationId xmlns:a16="http://schemas.microsoft.com/office/drawing/2014/main" id="{24F2D4D3-8657-412A-A9DC-B7B47D3CD5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3" name="Picture 1" descr="ALMASHRI_0">
          <a:extLst>
            <a:ext uri="{FF2B5EF4-FFF2-40B4-BE49-F238E27FC236}">
              <a16:creationId xmlns:a16="http://schemas.microsoft.com/office/drawing/2014/main" id="{F66D20A9-7B81-4D30-9D01-D5C4140E7E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4" name="Picture 1" descr="ALMASHRI_0">
          <a:extLst>
            <a:ext uri="{FF2B5EF4-FFF2-40B4-BE49-F238E27FC236}">
              <a16:creationId xmlns:a16="http://schemas.microsoft.com/office/drawing/2014/main" id="{15E968D0-A784-4B40-9384-A21E337E6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5" name="Picture 1" descr="ALMASHRI_0">
          <a:extLst>
            <a:ext uri="{FF2B5EF4-FFF2-40B4-BE49-F238E27FC236}">
              <a16:creationId xmlns:a16="http://schemas.microsoft.com/office/drawing/2014/main" id="{657C188D-0909-454D-AE87-4C4FA869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6" name="Picture 1" descr="ALMASHRI_0">
          <a:extLst>
            <a:ext uri="{FF2B5EF4-FFF2-40B4-BE49-F238E27FC236}">
              <a16:creationId xmlns:a16="http://schemas.microsoft.com/office/drawing/2014/main" id="{660D6011-3C74-4620-914A-16D7170A24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577" name="Picture 1" descr="ALMASHRI_0">
          <a:extLst>
            <a:ext uri="{FF2B5EF4-FFF2-40B4-BE49-F238E27FC236}">
              <a16:creationId xmlns:a16="http://schemas.microsoft.com/office/drawing/2014/main" id="{225FEC05-734D-416A-86D3-5506A9545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8" name="Picture 1" descr="ALMASHRI_0">
          <a:extLst>
            <a:ext uri="{FF2B5EF4-FFF2-40B4-BE49-F238E27FC236}">
              <a16:creationId xmlns:a16="http://schemas.microsoft.com/office/drawing/2014/main" id="{031E430A-0C38-420A-821A-167DACFC5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79" name="Picture 1" descr="ALMASHRI_0">
          <a:extLst>
            <a:ext uri="{FF2B5EF4-FFF2-40B4-BE49-F238E27FC236}">
              <a16:creationId xmlns:a16="http://schemas.microsoft.com/office/drawing/2014/main" id="{BB7F895C-3871-405F-95B8-E43DB2F4C6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0" name="Picture 1" descr="ALMASHRI_0">
          <a:extLst>
            <a:ext uri="{FF2B5EF4-FFF2-40B4-BE49-F238E27FC236}">
              <a16:creationId xmlns:a16="http://schemas.microsoft.com/office/drawing/2014/main" id="{F54D4C3E-63BF-4822-AC0A-0286B65CDC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1" name="Picture 1" descr="ALMASHRI_0">
          <a:extLst>
            <a:ext uri="{FF2B5EF4-FFF2-40B4-BE49-F238E27FC236}">
              <a16:creationId xmlns:a16="http://schemas.microsoft.com/office/drawing/2014/main" id="{D489BD66-8D5C-4620-A7B6-3ED090B45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2" name="Picture 1" descr="ALMASHRI_0">
          <a:extLst>
            <a:ext uri="{FF2B5EF4-FFF2-40B4-BE49-F238E27FC236}">
              <a16:creationId xmlns:a16="http://schemas.microsoft.com/office/drawing/2014/main" id="{06F15DF4-9610-4CA4-99DC-7BFE095D54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3" name="Picture 1" descr="ALMASHRI_0">
          <a:extLst>
            <a:ext uri="{FF2B5EF4-FFF2-40B4-BE49-F238E27FC236}">
              <a16:creationId xmlns:a16="http://schemas.microsoft.com/office/drawing/2014/main" id="{E1BA1331-5452-4837-8454-A1E3261E4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4" name="Picture 1" descr="ALMASHRI_0">
          <a:extLst>
            <a:ext uri="{FF2B5EF4-FFF2-40B4-BE49-F238E27FC236}">
              <a16:creationId xmlns:a16="http://schemas.microsoft.com/office/drawing/2014/main" id="{34848025-9373-4F19-BE74-71D8A9DBA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5" name="Picture 1" descr="ALMASHRI_0">
          <a:extLst>
            <a:ext uri="{FF2B5EF4-FFF2-40B4-BE49-F238E27FC236}">
              <a16:creationId xmlns:a16="http://schemas.microsoft.com/office/drawing/2014/main" id="{49DB2E59-69CF-45BE-89F0-7F0047B5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6" name="Picture 1" descr="ALMASHRI_0">
          <a:extLst>
            <a:ext uri="{FF2B5EF4-FFF2-40B4-BE49-F238E27FC236}">
              <a16:creationId xmlns:a16="http://schemas.microsoft.com/office/drawing/2014/main" id="{08A9C145-7CD8-43D5-9189-003F711F75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7" name="Picture 1" descr="ALMASHRI_0">
          <a:extLst>
            <a:ext uri="{FF2B5EF4-FFF2-40B4-BE49-F238E27FC236}">
              <a16:creationId xmlns:a16="http://schemas.microsoft.com/office/drawing/2014/main" id="{8EAA26BB-614D-4F21-AE7D-FC3AB7259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8" name="Picture 1" descr="ALMASHRI_0">
          <a:extLst>
            <a:ext uri="{FF2B5EF4-FFF2-40B4-BE49-F238E27FC236}">
              <a16:creationId xmlns:a16="http://schemas.microsoft.com/office/drawing/2014/main" id="{F2C03E22-4200-4705-A64F-9FBF04B7DB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89" name="Picture 1" descr="ALMASHRI_0">
          <a:extLst>
            <a:ext uri="{FF2B5EF4-FFF2-40B4-BE49-F238E27FC236}">
              <a16:creationId xmlns:a16="http://schemas.microsoft.com/office/drawing/2014/main" id="{30A521A8-A011-4729-8AC1-F98B6E99E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0" name="Picture 1" descr="ALMASHRI_0">
          <a:extLst>
            <a:ext uri="{FF2B5EF4-FFF2-40B4-BE49-F238E27FC236}">
              <a16:creationId xmlns:a16="http://schemas.microsoft.com/office/drawing/2014/main" id="{DF011DE9-9FBA-44E1-AB50-77D21A16E2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1" name="Picture 1" descr="ALMASHRI_0">
          <a:extLst>
            <a:ext uri="{FF2B5EF4-FFF2-40B4-BE49-F238E27FC236}">
              <a16:creationId xmlns:a16="http://schemas.microsoft.com/office/drawing/2014/main" id="{FED2181A-F778-423D-9C96-910D7D920E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2" name="Picture 1" descr="ALMASHRI_0">
          <a:extLst>
            <a:ext uri="{FF2B5EF4-FFF2-40B4-BE49-F238E27FC236}">
              <a16:creationId xmlns:a16="http://schemas.microsoft.com/office/drawing/2014/main" id="{AE3DED96-0A35-4C12-AF6A-32A82902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593" name="Picture 1" descr="ALMASHRI_0">
          <a:extLst>
            <a:ext uri="{FF2B5EF4-FFF2-40B4-BE49-F238E27FC236}">
              <a16:creationId xmlns:a16="http://schemas.microsoft.com/office/drawing/2014/main" id="{A05D060A-47D0-406E-ADA6-1C92E2CA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4" name="Picture 1" descr="ALMASHRI_0">
          <a:extLst>
            <a:ext uri="{FF2B5EF4-FFF2-40B4-BE49-F238E27FC236}">
              <a16:creationId xmlns:a16="http://schemas.microsoft.com/office/drawing/2014/main" id="{F27E0DFE-2CE0-415A-A4AA-86426C2D6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5" name="Picture 1" descr="ALMASHRI_0">
          <a:extLst>
            <a:ext uri="{FF2B5EF4-FFF2-40B4-BE49-F238E27FC236}">
              <a16:creationId xmlns:a16="http://schemas.microsoft.com/office/drawing/2014/main" id="{3F371D06-2A36-4CDC-BA5D-0ACDF789D4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6" name="Picture 1" descr="ALMASHRI_0">
          <a:extLst>
            <a:ext uri="{FF2B5EF4-FFF2-40B4-BE49-F238E27FC236}">
              <a16:creationId xmlns:a16="http://schemas.microsoft.com/office/drawing/2014/main" id="{DDFF7B49-BBC4-4667-9A1F-55887F575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7" name="Picture 1" descr="ALMASHRI_0">
          <a:extLst>
            <a:ext uri="{FF2B5EF4-FFF2-40B4-BE49-F238E27FC236}">
              <a16:creationId xmlns:a16="http://schemas.microsoft.com/office/drawing/2014/main" id="{1FCDB591-318A-48BC-94C6-7F14FBC17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8" name="Picture 1" descr="ALMASHRI_0">
          <a:extLst>
            <a:ext uri="{FF2B5EF4-FFF2-40B4-BE49-F238E27FC236}">
              <a16:creationId xmlns:a16="http://schemas.microsoft.com/office/drawing/2014/main" id="{49A458CC-D9B9-4931-993A-224FC10D4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599" name="Picture 1" descr="ALMASHRI_0">
          <a:extLst>
            <a:ext uri="{FF2B5EF4-FFF2-40B4-BE49-F238E27FC236}">
              <a16:creationId xmlns:a16="http://schemas.microsoft.com/office/drawing/2014/main" id="{97516254-9616-4AC2-9264-793AAD5A5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0" name="Picture 1" descr="ALMASHRI_0">
          <a:extLst>
            <a:ext uri="{FF2B5EF4-FFF2-40B4-BE49-F238E27FC236}">
              <a16:creationId xmlns:a16="http://schemas.microsoft.com/office/drawing/2014/main" id="{4449CB2A-0213-43A3-B61C-AC7BF6332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1" name="Picture 1" descr="ALMASHRI_0">
          <a:extLst>
            <a:ext uri="{FF2B5EF4-FFF2-40B4-BE49-F238E27FC236}">
              <a16:creationId xmlns:a16="http://schemas.microsoft.com/office/drawing/2014/main" id="{668479D5-56BD-4B88-87EC-6396AD066F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2" name="Picture 1" descr="ALMASHRI_0">
          <a:extLst>
            <a:ext uri="{FF2B5EF4-FFF2-40B4-BE49-F238E27FC236}">
              <a16:creationId xmlns:a16="http://schemas.microsoft.com/office/drawing/2014/main" id="{055A1F02-0CB4-4833-9EA2-F192242550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3" name="Picture 1" descr="ALMASHRI_0">
          <a:extLst>
            <a:ext uri="{FF2B5EF4-FFF2-40B4-BE49-F238E27FC236}">
              <a16:creationId xmlns:a16="http://schemas.microsoft.com/office/drawing/2014/main" id="{5F7651F4-E82D-42E8-95F5-D4C1A0C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4" name="Picture 1" descr="ALMASHRI_0">
          <a:extLst>
            <a:ext uri="{FF2B5EF4-FFF2-40B4-BE49-F238E27FC236}">
              <a16:creationId xmlns:a16="http://schemas.microsoft.com/office/drawing/2014/main" id="{BF0E067E-AE93-44B3-A08C-3E7BB81DBC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5" name="Picture 1" descr="ALMASHRI_0">
          <a:extLst>
            <a:ext uri="{FF2B5EF4-FFF2-40B4-BE49-F238E27FC236}">
              <a16:creationId xmlns:a16="http://schemas.microsoft.com/office/drawing/2014/main" id="{4AB82D63-B936-4693-9845-7E5F1FFAC6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6" name="Picture 1" descr="ALMASHRI_0">
          <a:extLst>
            <a:ext uri="{FF2B5EF4-FFF2-40B4-BE49-F238E27FC236}">
              <a16:creationId xmlns:a16="http://schemas.microsoft.com/office/drawing/2014/main" id="{3DD9F148-0A7A-4A4E-B5AB-28958D31C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7" name="Picture 1" descr="ALMASHRI_0">
          <a:extLst>
            <a:ext uri="{FF2B5EF4-FFF2-40B4-BE49-F238E27FC236}">
              <a16:creationId xmlns:a16="http://schemas.microsoft.com/office/drawing/2014/main" id="{FD1A6926-C067-435D-B249-420C12E99D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8" name="Picture 1" descr="ALMASHRI_0">
          <a:extLst>
            <a:ext uri="{FF2B5EF4-FFF2-40B4-BE49-F238E27FC236}">
              <a16:creationId xmlns:a16="http://schemas.microsoft.com/office/drawing/2014/main" id="{AB670F85-CDC1-4098-A13D-CCF52ADE7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609" name="Picture 1" descr="ALMASHRI_0">
          <a:extLst>
            <a:ext uri="{FF2B5EF4-FFF2-40B4-BE49-F238E27FC236}">
              <a16:creationId xmlns:a16="http://schemas.microsoft.com/office/drawing/2014/main" id="{7872A34C-16F3-4A8B-8015-9037AE23E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0" name="Picture 1" descr="ALMASHRI_0">
          <a:extLst>
            <a:ext uri="{FF2B5EF4-FFF2-40B4-BE49-F238E27FC236}">
              <a16:creationId xmlns:a16="http://schemas.microsoft.com/office/drawing/2014/main" id="{7E3516B4-C3F4-4BBB-8170-81CFB6314C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1" name="Picture 1" descr="ALMASHRI_0">
          <a:extLst>
            <a:ext uri="{FF2B5EF4-FFF2-40B4-BE49-F238E27FC236}">
              <a16:creationId xmlns:a16="http://schemas.microsoft.com/office/drawing/2014/main" id="{C7035EB6-727F-4330-83BE-E7EAEDAC9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2" name="Picture 1" descr="ALMASHRI_0">
          <a:extLst>
            <a:ext uri="{FF2B5EF4-FFF2-40B4-BE49-F238E27FC236}">
              <a16:creationId xmlns:a16="http://schemas.microsoft.com/office/drawing/2014/main" id="{1DE2D463-DE50-4DAD-8A1D-E4C7990B1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3" name="Picture 1" descr="ALMASHRI_0">
          <a:extLst>
            <a:ext uri="{FF2B5EF4-FFF2-40B4-BE49-F238E27FC236}">
              <a16:creationId xmlns:a16="http://schemas.microsoft.com/office/drawing/2014/main" id="{31343FE1-D01A-4EFE-AB81-CC1EA32D51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4" name="Picture 1" descr="ALMASHRI_0">
          <a:extLst>
            <a:ext uri="{FF2B5EF4-FFF2-40B4-BE49-F238E27FC236}">
              <a16:creationId xmlns:a16="http://schemas.microsoft.com/office/drawing/2014/main" id="{A9DF2D08-779A-46B5-B57D-9EFAA16C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5" name="Picture 1" descr="ALMASHRI_0">
          <a:extLst>
            <a:ext uri="{FF2B5EF4-FFF2-40B4-BE49-F238E27FC236}">
              <a16:creationId xmlns:a16="http://schemas.microsoft.com/office/drawing/2014/main" id="{26B49A7F-2678-455B-AA33-1BEB80E957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6" name="Picture 1" descr="ALMASHRI_0">
          <a:extLst>
            <a:ext uri="{FF2B5EF4-FFF2-40B4-BE49-F238E27FC236}">
              <a16:creationId xmlns:a16="http://schemas.microsoft.com/office/drawing/2014/main" id="{E4BCD982-B13B-4022-8C09-EB8A98A05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7" name="Picture 1" descr="ALMASHRI_0">
          <a:extLst>
            <a:ext uri="{FF2B5EF4-FFF2-40B4-BE49-F238E27FC236}">
              <a16:creationId xmlns:a16="http://schemas.microsoft.com/office/drawing/2014/main" id="{F40372E1-6EB6-43D5-B6E6-1F13B0782E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8" name="Picture 1" descr="ALMASHRI_0">
          <a:extLst>
            <a:ext uri="{FF2B5EF4-FFF2-40B4-BE49-F238E27FC236}">
              <a16:creationId xmlns:a16="http://schemas.microsoft.com/office/drawing/2014/main" id="{27785AA0-F408-44C7-B608-852A3F806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19" name="Picture 1" descr="ALMASHRI_0">
          <a:extLst>
            <a:ext uri="{FF2B5EF4-FFF2-40B4-BE49-F238E27FC236}">
              <a16:creationId xmlns:a16="http://schemas.microsoft.com/office/drawing/2014/main" id="{89DC9627-DDD4-4276-95E7-EBB49555C8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0" name="Picture 1" descr="ALMASHRI_0">
          <a:extLst>
            <a:ext uri="{FF2B5EF4-FFF2-40B4-BE49-F238E27FC236}">
              <a16:creationId xmlns:a16="http://schemas.microsoft.com/office/drawing/2014/main" id="{23FFE096-2E25-44B6-93DA-C259B906E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1" name="Picture 1" descr="ALMASHRI_0">
          <a:extLst>
            <a:ext uri="{FF2B5EF4-FFF2-40B4-BE49-F238E27FC236}">
              <a16:creationId xmlns:a16="http://schemas.microsoft.com/office/drawing/2014/main" id="{2CF0772C-15BA-41E3-BA03-99F5AC663E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2" name="Picture 1" descr="ALMASHRI_0">
          <a:extLst>
            <a:ext uri="{FF2B5EF4-FFF2-40B4-BE49-F238E27FC236}">
              <a16:creationId xmlns:a16="http://schemas.microsoft.com/office/drawing/2014/main" id="{8A19E354-521D-4A94-9E9D-A2FB2DBDC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3" name="Picture 1" descr="ALMASHRI_0">
          <a:extLst>
            <a:ext uri="{FF2B5EF4-FFF2-40B4-BE49-F238E27FC236}">
              <a16:creationId xmlns:a16="http://schemas.microsoft.com/office/drawing/2014/main" id="{0FC3CD49-7A03-43CC-AB06-9634D1D939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4" name="Picture 1" descr="ALMASHRI_0">
          <a:extLst>
            <a:ext uri="{FF2B5EF4-FFF2-40B4-BE49-F238E27FC236}">
              <a16:creationId xmlns:a16="http://schemas.microsoft.com/office/drawing/2014/main" id="{F2FD50FD-8365-4923-BCCC-1794FB036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25" name="Picture 1" descr="ALMASHRI_0">
          <a:extLst>
            <a:ext uri="{FF2B5EF4-FFF2-40B4-BE49-F238E27FC236}">
              <a16:creationId xmlns:a16="http://schemas.microsoft.com/office/drawing/2014/main" id="{BCF2831E-DB14-4804-A04D-AF03600848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6" name="Picture 1" descr="ALMASHRI_0">
          <a:extLst>
            <a:ext uri="{FF2B5EF4-FFF2-40B4-BE49-F238E27FC236}">
              <a16:creationId xmlns:a16="http://schemas.microsoft.com/office/drawing/2014/main" id="{828E05A4-083A-4377-9CA2-72C00C877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7" name="Picture 1" descr="ALMASHRI_0">
          <a:extLst>
            <a:ext uri="{FF2B5EF4-FFF2-40B4-BE49-F238E27FC236}">
              <a16:creationId xmlns:a16="http://schemas.microsoft.com/office/drawing/2014/main" id="{FE4233CE-662E-419D-9892-FC67BAE75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8" name="Picture 1" descr="ALMASHRI_0">
          <a:extLst>
            <a:ext uri="{FF2B5EF4-FFF2-40B4-BE49-F238E27FC236}">
              <a16:creationId xmlns:a16="http://schemas.microsoft.com/office/drawing/2014/main" id="{B34A91F5-6BD7-4ACF-9A8C-368F0085E2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29" name="Picture 1" descr="ALMASHRI_0">
          <a:extLst>
            <a:ext uri="{FF2B5EF4-FFF2-40B4-BE49-F238E27FC236}">
              <a16:creationId xmlns:a16="http://schemas.microsoft.com/office/drawing/2014/main" id="{7B172C86-B565-4A66-97E9-7D1BF045A4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0" name="Picture 1" descr="ALMASHRI_0">
          <a:extLst>
            <a:ext uri="{FF2B5EF4-FFF2-40B4-BE49-F238E27FC236}">
              <a16:creationId xmlns:a16="http://schemas.microsoft.com/office/drawing/2014/main" id="{379F7370-AF92-4A38-81B7-2F73576050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1" name="Picture 1" descr="ALMASHRI_0">
          <a:extLst>
            <a:ext uri="{FF2B5EF4-FFF2-40B4-BE49-F238E27FC236}">
              <a16:creationId xmlns:a16="http://schemas.microsoft.com/office/drawing/2014/main" id="{39602879-3529-4EEC-B59F-417853D747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2" name="Picture 1" descr="ALMASHRI_0">
          <a:extLst>
            <a:ext uri="{FF2B5EF4-FFF2-40B4-BE49-F238E27FC236}">
              <a16:creationId xmlns:a16="http://schemas.microsoft.com/office/drawing/2014/main" id="{1806DF6E-32F1-41E0-A46E-B880946F9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3" name="Picture 1" descr="ALMASHRI_0">
          <a:extLst>
            <a:ext uri="{FF2B5EF4-FFF2-40B4-BE49-F238E27FC236}">
              <a16:creationId xmlns:a16="http://schemas.microsoft.com/office/drawing/2014/main" id="{35B0E371-9F3D-41F0-9CD6-D422C2B490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4" name="Picture 1" descr="ALMASHRI_0">
          <a:extLst>
            <a:ext uri="{FF2B5EF4-FFF2-40B4-BE49-F238E27FC236}">
              <a16:creationId xmlns:a16="http://schemas.microsoft.com/office/drawing/2014/main" id="{61BBCBE8-45EB-44D2-9B88-8093C5ADCA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5" name="Picture 1" descr="ALMASHRI_0">
          <a:extLst>
            <a:ext uri="{FF2B5EF4-FFF2-40B4-BE49-F238E27FC236}">
              <a16:creationId xmlns:a16="http://schemas.microsoft.com/office/drawing/2014/main" id="{F7E967BD-3A17-4D92-AC1C-5EE295BE8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6" name="Picture 1" descr="ALMASHRI_0">
          <a:extLst>
            <a:ext uri="{FF2B5EF4-FFF2-40B4-BE49-F238E27FC236}">
              <a16:creationId xmlns:a16="http://schemas.microsoft.com/office/drawing/2014/main" id="{381EF656-914A-40EA-A5EB-93886C96F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7" name="Picture 1" descr="ALMASHRI_0">
          <a:extLst>
            <a:ext uri="{FF2B5EF4-FFF2-40B4-BE49-F238E27FC236}">
              <a16:creationId xmlns:a16="http://schemas.microsoft.com/office/drawing/2014/main" id="{6426C367-9D78-4078-BE21-AD54D735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8" name="Picture 1" descr="ALMASHRI_0">
          <a:extLst>
            <a:ext uri="{FF2B5EF4-FFF2-40B4-BE49-F238E27FC236}">
              <a16:creationId xmlns:a16="http://schemas.microsoft.com/office/drawing/2014/main" id="{AB7B608B-476A-451C-8917-ECC25DA1A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39" name="Picture 1" descr="ALMASHRI_0">
          <a:extLst>
            <a:ext uri="{FF2B5EF4-FFF2-40B4-BE49-F238E27FC236}">
              <a16:creationId xmlns:a16="http://schemas.microsoft.com/office/drawing/2014/main" id="{09B2F7F2-6AFA-45A0-8BD6-1B1F15C3D0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0" name="Picture 1" descr="ALMASHRI_0">
          <a:extLst>
            <a:ext uri="{FF2B5EF4-FFF2-40B4-BE49-F238E27FC236}">
              <a16:creationId xmlns:a16="http://schemas.microsoft.com/office/drawing/2014/main" id="{56809C91-73DF-4C9E-AC2F-5652FE8F5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41" name="Picture 1" descr="ALMASHRI_0">
          <a:extLst>
            <a:ext uri="{FF2B5EF4-FFF2-40B4-BE49-F238E27FC236}">
              <a16:creationId xmlns:a16="http://schemas.microsoft.com/office/drawing/2014/main" id="{607E47FB-B7C6-4BD9-BA7F-59E771E4E3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2" name="Picture 1" descr="ALMASHRI_0">
          <a:extLst>
            <a:ext uri="{FF2B5EF4-FFF2-40B4-BE49-F238E27FC236}">
              <a16:creationId xmlns:a16="http://schemas.microsoft.com/office/drawing/2014/main" id="{7E07DC43-E753-4CFD-BCBA-6E0066766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3" name="Picture 1" descr="ALMASHRI_0">
          <a:extLst>
            <a:ext uri="{FF2B5EF4-FFF2-40B4-BE49-F238E27FC236}">
              <a16:creationId xmlns:a16="http://schemas.microsoft.com/office/drawing/2014/main" id="{1049286D-8E95-4352-9C9B-9871195011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4" name="Picture 1" descr="ALMASHRI_0">
          <a:extLst>
            <a:ext uri="{FF2B5EF4-FFF2-40B4-BE49-F238E27FC236}">
              <a16:creationId xmlns:a16="http://schemas.microsoft.com/office/drawing/2014/main" id="{B433F97A-8F85-468A-AC28-AEBA287DF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5" name="Picture 1" descr="ALMASHRI_0">
          <a:extLst>
            <a:ext uri="{FF2B5EF4-FFF2-40B4-BE49-F238E27FC236}">
              <a16:creationId xmlns:a16="http://schemas.microsoft.com/office/drawing/2014/main" id="{930BE8B1-098E-40D6-BEE5-2AB592E37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6" name="Picture 1" descr="ALMASHRI_0">
          <a:extLst>
            <a:ext uri="{FF2B5EF4-FFF2-40B4-BE49-F238E27FC236}">
              <a16:creationId xmlns:a16="http://schemas.microsoft.com/office/drawing/2014/main" id="{37DCF153-F50C-4DAC-8F64-B0361BC54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7" name="Picture 1" descr="ALMASHRI_0">
          <a:extLst>
            <a:ext uri="{FF2B5EF4-FFF2-40B4-BE49-F238E27FC236}">
              <a16:creationId xmlns:a16="http://schemas.microsoft.com/office/drawing/2014/main" id="{FBEC627D-F9F5-4E76-973D-09F5D8E85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8" name="Picture 1" descr="ALMASHRI_0">
          <a:extLst>
            <a:ext uri="{FF2B5EF4-FFF2-40B4-BE49-F238E27FC236}">
              <a16:creationId xmlns:a16="http://schemas.microsoft.com/office/drawing/2014/main" id="{9BEDACBE-3ED4-4C9D-9F3F-B3F4592DB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49" name="Picture 1" descr="ALMASHRI_0">
          <a:extLst>
            <a:ext uri="{FF2B5EF4-FFF2-40B4-BE49-F238E27FC236}">
              <a16:creationId xmlns:a16="http://schemas.microsoft.com/office/drawing/2014/main" id="{B83FBCF5-28CC-4348-A137-1BE882CB5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0" name="Picture 1" descr="ALMASHRI_0">
          <a:extLst>
            <a:ext uri="{FF2B5EF4-FFF2-40B4-BE49-F238E27FC236}">
              <a16:creationId xmlns:a16="http://schemas.microsoft.com/office/drawing/2014/main" id="{AD5D0F2A-9EAB-4AA6-8905-0F8FC0C606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1" name="Picture 1" descr="ALMASHRI_0">
          <a:extLst>
            <a:ext uri="{FF2B5EF4-FFF2-40B4-BE49-F238E27FC236}">
              <a16:creationId xmlns:a16="http://schemas.microsoft.com/office/drawing/2014/main" id="{5E81ED1A-8C82-418A-8B84-6E9A956981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2" name="Picture 1" descr="ALMASHRI_0">
          <a:extLst>
            <a:ext uri="{FF2B5EF4-FFF2-40B4-BE49-F238E27FC236}">
              <a16:creationId xmlns:a16="http://schemas.microsoft.com/office/drawing/2014/main" id="{2F5DF964-978C-4753-BAD1-50F5561A82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3" name="Picture 1" descr="ALMASHRI_0">
          <a:extLst>
            <a:ext uri="{FF2B5EF4-FFF2-40B4-BE49-F238E27FC236}">
              <a16:creationId xmlns:a16="http://schemas.microsoft.com/office/drawing/2014/main" id="{9A54D296-439D-405D-8E70-6BE6AA1C2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4" name="Picture 1" descr="ALMASHRI_0">
          <a:extLst>
            <a:ext uri="{FF2B5EF4-FFF2-40B4-BE49-F238E27FC236}">
              <a16:creationId xmlns:a16="http://schemas.microsoft.com/office/drawing/2014/main" id="{4558DDC9-3C5F-44FD-9CE2-259A78EA78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5" name="Picture 1" descr="ALMASHRI_0">
          <a:extLst>
            <a:ext uri="{FF2B5EF4-FFF2-40B4-BE49-F238E27FC236}">
              <a16:creationId xmlns:a16="http://schemas.microsoft.com/office/drawing/2014/main" id="{4A4FB4BE-6DD0-41BB-BB5F-5D37E3650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6" name="Picture 1" descr="ALMASHRI_0">
          <a:extLst>
            <a:ext uri="{FF2B5EF4-FFF2-40B4-BE49-F238E27FC236}">
              <a16:creationId xmlns:a16="http://schemas.microsoft.com/office/drawing/2014/main" id="{45F2739D-B01A-4189-AEAF-5508D94BE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657" name="Picture 1" descr="ALMASHRI_0">
          <a:extLst>
            <a:ext uri="{FF2B5EF4-FFF2-40B4-BE49-F238E27FC236}">
              <a16:creationId xmlns:a16="http://schemas.microsoft.com/office/drawing/2014/main" id="{E8347548-3A45-42BB-BD61-BCA812929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8" name="Picture 1" descr="ALMASHRI_0">
          <a:extLst>
            <a:ext uri="{FF2B5EF4-FFF2-40B4-BE49-F238E27FC236}">
              <a16:creationId xmlns:a16="http://schemas.microsoft.com/office/drawing/2014/main" id="{666007C7-D7AB-4397-980B-E4ED76737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59" name="Picture 1" descr="ALMASHRI_0">
          <a:extLst>
            <a:ext uri="{FF2B5EF4-FFF2-40B4-BE49-F238E27FC236}">
              <a16:creationId xmlns:a16="http://schemas.microsoft.com/office/drawing/2014/main" id="{48FE27C3-5BC2-423D-8DCD-05CA21498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0" name="Picture 1" descr="ALMASHRI_0">
          <a:extLst>
            <a:ext uri="{FF2B5EF4-FFF2-40B4-BE49-F238E27FC236}">
              <a16:creationId xmlns:a16="http://schemas.microsoft.com/office/drawing/2014/main" id="{9DD6486A-733C-40D3-BA5A-4CC70ED1F5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1" name="Picture 1" descr="ALMASHRI_0">
          <a:extLst>
            <a:ext uri="{FF2B5EF4-FFF2-40B4-BE49-F238E27FC236}">
              <a16:creationId xmlns:a16="http://schemas.microsoft.com/office/drawing/2014/main" id="{FAB72FAF-DD58-4D4A-9A99-03158CDC0F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2" name="Picture 1" descr="ALMASHRI_0">
          <a:extLst>
            <a:ext uri="{FF2B5EF4-FFF2-40B4-BE49-F238E27FC236}">
              <a16:creationId xmlns:a16="http://schemas.microsoft.com/office/drawing/2014/main" id="{98EBE047-4EDB-4323-9F05-8F020E3C1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3" name="Picture 1" descr="ALMASHRI_0">
          <a:extLst>
            <a:ext uri="{FF2B5EF4-FFF2-40B4-BE49-F238E27FC236}">
              <a16:creationId xmlns:a16="http://schemas.microsoft.com/office/drawing/2014/main" id="{A05E299D-B4D7-4B4E-9D55-59BDE7B71F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4" name="Picture 1" descr="ALMASHRI_0">
          <a:extLst>
            <a:ext uri="{FF2B5EF4-FFF2-40B4-BE49-F238E27FC236}">
              <a16:creationId xmlns:a16="http://schemas.microsoft.com/office/drawing/2014/main" id="{D145C1FF-3584-440E-B80A-83D24556D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5" name="Picture 1" descr="ALMASHRI_0">
          <a:extLst>
            <a:ext uri="{FF2B5EF4-FFF2-40B4-BE49-F238E27FC236}">
              <a16:creationId xmlns:a16="http://schemas.microsoft.com/office/drawing/2014/main" id="{B6E09E80-6014-41F4-8030-2DF63EC723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6" name="Picture 1" descr="ALMASHRI_0">
          <a:extLst>
            <a:ext uri="{FF2B5EF4-FFF2-40B4-BE49-F238E27FC236}">
              <a16:creationId xmlns:a16="http://schemas.microsoft.com/office/drawing/2014/main" id="{095D77E3-1371-4E68-9AB3-B7C6B30786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7" name="Picture 1" descr="ALMASHRI_0">
          <a:extLst>
            <a:ext uri="{FF2B5EF4-FFF2-40B4-BE49-F238E27FC236}">
              <a16:creationId xmlns:a16="http://schemas.microsoft.com/office/drawing/2014/main" id="{19C5B6E6-A849-4F2B-A1A0-73A37C809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8" name="Picture 1" descr="ALMASHRI_0">
          <a:extLst>
            <a:ext uri="{FF2B5EF4-FFF2-40B4-BE49-F238E27FC236}">
              <a16:creationId xmlns:a16="http://schemas.microsoft.com/office/drawing/2014/main" id="{89118332-CD4E-4004-A58A-A1B694B435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69" name="Picture 1" descr="ALMASHRI_0">
          <a:extLst>
            <a:ext uri="{FF2B5EF4-FFF2-40B4-BE49-F238E27FC236}">
              <a16:creationId xmlns:a16="http://schemas.microsoft.com/office/drawing/2014/main" id="{E8B8C51F-355B-40D1-AAA0-D6BF1F4A6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0" name="Picture 1" descr="ALMASHRI_0">
          <a:extLst>
            <a:ext uri="{FF2B5EF4-FFF2-40B4-BE49-F238E27FC236}">
              <a16:creationId xmlns:a16="http://schemas.microsoft.com/office/drawing/2014/main" id="{68708262-BC61-477C-9DD6-953795098A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1" name="Picture 1" descr="ALMASHRI_0">
          <a:extLst>
            <a:ext uri="{FF2B5EF4-FFF2-40B4-BE49-F238E27FC236}">
              <a16:creationId xmlns:a16="http://schemas.microsoft.com/office/drawing/2014/main" id="{9A89100A-1162-4AE4-AF1D-FDE49A247A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2" name="Picture 1" descr="ALMASHRI_0">
          <a:extLst>
            <a:ext uri="{FF2B5EF4-FFF2-40B4-BE49-F238E27FC236}">
              <a16:creationId xmlns:a16="http://schemas.microsoft.com/office/drawing/2014/main" id="{A26A8AE8-00F1-4C39-BD79-B4BCF525B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673" name="Picture 1" descr="ALMASHRI_0">
          <a:extLst>
            <a:ext uri="{FF2B5EF4-FFF2-40B4-BE49-F238E27FC236}">
              <a16:creationId xmlns:a16="http://schemas.microsoft.com/office/drawing/2014/main" id="{23FFCB04-B45F-4D4A-97C5-7C97E6FB1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4" name="Picture 1" descr="ALMASHRI_0">
          <a:extLst>
            <a:ext uri="{FF2B5EF4-FFF2-40B4-BE49-F238E27FC236}">
              <a16:creationId xmlns:a16="http://schemas.microsoft.com/office/drawing/2014/main" id="{70D53EB7-1B2F-4CF6-A305-48827C4935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5" name="Picture 1" descr="ALMASHRI_0">
          <a:extLst>
            <a:ext uri="{FF2B5EF4-FFF2-40B4-BE49-F238E27FC236}">
              <a16:creationId xmlns:a16="http://schemas.microsoft.com/office/drawing/2014/main" id="{DF1C8FE9-28C9-43B3-AE96-DF8ADA86C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6" name="Picture 1" descr="ALMASHRI_0">
          <a:extLst>
            <a:ext uri="{FF2B5EF4-FFF2-40B4-BE49-F238E27FC236}">
              <a16:creationId xmlns:a16="http://schemas.microsoft.com/office/drawing/2014/main" id="{9358388D-075C-442A-BA26-D41D3CB03C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7" name="Picture 1" descr="ALMASHRI_0">
          <a:extLst>
            <a:ext uri="{FF2B5EF4-FFF2-40B4-BE49-F238E27FC236}">
              <a16:creationId xmlns:a16="http://schemas.microsoft.com/office/drawing/2014/main" id="{603EFFF1-FDC0-4F78-ACAB-F8274EB430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8" name="Picture 1" descr="ALMASHRI_0">
          <a:extLst>
            <a:ext uri="{FF2B5EF4-FFF2-40B4-BE49-F238E27FC236}">
              <a16:creationId xmlns:a16="http://schemas.microsoft.com/office/drawing/2014/main" id="{DAE93297-37A7-4675-B3F9-578E6F8388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79" name="Picture 1" descr="ALMASHRI_0">
          <a:extLst>
            <a:ext uri="{FF2B5EF4-FFF2-40B4-BE49-F238E27FC236}">
              <a16:creationId xmlns:a16="http://schemas.microsoft.com/office/drawing/2014/main" id="{57E46DEC-A97B-48C2-849F-DEEDDA00A9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0" name="Picture 1" descr="ALMASHRI_0">
          <a:extLst>
            <a:ext uri="{FF2B5EF4-FFF2-40B4-BE49-F238E27FC236}">
              <a16:creationId xmlns:a16="http://schemas.microsoft.com/office/drawing/2014/main" id="{506C16FB-C2B6-47D5-8ABE-83BC5B402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1" name="Picture 1" descr="ALMASHRI_0">
          <a:extLst>
            <a:ext uri="{FF2B5EF4-FFF2-40B4-BE49-F238E27FC236}">
              <a16:creationId xmlns:a16="http://schemas.microsoft.com/office/drawing/2014/main" id="{78C098BA-5AD5-4DE5-BDB6-3A10E23C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2" name="Picture 1" descr="ALMASHRI_0">
          <a:extLst>
            <a:ext uri="{FF2B5EF4-FFF2-40B4-BE49-F238E27FC236}">
              <a16:creationId xmlns:a16="http://schemas.microsoft.com/office/drawing/2014/main" id="{6B599CA5-9FA7-4002-A720-8D840EE7F6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3" name="Picture 1" descr="ALMASHRI_0">
          <a:extLst>
            <a:ext uri="{FF2B5EF4-FFF2-40B4-BE49-F238E27FC236}">
              <a16:creationId xmlns:a16="http://schemas.microsoft.com/office/drawing/2014/main" id="{D69D4561-5477-48E2-9D07-54C2388368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4" name="Picture 1" descr="ALMASHRI_0">
          <a:extLst>
            <a:ext uri="{FF2B5EF4-FFF2-40B4-BE49-F238E27FC236}">
              <a16:creationId xmlns:a16="http://schemas.microsoft.com/office/drawing/2014/main" id="{D3CA5994-5ECB-4562-8152-9706A1216B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5" name="Picture 1" descr="ALMASHRI_0">
          <a:extLst>
            <a:ext uri="{FF2B5EF4-FFF2-40B4-BE49-F238E27FC236}">
              <a16:creationId xmlns:a16="http://schemas.microsoft.com/office/drawing/2014/main" id="{676F7FA0-FA96-4F3F-8FF6-05A5899B6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6" name="Picture 1" descr="ALMASHRI_0">
          <a:extLst>
            <a:ext uri="{FF2B5EF4-FFF2-40B4-BE49-F238E27FC236}">
              <a16:creationId xmlns:a16="http://schemas.microsoft.com/office/drawing/2014/main" id="{9559BDF2-9903-442C-BEAD-4B55EB0C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7" name="Picture 1" descr="ALMASHRI_0">
          <a:extLst>
            <a:ext uri="{FF2B5EF4-FFF2-40B4-BE49-F238E27FC236}">
              <a16:creationId xmlns:a16="http://schemas.microsoft.com/office/drawing/2014/main" id="{84A6667F-4235-423F-9160-9D0B278F2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8" name="Picture 1" descr="ALMASHRI_0">
          <a:extLst>
            <a:ext uri="{FF2B5EF4-FFF2-40B4-BE49-F238E27FC236}">
              <a16:creationId xmlns:a16="http://schemas.microsoft.com/office/drawing/2014/main" id="{8E0424E6-D781-43BF-9570-D42DC5C16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689" name="Picture 1" descr="ALMASHRI_0">
          <a:extLst>
            <a:ext uri="{FF2B5EF4-FFF2-40B4-BE49-F238E27FC236}">
              <a16:creationId xmlns:a16="http://schemas.microsoft.com/office/drawing/2014/main" id="{E44E3B02-C4FA-43A6-A245-855FA26D3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0" name="Picture 1" descr="ALMASHRI_0">
          <a:extLst>
            <a:ext uri="{FF2B5EF4-FFF2-40B4-BE49-F238E27FC236}">
              <a16:creationId xmlns:a16="http://schemas.microsoft.com/office/drawing/2014/main" id="{63326A13-1FD2-4F75-95BE-7ECEDDC98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1" name="Picture 1" descr="ALMASHRI_0">
          <a:extLst>
            <a:ext uri="{FF2B5EF4-FFF2-40B4-BE49-F238E27FC236}">
              <a16:creationId xmlns:a16="http://schemas.microsoft.com/office/drawing/2014/main" id="{366AE5CA-2377-43CA-8D97-FFA41E5658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2" name="Picture 1" descr="ALMASHRI_0">
          <a:extLst>
            <a:ext uri="{FF2B5EF4-FFF2-40B4-BE49-F238E27FC236}">
              <a16:creationId xmlns:a16="http://schemas.microsoft.com/office/drawing/2014/main" id="{F4B61377-C770-494A-9B6E-89CA5371A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3" name="Picture 1" descr="ALMASHRI_0">
          <a:extLst>
            <a:ext uri="{FF2B5EF4-FFF2-40B4-BE49-F238E27FC236}">
              <a16:creationId xmlns:a16="http://schemas.microsoft.com/office/drawing/2014/main" id="{F45D510C-F00C-450C-B07E-ED749608D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4" name="Picture 1" descr="ALMASHRI_0">
          <a:extLst>
            <a:ext uri="{FF2B5EF4-FFF2-40B4-BE49-F238E27FC236}">
              <a16:creationId xmlns:a16="http://schemas.microsoft.com/office/drawing/2014/main" id="{F3C1BD01-90F2-4922-8693-F95A9A487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5" name="Picture 1" descr="ALMASHRI_0">
          <a:extLst>
            <a:ext uri="{FF2B5EF4-FFF2-40B4-BE49-F238E27FC236}">
              <a16:creationId xmlns:a16="http://schemas.microsoft.com/office/drawing/2014/main" id="{DB495D34-B8AA-4F28-9315-C61D5D8EE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6" name="Picture 1" descr="ALMASHRI_0">
          <a:extLst>
            <a:ext uri="{FF2B5EF4-FFF2-40B4-BE49-F238E27FC236}">
              <a16:creationId xmlns:a16="http://schemas.microsoft.com/office/drawing/2014/main" id="{52CE47B2-B94A-4894-A52D-EDCC8CBC1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7" name="Picture 1" descr="ALMASHRI_0">
          <a:extLst>
            <a:ext uri="{FF2B5EF4-FFF2-40B4-BE49-F238E27FC236}">
              <a16:creationId xmlns:a16="http://schemas.microsoft.com/office/drawing/2014/main" id="{18BC26D7-E66F-4B4A-8D90-E2BE26C67E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8" name="Picture 1" descr="ALMASHRI_0">
          <a:extLst>
            <a:ext uri="{FF2B5EF4-FFF2-40B4-BE49-F238E27FC236}">
              <a16:creationId xmlns:a16="http://schemas.microsoft.com/office/drawing/2014/main" id="{757F2C43-B800-4C8C-8B46-B30505AD55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699" name="Picture 1" descr="ALMASHRI_0">
          <a:extLst>
            <a:ext uri="{FF2B5EF4-FFF2-40B4-BE49-F238E27FC236}">
              <a16:creationId xmlns:a16="http://schemas.microsoft.com/office/drawing/2014/main" id="{8955B7B9-59B3-481C-A9CE-419A96B74C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0" name="Picture 1" descr="ALMASHRI_0">
          <a:extLst>
            <a:ext uri="{FF2B5EF4-FFF2-40B4-BE49-F238E27FC236}">
              <a16:creationId xmlns:a16="http://schemas.microsoft.com/office/drawing/2014/main" id="{9801D5F0-8FF6-41CE-8D14-96B933C939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1" name="Picture 1" descr="ALMASHRI_0">
          <a:extLst>
            <a:ext uri="{FF2B5EF4-FFF2-40B4-BE49-F238E27FC236}">
              <a16:creationId xmlns:a16="http://schemas.microsoft.com/office/drawing/2014/main" id="{7BD9EE5A-6836-4360-B9EB-ACF54178E9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2" name="Picture 1" descr="ALMASHRI_0">
          <a:extLst>
            <a:ext uri="{FF2B5EF4-FFF2-40B4-BE49-F238E27FC236}">
              <a16:creationId xmlns:a16="http://schemas.microsoft.com/office/drawing/2014/main" id="{545C9E34-4B96-48EB-A8AC-0B602AB8D4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3" name="Picture 1" descr="ALMASHRI_0">
          <a:extLst>
            <a:ext uri="{FF2B5EF4-FFF2-40B4-BE49-F238E27FC236}">
              <a16:creationId xmlns:a16="http://schemas.microsoft.com/office/drawing/2014/main" id="{55CC1793-5610-4E91-8F5E-218D69D51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4" name="Picture 1" descr="ALMASHRI_0">
          <a:extLst>
            <a:ext uri="{FF2B5EF4-FFF2-40B4-BE49-F238E27FC236}">
              <a16:creationId xmlns:a16="http://schemas.microsoft.com/office/drawing/2014/main" id="{C45266DD-BA6D-40FE-B02B-8FC758BD2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05" name="Picture 1" descr="ALMASHRI_0">
          <a:extLst>
            <a:ext uri="{FF2B5EF4-FFF2-40B4-BE49-F238E27FC236}">
              <a16:creationId xmlns:a16="http://schemas.microsoft.com/office/drawing/2014/main" id="{F5C3EA66-0295-453E-ACB3-1DCDEA04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6" name="Picture 1" descr="ALMASHRI_0">
          <a:extLst>
            <a:ext uri="{FF2B5EF4-FFF2-40B4-BE49-F238E27FC236}">
              <a16:creationId xmlns:a16="http://schemas.microsoft.com/office/drawing/2014/main" id="{8BDACC41-DA56-4B5C-B964-31BFE4C90C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7" name="Picture 1" descr="ALMASHRI_0">
          <a:extLst>
            <a:ext uri="{FF2B5EF4-FFF2-40B4-BE49-F238E27FC236}">
              <a16:creationId xmlns:a16="http://schemas.microsoft.com/office/drawing/2014/main" id="{CFF04799-1422-49B1-8EFC-D335CD5949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8" name="Picture 1" descr="ALMASHRI_0">
          <a:extLst>
            <a:ext uri="{FF2B5EF4-FFF2-40B4-BE49-F238E27FC236}">
              <a16:creationId xmlns:a16="http://schemas.microsoft.com/office/drawing/2014/main" id="{A8BF32AA-A284-4F4E-A072-71B92CF155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09" name="Picture 1" descr="ALMASHRI_0">
          <a:extLst>
            <a:ext uri="{FF2B5EF4-FFF2-40B4-BE49-F238E27FC236}">
              <a16:creationId xmlns:a16="http://schemas.microsoft.com/office/drawing/2014/main" id="{B0C61DD7-0D23-45F9-AF17-6C81D72FC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0" name="Picture 1" descr="ALMASHRI_0">
          <a:extLst>
            <a:ext uri="{FF2B5EF4-FFF2-40B4-BE49-F238E27FC236}">
              <a16:creationId xmlns:a16="http://schemas.microsoft.com/office/drawing/2014/main" id="{14B07D48-50D2-4886-B3DE-465EEEBC4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1" name="Picture 1" descr="ALMASHRI_0">
          <a:extLst>
            <a:ext uri="{FF2B5EF4-FFF2-40B4-BE49-F238E27FC236}">
              <a16:creationId xmlns:a16="http://schemas.microsoft.com/office/drawing/2014/main" id="{1D77C2BB-EADA-4DDD-AED3-70823CB68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2" name="Picture 1" descr="ALMASHRI_0">
          <a:extLst>
            <a:ext uri="{FF2B5EF4-FFF2-40B4-BE49-F238E27FC236}">
              <a16:creationId xmlns:a16="http://schemas.microsoft.com/office/drawing/2014/main" id="{7BF3DC78-7D4F-4146-8368-79C5584C7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3" name="Picture 1" descr="ALMASHRI_0">
          <a:extLst>
            <a:ext uri="{FF2B5EF4-FFF2-40B4-BE49-F238E27FC236}">
              <a16:creationId xmlns:a16="http://schemas.microsoft.com/office/drawing/2014/main" id="{DBAFACD1-EED9-4849-8AC0-B43019ACEF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4" name="Picture 1" descr="ALMASHRI_0">
          <a:extLst>
            <a:ext uri="{FF2B5EF4-FFF2-40B4-BE49-F238E27FC236}">
              <a16:creationId xmlns:a16="http://schemas.microsoft.com/office/drawing/2014/main" id="{335CC4E5-9797-4D17-9CB0-16C16661E4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5" name="Picture 1" descr="ALMASHRI_0">
          <a:extLst>
            <a:ext uri="{FF2B5EF4-FFF2-40B4-BE49-F238E27FC236}">
              <a16:creationId xmlns:a16="http://schemas.microsoft.com/office/drawing/2014/main" id="{AD6F5D44-453D-40D6-8FFC-61EB871308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6" name="Picture 1" descr="ALMASHRI_0">
          <a:extLst>
            <a:ext uri="{FF2B5EF4-FFF2-40B4-BE49-F238E27FC236}">
              <a16:creationId xmlns:a16="http://schemas.microsoft.com/office/drawing/2014/main" id="{B40659DE-E5E7-474B-9436-FDCC6EC7BB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7" name="Picture 1" descr="ALMASHRI_0">
          <a:extLst>
            <a:ext uri="{FF2B5EF4-FFF2-40B4-BE49-F238E27FC236}">
              <a16:creationId xmlns:a16="http://schemas.microsoft.com/office/drawing/2014/main" id="{3905143B-3A7A-4891-9F91-C7572CD92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8" name="Picture 1" descr="ALMASHRI_0">
          <a:extLst>
            <a:ext uri="{FF2B5EF4-FFF2-40B4-BE49-F238E27FC236}">
              <a16:creationId xmlns:a16="http://schemas.microsoft.com/office/drawing/2014/main" id="{AD817262-4074-43EB-95D5-7DEEBBAC8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19" name="Picture 1" descr="ALMASHRI_0">
          <a:extLst>
            <a:ext uri="{FF2B5EF4-FFF2-40B4-BE49-F238E27FC236}">
              <a16:creationId xmlns:a16="http://schemas.microsoft.com/office/drawing/2014/main" id="{6DFB5F80-7E15-44AE-8BDA-3414A12B4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0" name="Picture 1" descr="ALMASHRI_0">
          <a:extLst>
            <a:ext uri="{FF2B5EF4-FFF2-40B4-BE49-F238E27FC236}">
              <a16:creationId xmlns:a16="http://schemas.microsoft.com/office/drawing/2014/main" id="{13999A1C-3CBC-43BB-A2F2-68600C6E5C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721" name="Picture 1" descr="ALMASHRI_0">
          <a:extLst>
            <a:ext uri="{FF2B5EF4-FFF2-40B4-BE49-F238E27FC236}">
              <a16:creationId xmlns:a16="http://schemas.microsoft.com/office/drawing/2014/main" id="{0089A1BE-3141-4A1C-B15C-A44373700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2" name="Picture 1" descr="ALMASHRI_0">
          <a:extLst>
            <a:ext uri="{FF2B5EF4-FFF2-40B4-BE49-F238E27FC236}">
              <a16:creationId xmlns:a16="http://schemas.microsoft.com/office/drawing/2014/main" id="{1C6F3169-63D7-41C0-A96C-17ECC4DD63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3" name="Picture 1" descr="ALMASHRI_0">
          <a:extLst>
            <a:ext uri="{FF2B5EF4-FFF2-40B4-BE49-F238E27FC236}">
              <a16:creationId xmlns:a16="http://schemas.microsoft.com/office/drawing/2014/main" id="{6DC85764-F6BB-4CEB-89D5-DC00E6E95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4" name="Picture 1" descr="ALMASHRI_0">
          <a:extLst>
            <a:ext uri="{FF2B5EF4-FFF2-40B4-BE49-F238E27FC236}">
              <a16:creationId xmlns:a16="http://schemas.microsoft.com/office/drawing/2014/main" id="{8036A6BF-9A9F-47A8-85B6-DF5F18B84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5" name="Picture 1" descr="ALMASHRI_0">
          <a:extLst>
            <a:ext uri="{FF2B5EF4-FFF2-40B4-BE49-F238E27FC236}">
              <a16:creationId xmlns:a16="http://schemas.microsoft.com/office/drawing/2014/main" id="{69FE6A3E-D577-4B6D-8FFD-0D3D53F6FA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6" name="Picture 1" descr="ALMASHRI_0">
          <a:extLst>
            <a:ext uri="{FF2B5EF4-FFF2-40B4-BE49-F238E27FC236}">
              <a16:creationId xmlns:a16="http://schemas.microsoft.com/office/drawing/2014/main" id="{9AC19CEC-8CDF-44F3-BB15-C7A2D1511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7" name="Picture 1" descr="ALMASHRI_0">
          <a:extLst>
            <a:ext uri="{FF2B5EF4-FFF2-40B4-BE49-F238E27FC236}">
              <a16:creationId xmlns:a16="http://schemas.microsoft.com/office/drawing/2014/main" id="{A3D4054E-32D3-4A08-B5D9-2B7F0AD4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8" name="Picture 1" descr="ALMASHRI_0">
          <a:extLst>
            <a:ext uri="{FF2B5EF4-FFF2-40B4-BE49-F238E27FC236}">
              <a16:creationId xmlns:a16="http://schemas.microsoft.com/office/drawing/2014/main" id="{FB821B3D-1BBB-4573-8834-EB22571B5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29" name="Picture 1" descr="ALMASHRI_0">
          <a:extLst>
            <a:ext uri="{FF2B5EF4-FFF2-40B4-BE49-F238E27FC236}">
              <a16:creationId xmlns:a16="http://schemas.microsoft.com/office/drawing/2014/main" id="{57E4A8E4-F702-4124-91DA-073CC57418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0" name="Picture 1" descr="ALMASHRI_0">
          <a:extLst>
            <a:ext uri="{FF2B5EF4-FFF2-40B4-BE49-F238E27FC236}">
              <a16:creationId xmlns:a16="http://schemas.microsoft.com/office/drawing/2014/main" id="{B692BE00-E31E-445A-8160-9D13E702B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1" name="Picture 1" descr="ALMASHRI_0">
          <a:extLst>
            <a:ext uri="{FF2B5EF4-FFF2-40B4-BE49-F238E27FC236}">
              <a16:creationId xmlns:a16="http://schemas.microsoft.com/office/drawing/2014/main" id="{415500CD-B5DE-46F8-8AAC-5B73A17BF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2" name="Picture 1" descr="ALMASHRI_0">
          <a:extLst>
            <a:ext uri="{FF2B5EF4-FFF2-40B4-BE49-F238E27FC236}">
              <a16:creationId xmlns:a16="http://schemas.microsoft.com/office/drawing/2014/main" id="{502E26EA-FE58-40E3-9AA8-8D2F03A88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3" name="Picture 1" descr="ALMASHRI_0">
          <a:extLst>
            <a:ext uri="{FF2B5EF4-FFF2-40B4-BE49-F238E27FC236}">
              <a16:creationId xmlns:a16="http://schemas.microsoft.com/office/drawing/2014/main" id="{DB2CA02B-EEA0-48A3-9A05-E58506C35A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4" name="Picture 1" descr="ALMASHRI_0">
          <a:extLst>
            <a:ext uri="{FF2B5EF4-FFF2-40B4-BE49-F238E27FC236}">
              <a16:creationId xmlns:a16="http://schemas.microsoft.com/office/drawing/2014/main" id="{8654A648-446F-45CE-8B6A-C28C2FEB4C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5" name="Picture 1" descr="ALMASHRI_0">
          <a:extLst>
            <a:ext uri="{FF2B5EF4-FFF2-40B4-BE49-F238E27FC236}">
              <a16:creationId xmlns:a16="http://schemas.microsoft.com/office/drawing/2014/main" id="{0EA2BF15-32FA-4DDE-9F80-5AE9DC0FF3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6" name="Picture 1" descr="ALMASHRI_0">
          <a:extLst>
            <a:ext uri="{FF2B5EF4-FFF2-40B4-BE49-F238E27FC236}">
              <a16:creationId xmlns:a16="http://schemas.microsoft.com/office/drawing/2014/main" id="{D9F3D925-C48B-46A4-9790-F7936841EE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737" name="Picture 1" descr="ALMASHRI_0">
          <a:extLst>
            <a:ext uri="{FF2B5EF4-FFF2-40B4-BE49-F238E27FC236}">
              <a16:creationId xmlns:a16="http://schemas.microsoft.com/office/drawing/2014/main" id="{B8EF8BA6-EF6D-4C36-9E76-A0BF64B282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8" name="Picture 1" descr="ALMASHRI_0">
          <a:extLst>
            <a:ext uri="{FF2B5EF4-FFF2-40B4-BE49-F238E27FC236}">
              <a16:creationId xmlns:a16="http://schemas.microsoft.com/office/drawing/2014/main" id="{1B4A07C5-3CF9-46BB-A579-9E248A7B91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39" name="Picture 1" descr="ALMASHRI_0">
          <a:extLst>
            <a:ext uri="{FF2B5EF4-FFF2-40B4-BE49-F238E27FC236}">
              <a16:creationId xmlns:a16="http://schemas.microsoft.com/office/drawing/2014/main" id="{1140D72A-EB90-4B73-A677-0B007F759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0" name="Picture 1" descr="ALMASHRI_0">
          <a:extLst>
            <a:ext uri="{FF2B5EF4-FFF2-40B4-BE49-F238E27FC236}">
              <a16:creationId xmlns:a16="http://schemas.microsoft.com/office/drawing/2014/main" id="{D334D500-585D-41DA-AAC0-A9EA88FBEF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1" name="Picture 1" descr="ALMASHRI_0">
          <a:extLst>
            <a:ext uri="{FF2B5EF4-FFF2-40B4-BE49-F238E27FC236}">
              <a16:creationId xmlns:a16="http://schemas.microsoft.com/office/drawing/2014/main" id="{FEDFBB5C-7E2A-4544-8089-89BDEE862F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2" name="Picture 1" descr="ALMASHRI_0">
          <a:extLst>
            <a:ext uri="{FF2B5EF4-FFF2-40B4-BE49-F238E27FC236}">
              <a16:creationId xmlns:a16="http://schemas.microsoft.com/office/drawing/2014/main" id="{50278CBA-9444-4925-930A-EF860B139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3" name="Picture 1" descr="ALMASHRI_0">
          <a:extLst>
            <a:ext uri="{FF2B5EF4-FFF2-40B4-BE49-F238E27FC236}">
              <a16:creationId xmlns:a16="http://schemas.microsoft.com/office/drawing/2014/main" id="{07371765-40D1-4A6F-BADF-CB609EAEA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4" name="Picture 1" descr="ALMASHRI_0">
          <a:extLst>
            <a:ext uri="{FF2B5EF4-FFF2-40B4-BE49-F238E27FC236}">
              <a16:creationId xmlns:a16="http://schemas.microsoft.com/office/drawing/2014/main" id="{80964D6B-75CC-4C7F-AA67-27F638D291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5" name="Picture 1" descr="ALMASHRI_0">
          <a:extLst>
            <a:ext uri="{FF2B5EF4-FFF2-40B4-BE49-F238E27FC236}">
              <a16:creationId xmlns:a16="http://schemas.microsoft.com/office/drawing/2014/main" id="{008385B9-CCE9-440F-8E8C-E3270FE557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6" name="Picture 1" descr="ALMASHRI_0">
          <a:extLst>
            <a:ext uri="{FF2B5EF4-FFF2-40B4-BE49-F238E27FC236}">
              <a16:creationId xmlns:a16="http://schemas.microsoft.com/office/drawing/2014/main" id="{4573E170-92A3-4656-B5DC-03F4C23057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7" name="Picture 1" descr="ALMASHRI_0">
          <a:extLst>
            <a:ext uri="{FF2B5EF4-FFF2-40B4-BE49-F238E27FC236}">
              <a16:creationId xmlns:a16="http://schemas.microsoft.com/office/drawing/2014/main" id="{806D6FF9-D5D5-4BD7-A100-DC77DACF5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8" name="Picture 1" descr="ALMASHRI_0">
          <a:extLst>
            <a:ext uri="{FF2B5EF4-FFF2-40B4-BE49-F238E27FC236}">
              <a16:creationId xmlns:a16="http://schemas.microsoft.com/office/drawing/2014/main" id="{719F853D-DDE6-4A94-AF68-B6B4F88620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49" name="Picture 1" descr="ALMASHRI_0">
          <a:extLst>
            <a:ext uri="{FF2B5EF4-FFF2-40B4-BE49-F238E27FC236}">
              <a16:creationId xmlns:a16="http://schemas.microsoft.com/office/drawing/2014/main" id="{B068CC1B-494E-4407-B5C8-A2B7A9213E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0" name="Picture 1" descr="ALMASHRI_0">
          <a:extLst>
            <a:ext uri="{FF2B5EF4-FFF2-40B4-BE49-F238E27FC236}">
              <a16:creationId xmlns:a16="http://schemas.microsoft.com/office/drawing/2014/main" id="{B6474B71-E4E7-4593-A78F-C498A17FD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1" name="Picture 1" descr="ALMASHRI_0">
          <a:extLst>
            <a:ext uri="{FF2B5EF4-FFF2-40B4-BE49-F238E27FC236}">
              <a16:creationId xmlns:a16="http://schemas.microsoft.com/office/drawing/2014/main" id="{42820557-2CF8-4909-9CEC-5DA124B66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2" name="Picture 1" descr="ALMASHRI_0">
          <a:extLst>
            <a:ext uri="{FF2B5EF4-FFF2-40B4-BE49-F238E27FC236}">
              <a16:creationId xmlns:a16="http://schemas.microsoft.com/office/drawing/2014/main" id="{A7F06767-A6F1-46EF-9241-B6DEA3203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753" name="Picture 1" descr="ALMASHRI_0">
          <a:extLst>
            <a:ext uri="{FF2B5EF4-FFF2-40B4-BE49-F238E27FC236}">
              <a16:creationId xmlns:a16="http://schemas.microsoft.com/office/drawing/2014/main" id="{64637E02-3F8F-49D6-B677-35C1F2AD1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4" name="Picture 1" descr="ALMASHRI_0">
          <a:extLst>
            <a:ext uri="{FF2B5EF4-FFF2-40B4-BE49-F238E27FC236}">
              <a16:creationId xmlns:a16="http://schemas.microsoft.com/office/drawing/2014/main" id="{AD2BDCC2-A828-476E-8E75-045B9EDE8D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5" name="Picture 1" descr="ALMASHRI_0">
          <a:extLst>
            <a:ext uri="{FF2B5EF4-FFF2-40B4-BE49-F238E27FC236}">
              <a16:creationId xmlns:a16="http://schemas.microsoft.com/office/drawing/2014/main" id="{A0AD9E3F-9268-4438-BFFB-C410828CE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6" name="Picture 1" descr="ALMASHRI_0">
          <a:extLst>
            <a:ext uri="{FF2B5EF4-FFF2-40B4-BE49-F238E27FC236}">
              <a16:creationId xmlns:a16="http://schemas.microsoft.com/office/drawing/2014/main" id="{9B52FB55-E292-4BA2-AAC8-6475445E47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7" name="Picture 1" descr="ALMASHRI_0">
          <a:extLst>
            <a:ext uri="{FF2B5EF4-FFF2-40B4-BE49-F238E27FC236}">
              <a16:creationId xmlns:a16="http://schemas.microsoft.com/office/drawing/2014/main" id="{93EE8FB0-2E9C-4968-87D4-E105166C11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8" name="Picture 1" descr="ALMASHRI_0">
          <a:extLst>
            <a:ext uri="{FF2B5EF4-FFF2-40B4-BE49-F238E27FC236}">
              <a16:creationId xmlns:a16="http://schemas.microsoft.com/office/drawing/2014/main" id="{B7419343-6783-496B-8552-1B2C2248D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59" name="Picture 1" descr="ALMASHRI_0">
          <a:extLst>
            <a:ext uri="{FF2B5EF4-FFF2-40B4-BE49-F238E27FC236}">
              <a16:creationId xmlns:a16="http://schemas.microsoft.com/office/drawing/2014/main" id="{16BA04FA-AAE4-48E5-9014-F7279143F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0" name="Picture 1" descr="ALMASHRI_0">
          <a:extLst>
            <a:ext uri="{FF2B5EF4-FFF2-40B4-BE49-F238E27FC236}">
              <a16:creationId xmlns:a16="http://schemas.microsoft.com/office/drawing/2014/main" id="{ABA28C07-DC7E-487C-9760-F3D8E4B00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1" name="Picture 1" descr="ALMASHRI_0">
          <a:extLst>
            <a:ext uri="{FF2B5EF4-FFF2-40B4-BE49-F238E27FC236}">
              <a16:creationId xmlns:a16="http://schemas.microsoft.com/office/drawing/2014/main" id="{F9489B21-8F9B-4BFF-9303-F9962C8272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2" name="Picture 1" descr="ALMASHRI_0">
          <a:extLst>
            <a:ext uri="{FF2B5EF4-FFF2-40B4-BE49-F238E27FC236}">
              <a16:creationId xmlns:a16="http://schemas.microsoft.com/office/drawing/2014/main" id="{8B42021E-171A-494D-8C90-BB0B497F3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3" name="Picture 1" descr="ALMASHRI_0">
          <a:extLst>
            <a:ext uri="{FF2B5EF4-FFF2-40B4-BE49-F238E27FC236}">
              <a16:creationId xmlns:a16="http://schemas.microsoft.com/office/drawing/2014/main" id="{A51524E5-2210-44A1-91DA-37E248F18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4" name="Picture 1" descr="ALMASHRI_0">
          <a:extLst>
            <a:ext uri="{FF2B5EF4-FFF2-40B4-BE49-F238E27FC236}">
              <a16:creationId xmlns:a16="http://schemas.microsoft.com/office/drawing/2014/main" id="{270202B9-D0DA-435D-961A-4AABC7598B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5" name="Picture 1" descr="ALMASHRI_0">
          <a:extLst>
            <a:ext uri="{FF2B5EF4-FFF2-40B4-BE49-F238E27FC236}">
              <a16:creationId xmlns:a16="http://schemas.microsoft.com/office/drawing/2014/main" id="{5DEB667F-7E9E-4144-B037-9C1F292F3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6" name="Picture 1" descr="ALMASHRI_0">
          <a:extLst>
            <a:ext uri="{FF2B5EF4-FFF2-40B4-BE49-F238E27FC236}">
              <a16:creationId xmlns:a16="http://schemas.microsoft.com/office/drawing/2014/main" id="{51AD5BEB-3B61-4D64-8909-71DD876C7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7" name="Picture 1" descr="ALMASHRI_0">
          <a:extLst>
            <a:ext uri="{FF2B5EF4-FFF2-40B4-BE49-F238E27FC236}">
              <a16:creationId xmlns:a16="http://schemas.microsoft.com/office/drawing/2014/main" id="{D8AEA751-54BC-42B1-80C1-281B0C7BE6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8" name="Picture 1" descr="ALMASHRI_0">
          <a:extLst>
            <a:ext uri="{FF2B5EF4-FFF2-40B4-BE49-F238E27FC236}">
              <a16:creationId xmlns:a16="http://schemas.microsoft.com/office/drawing/2014/main" id="{BA7D8402-848B-4E36-A9FE-4E07122C48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769" name="Picture 1" descr="ALMASHRI_0">
          <a:extLst>
            <a:ext uri="{FF2B5EF4-FFF2-40B4-BE49-F238E27FC236}">
              <a16:creationId xmlns:a16="http://schemas.microsoft.com/office/drawing/2014/main" id="{66049D1C-7694-4AE0-B878-0CD46222F6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0" name="Picture 769" descr="ALMASHRI_0">
          <a:extLst>
            <a:ext uri="{FF2B5EF4-FFF2-40B4-BE49-F238E27FC236}">
              <a16:creationId xmlns:a16="http://schemas.microsoft.com/office/drawing/2014/main" id="{0D42E0CF-ABBE-4830-B203-1D94B986A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1" name="Picture 1" descr="ALMASHRI_0">
          <a:extLst>
            <a:ext uri="{FF2B5EF4-FFF2-40B4-BE49-F238E27FC236}">
              <a16:creationId xmlns:a16="http://schemas.microsoft.com/office/drawing/2014/main" id="{9D0C491C-429E-4537-94B0-4AD3F9C84C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2" name="Picture 1" descr="ALMASHRI_0">
          <a:extLst>
            <a:ext uri="{FF2B5EF4-FFF2-40B4-BE49-F238E27FC236}">
              <a16:creationId xmlns:a16="http://schemas.microsoft.com/office/drawing/2014/main" id="{1D6006C9-F861-4F64-8A9A-4B08352ABE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3" name="Picture 1" descr="ALMASHRI_0">
          <a:extLst>
            <a:ext uri="{FF2B5EF4-FFF2-40B4-BE49-F238E27FC236}">
              <a16:creationId xmlns:a16="http://schemas.microsoft.com/office/drawing/2014/main" id="{6ED1C17A-DB9E-4300-9CCA-EBB21D9D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4" name="Picture 1" descr="ALMASHRI_0">
          <a:extLst>
            <a:ext uri="{FF2B5EF4-FFF2-40B4-BE49-F238E27FC236}">
              <a16:creationId xmlns:a16="http://schemas.microsoft.com/office/drawing/2014/main" id="{05DFEDD7-7137-45BB-9F84-D83D2C38B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5" name="Picture 1" descr="ALMASHRI_0">
          <a:extLst>
            <a:ext uri="{FF2B5EF4-FFF2-40B4-BE49-F238E27FC236}">
              <a16:creationId xmlns:a16="http://schemas.microsoft.com/office/drawing/2014/main" id="{6BAD85B1-34F3-4712-89D2-AF01739056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6" name="Picture 1" descr="ALMASHRI_0">
          <a:extLst>
            <a:ext uri="{FF2B5EF4-FFF2-40B4-BE49-F238E27FC236}">
              <a16:creationId xmlns:a16="http://schemas.microsoft.com/office/drawing/2014/main" id="{A405DB50-C18B-4A06-97C4-A4BF7BF5C2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7" name="Picture 1" descr="ALMASHRI_0">
          <a:extLst>
            <a:ext uri="{FF2B5EF4-FFF2-40B4-BE49-F238E27FC236}">
              <a16:creationId xmlns:a16="http://schemas.microsoft.com/office/drawing/2014/main" id="{9527A2A5-A2FF-4153-8187-F0F7A67F6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8" name="Picture 1" descr="ALMASHRI_0">
          <a:extLst>
            <a:ext uri="{FF2B5EF4-FFF2-40B4-BE49-F238E27FC236}">
              <a16:creationId xmlns:a16="http://schemas.microsoft.com/office/drawing/2014/main" id="{7D75AA95-76B9-49B8-A89F-3C8805C98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79" name="Picture 1" descr="ALMASHRI_0">
          <a:extLst>
            <a:ext uri="{FF2B5EF4-FFF2-40B4-BE49-F238E27FC236}">
              <a16:creationId xmlns:a16="http://schemas.microsoft.com/office/drawing/2014/main" id="{632D5714-CAB2-4102-8F4F-D4C3C7E80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0" name="Picture 1" descr="ALMASHRI_0">
          <a:extLst>
            <a:ext uri="{FF2B5EF4-FFF2-40B4-BE49-F238E27FC236}">
              <a16:creationId xmlns:a16="http://schemas.microsoft.com/office/drawing/2014/main" id="{1A961A22-6EA7-4978-9B4B-27D7356F4F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1" name="Picture 1" descr="ALMASHRI_0">
          <a:extLst>
            <a:ext uri="{FF2B5EF4-FFF2-40B4-BE49-F238E27FC236}">
              <a16:creationId xmlns:a16="http://schemas.microsoft.com/office/drawing/2014/main" id="{E3537736-5714-49DB-9E4B-042B9835E3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2" name="Picture 1" descr="ALMASHRI_0">
          <a:extLst>
            <a:ext uri="{FF2B5EF4-FFF2-40B4-BE49-F238E27FC236}">
              <a16:creationId xmlns:a16="http://schemas.microsoft.com/office/drawing/2014/main" id="{1C1C5DD7-4DC1-4AB5-BB83-F5CC188290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3" name="Picture 1" descr="ALMASHRI_0">
          <a:extLst>
            <a:ext uri="{FF2B5EF4-FFF2-40B4-BE49-F238E27FC236}">
              <a16:creationId xmlns:a16="http://schemas.microsoft.com/office/drawing/2014/main" id="{8115D67F-2AD6-4B42-B7A4-7AE14C09DE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4" name="Picture 1" descr="ALMASHRI_0">
          <a:extLst>
            <a:ext uri="{FF2B5EF4-FFF2-40B4-BE49-F238E27FC236}">
              <a16:creationId xmlns:a16="http://schemas.microsoft.com/office/drawing/2014/main" id="{BC4D4282-364B-47A5-AF81-003A6BD8A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785" name="Picture 1" descr="ALMASHRI_0">
          <a:extLst>
            <a:ext uri="{FF2B5EF4-FFF2-40B4-BE49-F238E27FC236}">
              <a16:creationId xmlns:a16="http://schemas.microsoft.com/office/drawing/2014/main" id="{64F53F04-7D5F-4AAC-94A1-A74DA27DA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6" name="Picture 1" descr="ALMASHRI_0">
          <a:extLst>
            <a:ext uri="{FF2B5EF4-FFF2-40B4-BE49-F238E27FC236}">
              <a16:creationId xmlns:a16="http://schemas.microsoft.com/office/drawing/2014/main" id="{5194C04B-FF4A-4721-A7F0-FF907C02B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7" name="Picture 1" descr="ALMASHRI_0">
          <a:extLst>
            <a:ext uri="{FF2B5EF4-FFF2-40B4-BE49-F238E27FC236}">
              <a16:creationId xmlns:a16="http://schemas.microsoft.com/office/drawing/2014/main" id="{94F74A24-A9BC-4902-98C4-EA524E7514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8" name="Picture 1" descr="ALMASHRI_0">
          <a:extLst>
            <a:ext uri="{FF2B5EF4-FFF2-40B4-BE49-F238E27FC236}">
              <a16:creationId xmlns:a16="http://schemas.microsoft.com/office/drawing/2014/main" id="{B56FE171-D2DE-4C09-B22A-25ACE490E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89" name="Picture 1" descr="ALMASHRI_0">
          <a:extLst>
            <a:ext uri="{FF2B5EF4-FFF2-40B4-BE49-F238E27FC236}">
              <a16:creationId xmlns:a16="http://schemas.microsoft.com/office/drawing/2014/main" id="{56695C5B-CA32-410D-982D-8E362A8111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0" name="Picture 1" descr="ALMASHRI_0">
          <a:extLst>
            <a:ext uri="{FF2B5EF4-FFF2-40B4-BE49-F238E27FC236}">
              <a16:creationId xmlns:a16="http://schemas.microsoft.com/office/drawing/2014/main" id="{E07F925F-5D36-49B8-A640-CE82982AD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1" name="Picture 1" descr="ALMASHRI_0">
          <a:extLst>
            <a:ext uri="{FF2B5EF4-FFF2-40B4-BE49-F238E27FC236}">
              <a16:creationId xmlns:a16="http://schemas.microsoft.com/office/drawing/2014/main" id="{C6C6A9EE-002B-4C88-B502-B22421B93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2" name="Picture 1" descr="ALMASHRI_0">
          <a:extLst>
            <a:ext uri="{FF2B5EF4-FFF2-40B4-BE49-F238E27FC236}">
              <a16:creationId xmlns:a16="http://schemas.microsoft.com/office/drawing/2014/main" id="{BE6D2BE0-BBB4-4692-8DDF-A458F4A6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3" name="Picture 1" descr="ALMASHRI_0">
          <a:extLst>
            <a:ext uri="{FF2B5EF4-FFF2-40B4-BE49-F238E27FC236}">
              <a16:creationId xmlns:a16="http://schemas.microsoft.com/office/drawing/2014/main" id="{272239A9-3281-4115-B942-E065930E0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4" name="Picture 1" descr="ALMASHRI_0">
          <a:extLst>
            <a:ext uri="{FF2B5EF4-FFF2-40B4-BE49-F238E27FC236}">
              <a16:creationId xmlns:a16="http://schemas.microsoft.com/office/drawing/2014/main" id="{BC33D5C1-EC02-4612-91BA-8B503243B8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5" name="Picture 1" descr="ALMASHRI_0">
          <a:extLst>
            <a:ext uri="{FF2B5EF4-FFF2-40B4-BE49-F238E27FC236}">
              <a16:creationId xmlns:a16="http://schemas.microsoft.com/office/drawing/2014/main" id="{8BD06D1F-9AFC-4B48-B751-B08F84E2A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6" name="Picture 1" descr="ALMASHRI_0">
          <a:extLst>
            <a:ext uri="{FF2B5EF4-FFF2-40B4-BE49-F238E27FC236}">
              <a16:creationId xmlns:a16="http://schemas.microsoft.com/office/drawing/2014/main" id="{7F5C7BD5-3F8F-4067-8580-9960EE07E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7" name="Picture 1" descr="ALMASHRI_0">
          <a:extLst>
            <a:ext uri="{FF2B5EF4-FFF2-40B4-BE49-F238E27FC236}">
              <a16:creationId xmlns:a16="http://schemas.microsoft.com/office/drawing/2014/main" id="{061B9D0E-3AF1-4DE6-B2FE-4EA4630CAF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8" name="Picture 1" descr="ALMASHRI_0">
          <a:extLst>
            <a:ext uri="{FF2B5EF4-FFF2-40B4-BE49-F238E27FC236}">
              <a16:creationId xmlns:a16="http://schemas.microsoft.com/office/drawing/2014/main" id="{FA3C59C7-6A40-460B-890E-E98ACD8235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799" name="Picture 1" descr="ALMASHRI_0">
          <a:extLst>
            <a:ext uri="{FF2B5EF4-FFF2-40B4-BE49-F238E27FC236}">
              <a16:creationId xmlns:a16="http://schemas.microsoft.com/office/drawing/2014/main" id="{94061687-A0D8-4AC6-A87F-E6E758A9E6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0" name="Picture 1" descr="ALMASHRI_0">
          <a:extLst>
            <a:ext uri="{FF2B5EF4-FFF2-40B4-BE49-F238E27FC236}">
              <a16:creationId xmlns:a16="http://schemas.microsoft.com/office/drawing/2014/main" id="{1EC76BD5-F47A-409C-8A2B-51184F80B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801" name="Picture 1" descr="ALMASHRI_0">
          <a:extLst>
            <a:ext uri="{FF2B5EF4-FFF2-40B4-BE49-F238E27FC236}">
              <a16:creationId xmlns:a16="http://schemas.microsoft.com/office/drawing/2014/main" id="{1D8746D1-0E9A-44AF-999D-59CD561B0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2" name="Picture 1" descr="ALMASHRI_0">
          <a:extLst>
            <a:ext uri="{FF2B5EF4-FFF2-40B4-BE49-F238E27FC236}">
              <a16:creationId xmlns:a16="http://schemas.microsoft.com/office/drawing/2014/main" id="{C9178C96-1061-4F93-84A0-0D88C379BE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3" name="Picture 1" descr="ALMASHRI_0">
          <a:extLst>
            <a:ext uri="{FF2B5EF4-FFF2-40B4-BE49-F238E27FC236}">
              <a16:creationId xmlns:a16="http://schemas.microsoft.com/office/drawing/2014/main" id="{1101CC24-D04A-4062-B0A1-955395BE7E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4" name="Picture 1" descr="ALMASHRI_0">
          <a:extLst>
            <a:ext uri="{FF2B5EF4-FFF2-40B4-BE49-F238E27FC236}">
              <a16:creationId xmlns:a16="http://schemas.microsoft.com/office/drawing/2014/main" id="{C130E892-9C46-4A74-A62F-B50784F7EB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5" name="Picture 1" descr="ALMASHRI_0">
          <a:extLst>
            <a:ext uri="{FF2B5EF4-FFF2-40B4-BE49-F238E27FC236}">
              <a16:creationId xmlns:a16="http://schemas.microsoft.com/office/drawing/2014/main" id="{300286AC-1D61-422B-8418-2A7711C99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6" name="Picture 1" descr="ALMASHRI_0">
          <a:extLst>
            <a:ext uri="{FF2B5EF4-FFF2-40B4-BE49-F238E27FC236}">
              <a16:creationId xmlns:a16="http://schemas.microsoft.com/office/drawing/2014/main" id="{12082147-55E3-40BF-AA2D-335888F28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7" name="Picture 1" descr="ALMASHRI_0">
          <a:extLst>
            <a:ext uri="{FF2B5EF4-FFF2-40B4-BE49-F238E27FC236}">
              <a16:creationId xmlns:a16="http://schemas.microsoft.com/office/drawing/2014/main" id="{13A61DDD-BD6C-4DE6-9250-4DF6ED8205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8" name="Picture 1" descr="ALMASHRI_0">
          <a:extLst>
            <a:ext uri="{FF2B5EF4-FFF2-40B4-BE49-F238E27FC236}">
              <a16:creationId xmlns:a16="http://schemas.microsoft.com/office/drawing/2014/main" id="{E965B231-E302-4E22-9DDE-4939975107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09" name="Picture 1" descr="ALMASHRI_0">
          <a:extLst>
            <a:ext uri="{FF2B5EF4-FFF2-40B4-BE49-F238E27FC236}">
              <a16:creationId xmlns:a16="http://schemas.microsoft.com/office/drawing/2014/main" id="{E47BDBAD-B4CF-4B9B-B297-0F1377B3A7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0" name="Picture 1" descr="ALMASHRI_0">
          <a:extLst>
            <a:ext uri="{FF2B5EF4-FFF2-40B4-BE49-F238E27FC236}">
              <a16:creationId xmlns:a16="http://schemas.microsoft.com/office/drawing/2014/main" id="{FC2D7108-707D-418E-82C0-5CE2CF327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1" name="Picture 1" descr="ALMASHRI_0">
          <a:extLst>
            <a:ext uri="{FF2B5EF4-FFF2-40B4-BE49-F238E27FC236}">
              <a16:creationId xmlns:a16="http://schemas.microsoft.com/office/drawing/2014/main" id="{CE8F7F2F-81EF-4D34-93CD-A884B49E02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2" name="Picture 1" descr="ALMASHRI_0">
          <a:extLst>
            <a:ext uri="{FF2B5EF4-FFF2-40B4-BE49-F238E27FC236}">
              <a16:creationId xmlns:a16="http://schemas.microsoft.com/office/drawing/2014/main" id="{1DBABEF5-FD7D-481F-9C7D-D59FD8FCC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3" name="Picture 1" descr="ALMASHRI_0">
          <a:extLst>
            <a:ext uri="{FF2B5EF4-FFF2-40B4-BE49-F238E27FC236}">
              <a16:creationId xmlns:a16="http://schemas.microsoft.com/office/drawing/2014/main" id="{70414216-D115-4A88-BEC0-E444ED96F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4" name="Picture 1" descr="ALMASHRI_0">
          <a:extLst>
            <a:ext uri="{FF2B5EF4-FFF2-40B4-BE49-F238E27FC236}">
              <a16:creationId xmlns:a16="http://schemas.microsoft.com/office/drawing/2014/main" id="{354FADA7-33C0-4BCE-A51C-A956CEE3F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5" name="Picture 1" descr="ALMASHRI_0">
          <a:extLst>
            <a:ext uri="{FF2B5EF4-FFF2-40B4-BE49-F238E27FC236}">
              <a16:creationId xmlns:a16="http://schemas.microsoft.com/office/drawing/2014/main" id="{B1B158E5-C0BE-422F-B1EC-D79BCA17CC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6" name="Picture 1" descr="ALMASHRI_0">
          <a:extLst>
            <a:ext uri="{FF2B5EF4-FFF2-40B4-BE49-F238E27FC236}">
              <a16:creationId xmlns:a16="http://schemas.microsoft.com/office/drawing/2014/main" id="{5E4F0C5C-863C-4578-BB06-FF9D5E29BA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17" name="Picture 1" descr="ALMASHRI_0">
          <a:extLst>
            <a:ext uri="{FF2B5EF4-FFF2-40B4-BE49-F238E27FC236}">
              <a16:creationId xmlns:a16="http://schemas.microsoft.com/office/drawing/2014/main" id="{DA6B5CEE-CA22-4373-8936-35210FADF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8" name="Picture 1" descr="ALMASHRI_0">
          <a:extLst>
            <a:ext uri="{FF2B5EF4-FFF2-40B4-BE49-F238E27FC236}">
              <a16:creationId xmlns:a16="http://schemas.microsoft.com/office/drawing/2014/main" id="{C9598EDC-BF6B-4972-A960-B06740DC62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19" name="Picture 1" descr="ALMASHRI_0">
          <a:extLst>
            <a:ext uri="{FF2B5EF4-FFF2-40B4-BE49-F238E27FC236}">
              <a16:creationId xmlns:a16="http://schemas.microsoft.com/office/drawing/2014/main" id="{1B006B5C-7CB2-4618-9AF2-47BF2868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0" name="Picture 1" descr="ALMASHRI_0">
          <a:extLst>
            <a:ext uri="{FF2B5EF4-FFF2-40B4-BE49-F238E27FC236}">
              <a16:creationId xmlns:a16="http://schemas.microsoft.com/office/drawing/2014/main" id="{B44D3D7A-20ED-48D9-A289-D3486AA614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1" name="Picture 1" descr="ALMASHRI_0">
          <a:extLst>
            <a:ext uri="{FF2B5EF4-FFF2-40B4-BE49-F238E27FC236}">
              <a16:creationId xmlns:a16="http://schemas.microsoft.com/office/drawing/2014/main" id="{0403B36E-506A-44D6-91E4-D006FB5D4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2" name="Picture 1" descr="ALMASHRI_0">
          <a:extLst>
            <a:ext uri="{FF2B5EF4-FFF2-40B4-BE49-F238E27FC236}">
              <a16:creationId xmlns:a16="http://schemas.microsoft.com/office/drawing/2014/main" id="{17170025-4606-463F-A82E-C1A50B8D8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3" name="Picture 1" descr="ALMASHRI_0">
          <a:extLst>
            <a:ext uri="{FF2B5EF4-FFF2-40B4-BE49-F238E27FC236}">
              <a16:creationId xmlns:a16="http://schemas.microsoft.com/office/drawing/2014/main" id="{3046C676-EDC8-4FFB-A0EF-33AA69B595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4" name="Picture 1" descr="ALMASHRI_0">
          <a:extLst>
            <a:ext uri="{FF2B5EF4-FFF2-40B4-BE49-F238E27FC236}">
              <a16:creationId xmlns:a16="http://schemas.microsoft.com/office/drawing/2014/main" id="{435BD52F-124B-4D92-8778-55980B285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5" name="Picture 1" descr="ALMASHRI_0">
          <a:extLst>
            <a:ext uri="{FF2B5EF4-FFF2-40B4-BE49-F238E27FC236}">
              <a16:creationId xmlns:a16="http://schemas.microsoft.com/office/drawing/2014/main" id="{607312B9-BBAD-4ECA-AB07-9DBFBDF64F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6" name="Picture 1" descr="ALMASHRI_0">
          <a:extLst>
            <a:ext uri="{FF2B5EF4-FFF2-40B4-BE49-F238E27FC236}">
              <a16:creationId xmlns:a16="http://schemas.microsoft.com/office/drawing/2014/main" id="{B7585ABF-85EC-4B4C-AE70-E1857CB55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7" name="Picture 1" descr="ALMASHRI_0">
          <a:extLst>
            <a:ext uri="{FF2B5EF4-FFF2-40B4-BE49-F238E27FC236}">
              <a16:creationId xmlns:a16="http://schemas.microsoft.com/office/drawing/2014/main" id="{CA2D0D32-AAFC-49D9-9A88-D416C57D1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8" name="Picture 1" descr="ALMASHRI_0">
          <a:extLst>
            <a:ext uri="{FF2B5EF4-FFF2-40B4-BE49-F238E27FC236}">
              <a16:creationId xmlns:a16="http://schemas.microsoft.com/office/drawing/2014/main" id="{E06D3177-A1DD-4886-B854-B3962B16AD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29" name="Picture 1" descr="ALMASHRI_0">
          <a:extLst>
            <a:ext uri="{FF2B5EF4-FFF2-40B4-BE49-F238E27FC236}">
              <a16:creationId xmlns:a16="http://schemas.microsoft.com/office/drawing/2014/main" id="{E5B5B1EB-F4B5-4ABE-84E9-3C1368629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0" name="Picture 1" descr="ALMASHRI_0">
          <a:extLst>
            <a:ext uri="{FF2B5EF4-FFF2-40B4-BE49-F238E27FC236}">
              <a16:creationId xmlns:a16="http://schemas.microsoft.com/office/drawing/2014/main" id="{D1DAB7DC-B7CF-406F-B01A-91066CCF4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1" name="Picture 1" descr="ALMASHRI_0">
          <a:extLst>
            <a:ext uri="{FF2B5EF4-FFF2-40B4-BE49-F238E27FC236}">
              <a16:creationId xmlns:a16="http://schemas.microsoft.com/office/drawing/2014/main" id="{DE17DD7B-DC71-4101-9532-0BD0AC072E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2" name="Picture 1" descr="ALMASHRI_0">
          <a:extLst>
            <a:ext uri="{FF2B5EF4-FFF2-40B4-BE49-F238E27FC236}">
              <a16:creationId xmlns:a16="http://schemas.microsoft.com/office/drawing/2014/main" id="{5E1F1895-0EC5-42A4-9C82-957C0A09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33" name="Picture 1" descr="ALMASHRI_0">
          <a:extLst>
            <a:ext uri="{FF2B5EF4-FFF2-40B4-BE49-F238E27FC236}">
              <a16:creationId xmlns:a16="http://schemas.microsoft.com/office/drawing/2014/main" id="{2352EA8B-0E7F-4F8C-8EA1-A21A119DA1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4" name="Picture 1" descr="ALMASHRI_0">
          <a:extLst>
            <a:ext uri="{FF2B5EF4-FFF2-40B4-BE49-F238E27FC236}">
              <a16:creationId xmlns:a16="http://schemas.microsoft.com/office/drawing/2014/main" id="{87FACF0C-CEE1-418E-A524-64C123CA51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5" name="Picture 1" descr="ALMASHRI_0">
          <a:extLst>
            <a:ext uri="{FF2B5EF4-FFF2-40B4-BE49-F238E27FC236}">
              <a16:creationId xmlns:a16="http://schemas.microsoft.com/office/drawing/2014/main" id="{5AE2ACC2-AAA1-4AA6-9FD7-685ADC1E67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6" name="Picture 1" descr="ALMASHRI_0">
          <a:extLst>
            <a:ext uri="{FF2B5EF4-FFF2-40B4-BE49-F238E27FC236}">
              <a16:creationId xmlns:a16="http://schemas.microsoft.com/office/drawing/2014/main" id="{A57C95AF-0C3C-4C3D-BC0A-D127C4E0B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7" name="Picture 1" descr="ALMASHRI_0">
          <a:extLst>
            <a:ext uri="{FF2B5EF4-FFF2-40B4-BE49-F238E27FC236}">
              <a16:creationId xmlns:a16="http://schemas.microsoft.com/office/drawing/2014/main" id="{CC615455-6764-4ED6-A248-76ED066AD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8" name="Picture 1" descr="ALMASHRI_0">
          <a:extLst>
            <a:ext uri="{FF2B5EF4-FFF2-40B4-BE49-F238E27FC236}">
              <a16:creationId xmlns:a16="http://schemas.microsoft.com/office/drawing/2014/main" id="{3ACAE805-9645-4C56-A15B-EF03B8AA43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39" name="Picture 1" descr="ALMASHRI_0">
          <a:extLst>
            <a:ext uri="{FF2B5EF4-FFF2-40B4-BE49-F238E27FC236}">
              <a16:creationId xmlns:a16="http://schemas.microsoft.com/office/drawing/2014/main" id="{632D7891-1ADB-4252-894B-12154F0047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0" name="Picture 1" descr="ALMASHRI_0">
          <a:extLst>
            <a:ext uri="{FF2B5EF4-FFF2-40B4-BE49-F238E27FC236}">
              <a16:creationId xmlns:a16="http://schemas.microsoft.com/office/drawing/2014/main" id="{2ACA485B-20CD-498D-B402-ADE8523B20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1" name="Picture 1" descr="ALMASHRI_0">
          <a:extLst>
            <a:ext uri="{FF2B5EF4-FFF2-40B4-BE49-F238E27FC236}">
              <a16:creationId xmlns:a16="http://schemas.microsoft.com/office/drawing/2014/main" id="{5DFAE9E5-8976-4017-9724-10CF046566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2" name="Picture 1" descr="ALMASHRI_0">
          <a:extLst>
            <a:ext uri="{FF2B5EF4-FFF2-40B4-BE49-F238E27FC236}">
              <a16:creationId xmlns:a16="http://schemas.microsoft.com/office/drawing/2014/main" id="{18F96DCF-9B16-495D-A7DA-AAD032B5DB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3" name="Picture 1" descr="ALMASHRI_0">
          <a:extLst>
            <a:ext uri="{FF2B5EF4-FFF2-40B4-BE49-F238E27FC236}">
              <a16:creationId xmlns:a16="http://schemas.microsoft.com/office/drawing/2014/main" id="{52F08FA5-98E1-4AEE-A638-DCFBC9750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4" name="Picture 1" descr="ALMASHRI_0">
          <a:extLst>
            <a:ext uri="{FF2B5EF4-FFF2-40B4-BE49-F238E27FC236}">
              <a16:creationId xmlns:a16="http://schemas.microsoft.com/office/drawing/2014/main" id="{10867A53-4A63-42C4-A0B2-CD74C82F4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5" name="Picture 1" descr="ALMASHRI_0">
          <a:extLst>
            <a:ext uri="{FF2B5EF4-FFF2-40B4-BE49-F238E27FC236}">
              <a16:creationId xmlns:a16="http://schemas.microsoft.com/office/drawing/2014/main" id="{EAD6FF2C-1118-49E8-A8B1-33F123549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6" name="Picture 1" descr="ALMASHRI_0">
          <a:extLst>
            <a:ext uri="{FF2B5EF4-FFF2-40B4-BE49-F238E27FC236}">
              <a16:creationId xmlns:a16="http://schemas.microsoft.com/office/drawing/2014/main" id="{AF0BAC12-AA55-4D87-922E-BAD02239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7" name="Picture 1" descr="ALMASHRI_0">
          <a:extLst>
            <a:ext uri="{FF2B5EF4-FFF2-40B4-BE49-F238E27FC236}">
              <a16:creationId xmlns:a16="http://schemas.microsoft.com/office/drawing/2014/main" id="{6DF0223E-BD73-49A2-BAC2-B0A7780AA2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8" name="Picture 1" descr="ALMASHRI_0">
          <a:extLst>
            <a:ext uri="{FF2B5EF4-FFF2-40B4-BE49-F238E27FC236}">
              <a16:creationId xmlns:a16="http://schemas.microsoft.com/office/drawing/2014/main" id="{92D7BA47-6101-49A3-9D80-4B17E3E16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849" name="Picture 1" descr="ALMASHRI_0">
          <a:extLst>
            <a:ext uri="{FF2B5EF4-FFF2-40B4-BE49-F238E27FC236}">
              <a16:creationId xmlns:a16="http://schemas.microsoft.com/office/drawing/2014/main" id="{50956E57-E5DF-4B63-B50F-BD7A6C388A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0" name="Picture 1" descr="ALMASHRI_0">
          <a:extLst>
            <a:ext uri="{FF2B5EF4-FFF2-40B4-BE49-F238E27FC236}">
              <a16:creationId xmlns:a16="http://schemas.microsoft.com/office/drawing/2014/main" id="{EF4BAD6E-0F76-4158-A771-8F4622EC2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1" name="Picture 1" descr="ALMASHRI_0">
          <a:extLst>
            <a:ext uri="{FF2B5EF4-FFF2-40B4-BE49-F238E27FC236}">
              <a16:creationId xmlns:a16="http://schemas.microsoft.com/office/drawing/2014/main" id="{793FC043-B91D-4382-9C07-EF0ABCABC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2" name="Picture 1" descr="ALMASHRI_0">
          <a:extLst>
            <a:ext uri="{FF2B5EF4-FFF2-40B4-BE49-F238E27FC236}">
              <a16:creationId xmlns:a16="http://schemas.microsoft.com/office/drawing/2014/main" id="{DB6BD5C5-CCBB-489E-A04C-667478F2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3" name="Picture 1" descr="ALMASHRI_0">
          <a:extLst>
            <a:ext uri="{FF2B5EF4-FFF2-40B4-BE49-F238E27FC236}">
              <a16:creationId xmlns:a16="http://schemas.microsoft.com/office/drawing/2014/main" id="{7E675ABD-1700-4DDE-A03B-2A1315B55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4" name="Picture 1" descr="ALMASHRI_0">
          <a:extLst>
            <a:ext uri="{FF2B5EF4-FFF2-40B4-BE49-F238E27FC236}">
              <a16:creationId xmlns:a16="http://schemas.microsoft.com/office/drawing/2014/main" id="{693987E0-E8BB-40C5-9038-BD3038EEB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5" name="Picture 1" descr="ALMASHRI_0">
          <a:extLst>
            <a:ext uri="{FF2B5EF4-FFF2-40B4-BE49-F238E27FC236}">
              <a16:creationId xmlns:a16="http://schemas.microsoft.com/office/drawing/2014/main" id="{9083C9EF-7703-4AF9-AAE0-2213A8C943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6" name="Picture 1" descr="ALMASHRI_0">
          <a:extLst>
            <a:ext uri="{FF2B5EF4-FFF2-40B4-BE49-F238E27FC236}">
              <a16:creationId xmlns:a16="http://schemas.microsoft.com/office/drawing/2014/main" id="{5C198765-7F45-44D1-8B23-F3AF1CC6BC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7" name="Picture 1" descr="ALMASHRI_0">
          <a:extLst>
            <a:ext uri="{FF2B5EF4-FFF2-40B4-BE49-F238E27FC236}">
              <a16:creationId xmlns:a16="http://schemas.microsoft.com/office/drawing/2014/main" id="{B2F3DCCE-6685-4988-8BFC-54754907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8" name="Picture 1" descr="ALMASHRI_0">
          <a:extLst>
            <a:ext uri="{FF2B5EF4-FFF2-40B4-BE49-F238E27FC236}">
              <a16:creationId xmlns:a16="http://schemas.microsoft.com/office/drawing/2014/main" id="{97FAF06C-59AF-4C37-9FC5-EFE2494F0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59" name="Picture 1" descr="ALMASHRI_0">
          <a:extLst>
            <a:ext uri="{FF2B5EF4-FFF2-40B4-BE49-F238E27FC236}">
              <a16:creationId xmlns:a16="http://schemas.microsoft.com/office/drawing/2014/main" id="{2F1D194D-D8CE-4728-A354-B82EFF78F2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0" name="Picture 1" descr="ALMASHRI_0">
          <a:extLst>
            <a:ext uri="{FF2B5EF4-FFF2-40B4-BE49-F238E27FC236}">
              <a16:creationId xmlns:a16="http://schemas.microsoft.com/office/drawing/2014/main" id="{A759E9E3-E872-4F97-8EBF-E9F3BEB85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1" name="Picture 1" descr="ALMASHRI_0">
          <a:extLst>
            <a:ext uri="{FF2B5EF4-FFF2-40B4-BE49-F238E27FC236}">
              <a16:creationId xmlns:a16="http://schemas.microsoft.com/office/drawing/2014/main" id="{ADD9305C-831E-4AB7-8D81-12222CE3BD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2" name="Picture 1" descr="ALMASHRI_0">
          <a:extLst>
            <a:ext uri="{FF2B5EF4-FFF2-40B4-BE49-F238E27FC236}">
              <a16:creationId xmlns:a16="http://schemas.microsoft.com/office/drawing/2014/main" id="{99C967F0-0718-49BC-8806-194535AC56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3" name="Picture 1" descr="ALMASHRI_0">
          <a:extLst>
            <a:ext uri="{FF2B5EF4-FFF2-40B4-BE49-F238E27FC236}">
              <a16:creationId xmlns:a16="http://schemas.microsoft.com/office/drawing/2014/main" id="{E6AC051F-5F22-40D4-B34D-5A4551DAA0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4" name="Picture 1" descr="ALMASHRI_0">
          <a:extLst>
            <a:ext uri="{FF2B5EF4-FFF2-40B4-BE49-F238E27FC236}">
              <a16:creationId xmlns:a16="http://schemas.microsoft.com/office/drawing/2014/main" id="{F6A51101-BA0C-439F-A53B-DA77251072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865" name="Picture 1" descr="ALMASHRI_0">
          <a:extLst>
            <a:ext uri="{FF2B5EF4-FFF2-40B4-BE49-F238E27FC236}">
              <a16:creationId xmlns:a16="http://schemas.microsoft.com/office/drawing/2014/main" id="{5D1B1301-151D-4F2C-87CD-EACB01219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6" name="Picture 1" descr="ALMASHRI_0">
          <a:extLst>
            <a:ext uri="{FF2B5EF4-FFF2-40B4-BE49-F238E27FC236}">
              <a16:creationId xmlns:a16="http://schemas.microsoft.com/office/drawing/2014/main" id="{B1350BB3-86D6-4FB7-B385-7CD975F8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7" name="Picture 1" descr="ALMASHRI_0">
          <a:extLst>
            <a:ext uri="{FF2B5EF4-FFF2-40B4-BE49-F238E27FC236}">
              <a16:creationId xmlns:a16="http://schemas.microsoft.com/office/drawing/2014/main" id="{E11C24FA-B38A-4216-85D6-2441E45F5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8" name="Picture 1" descr="ALMASHRI_0">
          <a:extLst>
            <a:ext uri="{FF2B5EF4-FFF2-40B4-BE49-F238E27FC236}">
              <a16:creationId xmlns:a16="http://schemas.microsoft.com/office/drawing/2014/main" id="{21F20399-97E9-4F52-B724-9CB811DAC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69" name="Picture 1" descr="ALMASHRI_0">
          <a:extLst>
            <a:ext uri="{FF2B5EF4-FFF2-40B4-BE49-F238E27FC236}">
              <a16:creationId xmlns:a16="http://schemas.microsoft.com/office/drawing/2014/main" id="{F1F25FE2-E8EF-4E54-94AF-C0D177C8E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0" name="Picture 1" descr="ALMASHRI_0">
          <a:extLst>
            <a:ext uri="{FF2B5EF4-FFF2-40B4-BE49-F238E27FC236}">
              <a16:creationId xmlns:a16="http://schemas.microsoft.com/office/drawing/2014/main" id="{7523ECF3-D428-4783-8A7A-C545B8DF3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1" name="Picture 1" descr="ALMASHRI_0">
          <a:extLst>
            <a:ext uri="{FF2B5EF4-FFF2-40B4-BE49-F238E27FC236}">
              <a16:creationId xmlns:a16="http://schemas.microsoft.com/office/drawing/2014/main" id="{EEBE5258-0508-44CB-AC20-0584796F5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2" name="Picture 1" descr="ALMASHRI_0">
          <a:extLst>
            <a:ext uri="{FF2B5EF4-FFF2-40B4-BE49-F238E27FC236}">
              <a16:creationId xmlns:a16="http://schemas.microsoft.com/office/drawing/2014/main" id="{E6F8D156-9C95-41EE-B0E0-69AD63A2D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3" name="Picture 1" descr="ALMASHRI_0">
          <a:extLst>
            <a:ext uri="{FF2B5EF4-FFF2-40B4-BE49-F238E27FC236}">
              <a16:creationId xmlns:a16="http://schemas.microsoft.com/office/drawing/2014/main" id="{F494EE62-94CE-44CF-BD4F-67F786472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4" name="Picture 1" descr="ALMASHRI_0">
          <a:extLst>
            <a:ext uri="{FF2B5EF4-FFF2-40B4-BE49-F238E27FC236}">
              <a16:creationId xmlns:a16="http://schemas.microsoft.com/office/drawing/2014/main" id="{ECE22729-1ADB-498E-ABD1-AB71EC2584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5" name="Picture 1" descr="ALMASHRI_0">
          <a:extLst>
            <a:ext uri="{FF2B5EF4-FFF2-40B4-BE49-F238E27FC236}">
              <a16:creationId xmlns:a16="http://schemas.microsoft.com/office/drawing/2014/main" id="{2EC23238-5615-42A9-A12B-596388FA70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6" name="Picture 1" descr="ALMASHRI_0">
          <a:extLst>
            <a:ext uri="{FF2B5EF4-FFF2-40B4-BE49-F238E27FC236}">
              <a16:creationId xmlns:a16="http://schemas.microsoft.com/office/drawing/2014/main" id="{D40C2E52-C2F7-435F-87A3-2FD27CA55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7" name="Picture 1" descr="ALMASHRI_0">
          <a:extLst>
            <a:ext uri="{FF2B5EF4-FFF2-40B4-BE49-F238E27FC236}">
              <a16:creationId xmlns:a16="http://schemas.microsoft.com/office/drawing/2014/main" id="{4FA80486-2C59-4C02-90A0-0317551CD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8" name="Picture 1" descr="ALMASHRI_0">
          <a:extLst>
            <a:ext uri="{FF2B5EF4-FFF2-40B4-BE49-F238E27FC236}">
              <a16:creationId xmlns:a16="http://schemas.microsoft.com/office/drawing/2014/main" id="{9A4D80A6-D26A-421F-8A2B-68AB16E5A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79" name="Picture 1" descr="ALMASHRI_0">
          <a:extLst>
            <a:ext uri="{FF2B5EF4-FFF2-40B4-BE49-F238E27FC236}">
              <a16:creationId xmlns:a16="http://schemas.microsoft.com/office/drawing/2014/main" id="{3695DDEF-9CA9-4E58-B20C-1C6633DD2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0" name="Picture 1" descr="ALMASHRI_0">
          <a:extLst>
            <a:ext uri="{FF2B5EF4-FFF2-40B4-BE49-F238E27FC236}">
              <a16:creationId xmlns:a16="http://schemas.microsoft.com/office/drawing/2014/main" id="{87CB9E04-EFE1-41BC-9EE0-4A5A79AD4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881" name="Picture 1" descr="ALMASHRI_0">
          <a:extLst>
            <a:ext uri="{FF2B5EF4-FFF2-40B4-BE49-F238E27FC236}">
              <a16:creationId xmlns:a16="http://schemas.microsoft.com/office/drawing/2014/main" id="{F2954328-ABF4-4D42-97B9-A1B3F4F754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2" name="Picture 1" descr="ALMASHRI_0">
          <a:extLst>
            <a:ext uri="{FF2B5EF4-FFF2-40B4-BE49-F238E27FC236}">
              <a16:creationId xmlns:a16="http://schemas.microsoft.com/office/drawing/2014/main" id="{4138B0E3-653F-4387-B28B-01E86EDBC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3" name="Picture 1" descr="ALMASHRI_0">
          <a:extLst>
            <a:ext uri="{FF2B5EF4-FFF2-40B4-BE49-F238E27FC236}">
              <a16:creationId xmlns:a16="http://schemas.microsoft.com/office/drawing/2014/main" id="{73CE0693-8F73-48BE-BA48-25AA062902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4" name="Picture 1" descr="ALMASHRI_0">
          <a:extLst>
            <a:ext uri="{FF2B5EF4-FFF2-40B4-BE49-F238E27FC236}">
              <a16:creationId xmlns:a16="http://schemas.microsoft.com/office/drawing/2014/main" id="{C9C766D9-648C-45AC-9350-011A9D6C9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5" name="Picture 1" descr="ALMASHRI_0">
          <a:extLst>
            <a:ext uri="{FF2B5EF4-FFF2-40B4-BE49-F238E27FC236}">
              <a16:creationId xmlns:a16="http://schemas.microsoft.com/office/drawing/2014/main" id="{7AEA2A0E-2665-4731-939D-7BCCCDD823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6" name="Picture 1" descr="ALMASHRI_0">
          <a:extLst>
            <a:ext uri="{FF2B5EF4-FFF2-40B4-BE49-F238E27FC236}">
              <a16:creationId xmlns:a16="http://schemas.microsoft.com/office/drawing/2014/main" id="{3404AE7E-CB6F-4BFA-B6C9-BE75C0FA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7" name="Picture 1" descr="ALMASHRI_0">
          <a:extLst>
            <a:ext uri="{FF2B5EF4-FFF2-40B4-BE49-F238E27FC236}">
              <a16:creationId xmlns:a16="http://schemas.microsoft.com/office/drawing/2014/main" id="{B082C252-F988-443A-9661-616C155994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8" name="Picture 1" descr="ALMASHRI_0">
          <a:extLst>
            <a:ext uri="{FF2B5EF4-FFF2-40B4-BE49-F238E27FC236}">
              <a16:creationId xmlns:a16="http://schemas.microsoft.com/office/drawing/2014/main" id="{1F97922F-C910-4EAE-A67C-991E6813DC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89" name="Picture 1" descr="ALMASHRI_0">
          <a:extLst>
            <a:ext uri="{FF2B5EF4-FFF2-40B4-BE49-F238E27FC236}">
              <a16:creationId xmlns:a16="http://schemas.microsoft.com/office/drawing/2014/main" id="{1D1CA70B-C3E7-416B-80C5-2E36356A9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0" name="Picture 1" descr="ALMASHRI_0">
          <a:extLst>
            <a:ext uri="{FF2B5EF4-FFF2-40B4-BE49-F238E27FC236}">
              <a16:creationId xmlns:a16="http://schemas.microsoft.com/office/drawing/2014/main" id="{FE5B187A-7A8A-4627-87F1-0C48FC0F52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1" name="Picture 1" descr="ALMASHRI_0">
          <a:extLst>
            <a:ext uri="{FF2B5EF4-FFF2-40B4-BE49-F238E27FC236}">
              <a16:creationId xmlns:a16="http://schemas.microsoft.com/office/drawing/2014/main" id="{F164A6CF-AC7F-4522-889E-EB8F904A7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2" name="Picture 1" descr="ALMASHRI_0">
          <a:extLst>
            <a:ext uri="{FF2B5EF4-FFF2-40B4-BE49-F238E27FC236}">
              <a16:creationId xmlns:a16="http://schemas.microsoft.com/office/drawing/2014/main" id="{BA699684-19EF-4811-B3C0-30CFCB885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3" name="Picture 1" descr="ALMASHRI_0">
          <a:extLst>
            <a:ext uri="{FF2B5EF4-FFF2-40B4-BE49-F238E27FC236}">
              <a16:creationId xmlns:a16="http://schemas.microsoft.com/office/drawing/2014/main" id="{D9623D0E-31A5-4E74-8486-70C6796AFE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4" name="Picture 1" descr="ALMASHRI_0">
          <a:extLst>
            <a:ext uri="{FF2B5EF4-FFF2-40B4-BE49-F238E27FC236}">
              <a16:creationId xmlns:a16="http://schemas.microsoft.com/office/drawing/2014/main" id="{0009CB47-551E-42A8-AB7C-93DCDD345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5" name="Picture 1" descr="ALMASHRI_0">
          <a:extLst>
            <a:ext uri="{FF2B5EF4-FFF2-40B4-BE49-F238E27FC236}">
              <a16:creationId xmlns:a16="http://schemas.microsoft.com/office/drawing/2014/main" id="{F8D2BCFD-C701-431D-8EC9-42C792279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6" name="Picture 1" descr="ALMASHRI_0">
          <a:extLst>
            <a:ext uri="{FF2B5EF4-FFF2-40B4-BE49-F238E27FC236}">
              <a16:creationId xmlns:a16="http://schemas.microsoft.com/office/drawing/2014/main" id="{86C7380D-02DB-4BE6-A648-AA56902CF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897" name="Picture 1" descr="ALMASHRI_0">
          <a:extLst>
            <a:ext uri="{FF2B5EF4-FFF2-40B4-BE49-F238E27FC236}">
              <a16:creationId xmlns:a16="http://schemas.microsoft.com/office/drawing/2014/main" id="{D349E4AF-1EB4-4526-80D9-7BFCAEE1F3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8" name="Picture 1" descr="ALMASHRI_0">
          <a:extLst>
            <a:ext uri="{FF2B5EF4-FFF2-40B4-BE49-F238E27FC236}">
              <a16:creationId xmlns:a16="http://schemas.microsoft.com/office/drawing/2014/main" id="{733259B1-6512-4C1A-B1CE-8672DD8F1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899" name="Picture 1" descr="ALMASHRI_0">
          <a:extLst>
            <a:ext uri="{FF2B5EF4-FFF2-40B4-BE49-F238E27FC236}">
              <a16:creationId xmlns:a16="http://schemas.microsoft.com/office/drawing/2014/main" id="{36477002-B56B-454E-A552-D9B7914B49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0" name="Picture 1" descr="ALMASHRI_0">
          <a:extLst>
            <a:ext uri="{FF2B5EF4-FFF2-40B4-BE49-F238E27FC236}">
              <a16:creationId xmlns:a16="http://schemas.microsoft.com/office/drawing/2014/main" id="{7AFF83B7-8D37-4828-9053-DE0B33C5A6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1" name="Picture 1" descr="ALMASHRI_0">
          <a:extLst>
            <a:ext uri="{FF2B5EF4-FFF2-40B4-BE49-F238E27FC236}">
              <a16:creationId xmlns:a16="http://schemas.microsoft.com/office/drawing/2014/main" id="{91FD5DB4-97F2-4083-B990-3D1AB5341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2" name="Picture 1" descr="ALMASHRI_0">
          <a:extLst>
            <a:ext uri="{FF2B5EF4-FFF2-40B4-BE49-F238E27FC236}">
              <a16:creationId xmlns:a16="http://schemas.microsoft.com/office/drawing/2014/main" id="{C3A482CB-0FE6-438D-96F1-A5C934FAF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3" name="Picture 1" descr="ALMASHRI_0">
          <a:extLst>
            <a:ext uri="{FF2B5EF4-FFF2-40B4-BE49-F238E27FC236}">
              <a16:creationId xmlns:a16="http://schemas.microsoft.com/office/drawing/2014/main" id="{A13C0C71-06B3-4D3C-A2C8-19CD0541A3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4" name="Picture 1" descr="ALMASHRI_0">
          <a:extLst>
            <a:ext uri="{FF2B5EF4-FFF2-40B4-BE49-F238E27FC236}">
              <a16:creationId xmlns:a16="http://schemas.microsoft.com/office/drawing/2014/main" id="{12335866-9752-4852-9BEF-480368FFA0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5" name="Picture 1" descr="ALMASHRI_0">
          <a:extLst>
            <a:ext uri="{FF2B5EF4-FFF2-40B4-BE49-F238E27FC236}">
              <a16:creationId xmlns:a16="http://schemas.microsoft.com/office/drawing/2014/main" id="{E3B1A90E-D839-44D1-9BF4-921DCBB3CB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6" name="Picture 1" descr="ALMASHRI_0">
          <a:extLst>
            <a:ext uri="{FF2B5EF4-FFF2-40B4-BE49-F238E27FC236}">
              <a16:creationId xmlns:a16="http://schemas.microsoft.com/office/drawing/2014/main" id="{877AB81F-EF7A-4F61-9215-4BC86C12F4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7" name="Picture 1" descr="ALMASHRI_0">
          <a:extLst>
            <a:ext uri="{FF2B5EF4-FFF2-40B4-BE49-F238E27FC236}">
              <a16:creationId xmlns:a16="http://schemas.microsoft.com/office/drawing/2014/main" id="{C3C4FC21-C0C5-49FC-A902-AC794A4639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8" name="Picture 1" descr="ALMASHRI_0">
          <a:extLst>
            <a:ext uri="{FF2B5EF4-FFF2-40B4-BE49-F238E27FC236}">
              <a16:creationId xmlns:a16="http://schemas.microsoft.com/office/drawing/2014/main" id="{9874A730-4F65-4C51-9D0A-F7C0B4D8B5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09" name="Picture 1" descr="ALMASHRI_0">
          <a:extLst>
            <a:ext uri="{FF2B5EF4-FFF2-40B4-BE49-F238E27FC236}">
              <a16:creationId xmlns:a16="http://schemas.microsoft.com/office/drawing/2014/main" id="{D2C29AA4-9323-4354-B8DE-14B5ED1B0A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0" name="Picture 1" descr="ALMASHRI_0">
          <a:extLst>
            <a:ext uri="{FF2B5EF4-FFF2-40B4-BE49-F238E27FC236}">
              <a16:creationId xmlns:a16="http://schemas.microsoft.com/office/drawing/2014/main" id="{C78BE406-4723-4DCF-B084-7A6689ED9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1" name="Picture 1" descr="ALMASHRI_0">
          <a:extLst>
            <a:ext uri="{FF2B5EF4-FFF2-40B4-BE49-F238E27FC236}">
              <a16:creationId xmlns:a16="http://schemas.microsoft.com/office/drawing/2014/main" id="{C3284F18-E09E-473C-8D8A-305E333A3A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2" name="Picture 1" descr="ALMASHRI_0">
          <a:extLst>
            <a:ext uri="{FF2B5EF4-FFF2-40B4-BE49-F238E27FC236}">
              <a16:creationId xmlns:a16="http://schemas.microsoft.com/office/drawing/2014/main" id="{2573F90C-390D-4F8B-AB76-27FDC646B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913" name="Picture 1" descr="ALMASHRI_0">
          <a:extLst>
            <a:ext uri="{FF2B5EF4-FFF2-40B4-BE49-F238E27FC236}">
              <a16:creationId xmlns:a16="http://schemas.microsoft.com/office/drawing/2014/main" id="{7E6131C8-0077-4C2F-8928-4A01E68F88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4" name="Picture 1" descr="ALMASHRI_0">
          <a:extLst>
            <a:ext uri="{FF2B5EF4-FFF2-40B4-BE49-F238E27FC236}">
              <a16:creationId xmlns:a16="http://schemas.microsoft.com/office/drawing/2014/main" id="{46E08FDD-3843-4201-9BFB-7E76DE7110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5" name="Picture 1" descr="ALMASHRI_0">
          <a:extLst>
            <a:ext uri="{FF2B5EF4-FFF2-40B4-BE49-F238E27FC236}">
              <a16:creationId xmlns:a16="http://schemas.microsoft.com/office/drawing/2014/main" id="{3F329658-A59A-4226-BD40-10DB5DBDEC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6" name="Picture 1" descr="ALMASHRI_0">
          <a:extLst>
            <a:ext uri="{FF2B5EF4-FFF2-40B4-BE49-F238E27FC236}">
              <a16:creationId xmlns:a16="http://schemas.microsoft.com/office/drawing/2014/main" id="{EAFC67DE-310A-4917-BB4F-75060AD9E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7" name="Picture 1" descr="ALMASHRI_0">
          <a:extLst>
            <a:ext uri="{FF2B5EF4-FFF2-40B4-BE49-F238E27FC236}">
              <a16:creationId xmlns:a16="http://schemas.microsoft.com/office/drawing/2014/main" id="{4F553FD9-2576-4E34-8A11-136E19DA5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8" name="Picture 1" descr="ALMASHRI_0">
          <a:extLst>
            <a:ext uri="{FF2B5EF4-FFF2-40B4-BE49-F238E27FC236}">
              <a16:creationId xmlns:a16="http://schemas.microsoft.com/office/drawing/2014/main" id="{33CE2556-86DD-47FB-9A49-3A9073E14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19" name="Picture 1" descr="ALMASHRI_0">
          <a:extLst>
            <a:ext uri="{FF2B5EF4-FFF2-40B4-BE49-F238E27FC236}">
              <a16:creationId xmlns:a16="http://schemas.microsoft.com/office/drawing/2014/main" id="{CDBA706D-E5C7-494E-BB0B-EFADA58A9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0" name="Picture 1" descr="ALMASHRI_0">
          <a:extLst>
            <a:ext uri="{FF2B5EF4-FFF2-40B4-BE49-F238E27FC236}">
              <a16:creationId xmlns:a16="http://schemas.microsoft.com/office/drawing/2014/main" id="{83E5F23C-7FC7-4828-8077-EC87BF276D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1" name="Picture 1" descr="ALMASHRI_0">
          <a:extLst>
            <a:ext uri="{FF2B5EF4-FFF2-40B4-BE49-F238E27FC236}">
              <a16:creationId xmlns:a16="http://schemas.microsoft.com/office/drawing/2014/main" id="{5F80BEAF-5EF8-4FE5-8475-498897BE56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2" name="Picture 1" descr="ALMASHRI_0">
          <a:extLst>
            <a:ext uri="{FF2B5EF4-FFF2-40B4-BE49-F238E27FC236}">
              <a16:creationId xmlns:a16="http://schemas.microsoft.com/office/drawing/2014/main" id="{44CD82CF-6634-4455-AC67-5B2AC1C0BB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3" name="Picture 1" descr="ALMASHRI_0">
          <a:extLst>
            <a:ext uri="{FF2B5EF4-FFF2-40B4-BE49-F238E27FC236}">
              <a16:creationId xmlns:a16="http://schemas.microsoft.com/office/drawing/2014/main" id="{00E0FE3B-BD8B-46DF-813B-081DBA2D7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4" name="Picture 1" descr="ALMASHRI_0">
          <a:extLst>
            <a:ext uri="{FF2B5EF4-FFF2-40B4-BE49-F238E27FC236}">
              <a16:creationId xmlns:a16="http://schemas.microsoft.com/office/drawing/2014/main" id="{0AC8A6CD-B420-41A2-ACD1-FBED883BD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5" name="Picture 1" descr="ALMASHRI_0">
          <a:extLst>
            <a:ext uri="{FF2B5EF4-FFF2-40B4-BE49-F238E27FC236}">
              <a16:creationId xmlns:a16="http://schemas.microsoft.com/office/drawing/2014/main" id="{3817E708-BC92-42C8-9C8A-4D608C5EBF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6" name="Picture 1" descr="ALMASHRI_0">
          <a:extLst>
            <a:ext uri="{FF2B5EF4-FFF2-40B4-BE49-F238E27FC236}">
              <a16:creationId xmlns:a16="http://schemas.microsoft.com/office/drawing/2014/main" id="{FE23C964-EFF9-40CC-A24A-09000729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7" name="Picture 1" descr="ALMASHRI_0">
          <a:extLst>
            <a:ext uri="{FF2B5EF4-FFF2-40B4-BE49-F238E27FC236}">
              <a16:creationId xmlns:a16="http://schemas.microsoft.com/office/drawing/2014/main" id="{91B8ECD8-354A-4260-AA8E-3D5E5DB962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8" name="Picture 1" descr="ALMASHRI_0">
          <a:extLst>
            <a:ext uri="{FF2B5EF4-FFF2-40B4-BE49-F238E27FC236}">
              <a16:creationId xmlns:a16="http://schemas.microsoft.com/office/drawing/2014/main" id="{EB3A6C89-37E3-4C19-83FC-694478A9C8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929" name="Picture 1" descr="ALMASHRI_0">
          <a:extLst>
            <a:ext uri="{FF2B5EF4-FFF2-40B4-BE49-F238E27FC236}">
              <a16:creationId xmlns:a16="http://schemas.microsoft.com/office/drawing/2014/main" id="{EF4AF8CA-26A4-486F-A8F8-C51EBD3D1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0" name="Picture 1" descr="ALMASHRI_0">
          <a:extLst>
            <a:ext uri="{FF2B5EF4-FFF2-40B4-BE49-F238E27FC236}">
              <a16:creationId xmlns:a16="http://schemas.microsoft.com/office/drawing/2014/main" id="{05147737-0A56-4690-9302-33DE73CA0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1" name="Picture 1" descr="ALMASHRI_0">
          <a:extLst>
            <a:ext uri="{FF2B5EF4-FFF2-40B4-BE49-F238E27FC236}">
              <a16:creationId xmlns:a16="http://schemas.microsoft.com/office/drawing/2014/main" id="{405FAEF6-6338-4F89-9B94-747140A3DF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2" name="Picture 1" descr="ALMASHRI_0">
          <a:extLst>
            <a:ext uri="{FF2B5EF4-FFF2-40B4-BE49-F238E27FC236}">
              <a16:creationId xmlns:a16="http://schemas.microsoft.com/office/drawing/2014/main" id="{6985F121-6AE8-498D-96D1-8A54A21F8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3" name="Picture 1" descr="ALMASHRI_0">
          <a:extLst>
            <a:ext uri="{FF2B5EF4-FFF2-40B4-BE49-F238E27FC236}">
              <a16:creationId xmlns:a16="http://schemas.microsoft.com/office/drawing/2014/main" id="{E75C4330-FF85-4CF4-851B-A2E4684860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4" name="Picture 1" descr="ALMASHRI_0">
          <a:extLst>
            <a:ext uri="{FF2B5EF4-FFF2-40B4-BE49-F238E27FC236}">
              <a16:creationId xmlns:a16="http://schemas.microsoft.com/office/drawing/2014/main" id="{7A587297-DF49-40AE-9BDA-1E7289532F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5" name="Picture 1" descr="ALMASHRI_0">
          <a:extLst>
            <a:ext uri="{FF2B5EF4-FFF2-40B4-BE49-F238E27FC236}">
              <a16:creationId xmlns:a16="http://schemas.microsoft.com/office/drawing/2014/main" id="{CE56E209-BA5F-4191-BC06-E5541709B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6" name="Picture 1" descr="ALMASHRI_0">
          <a:extLst>
            <a:ext uri="{FF2B5EF4-FFF2-40B4-BE49-F238E27FC236}">
              <a16:creationId xmlns:a16="http://schemas.microsoft.com/office/drawing/2014/main" id="{9180F2E8-401A-46DA-9382-37E0F5B301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7" name="Picture 1" descr="ALMASHRI_0">
          <a:extLst>
            <a:ext uri="{FF2B5EF4-FFF2-40B4-BE49-F238E27FC236}">
              <a16:creationId xmlns:a16="http://schemas.microsoft.com/office/drawing/2014/main" id="{77BE2D76-A19E-4FE0-9FF8-6A3B6851F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8" name="Picture 1" descr="ALMASHRI_0">
          <a:extLst>
            <a:ext uri="{FF2B5EF4-FFF2-40B4-BE49-F238E27FC236}">
              <a16:creationId xmlns:a16="http://schemas.microsoft.com/office/drawing/2014/main" id="{D6194C91-5F71-447E-828A-6E00734CB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39" name="Picture 1" descr="ALMASHRI_0">
          <a:extLst>
            <a:ext uri="{FF2B5EF4-FFF2-40B4-BE49-F238E27FC236}">
              <a16:creationId xmlns:a16="http://schemas.microsoft.com/office/drawing/2014/main" id="{EE86D22E-5369-4EA8-8174-FB9279971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0" name="Picture 1" descr="ALMASHRI_0">
          <a:extLst>
            <a:ext uri="{FF2B5EF4-FFF2-40B4-BE49-F238E27FC236}">
              <a16:creationId xmlns:a16="http://schemas.microsoft.com/office/drawing/2014/main" id="{2D6DC344-FD53-44F3-B5E9-021FCBBBD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1" name="Picture 1" descr="ALMASHRI_0">
          <a:extLst>
            <a:ext uri="{FF2B5EF4-FFF2-40B4-BE49-F238E27FC236}">
              <a16:creationId xmlns:a16="http://schemas.microsoft.com/office/drawing/2014/main" id="{8427A8D6-83B4-4E03-9986-B603A42A3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2" name="Picture 1" descr="ALMASHRI_0">
          <a:extLst>
            <a:ext uri="{FF2B5EF4-FFF2-40B4-BE49-F238E27FC236}">
              <a16:creationId xmlns:a16="http://schemas.microsoft.com/office/drawing/2014/main" id="{1766B246-4E5A-4421-98D8-7C7BCF9F7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3" name="Picture 1" descr="ALMASHRI_0">
          <a:extLst>
            <a:ext uri="{FF2B5EF4-FFF2-40B4-BE49-F238E27FC236}">
              <a16:creationId xmlns:a16="http://schemas.microsoft.com/office/drawing/2014/main" id="{8645CF59-2D85-40E1-A7B7-0AA37D18A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4" name="Picture 1" descr="ALMASHRI_0">
          <a:extLst>
            <a:ext uri="{FF2B5EF4-FFF2-40B4-BE49-F238E27FC236}">
              <a16:creationId xmlns:a16="http://schemas.microsoft.com/office/drawing/2014/main" id="{D89CF29C-CBCD-4394-B81F-B1C04312C1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45" name="Picture 1" descr="ALMASHRI_0">
          <a:extLst>
            <a:ext uri="{FF2B5EF4-FFF2-40B4-BE49-F238E27FC236}">
              <a16:creationId xmlns:a16="http://schemas.microsoft.com/office/drawing/2014/main" id="{BBAC3541-A57F-4E15-B526-DE048B3C5F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6" name="Picture 1" descr="ALMASHRI_0">
          <a:extLst>
            <a:ext uri="{FF2B5EF4-FFF2-40B4-BE49-F238E27FC236}">
              <a16:creationId xmlns:a16="http://schemas.microsoft.com/office/drawing/2014/main" id="{D32F39D0-117C-495A-8952-4A6A3BBBC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7" name="Picture 1" descr="ALMASHRI_0">
          <a:extLst>
            <a:ext uri="{FF2B5EF4-FFF2-40B4-BE49-F238E27FC236}">
              <a16:creationId xmlns:a16="http://schemas.microsoft.com/office/drawing/2014/main" id="{3739E4DF-4D09-444E-A2D8-9879337D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8" name="Picture 1" descr="ALMASHRI_0">
          <a:extLst>
            <a:ext uri="{FF2B5EF4-FFF2-40B4-BE49-F238E27FC236}">
              <a16:creationId xmlns:a16="http://schemas.microsoft.com/office/drawing/2014/main" id="{0E5305A7-BD5A-4421-B8FF-3036D786B4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49" name="Picture 1" descr="ALMASHRI_0">
          <a:extLst>
            <a:ext uri="{FF2B5EF4-FFF2-40B4-BE49-F238E27FC236}">
              <a16:creationId xmlns:a16="http://schemas.microsoft.com/office/drawing/2014/main" id="{B98C73D9-A90F-4693-9E31-59719E156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0" name="Picture 1" descr="ALMASHRI_0">
          <a:extLst>
            <a:ext uri="{FF2B5EF4-FFF2-40B4-BE49-F238E27FC236}">
              <a16:creationId xmlns:a16="http://schemas.microsoft.com/office/drawing/2014/main" id="{F6F1E5E9-01A6-40ED-98E5-EA040766FD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1" name="Picture 1" descr="ALMASHRI_0">
          <a:extLst>
            <a:ext uri="{FF2B5EF4-FFF2-40B4-BE49-F238E27FC236}">
              <a16:creationId xmlns:a16="http://schemas.microsoft.com/office/drawing/2014/main" id="{4A08E704-E02D-44DA-A025-BBFF02B3C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2" name="Picture 1" descr="ALMASHRI_0">
          <a:extLst>
            <a:ext uri="{FF2B5EF4-FFF2-40B4-BE49-F238E27FC236}">
              <a16:creationId xmlns:a16="http://schemas.microsoft.com/office/drawing/2014/main" id="{9F4D8BF4-9A41-46F2-BA90-E44EF7E3D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3" name="Picture 1" descr="ALMASHRI_0">
          <a:extLst>
            <a:ext uri="{FF2B5EF4-FFF2-40B4-BE49-F238E27FC236}">
              <a16:creationId xmlns:a16="http://schemas.microsoft.com/office/drawing/2014/main" id="{F7ECAD24-C8A1-491A-90B2-B0951CF59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4" name="Picture 1" descr="ALMASHRI_0">
          <a:extLst>
            <a:ext uri="{FF2B5EF4-FFF2-40B4-BE49-F238E27FC236}">
              <a16:creationId xmlns:a16="http://schemas.microsoft.com/office/drawing/2014/main" id="{28C34DD6-3153-469C-BA9F-E8008A7E55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5" name="Picture 1" descr="ALMASHRI_0">
          <a:extLst>
            <a:ext uri="{FF2B5EF4-FFF2-40B4-BE49-F238E27FC236}">
              <a16:creationId xmlns:a16="http://schemas.microsoft.com/office/drawing/2014/main" id="{6D821F71-AFEB-40E3-9121-D03AD165A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6" name="Picture 1" descr="ALMASHRI_0">
          <a:extLst>
            <a:ext uri="{FF2B5EF4-FFF2-40B4-BE49-F238E27FC236}">
              <a16:creationId xmlns:a16="http://schemas.microsoft.com/office/drawing/2014/main" id="{56DF0B8F-960E-4733-9C1B-F25E883A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7" name="Picture 1" descr="ALMASHRI_0">
          <a:extLst>
            <a:ext uri="{FF2B5EF4-FFF2-40B4-BE49-F238E27FC236}">
              <a16:creationId xmlns:a16="http://schemas.microsoft.com/office/drawing/2014/main" id="{08A4B214-5656-4F07-8FC5-E9501D3CE3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8" name="Picture 1" descr="ALMASHRI_0">
          <a:extLst>
            <a:ext uri="{FF2B5EF4-FFF2-40B4-BE49-F238E27FC236}">
              <a16:creationId xmlns:a16="http://schemas.microsoft.com/office/drawing/2014/main" id="{046E0952-9523-4A06-BAF1-9B48EDF70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59" name="Picture 1" descr="ALMASHRI_0">
          <a:extLst>
            <a:ext uri="{FF2B5EF4-FFF2-40B4-BE49-F238E27FC236}">
              <a16:creationId xmlns:a16="http://schemas.microsoft.com/office/drawing/2014/main" id="{4592C9BE-2A92-43F1-9BFF-0E942101F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0" name="Picture 1" descr="ALMASHRI_0">
          <a:extLst>
            <a:ext uri="{FF2B5EF4-FFF2-40B4-BE49-F238E27FC236}">
              <a16:creationId xmlns:a16="http://schemas.microsoft.com/office/drawing/2014/main" id="{B7FCFF1C-FFFB-40AA-9762-016B406CD5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961" name="Picture 1" descr="ALMASHRI_0">
          <a:extLst>
            <a:ext uri="{FF2B5EF4-FFF2-40B4-BE49-F238E27FC236}">
              <a16:creationId xmlns:a16="http://schemas.microsoft.com/office/drawing/2014/main" id="{9DD462C7-4AB8-4328-8A72-0728CD9E2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2" name="Picture 1" descr="ALMASHRI_0">
          <a:extLst>
            <a:ext uri="{FF2B5EF4-FFF2-40B4-BE49-F238E27FC236}">
              <a16:creationId xmlns:a16="http://schemas.microsoft.com/office/drawing/2014/main" id="{225583F3-8F4F-4C97-B46F-8CFA0B7F9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3" name="Picture 1" descr="ALMASHRI_0">
          <a:extLst>
            <a:ext uri="{FF2B5EF4-FFF2-40B4-BE49-F238E27FC236}">
              <a16:creationId xmlns:a16="http://schemas.microsoft.com/office/drawing/2014/main" id="{A278AED1-2140-460C-9226-72BA718418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4" name="Picture 1" descr="ALMASHRI_0">
          <a:extLst>
            <a:ext uri="{FF2B5EF4-FFF2-40B4-BE49-F238E27FC236}">
              <a16:creationId xmlns:a16="http://schemas.microsoft.com/office/drawing/2014/main" id="{26DF608C-5FC0-4B51-8A27-CE698E9197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5" name="Picture 1" descr="ALMASHRI_0">
          <a:extLst>
            <a:ext uri="{FF2B5EF4-FFF2-40B4-BE49-F238E27FC236}">
              <a16:creationId xmlns:a16="http://schemas.microsoft.com/office/drawing/2014/main" id="{D92DA518-A1F6-4D03-BA91-217DB87E17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6" name="Picture 1" descr="ALMASHRI_0">
          <a:extLst>
            <a:ext uri="{FF2B5EF4-FFF2-40B4-BE49-F238E27FC236}">
              <a16:creationId xmlns:a16="http://schemas.microsoft.com/office/drawing/2014/main" id="{006AEE58-B6DC-45C8-A28C-3EC8FE1E9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7" name="Picture 1" descr="ALMASHRI_0">
          <a:extLst>
            <a:ext uri="{FF2B5EF4-FFF2-40B4-BE49-F238E27FC236}">
              <a16:creationId xmlns:a16="http://schemas.microsoft.com/office/drawing/2014/main" id="{69D3F7CD-D76C-474C-8190-FE5A58B5B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8" name="Picture 1" descr="ALMASHRI_0">
          <a:extLst>
            <a:ext uri="{FF2B5EF4-FFF2-40B4-BE49-F238E27FC236}">
              <a16:creationId xmlns:a16="http://schemas.microsoft.com/office/drawing/2014/main" id="{DF63D862-33E9-438A-AB54-6025D4998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69" name="Picture 1" descr="ALMASHRI_0">
          <a:extLst>
            <a:ext uri="{FF2B5EF4-FFF2-40B4-BE49-F238E27FC236}">
              <a16:creationId xmlns:a16="http://schemas.microsoft.com/office/drawing/2014/main" id="{9A5C13D8-2148-48C7-B22D-16C4D88E57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0" name="Picture 1" descr="ALMASHRI_0">
          <a:extLst>
            <a:ext uri="{FF2B5EF4-FFF2-40B4-BE49-F238E27FC236}">
              <a16:creationId xmlns:a16="http://schemas.microsoft.com/office/drawing/2014/main" id="{89AD4D51-ECAB-41ED-8737-ED7D8A27F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1" name="Picture 1" descr="ALMASHRI_0">
          <a:extLst>
            <a:ext uri="{FF2B5EF4-FFF2-40B4-BE49-F238E27FC236}">
              <a16:creationId xmlns:a16="http://schemas.microsoft.com/office/drawing/2014/main" id="{BAE89BB4-3A9F-4ED3-9145-3139F0CBDF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2" name="Picture 1" descr="ALMASHRI_0">
          <a:extLst>
            <a:ext uri="{FF2B5EF4-FFF2-40B4-BE49-F238E27FC236}">
              <a16:creationId xmlns:a16="http://schemas.microsoft.com/office/drawing/2014/main" id="{7B7B89DB-8A23-41AD-9126-477AFCD8B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3" name="Picture 1" descr="ALMASHRI_0">
          <a:extLst>
            <a:ext uri="{FF2B5EF4-FFF2-40B4-BE49-F238E27FC236}">
              <a16:creationId xmlns:a16="http://schemas.microsoft.com/office/drawing/2014/main" id="{1ED64BC7-ACC5-4166-AE03-31322305C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4" name="Picture 1" descr="ALMASHRI_0">
          <a:extLst>
            <a:ext uri="{FF2B5EF4-FFF2-40B4-BE49-F238E27FC236}">
              <a16:creationId xmlns:a16="http://schemas.microsoft.com/office/drawing/2014/main" id="{8F5EF066-63D6-4B58-AF63-764EB38CB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5" name="Picture 1" descr="ALMASHRI_0">
          <a:extLst>
            <a:ext uri="{FF2B5EF4-FFF2-40B4-BE49-F238E27FC236}">
              <a16:creationId xmlns:a16="http://schemas.microsoft.com/office/drawing/2014/main" id="{86C8032B-A21D-4826-8E64-6802BAC74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6" name="Picture 1" descr="ALMASHRI_0">
          <a:extLst>
            <a:ext uri="{FF2B5EF4-FFF2-40B4-BE49-F238E27FC236}">
              <a16:creationId xmlns:a16="http://schemas.microsoft.com/office/drawing/2014/main" id="{30337EDA-4902-4E74-B75E-36CE1BDC12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977" name="Picture 1" descr="ALMASHRI_0">
          <a:extLst>
            <a:ext uri="{FF2B5EF4-FFF2-40B4-BE49-F238E27FC236}">
              <a16:creationId xmlns:a16="http://schemas.microsoft.com/office/drawing/2014/main" id="{1CF8004C-1433-40D1-A5F4-79BE905E5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8" name="Picture 1" descr="ALMASHRI_0">
          <a:extLst>
            <a:ext uri="{FF2B5EF4-FFF2-40B4-BE49-F238E27FC236}">
              <a16:creationId xmlns:a16="http://schemas.microsoft.com/office/drawing/2014/main" id="{5065CD29-F33F-4020-959E-941D8C2BE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79" name="Picture 1" descr="ALMASHRI_0">
          <a:extLst>
            <a:ext uri="{FF2B5EF4-FFF2-40B4-BE49-F238E27FC236}">
              <a16:creationId xmlns:a16="http://schemas.microsoft.com/office/drawing/2014/main" id="{E742E81F-4622-4F8D-BBC4-BDD3FD803A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0" name="Picture 1" descr="ALMASHRI_0">
          <a:extLst>
            <a:ext uri="{FF2B5EF4-FFF2-40B4-BE49-F238E27FC236}">
              <a16:creationId xmlns:a16="http://schemas.microsoft.com/office/drawing/2014/main" id="{5DD9A572-EAE7-4369-AAC5-A402BB418A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1" name="Picture 1" descr="ALMASHRI_0">
          <a:extLst>
            <a:ext uri="{FF2B5EF4-FFF2-40B4-BE49-F238E27FC236}">
              <a16:creationId xmlns:a16="http://schemas.microsoft.com/office/drawing/2014/main" id="{0E566D83-B1EF-4CAF-AAA8-7FAF876AD1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2" name="Picture 1" descr="ALMASHRI_0">
          <a:extLst>
            <a:ext uri="{FF2B5EF4-FFF2-40B4-BE49-F238E27FC236}">
              <a16:creationId xmlns:a16="http://schemas.microsoft.com/office/drawing/2014/main" id="{C6BDAF55-8B1E-4A79-8A1C-3177488F1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3" name="Picture 1" descr="ALMASHRI_0">
          <a:extLst>
            <a:ext uri="{FF2B5EF4-FFF2-40B4-BE49-F238E27FC236}">
              <a16:creationId xmlns:a16="http://schemas.microsoft.com/office/drawing/2014/main" id="{3D558D06-90E6-416B-AD9E-ECF311BBD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4" name="Picture 1" descr="ALMASHRI_0">
          <a:extLst>
            <a:ext uri="{FF2B5EF4-FFF2-40B4-BE49-F238E27FC236}">
              <a16:creationId xmlns:a16="http://schemas.microsoft.com/office/drawing/2014/main" id="{FFB58285-73F3-4C9F-A073-3288B66520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5" name="Picture 1" descr="ALMASHRI_0">
          <a:extLst>
            <a:ext uri="{FF2B5EF4-FFF2-40B4-BE49-F238E27FC236}">
              <a16:creationId xmlns:a16="http://schemas.microsoft.com/office/drawing/2014/main" id="{2E2CDA28-68BB-4144-89EC-B49121C736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6" name="Picture 1" descr="ALMASHRI_0">
          <a:extLst>
            <a:ext uri="{FF2B5EF4-FFF2-40B4-BE49-F238E27FC236}">
              <a16:creationId xmlns:a16="http://schemas.microsoft.com/office/drawing/2014/main" id="{0736C2F9-D8E2-4D44-9E94-AB808382E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7" name="Picture 1" descr="ALMASHRI_0">
          <a:extLst>
            <a:ext uri="{FF2B5EF4-FFF2-40B4-BE49-F238E27FC236}">
              <a16:creationId xmlns:a16="http://schemas.microsoft.com/office/drawing/2014/main" id="{EC7AFDE4-6727-46D3-99CF-082CBE52AA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8" name="Picture 1" descr="ALMASHRI_0">
          <a:extLst>
            <a:ext uri="{FF2B5EF4-FFF2-40B4-BE49-F238E27FC236}">
              <a16:creationId xmlns:a16="http://schemas.microsoft.com/office/drawing/2014/main" id="{2D59E700-7CE3-4053-B4B5-BA68D4FD26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89" name="Picture 1" descr="ALMASHRI_0">
          <a:extLst>
            <a:ext uri="{FF2B5EF4-FFF2-40B4-BE49-F238E27FC236}">
              <a16:creationId xmlns:a16="http://schemas.microsoft.com/office/drawing/2014/main" id="{853D2191-249A-456F-88E5-4D55A7628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0" name="Picture 1" descr="ALMASHRI_0">
          <a:extLst>
            <a:ext uri="{FF2B5EF4-FFF2-40B4-BE49-F238E27FC236}">
              <a16:creationId xmlns:a16="http://schemas.microsoft.com/office/drawing/2014/main" id="{9F021FF0-E76E-45DA-9367-D18085D6DB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1" name="Picture 1" descr="ALMASHRI_0">
          <a:extLst>
            <a:ext uri="{FF2B5EF4-FFF2-40B4-BE49-F238E27FC236}">
              <a16:creationId xmlns:a16="http://schemas.microsoft.com/office/drawing/2014/main" id="{BBA0A619-B809-4680-804F-FC5DAD26E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2" name="Picture 1" descr="ALMASHRI_0">
          <a:extLst>
            <a:ext uri="{FF2B5EF4-FFF2-40B4-BE49-F238E27FC236}">
              <a16:creationId xmlns:a16="http://schemas.microsoft.com/office/drawing/2014/main" id="{126CE9FA-16DC-4112-946F-AF444F17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993" name="Picture 1" descr="ALMASHRI_0">
          <a:extLst>
            <a:ext uri="{FF2B5EF4-FFF2-40B4-BE49-F238E27FC236}">
              <a16:creationId xmlns:a16="http://schemas.microsoft.com/office/drawing/2014/main" id="{39D858BB-2CE8-41BD-ADFF-5B8E2CB52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4" name="Picture 1" descr="ALMASHRI_0">
          <a:extLst>
            <a:ext uri="{FF2B5EF4-FFF2-40B4-BE49-F238E27FC236}">
              <a16:creationId xmlns:a16="http://schemas.microsoft.com/office/drawing/2014/main" id="{B47C7C01-B332-45B1-80A3-6A719D64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5" name="Picture 1" descr="ALMASHRI_0">
          <a:extLst>
            <a:ext uri="{FF2B5EF4-FFF2-40B4-BE49-F238E27FC236}">
              <a16:creationId xmlns:a16="http://schemas.microsoft.com/office/drawing/2014/main" id="{838FC401-BD4B-46CC-B372-AD6B746CD4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6" name="Picture 1" descr="ALMASHRI_0">
          <a:extLst>
            <a:ext uri="{FF2B5EF4-FFF2-40B4-BE49-F238E27FC236}">
              <a16:creationId xmlns:a16="http://schemas.microsoft.com/office/drawing/2014/main" id="{978D6960-39A5-4890-899E-FF242DE77B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7" name="Picture 1" descr="ALMASHRI_0">
          <a:extLst>
            <a:ext uri="{FF2B5EF4-FFF2-40B4-BE49-F238E27FC236}">
              <a16:creationId xmlns:a16="http://schemas.microsoft.com/office/drawing/2014/main" id="{3079D297-A21B-4FC9-AA5B-5B15801489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8" name="Picture 1" descr="ALMASHRI_0">
          <a:extLst>
            <a:ext uri="{FF2B5EF4-FFF2-40B4-BE49-F238E27FC236}">
              <a16:creationId xmlns:a16="http://schemas.microsoft.com/office/drawing/2014/main" id="{A14F4451-B9D3-4348-9A05-D6AE754B6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999" name="Picture 1" descr="ALMASHRI_0">
          <a:extLst>
            <a:ext uri="{FF2B5EF4-FFF2-40B4-BE49-F238E27FC236}">
              <a16:creationId xmlns:a16="http://schemas.microsoft.com/office/drawing/2014/main" id="{67543BCC-531A-4649-BFA3-2373DAB48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0" name="Picture 1" descr="ALMASHRI_0">
          <a:extLst>
            <a:ext uri="{FF2B5EF4-FFF2-40B4-BE49-F238E27FC236}">
              <a16:creationId xmlns:a16="http://schemas.microsoft.com/office/drawing/2014/main" id="{AF95ED26-F330-4493-80D4-83AEFA8063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1" name="Picture 1" descr="ALMASHRI_0">
          <a:extLst>
            <a:ext uri="{FF2B5EF4-FFF2-40B4-BE49-F238E27FC236}">
              <a16:creationId xmlns:a16="http://schemas.microsoft.com/office/drawing/2014/main" id="{5E9552F9-F34D-424F-86FC-6CB1A9677B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2" name="Picture 1" descr="ALMASHRI_0">
          <a:extLst>
            <a:ext uri="{FF2B5EF4-FFF2-40B4-BE49-F238E27FC236}">
              <a16:creationId xmlns:a16="http://schemas.microsoft.com/office/drawing/2014/main" id="{96A3F1ED-9896-4CDC-AC92-D6DA16C0F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3" name="Picture 1" descr="ALMASHRI_0">
          <a:extLst>
            <a:ext uri="{FF2B5EF4-FFF2-40B4-BE49-F238E27FC236}">
              <a16:creationId xmlns:a16="http://schemas.microsoft.com/office/drawing/2014/main" id="{A2725B38-9213-4580-9BB8-3B99BC0748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4" name="Picture 1" descr="ALMASHRI_0">
          <a:extLst>
            <a:ext uri="{FF2B5EF4-FFF2-40B4-BE49-F238E27FC236}">
              <a16:creationId xmlns:a16="http://schemas.microsoft.com/office/drawing/2014/main" id="{9536E641-31E4-4465-9722-AB2B9E0F0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5" name="Picture 1" descr="ALMASHRI_0">
          <a:extLst>
            <a:ext uri="{FF2B5EF4-FFF2-40B4-BE49-F238E27FC236}">
              <a16:creationId xmlns:a16="http://schemas.microsoft.com/office/drawing/2014/main" id="{5073FA63-36BC-47E4-8DEC-23773BF39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6" name="Picture 1" descr="ALMASHRI_0">
          <a:extLst>
            <a:ext uri="{FF2B5EF4-FFF2-40B4-BE49-F238E27FC236}">
              <a16:creationId xmlns:a16="http://schemas.microsoft.com/office/drawing/2014/main" id="{8EF5BE7A-A837-4A79-AB8B-20F9841669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7" name="Picture 1" descr="ALMASHRI_0">
          <a:extLst>
            <a:ext uri="{FF2B5EF4-FFF2-40B4-BE49-F238E27FC236}">
              <a16:creationId xmlns:a16="http://schemas.microsoft.com/office/drawing/2014/main" id="{C5CF07EB-F32C-463A-9D9B-84190E387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8" name="Picture 1" descr="ALMASHRI_0">
          <a:extLst>
            <a:ext uri="{FF2B5EF4-FFF2-40B4-BE49-F238E27FC236}">
              <a16:creationId xmlns:a16="http://schemas.microsoft.com/office/drawing/2014/main" id="{CAE123FA-D456-4BD1-844C-F0C6D664F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09" name="Picture 1" descr="ALMASHRI_0">
          <a:extLst>
            <a:ext uri="{FF2B5EF4-FFF2-40B4-BE49-F238E27FC236}">
              <a16:creationId xmlns:a16="http://schemas.microsoft.com/office/drawing/2014/main" id="{1B8811A8-337F-42D1-99EF-B5F2B1B79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0" name="Picture 1" descr="ALMASHRI_0">
          <a:extLst>
            <a:ext uri="{FF2B5EF4-FFF2-40B4-BE49-F238E27FC236}">
              <a16:creationId xmlns:a16="http://schemas.microsoft.com/office/drawing/2014/main" id="{FC22162C-7283-4A3D-818D-99DD2829A8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1" name="Picture 1" descr="ALMASHRI_0">
          <a:extLst>
            <a:ext uri="{FF2B5EF4-FFF2-40B4-BE49-F238E27FC236}">
              <a16:creationId xmlns:a16="http://schemas.microsoft.com/office/drawing/2014/main" id="{256A9148-B1D0-490A-9E42-FB53ACF5D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2" name="Picture 1" descr="ALMASHRI_0">
          <a:extLst>
            <a:ext uri="{FF2B5EF4-FFF2-40B4-BE49-F238E27FC236}">
              <a16:creationId xmlns:a16="http://schemas.microsoft.com/office/drawing/2014/main" id="{6D03BB5D-3328-4D8C-9260-C17128AAC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3" name="Picture 1" descr="ALMASHRI_0">
          <a:extLst>
            <a:ext uri="{FF2B5EF4-FFF2-40B4-BE49-F238E27FC236}">
              <a16:creationId xmlns:a16="http://schemas.microsoft.com/office/drawing/2014/main" id="{D01667EE-A23A-42CD-86E1-9B5776B57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4" name="Picture 1" descr="ALMASHRI_0">
          <a:extLst>
            <a:ext uri="{FF2B5EF4-FFF2-40B4-BE49-F238E27FC236}">
              <a16:creationId xmlns:a16="http://schemas.microsoft.com/office/drawing/2014/main" id="{1A07EC39-6020-4252-B011-93B8BF5FEF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5" name="Picture 1" descr="ALMASHRI_0">
          <a:extLst>
            <a:ext uri="{FF2B5EF4-FFF2-40B4-BE49-F238E27FC236}">
              <a16:creationId xmlns:a16="http://schemas.microsoft.com/office/drawing/2014/main" id="{673AF84E-46A3-4A90-A10A-2A7A5B040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6" name="Picture 1" descr="ALMASHRI_0">
          <a:extLst>
            <a:ext uri="{FF2B5EF4-FFF2-40B4-BE49-F238E27FC236}">
              <a16:creationId xmlns:a16="http://schemas.microsoft.com/office/drawing/2014/main" id="{1B85A2BF-6C67-4594-B7C2-8F85D8B53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7" name="Picture 1" descr="ALMASHRI_0">
          <a:extLst>
            <a:ext uri="{FF2B5EF4-FFF2-40B4-BE49-F238E27FC236}">
              <a16:creationId xmlns:a16="http://schemas.microsoft.com/office/drawing/2014/main" id="{235F3C6A-1B79-4228-A74C-6CD37F49CE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8" name="Picture 1" descr="ALMASHRI_0">
          <a:extLst>
            <a:ext uri="{FF2B5EF4-FFF2-40B4-BE49-F238E27FC236}">
              <a16:creationId xmlns:a16="http://schemas.microsoft.com/office/drawing/2014/main" id="{014DB3C4-3187-45CF-B645-31E9B9254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19" name="Picture 1" descr="ALMASHRI_0">
          <a:extLst>
            <a:ext uri="{FF2B5EF4-FFF2-40B4-BE49-F238E27FC236}">
              <a16:creationId xmlns:a16="http://schemas.microsoft.com/office/drawing/2014/main" id="{70F1D3AF-DFA3-487B-8431-C85CD0E89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0" name="Picture 1" descr="ALMASHRI_0">
          <a:extLst>
            <a:ext uri="{FF2B5EF4-FFF2-40B4-BE49-F238E27FC236}">
              <a16:creationId xmlns:a16="http://schemas.microsoft.com/office/drawing/2014/main" id="{E458AD31-F1BC-4D42-8B68-CD42F5589D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1" name="Picture 1" descr="ALMASHRI_0">
          <a:extLst>
            <a:ext uri="{FF2B5EF4-FFF2-40B4-BE49-F238E27FC236}">
              <a16:creationId xmlns:a16="http://schemas.microsoft.com/office/drawing/2014/main" id="{0D17473F-B794-40CF-B3C2-5C4A6C056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2" name="Picture 1" descr="ALMASHRI_0">
          <a:extLst>
            <a:ext uri="{FF2B5EF4-FFF2-40B4-BE49-F238E27FC236}">
              <a16:creationId xmlns:a16="http://schemas.microsoft.com/office/drawing/2014/main" id="{B884E7A1-7B34-4E16-8C38-CCE6592FAF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23" name="Picture 1" descr="ALMASHRI_0">
          <a:extLst>
            <a:ext uri="{FF2B5EF4-FFF2-40B4-BE49-F238E27FC236}">
              <a16:creationId xmlns:a16="http://schemas.microsoft.com/office/drawing/2014/main" id="{615EC67F-D39D-4740-9D1E-6FC76F8532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4" name="Picture 1023" descr="ALMASHRI_0">
          <a:extLst>
            <a:ext uri="{FF2B5EF4-FFF2-40B4-BE49-F238E27FC236}">
              <a16:creationId xmlns:a16="http://schemas.microsoft.com/office/drawing/2014/main" id="{6BD8B7B5-0975-4430-817A-A4F822888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5" name="Picture 1" descr="ALMASHRI_0">
          <a:extLst>
            <a:ext uri="{FF2B5EF4-FFF2-40B4-BE49-F238E27FC236}">
              <a16:creationId xmlns:a16="http://schemas.microsoft.com/office/drawing/2014/main" id="{632E81CB-9980-41CA-9D8C-993499AD6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6" name="Picture 1" descr="ALMASHRI_0">
          <a:extLst>
            <a:ext uri="{FF2B5EF4-FFF2-40B4-BE49-F238E27FC236}">
              <a16:creationId xmlns:a16="http://schemas.microsoft.com/office/drawing/2014/main" id="{93AAD770-1972-485F-849C-B1BC3AD15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7" name="Picture 1" descr="ALMASHRI_0">
          <a:extLst>
            <a:ext uri="{FF2B5EF4-FFF2-40B4-BE49-F238E27FC236}">
              <a16:creationId xmlns:a16="http://schemas.microsoft.com/office/drawing/2014/main" id="{E5AF1935-6B01-4497-B5D4-9F0AA2939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8" name="Picture 1" descr="ALMASHRI_0">
          <a:extLst>
            <a:ext uri="{FF2B5EF4-FFF2-40B4-BE49-F238E27FC236}">
              <a16:creationId xmlns:a16="http://schemas.microsoft.com/office/drawing/2014/main" id="{6539F2E8-912E-4C2E-AA9E-98098EF0FD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29" name="Picture 1" descr="ALMASHRI_0">
          <a:extLst>
            <a:ext uri="{FF2B5EF4-FFF2-40B4-BE49-F238E27FC236}">
              <a16:creationId xmlns:a16="http://schemas.microsoft.com/office/drawing/2014/main" id="{94C5CA91-C8CE-47AD-9188-7726B3099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0" name="Picture 1" descr="ALMASHRI_0">
          <a:extLst>
            <a:ext uri="{FF2B5EF4-FFF2-40B4-BE49-F238E27FC236}">
              <a16:creationId xmlns:a16="http://schemas.microsoft.com/office/drawing/2014/main" id="{504AF14B-1D4C-41DA-8F19-FC5AF8D9AB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1" name="Picture 1" descr="ALMASHRI_0">
          <a:extLst>
            <a:ext uri="{FF2B5EF4-FFF2-40B4-BE49-F238E27FC236}">
              <a16:creationId xmlns:a16="http://schemas.microsoft.com/office/drawing/2014/main" id="{61BC31FB-1941-4E77-9B98-B8EEF6A678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2" name="Picture 1" descr="ALMASHRI_0">
          <a:extLst>
            <a:ext uri="{FF2B5EF4-FFF2-40B4-BE49-F238E27FC236}">
              <a16:creationId xmlns:a16="http://schemas.microsoft.com/office/drawing/2014/main" id="{A87CD1AD-2136-4FB7-A82E-1FBA8216A3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3" name="Picture 1" descr="ALMASHRI_0">
          <a:extLst>
            <a:ext uri="{FF2B5EF4-FFF2-40B4-BE49-F238E27FC236}">
              <a16:creationId xmlns:a16="http://schemas.microsoft.com/office/drawing/2014/main" id="{31BFE126-B7CE-42CF-B953-C85F71678E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4" name="Picture 1" descr="ALMASHRI_0">
          <a:extLst>
            <a:ext uri="{FF2B5EF4-FFF2-40B4-BE49-F238E27FC236}">
              <a16:creationId xmlns:a16="http://schemas.microsoft.com/office/drawing/2014/main" id="{48282626-C755-4001-89F6-91E42FF231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5" name="Picture 1" descr="ALMASHRI_0">
          <a:extLst>
            <a:ext uri="{FF2B5EF4-FFF2-40B4-BE49-F238E27FC236}">
              <a16:creationId xmlns:a16="http://schemas.microsoft.com/office/drawing/2014/main" id="{6A85FCBA-C346-4629-B4AD-B00668E85D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6" name="Picture 1" descr="ALMASHRI_0">
          <a:extLst>
            <a:ext uri="{FF2B5EF4-FFF2-40B4-BE49-F238E27FC236}">
              <a16:creationId xmlns:a16="http://schemas.microsoft.com/office/drawing/2014/main" id="{D93C5C81-60F0-418F-860D-AEFC2C227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7" name="Picture 1" descr="ALMASHRI_0">
          <a:extLst>
            <a:ext uri="{FF2B5EF4-FFF2-40B4-BE49-F238E27FC236}">
              <a16:creationId xmlns:a16="http://schemas.microsoft.com/office/drawing/2014/main" id="{BB5E5634-77A1-4034-B9F1-5CC5E0984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8" name="Picture 1" descr="ALMASHRI_0">
          <a:extLst>
            <a:ext uri="{FF2B5EF4-FFF2-40B4-BE49-F238E27FC236}">
              <a16:creationId xmlns:a16="http://schemas.microsoft.com/office/drawing/2014/main" id="{2166F6DA-E036-4317-8E46-990D53BE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039" name="Picture 1" descr="ALMASHRI_0">
          <a:extLst>
            <a:ext uri="{FF2B5EF4-FFF2-40B4-BE49-F238E27FC236}">
              <a16:creationId xmlns:a16="http://schemas.microsoft.com/office/drawing/2014/main" id="{51281680-D8CA-4ED6-99D4-B280940E1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0" name="Picture 1" descr="ALMASHRI_0">
          <a:extLst>
            <a:ext uri="{FF2B5EF4-FFF2-40B4-BE49-F238E27FC236}">
              <a16:creationId xmlns:a16="http://schemas.microsoft.com/office/drawing/2014/main" id="{1592CE72-AA37-469E-9B50-87915B0BD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1" name="Picture 1" descr="ALMASHRI_0">
          <a:extLst>
            <a:ext uri="{FF2B5EF4-FFF2-40B4-BE49-F238E27FC236}">
              <a16:creationId xmlns:a16="http://schemas.microsoft.com/office/drawing/2014/main" id="{2A7F8647-D2B2-41F4-A1EA-7EE35E6C8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2" name="Picture 1" descr="ALMASHRI_0">
          <a:extLst>
            <a:ext uri="{FF2B5EF4-FFF2-40B4-BE49-F238E27FC236}">
              <a16:creationId xmlns:a16="http://schemas.microsoft.com/office/drawing/2014/main" id="{94413AED-A0EE-4A9B-8509-A0AE690AA2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3" name="Picture 1" descr="ALMASHRI_0">
          <a:extLst>
            <a:ext uri="{FF2B5EF4-FFF2-40B4-BE49-F238E27FC236}">
              <a16:creationId xmlns:a16="http://schemas.microsoft.com/office/drawing/2014/main" id="{D66F6B1A-F038-4E35-9726-DE2768DDC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4" name="Picture 1" descr="ALMASHRI_0">
          <a:extLst>
            <a:ext uri="{FF2B5EF4-FFF2-40B4-BE49-F238E27FC236}">
              <a16:creationId xmlns:a16="http://schemas.microsoft.com/office/drawing/2014/main" id="{A606EDBF-9A7B-4B35-A9D4-E0F491A2B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5" name="Picture 1" descr="ALMASHRI_0">
          <a:extLst>
            <a:ext uri="{FF2B5EF4-FFF2-40B4-BE49-F238E27FC236}">
              <a16:creationId xmlns:a16="http://schemas.microsoft.com/office/drawing/2014/main" id="{C2438E2C-13D9-44F8-B262-63A91A334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6" name="Picture 1" descr="ALMASHRI_0">
          <a:extLst>
            <a:ext uri="{FF2B5EF4-FFF2-40B4-BE49-F238E27FC236}">
              <a16:creationId xmlns:a16="http://schemas.microsoft.com/office/drawing/2014/main" id="{4B0D08E1-23C6-4B9F-ACA5-E71A348287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7" name="Picture 1" descr="ALMASHRI_0">
          <a:extLst>
            <a:ext uri="{FF2B5EF4-FFF2-40B4-BE49-F238E27FC236}">
              <a16:creationId xmlns:a16="http://schemas.microsoft.com/office/drawing/2014/main" id="{F1B1BEE2-8B67-4968-9C80-F92CF85F86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8" name="Picture 1" descr="ALMASHRI_0">
          <a:extLst>
            <a:ext uri="{FF2B5EF4-FFF2-40B4-BE49-F238E27FC236}">
              <a16:creationId xmlns:a16="http://schemas.microsoft.com/office/drawing/2014/main" id="{F6C85140-953A-40D0-9092-2F2DCA993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49" name="Picture 1" descr="ALMASHRI_0">
          <a:extLst>
            <a:ext uri="{FF2B5EF4-FFF2-40B4-BE49-F238E27FC236}">
              <a16:creationId xmlns:a16="http://schemas.microsoft.com/office/drawing/2014/main" id="{F10039A7-08E3-4732-A106-EE91852958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0" name="Picture 1" descr="ALMASHRI_0">
          <a:extLst>
            <a:ext uri="{FF2B5EF4-FFF2-40B4-BE49-F238E27FC236}">
              <a16:creationId xmlns:a16="http://schemas.microsoft.com/office/drawing/2014/main" id="{333BCBCC-0F0F-49A2-9A3D-F80A1EE63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1" name="Picture 1" descr="ALMASHRI_0">
          <a:extLst>
            <a:ext uri="{FF2B5EF4-FFF2-40B4-BE49-F238E27FC236}">
              <a16:creationId xmlns:a16="http://schemas.microsoft.com/office/drawing/2014/main" id="{F4C5992B-37D3-405D-9E7A-EED46FE8E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2" name="Picture 1" descr="ALMASHRI_0">
          <a:extLst>
            <a:ext uri="{FF2B5EF4-FFF2-40B4-BE49-F238E27FC236}">
              <a16:creationId xmlns:a16="http://schemas.microsoft.com/office/drawing/2014/main" id="{D39A93D4-D06E-426F-B8A3-578509C8BC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3" name="Picture 1" descr="ALMASHRI_0">
          <a:extLst>
            <a:ext uri="{FF2B5EF4-FFF2-40B4-BE49-F238E27FC236}">
              <a16:creationId xmlns:a16="http://schemas.microsoft.com/office/drawing/2014/main" id="{555F8A87-1CEC-4B9D-BD88-1ECC0E12C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4" name="Picture 1" descr="ALMASHRI_0">
          <a:extLst>
            <a:ext uri="{FF2B5EF4-FFF2-40B4-BE49-F238E27FC236}">
              <a16:creationId xmlns:a16="http://schemas.microsoft.com/office/drawing/2014/main" id="{F6828082-4FBC-46F8-B020-033D71AA3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055" name="Picture 1" descr="ALMASHRI_0">
          <a:extLst>
            <a:ext uri="{FF2B5EF4-FFF2-40B4-BE49-F238E27FC236}">
              <a16:creationId xmlns:a16="http://schemas.microsoft.com/office/drawing/2014/main" id="{79805B6C-0086-4844-AF2C-BD3FA922DD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6" name="Picture 1" descr="ALMASHRI_0">
          <a:extLst>
            <a:ext uri="{FF2B5EF4-FFF2-40B4-BE49-F238E27FC236}">
              <a16:creationId xmlns:a16="http://schemas.microsoft.com/office/drawing/2014/main" id="{A11BBC1B-4DEC-468D-96DF-2B4FECD61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7" name="Picture 1" descr="ALMASHRI_0">
          <a:extLst>
            <a:ext uri="{FF2B5EF4-FFF2-40B4-BE49-F238E27FC236}">
              <a16:creationId xmlns:a16="http://schemas.microsoft.com/office/drawing/2014/main" id="{B31346CB-5FF0-4228-842C-09CD1FA6FA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8" name="Picture 1" descr="ALMASHRI_0">
          <a:extLst>
            <a:ext uri="{FF2B5EF4-FFF2-40B4-BE49-F238E27FC236}">
              <a16:creationId xmlns:a16="http://schemas.microsoft.com/office/drawing/2014/main" id="{47446822-E193-4CD4-8A61-72B8B1831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59" name="Picture 1" descr="ALMASHRI_0">
          <a:extLst>
            <a:ext uri="{FF2B5EF4-FFF2-40B4-BE49-F238E27FC236}">
              <a16:creationId xmlns:a16="http://schemas.microsoft.com/office/drawing/2014/main" id="{799C5D5A-A3C2-4D0D-8FC3-7692558E0A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0" name="Picture 1" descr="ALMASHRI_0">
          <a:extLst>
            <a:ext uri="{FF2B5EF4-FFF2-40B4-BE49-F238E27FC236}">
              <a16:creationId xmlns:a16="http://schemas.microsoft.com/office/drawing/2014/main" id="{9B906371-6D3F-4FB7-B063-2FAFF6402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1" name="Picture 1" descr="ALMASHRI_0">
          <a:extLst>
            <a:ext uri="{FF2B5EF4-FFF2-40B4-BE49-F238E27FC236}">
              <a16:creationId xmlns:a16="http://schemas.microsoft.com/office/drawing/2014/main" id="{B0C47AFC-9687-4EF3-8A31-853C781E12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2" name="Picture 1" descr="ALMASHRI_0">
          <a:extLst>
            <a:ext uri="{FF2B5EF4-FFF2-40B4-BE49-F238E27FC236}">
              <a16:creationId xmlns:a16="http://schemas.microsoft.com/office/drawing/2014/main" id="{12C3883B-C0AD-4C04-9980-D1F113C1F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3" name="Picture 1" descr="ALMASHRI_0">
          <a:extLst>
            <a:ext uri="{FF2B5EF4-FFF2-40B4-BE49-F238E27FC236}">
              <a16:creationId xmlns:a16="http://schemas.microsoft.com/office/drawing/2014/main" id="{C35FC778-ED77-4C6C-9290-1F1273148A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4" name="Picture 1" descr="ALMASHRI_0">
          <a:extLst>
            <a:ext uri="{FF2B5EF4-FFF2-40B4-BE49-F238E27FC236}">
              <a16:creationId xmlns:a16="http://schemas.microsoft.com/office/drawing/2014/main" id="{85C3A8C6-AC92-46A0-A29B-4B4FA1B9E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5" name="Picture 1" descr="ALMASHRI_0">
          <a:extLst>
            <a:ext uri="{FF2B5EF4-FFF2-40B4-BE49-F238E27FC236}">
              <a16:creationId xmlns:a16="http://schemas.microsoft.com/office/drawing/2014/main" id="{3B5E6D33-B5EA-4318-8AA7-37F7B278E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6" name="Picture 1" descr="ALMASHRI_0">
          <a:extLst>
            <a:ext uri="{FF2B5EF4-FFF2-40B4-BE49-F238E27FC236}">
              <a16:creationId xmlns:a16="http://schemas.microsoft.com/office/drawing/2014/main" id="{248280BE-1F9D-404B-BBAF-6D03BCAF43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7" name="Picture 1" descr="ALMASHRI_0">
          <a:extLst>
            <a:ext uri="{FF2B5EF4-FFF2-40B4-BE49-F238E27FC236}">
              <a16:creationId xmlns:a16="http://schemas.microsoft.com/office/drawing/2014/main" id="{9BD82079-5DEE-4B38-9863-44BDCC73A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8" name="Picture 1" descr="ALMASHRI_0">
          <a:extLst>
            <a:ext uri="{FF2B5EF4-FFF2-40B4-BE49-F238E27FC236}">
              <a16:creationId xmlns:a16="http://schemas.microsoft.com/office/drawing/2014/main" id="{7C689034-3161-4518-A371-0DF251B914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69" name="Picture 1" descr="ALMASHRI_0">
          <a:extLst>
            <a:ext uri="{FF2B5EF4-FFF2-40B4-BE49-F238E27FC236}">
              <a16:creationId xmlns:a16="http://schemas.microsoft.com/office/drawing/2014/main" id="{619395E4-5ADA-4764-A018-282E7B164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0" name="Picture 1" descr="ALMASHRI_0">
          <a:extLst>
            <a:ext uri="{FF2B5EF4-FFF2-40B4-BE49-F238E27FC236}">
              <a16:creationId xmlns:a16="http://schemas.microsoft.com/office/drawing/2014/main" id="{2CC5BCC8-6E99-4B00-8E0C-D30409708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071" name="Picture 1" descr="ALMASHRI_0">
          <a:extLst>
            <a:ext uri="{FF2B5EF4-FFF2-40B4-BE49-F238E27FC236}">
              <a16:creationId xmlns:a16="http://schemas.microsoft.com/office/drawing/2014/main" id="{206F7E80-1A5B-410E-9AA9-F0B998A2DE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2" name="Picture 1" descr="ALMASHRI_0">
          <a:extLst>
            <a:ext uri="{FF2B5EF4-FFF2-40B4-BE49-F238E27FC236}">
              <a16:creationId xmlns:a16="http://schemas.microsoft.com/office/drawing/2014/main" id="{B7B65C9A-0A8D-4C99-9DCC-3CA8BD5C82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3" name="Picture 1" descr="ALMASHRI_0">
          <a:extLst>
            <a:ext uri="{FF2B5EF4-FFF2-40B4-BE49-F238E27FC236}">
              <a16:creationId xmlns:a16="http://schemas.microsoft.com/office/drawing/2014/main" id="{304A1AC3-6EBC-4D81-BBF6-B7BC8B9B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4" name="Picture 1" descr="ALMASHRI_0">
          <a:extLst>
            <a:ext uri="{FF2B5EF4-FFF2-40B4-BE49-F238E27FC236}">
              <a16:creationId xmlns:a16="http://schemas.microsoft.com/office/drawing/2014/main" id="{6F1AAC4F-32C7-4580-9840-4BDE9D4D5D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5" name="Picture 1" descr="ALMASHRI_0">
          <a:extLst>
            <a:ext uri="{FF2B5EF4-FFF2-40B4-BE49-F238E27FC236}">
              <a16:creationId xmlns:a16="http://schemas.microsoft.com/office/drawing/2014/main" id="{96DC3432-7CCA-482A-826F-4CDA5F77CD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6" name="Picture 1" descr="ALMASHRI_0">
          <a:extLst>
            <a:ext uri="{FF2B5EF4-FFF2-40B4-BE49-F238E27FC236}">
              <a16:creationId xmlns:a16="http://schemas.microsoft.com/office/drawing/2014/main" id="{5BEB891C-3618-49AD-87AD-5A3FEC67C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7" name="Picture 1" descr="ALMASHRI_0">
          <a:extLst>
            <a:ext uri="{FF2B5EF4-FFF2-40B4-BE49-F238E27FC236}">
              <a16:creationId xmlns:a16="http://schemas.microsoft.com/office/drawing/2014/main" id="{719E2939-8DE7-475E-AF0A-287862C78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8" name="Picture 1" descr="ALMASHRI_0">
          <a:extLst>
            <a:ext uri="{FF2B5EF4-FFF2-40B4-BE49-F238E27FC236}">
              <a16:creationId xmlns:a16="http://schemas.microsoft.com/office/drawing/2014/main" id="{490C900E-6137-4EC1-92C9-4444FE03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79" name="Picture 1" descr="ALMASHRI_0">
          <a:extLst>
            <a:ext uri="{FF2B5EF4-FFF2-40B4-BE49-F238E27FC236}">
              <a16:creationId xmlns:a16="http://schemas.microsoft.com/office/drawing/2014/main" id="{72D3EAD1-9976-4E84-8B6F-A0720918AC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0" name="Picture 1" descr="ALMASHRI_0">
          <a:extLst>
            <a:ext uri="{FF2B5EF4-FFF2-40B4-BE49-F238E27FC236}">
              <a16:creationId xmlns:a16="http://schemas.microsoft.com/office/drawing/2014/main" id="{9C3AE5EB-6E0B-4BB8-8A34-48F1501B74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1" name="Picture 1" descr="ALMASHRI_0">
          <a:extLst>
            <a:ext uri="{FF2B5EF4-FFF2-40B4-BE49-F238E27FC236}">
              <a16:creationId xmlns:a16="http://schemas.microsoft.com/office/drawing/2014/main" id="{95C1F53B-BE86-49E6-AA1D-F85848DE4E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2" name="Picture 1" descr="ALMASHRI_0">
          <a:extLst>
            <a:ext uri="{FF2B5EF4-FFF2-40B4-BE49-F238E27FC236}">
              <a16:creationId xmlns:a16="http://schemas.microsoft.com/office/drawing/2014/main" id="{8713A7C0-14C1-48F5-A2F7-21873CE36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3" name="Picture 1" descr="ALMASHRI_0">
          <a:extLst>
            <a:ext uri="{FF2B5EF4-FFF2-40B4-BE49-F238E27FC236}">
              <a16:creationId xmlns:a16="http://schemas.microsoft.com/office/drawing/2014/main" id="{AC1C3686-4EEA-44D0-B3A9-FDBA284FBE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4" name="Picture 1" descr="ALMASHRI_0">
          <a:extLst>
            <a:ext uri="{FF2B5EF4-FFF2-40B4-BE49-F238E27FC236}">
              <a16:creationId xmlns:a16="http://schemas.microsoft.com/office/drawing/2014/main" id="{D539905F-ACB4-40AF-8B13-A2F679C4C4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5" name="Picture 1" descr="ALMASHRI_0">
          <a:extLst>
            <a:ext uri="{FF2B5EF4-FFF2-40B4-BE49-F238E27FC236}">
              <a16:creationId xmlns:a16="http://schemas.microsoft.com/office/drawing/2014/main" id="{92F447B5-B163-4184-AD7E-64C06C9BE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6" name="Picture 1" descr="ALMASHRI_0">
          <a:extLst>
            <a:ext uri="{FF2B5EF4-FFF2-40B4-BE49-F238E27FC236}">
              <a16:creationId xmlns:a16="http://schemas.microsoft.com/office/drawing/2014/main" id="{7531BAC8-7954-4903-8F3E-FB84FF9AF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087" name="Picture 1" descr="ALMASHRI_0">
          <a:extLst>
            <a:ext uri="{FF2B5EF4-FFF2-40B4-BE49-F238E27FC236}">
              <a16:creationId xmlns:a16="http://schemas.microsoft.com/office/drawing/2014/main" id="{649F7D37-24FB-4E6D-BF69-1CC32C251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8" name="Picture 1" descr="ALMASHRI_0">
          <a:extLst>
            <a:ext uri="{FF2B5EF4-FFF2-40B4-BE49-F238E27FC236}">
              <a16:creationId xmlns:a16="http://schemas.microsoft.com/office/drawing/2014/main" id="{B35A496E-FF11-46C2-9A0B-4590B681D6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89" name="Picture 1" descr="ALMASHRI_0">
          <a:extLst>
            <a:ext uri="{FF2B5EF4-FFF2-40B4-BE49-F238E27FC236}">
              <a16:creationId xmlns:a16="http://schemas.microsoft.com/office/drawing/2014/main" id="{34C1EC70-1818-47ED-820C-D351785561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0" name="Picture 1" descr="ALMASHRI_0">
          <a:extLst>
            <a:ext uri="{FF2B5EF4-FFF2-40B4-BE49-F238E27FC236}">
              <a16:creationId xmlns:a16="http://schemas.microsoft.com/office/drawing/2014/main" id="{746CB802-75B4-42C2-8EF1-29F8CE6F4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1" name="Picture 1" descr="ALMASHRI_0">
          <a:extLst>
            <a:ext uri="{FF2B5EF4-FFF2-40B4-BE49-F238E27FC236}">
              <a16:creationId xmlns:a16="http://schemas.microsoft.com/office/drawing/2014/main" id="{C2D1A5CB-C7CD-43BD-B7BB-406EBDAAB2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2" name="Picture 1" descr="ALMASHRI_0">
          <a:extLst>
            <a:ext uri="{FF2B5EF4-FFF2-40B4-BE49-F238E27FC236}">
              <a16:creationId xmlns:a16="http://schemas.microsoft.com/office/drawing/2014/main" id="{977BB473-8588-45F7-BD07-B58D1955F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3" name="Picture 1" descr="ALMASHRI_0">
          <a:extLst>
            <a:ext uri="{FF2B5EF4-FFF2-40B4-BE49-F238E27FC236}">
              <a16:creationId xmlns:a16="http://schemas.microsoft.com/office/drawing/2014/main" id="{1402A143-5D5E-4C4C-8062-F59B0D0E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4" name="Picture 1" descr="ALMASHRI_0">
          <a:extLst>
            <a:ext uri="{FF2B5EF4-FFF2-40B4-BE49-F238E27FC236}">
              <a16:creationId xmlns:a16="http://schemas.microsoft.com/office/drawing/2014/main" id="{385A3334-C564-4524-9F92-EBCFF4FE1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5" name="Picture 1" descr="ALMASHRI_0">
          <a:extLst>
            <a:ext uri="{FF2B5EF4-FFF2-40B4-BE49-F238E27FC236}">
              <a16:creationId xmlns:a16="http://schemas.microsoft.com/office/drawing/2014/main" id="{C469DAC0-5251-47B1-B31B-F295B2CE1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6" name="Picture 1" descr="ALMASHRI_0">
          <a:extLst>
            <a:ext uri="{FF2B5EF4-FFF2-40B4-BE49-F238E27FC236}">
              <a16:creationId xmlns:a16="http://schemas.microsoft.com/office/drawing/2014/main" id="{8DDBCC28-C3F5-4E47-9607-F2D8398EB4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7" name="Picture 1" descr="ALMASHRI_0">
          <a:extLst>
            <a:ext uri="{FF2B5EF4-FFF2-40B4-BE49-F238E27FC236}">
              <a16:creationId xmlns:a16="http://schemas.microsoft.com/office/drawing/2014/main" id="{DF843A8F-CA1B-48D9-B508-47CD1D504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8" name="Picture 1" descr="ALMASHRI_0">
          <a:extLst>
            <a:ext uri="{FF2B5EF4-FFF2-40B4-BE49-F238E27FC236}">
              <a16:creationId xmlns:a16="http://schemas.microsoft.com/office/drawing/2014/main" id="{6F054CEC-8DE2-4FA7-A3BF-8FDDB7945E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099" name="Picture 1" descr="ALMASHRI_0">
          <a:extLst>
            <a:ext uri="{FF2B5EF4-FFF2-40B4-BE49-F238E27FC236}">
              <a16:creationId xmlns:a16="http://schemas.microsoft.com/office/drawing/2014/main" id="{1640F121-7736-4550-9FC8-D8DEE0F82D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0" name="Picture 1" descr="ALMASHRI_0">
          <a:extLst>
            <a:ext uri="{FF2B5EF4-FFF2-40B4-BE49-F238E27FC236}">
              <a16:creationId xmlns:a16="http://schemas.microsoft.com/office/drawing/2014/main" id="{F921623C-229C-4128-A597-366515E2A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1" name="Picture 1" descr="ALMASHRI_0">
          <a:extLst>
            <a:ext uri="{FF2B5EF4-FFF2-40B4-BE49-F238E27FC236}">
              <a16:creationId xmlns:a16="http://schemas.microsoft.com/office/drawing/2014/main" id="{739F831D-644E-401B-A508-D639057989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2" name="Picture 1" descr="ALMASHRI_0">
          <a:extLst>
            <a:ext uri="{FF2B5EF4-FFF2-40B4-BE49-F238E27FC236}">
              <a16:creationId xmlns:a16="http://schemas.microsoft.com/office/drawing/2014/main" id="{1C456B7D-8362-40C7-9599-CA48B55372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103" name="Picture 1" descr="ALMASHRI_0">
          <a:extLst>
            <a:ext uri="{FF2B5EF4-FFF2-40B4-BE49-F238E27FC236}">
              <a16:creationId xmlns:a16="http://schemas.microsoft.com/office/drawing/2014/main" id="{D445A9D4-7CC4-4752-AE16-E39C77FF53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4" name="Picture 1" descr="ALMASHRI_0">
          <a:extLst>
            <a:ext uri="{FF2B5EF4-FFF2-40B4-BE49-F238E27FC236}">
              <a16:creationId xmlns:a16="http://schemas.microsoft.com/office/drawing/2014/main" id="{80EC1E16-634B-4BB9-B9BE-938E9C985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5" name="Picture 1" descr="ALMASHRI_0">
          <a:extLst>
            <a:ext uri="{FF2B5EF4-FFF2-40B4-BE49-F238E27FC236}">
              <a16:creationId xmlns:a16="http://schemas.microsoft.com/office/drawing/2014/main" id="{01CD1F5D-A0A2-4378-B7B9-AB897EEB96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6" name="Picture 1" descr="ALMASHRI_0">
          <a:extLst>
            <a:ext uri="{FF2B5EF4-FFF2-40B4-BE49-F238E27FC236}">
              <a16:creationId xmlns:a16="http://schemas.microsoft.com/office/drawing/2014/main" id="{C3112EB3-479F-4C7A-A5C0-B12C07A331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7" name="Picture 1" descr="ALMASHRI_0">
          <a:extLst>
            <a:ext uri="{FF2B5EF4-FFF2-40B4-BE49-F238E27FC236}">
              <a16:creationId xmlns:a16="http://schemas.microsoft.com/office/drawing/2014/main" id="{7802B1E2-864F-4B44-B93A-9DA0C6CE7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8" name="Picture 1" descr="ALMASHRI_0">
          <a:extLst>
            <a:ext uri="{FF2B5EF4-FFF2-40B4-BE49-F238E27FC236}">
              <a16:creationId xmlns:a16="http://schemas.microsoft.com/office/drawing/2014/main" id="{5D2FD1CE-E14E-41D3-80C4-2A8D7A3602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09" name="Picture 1" descr="ALMASHRI_0">
          <a:extLst>
            <a:ext uri="{FF2B5EF4-FFF2-40B4-BE49-F238E27FC236}">
              <a16:creationId xmlns:a16="http://schemas.microsoft.com/office/drawing/2014/main" id="{718D69BB-A693-4E51-B79D-9CAAD1335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0" name="Picture 1" descr="ALMASHRI_0">
          <a:extLst>
            <a:ext uri="{FF2B5EF4-FFF2-40B4-BE49-F238E27FC236}">
              <a16:creationId xmlns:a16="http://schemas.microsoft.com/office/drawing/2014/main" id="{B4498CE5-A005-436D-B6A6-8CCC62D5CC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1" name="Picture 1" descr="ALMASHRI_0">
          <a:extLst>
            <a:ext uri="{FF2B5EF4-FFF2-40B4-BE49-F238E27FC236}">
              <a16:creationId xmlns:a16="http://schemas.microsoft.com/office/drawing/2014/main" id="{63CA1AF7-3FEC-4D58-A5D3-1D874CD233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2" name="Picture 1" descr="ALMASHRI_0">
          <a:extLst>
            <a:ext uri="{FF2B5EF4-FFF2-40B4-BE49-F238E27FC236}">
              <a16:creationId xmlns:a16="http://schemas.microsoft.com/office/drawing/2014/main" id="{B4A9AB8E-D78B-4460-9C86-B16C56AE07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3" name="Picture 1" descr="ALMASHRI_0">
          <a:extLst>
            <a:ext uri="{FF2B5EF4-FFF2-40B4-BE49-F238E27FC236}">
              <a16:creationId xmlns:a16="http://schemas.microsoft.com/office/drawing/2014/main" id="{89303369-E144-4F76-9735-1F7F9AD5A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4" name="Picture 1" descr="ALMASHRI_0">
          <a:extLst>
            <a:ext uri="{FF2B5EF4-FFF2-40B4-BE49-F238E27FC236}">
              <a16:creationId xmlns:a16="http://schemas.microsoft.com/office/drawing/2014/main" id="{4FFFC635-D90B-472D-97A0-3A6BC0BF3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5" name="Picture 1" descr="ALMASHRI_0">
          <a:extLst>
            <a:ext uri="{FF2B5EF4-FFF2-40B4-BE49-F238E27FC236}">
              <a16:creationId xmlns:a16="http://schemas.microsoft.com/office/drawing/2014/main" id="{FBDCEC22-3263-4B32-9236-456598F80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6" name="Picture 1" descr="ALMASHRI_0">
          <a:extLst>
            <a:ext uri="{FF2B5EF4-FFF2-40B4-BE49-F238E27FC236}">
              <a16:creationId xmlns:a16="http://schemas.microsoft.com/office/drawing/2014/main" id="{C722F098-3EDC-40DA-BB15-8DFBF836B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7" name="Picture 1" descr="ALMASHRI_0">
          <a:extLst>
            <a:ext uri="{FF2B5EF4-FFF2-40B4-BE49-F238E27FC236}">
              <a16:creationId xmlns:a16="http://schemas.microsoft.com/office/drawing/2014/main" id="{17875CC0-5B9C-4463-A023-5A17C3672C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8" name="Picture 1" descr="ALMASHRI_0">
          <a:extLst>
            <a:ext uri="{FF2B5EF4-FFF2-40B4-BE49-F238E27FC236}">
              <a16:creationId xmlns:a16="http://schemas.microsoft.com/office/drawing/2014/main" id="{2553C017-4C4D-4B5C-AE21-7143AE6850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119" name="Picture 1" descr="ALMASHRI_0">
          <a:extLst>
            <a:ext uri="{FF2B5EF4-FFF2-40B4-BE49-F238E27FC236}">
              <a16:creationId xmlns:a16="http://schemas.microsoft.com/office/drawing/2014/main" id="{1F4547FB-C3A0-4B81-8FB9-CF482DF91D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0" name="Picture 1" descr="ALMASHRI_0">
          <a:extLst>
            <a:ext uri="{FF2B5EF4-FFF2-40B4-BE49-F238E27FC236}">
              <a16:creationId xmlns:a16="http://schemas.microsoft.com/office/drawing/2014/main" id="{FFD4C74D-AC35-4EAC-B4B6-ABFD9BE8C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1" name="Picture 1" descr="ALMASHRI_0">
          <a:extLst>
            <a:ext uri="{FF2B5EF4-FFF2-40B4-BE49-F238E27FC236}">
              <a16:creationId xmlns:a16="http://schemas.microsoft.com/office/drawing/2014/main" id="{93F27990-7AC1-4748-B1D8-774342665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2" name="Picture 1" descr="ALMASHRI_0">
          <a:extLst>
            <a:ext uri="{FF2B5EF4-FFF2-40B4-BE49-F238E27FC236}">
              <a16:creationId xmlns:a16="http://schemas.microsoft.com/office/drawing/2014/main" id="{7EE08D54-89F0-446E-AFAF-D2C15A9E1A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3" name="Picture 1" descr="ALMASHRI_0">
          <a:extLst>
            <a:ext uri="{FF2B5EF4-FFF2-40B4-BE49-F238E27FC236}">
              <a16:creationId xmlns:a16="http://schemas.microsoft.com/office/drawing/2014/main" id="{C68FDB21-5F52-4D27-9413-231B77EE1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4" name="Picture 1" descr="ALMASHRI_0">
          <a:extLst>
            <a:ext uri="{FF2B5EF4-FFF2-40B4-BE49-F238E27FC236}">
              <a16:creationId xmlns:a16="http://schemas.microsoft.com/office/drawing/2014/main" id="{BACC12C8-950F-4CB8-935B-AFBC8189DD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5" name="Picture 1" descr="ALMASHRI_0">
          <a:extLst>
            <a:ext uri="{FF2B5EF4-FFF2-40B4-BE49-F238E27FC236}">
              <a16:creationId xmlns:a16="http://schemas.microsoft.com/office/drawing/2014/main" id="{07ECB87F-5009-4142-AC94-7662819055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6" name="Picture 1" descr="ALMASHRI_0">
          <a:extLst>
            <a:ext uri="{FF2B5EF4-FFF2-40B4-BE49-F238E27FC236}">
              <a16:creationId xmlns:a16="http://schemas.microsoft.com/office/drawing/2014/main" id="{E603DCC4-CAA8-42CE-AC37-E6D96CA8E1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7" name="Picture 1" descr="ALMASHRI_0">
          <a:extLst>
            <a:ext uri="{FF2B5EF4-FFF2-40B4-BE49-F238E27FC236}">
              <a16:creationId xmlns:a16="http://schemas.microsoft.com/office/drawing/2014/main" id="{D3926B52-3D0C-494E-A307-C09EC0AD0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8" name="Picture 1" descr="ALMASHRI_0">
          <a:extLst>
            <a:ext uri="{FF2B5EF4-FFF2-40B4-BE49-F238E27FC236}">
              <a16:creationId xmlns:a16="http://schemas.microsoft.com/office/drawing/2014/main" id="{9C57C308-8F16-422D-BD23-9E3A50C2A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29" name="Picture 1" descr="ALMASHRI_0">
          <a:extLst>
            <a:ext uri="{FF2B5EF4-FFF2-40B4-BE49-F238E27FC236}">
              <a16:creationId xmlns:a16="http://schemas.microsoft.com/office/drawing/2014/main" id="{0DFDBCAC-2E81-4C51-BE94-0BCEDD23F2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0" name="Picture 1" descr="ALMASHRI_0">
          <a:extLst>
            <a:ext uri="{FF2B5EF4-FFF2-40B4-BE49-F238E27FC236}">
              <a16:creationId xmlns:a16="http://schemas.microsoft.com/office/drawing/2014/main" id="{98711131-0CFA-415B-AB3F-0992AA92A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1" name="Picture 1" descr="ALMASHRI_0">
          <a:extLst>
            <a:ext uri="{FF2B5EF4-FFF2-40B4-BE49-F238E27FC236}">
              <a16:creationId xmlns:a16="http://schemas.microsoft.com/office/drawing/2014/main" id="{FB15E0AE-71BB-4E6D-8F1C-3D370148A0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2" name="Picture 1" descr="ALMASHRI_0">
          <a:extLst>
            <a:ext uri="{FF2B5EF4-FFF2-40B4-BE49-F238E27FC236}">
              <a16:creationId xmlns:a16="http://schemas.microsoft.com/office/drawing/2014/main" id="{6B52D599-F2BA-4BAB-A065-01B380B57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3" name="Picture 1" descr="ALMASHRI_0">
          <a:extLst>
            <a:ext uri="{FF2B5EF4-FFF2-40B4-BE49-F238E27FC236}">
              <a16:creationId xmlns:a16="http://schemas.microsoft.com/office/drawing/2014/main" id="{5789C2DE-5933-4D0D-B87E-1D085DE98F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4" name="Picture 1" descr="ALMASHRI_0">
          <a:extLst>
            <a:ext uri="{FF2B5EF4-FFF2-40B4-BE49-F238E27FC236}">
              <a16:creationId xmlns:a16="http://schemas.microsoft.com/office/drawing/2014/main" id="{B207E845-0D6C-44FB-AA3C-AB6F9A8E1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35" name="Picture 1" descr="ALMASHRI_0">
          <a:extLst>
            <a:ext uri="{FF2B5EF4-FFF2-40B4-BE49-F238E27FC236}">
              <a16:creationId xmlns:a16="http://schemas.microsoft.com/office/drawing/2014/main" id="{45CCE91D-6014-4442-9068-674DED944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6" name="Picture 1" descr="ALMASHRI_0">
          <a:extLst>
            <a:ext uri="{FF2B5EF4-FFF2-40B4-BE49-F238E27FC236}">
              <a16:creationId xmlns:a16="http://schemas.microsoft.com/office/drawing/2014/main" id="{4A97DC43-FA47-4958-ABFB-E70A25FE0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7" name="Picture 1" descr="ALMASHRI_0">
          <a:extLst>
            <a:ext uri="{FF2B5EF4-FFF2-40B4-BE49-F238E27FC236}">
              <a16:creationId xmlns:a16="http://schemas.microsoft.com/office/drawing/2014/main" id="{7178F2FD-1605-476C-8C7D-DFB8BDF6F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8" name="Picture 1" descr="ALMASHRI_0">
          <a:extLst>
            <a:ext uri="{FF2B5EF4-FFF2-40B4-BE49-F238E27FC236}">
              <a16:creationId xmlns:a16="http://schemas.microsoft.com/office/drawing/2014/main" id="{BCBD3FD4-78D0-49CE-B13C-C23A60A61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39" name="Picture 1" descr="ALMASHRI_0">
          <a:extLst>
            <a:ext uri="{FF2B5EF4-FFF2-40B4-BE49-F238E27FC236}">
              <a16:creationId xmlns:a16="http://schemas.microsoft.com/office/drawing/2014/main" id="{0F4F71E1-FCAD-40E7-A086-CEE9626704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0" name="Picture 1" descr="ALMASHRI_0">
          <a:extLst>
            <a:ext uri="{FF2B5EF4-FFF2-40B4-BE49-F238E27FC236}">
              <a16:creationId xmlns:a16="http://schemas.microsoft.com/office/drawing/2014/main" id="{3B28FE4E-4895-4EDC-86F9-A6D796786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1" name="Picture 1" descr="ALMASHRI_0">
          <a:extLst>
            <a:ext uri="{FF2B5EF4-FFF2-40B4-BE49-F238E27FC236}">
              <a16:creationId xmlns:a16="http://schemas.microsoft.com/office/drawing/2014/main" id="{8CC34D85-6B41-4FE5-A2D0-B4D6EE895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2" name="Picture 1" descr="ALMASHRI_0">
          <a:extLst>
            <a:ext uri="{FF2B5EF4-FFF2-40B4-BE49-F238E27FC236}">
              <a16:creationId xmlns:a16="http://schemas.microsoft.com/office/drawing/2014/main" id="{764F5DD7-BB1D-4957-A85B-BC194D3070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3" name="Picture 1" descr="ALMASHRI_0">
          <a:extLst>
            <a:ext uri="{FF2B5EF4-FFF2-40B4-BE49-F238E27FC236}">
              <a16:creationId xmlns:a16="http://schemas.microsoft.com/office/drawing/2014/main" id="{DA6A9BF5-5FDB-488D-88E8-5C9E591C81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4" name="Picture 1" descr="ALMASHRI_0">
          <a:extLst>
            <a:ext uri="{FF2B5EF4-FFF2-40B4-BE49-F238E27FC236}">
              <a16:creationId xmlns:a16="http://schemas.microsoft.com/office/drawing/2014/main" id="{76F59D95-D2C9-49CC-922A-B038D90B25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5" name="Picture 1" descr="ALMASHRI_0">
          <a:extLst>
            <a:ext uri="{FF2B5EF4-FFF2-40B4-BE49-F238E27FC236}">
              <a16:creationId xmlns:a16="http://schemas.microsoft.com/office/drawing/2014/main" id="{2DABB169-5D2A-456B-B9C8-E11421C290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6" name="Picture 1" descr="ALMASHRI_0">
          <a:extLst>
            <a:ext uri="{FF2B5EF4-FFF2-40B4-BE49-F238E27FC236}">
              <a16:creationId xmlns:a16="http://schemas.microsoft.com/office/drawing/2014/main" id="{4E695577-1779-4462-8E43-572489918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7" name="Picture 1" descr="ALMASHRI_0">
          <a:extLst>
            <a:ext uri="{FF2B5EF4-FFF2-40B4-BE49-F238E27FC236}">
              <a16:creationId xmlns:a16="http://schemas.microsoft.com/office/drawing/2014/main" id="{47C28145-E530-42E9-8DFA-18B0254B7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8" name="Picture 1" descr="ALMASHRI_0">
          <a:extLst>
            <a:ext uri="{FF2B5EF4-FFF2-40B4-BE49-F238E27FC236}">
              <a16:creationId xmlns:a16="http://schemas.microsoft.com/office/drawing/2014/main" id="{3E0B7421-A998-448F-8A21-954E14DB4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49" name="Picture 1" descr="ALMASHRI_0">
          <a:extLst>
            <a:ext uri="{FF2B5EF4-FFF2-40B4-BE49-F238E27FC236}">
              <a16:creationId xmlns:a16="http://schemas.microsoft.com/office/drawing/2014/main" id="{248F1A12-7FE4-4FA7-BA2C-A6F000A1C6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0" name="Picture 1" descr="ALMASHRI_0">
          <a:extLst>
            <a:ext uri="{FF2B5EF4-FFF2-40B4-BE49-F238E27FC236}">
              <a16:creationId xmlns:a16="http://schemas.microsoft.com/office/drawing/2014/main" id="{3E0990BE-2BA4-4539-87D9-2B75436AFC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151" name="Picture 1" descr="ALMASHRI_0">
          <a:extLst>
            <a:ext uri="{FF2B5EF4-FFF2-40B4-BE49-F238E27FC236}">
              <a16:creationId xmlns:a16="http://schemas.microsoft.com/office/drawing/2014/main" id="{4420C646-A549-4FA3-86F0-BA1015623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2" name="Picture 1" descr="ALMASHRI_0">
          <a:extLst>
            <a:ext uri="{FF2B5EF4-FFF2-40B4-BE49-F238E27FC236}">
              <a16:creationId xmlns:a16="http://schemas.microsoft.com/office/drawing/2014/main" id="{80C73F4B-58BA-4F43-96F2-1CC6F2AB57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3" name="Picture 1" descr="ALMASHRI_0">
          <a:extLst>
            <a:ext uri="{FF2B5EF4-FFF2-40B4-BE49-F238E27FC236}">
              <a16:creationId xmlns:a16="http://schemas.microsoft.com/office/drawing/2014/main" id="{D896AD3E-5682-434B-8900-B293DE4064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4" name="Picture 1" descr="ALMASHRI_0">
          <a:extLst>
            <a:ext uri="{FF2B5EF4-FFF2-40B4-BE49-F238E27FC236}">
              <a16:creationId xmlns:a16="http://schemas.microsoft.com/office/drawing/2014/main" id="{A24EAD2B-431B-4D5A-A7A9-D492C72DD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5" name="Picture 1" descr="ALMASHRI_0">
          <a:extLst>
            <a:ext uri="{FF2B5EF4-FFF2-40B4-BE49-F238E27FC236}">
              <a16:creationId xmlns:a16="http://schemas.microsoft.com/office/drawing/2014/main" id="{0B594153-A01A-4D3F-B272-4F42EED03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6" name="Picture 1" descr="ALMASHRI_0">
          <a:extLst>
            <a:ext uri="{FF2B5EF4-FFF2-40B4-BE49-F238E27FC236}">
              <a16:creationId xmlns:a16="http://schemas.microsoft.com/office/drawing/2014/main" id="{CD976F32-8A4D-4332-8623-54C88BF525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7" name="Picture 1" descr="ALMASHRI_0">
          <a:extLst>
            <a:ext uri="{FF2B5EF4-FFF2-40B4-BE49-F238E27FC236}">
              <a16:creationId xmlns:a16="http://schemas.microsoft.com/office/drawing/2014/main" id="{C3F470A4-B376-4663-BB5D-4787AFA8E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8" name="Picture 1" descr="ALMASHRI_0">
          <a:extLst>
            <a:ext uri="{FF2B5EF4-FFF2-40B4-BE49-F238E27FC236}">
              <a16:creationId xmlns:a16="http://schemas.microsoft.com/office/drawing/2014/main" id="{3E3827C5-884F-408B-A4A1-C36023D8A9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59" name="Picture 1" descr="ALMASHRI_0">
          <a:extLst>
            <a:ext uri="{FF2B5EF4-FFF2-40B4-BE49-F238E27FC236}">
              <a16:creationId xmlns:a16="http://schemas.microsoft.com/office/drawing/2014/main" id="{862FA38E-023C-467D-A9F8-D2B89686DE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0" name="Picture 1" descr="ALMASHRI_0">
          <a:extLst>
            <a:ext uri="{FF2B5EF4-FFF2-40B4-BE49-F238E27FC236}">
              <a16:creationId xmlns:a16="http://schemas.microsoft.com/office/drawing/2014/main" id="{2FBC26F0-8D48-476A-B39D-01915DF316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1" name="Picture 1" descr="ALMASHRI_0">
          <a:extLst>
            <a:ext uri="{FF2B5EF4-FFF2-40B4-BE49-F238E27FC236}">
              <a16:creationId xmlns:a16="http://schemas.microsoft.com/office/drawing/2014/main" id="{A794933A-7BD2-42AF-8AA9-EE67E3BD6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2" name="Picture 1" descr="ALMASHRI_0">
          <a:extLst>
            <a:ext uri="{FF2B5EF4-FFF2-40B4-BE49-F238E27FC236}">
              <a16:creationId xmlns:a16="http://schemas.microsoft.com/office/drawing/2014/main" id="{AFE2A510-871B-456D-9935-CDAC29490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3" name="Picture 1" descr="ALMASHRI_0">
          <a:extLst>
            <a:ext uri="{FF2B5EF4-FFF2-40B4-BE49-F238E27FC236}">
              <a16:creationId xmlns:a16="http://schemas.microsoft.com/office/drawing/2014/main" id="{52A44FD3-801F-40E0-BCBA-0A1E5C9393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4" name="Picture 1" descr="ALMASHRI_0">
          <a:extLst>
            <a:ext uri="{FF2B5EF4-FFF2-40B4-BE49-F238E27FC236}">
              <a16:creationId xmlns:a16="http://schemas.microsoft.com/office/drawing/2014/main" id="{AD0599F2-CE0A-4B53-B869-2BED9B858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5" name="Picture 1" descr="ALMASHRI_0">
          <a:extLst>
            <a:ext uri="{FF2B5EF4-FFF2-40B4-BE49-F238E27FC236}">
              <a16:creationId xmlns:a16="http://schemas.microsoft.com/office/drawing/2014/main" id="{3427EBC8-CB28-43C4-95DD-64DBB721E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6" name="Picture 1" descr="ALMASHRI_0">
          <a:extLst>
            <a:ext uri="{FF2B5EF4-FFF2-40B4-BE49-F238E27FC236}">
              <a16:creationId xmlns:a16="http://schemas.microsoft.com/office/drawing/2014/main" id="{10DB6BEE-5E7B-42B8-B054-0D5D676A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167" name="Picture 1" descr="ALMASHRI_0">
          <a:extLst>
            <a:ext uri="{FF2B5EF4-FFF2-40B4-BE49-F238E27FC236}">
              <a16:creationId xmlns:a16="http://schemas.microsoft.com/office/drawing/2014/main" id="{8312008B-9B5B-4E6C-B3BF-6D6BEE0095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8" name="Picture 1" descr="ALMASHRI_0">
          <a:extLst>
            <a:ext uri="{FF2B5EF4-FFF2-40B4-BE49-F238E27FC236}">
              <a16:creationId xmlns:a16="http://schemas.microsoft.com/office/drawing/2014/main" id="{A20748EC-65C9-4FB3-A3CF-F252E34EE2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69" name="Picture 1" descr="ALMASHRI_0">
          <a:extLst>
            <a:ext uri="{FF2B5EF4-FFF2-40B4-BE49-F238E27FC236}">
              <a16:creationId xmlns:a16="http://schemas.microsoft.com/office/drawing/2014/main" id="{2A1FB712-4DB7-4DA8-9968-B8E801CDFB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0" name="Picture 1" descr="ALMASHRI_0">
          <a:extLst>
            <a:ext uri="{FF2B5EF4-FFF2-40B4-BE49-F238E27FC236}">
              <a16:creationId xmlns:a16="http://schemas.microsoft.com/office/drawing/2014/main" id="{6D4AAD6F-66AE-4E5A-BCF7-5D0DE998ED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1" name="Picture 1" descr="ALMASHRI_0">
          <a:extLst>
            <a:ext uri="{FF2B5EF4-FFF2-40B4-BE49-F238E27FC236}">
              <a16:creationId xmlns:a16="http://schemas.microsoft.com/office/drawing/2014/main" id="{9AFC2602-B855-45A7-8486-EA25E8AEE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2" name="Picture 1" descr="ALMASHRI_0">
          <a:extLst>
            <a:ext uri="{FF2B5EF4-FFF2-40B4-BE49-F238E27FC236}">
              <a16:creationId xmlns:a16="http://schemas.microsoft.com/office/drawing/2014/main" id="{F335D5F6-9322-421B-AA2D-B3506BE11F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3" name="Picture 1" descr="ALMASHRI_0">
          <a:extLst>
            <a:ext uri="{FF2B5EF4-FFF2-40B4-BE49-F238E27FC236}">
              <a16:creationId xmlns:a16="http://schemas.microsoft.com/office/drawing/2014/main" id="{90F79879-80AC-4A4D-AAFA-57046642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4" name="Picture 1" descr="ALMASHRI_0">
          <a:extLst>
            <a:ext uri="{FF2B5EF4-FFF2-40B4-BE49-F238E27FC236}">
              <a16:creationId xmlns:a16="http://schemas.microsoft.com/office/drawing/2014/main" id="{AC255727-374B-457D-89F9-DC6D1AA14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5" name="Picture 1" descr="ALMASHRI_0">
          <a:extLst>
            <a:ext uri="{FF2B5EF4-FFF2-40B4-BE49-F238E27FC236}">
              <a16:creationId xmlns:a16="http://schemas.microsoft.com/office/drawing/2014/main" id="{2FBF0511-6934-410E-AAF3-30C6BC873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6" name="Picture 1" descr="ALMASHRI_0">
          <a:extLst>
            <a:ext uri="{FF2B5EF4-FFF2-40B4-BE49-F238E27FC236}">
              <a16:creationId xmlns:a16="http://schemas.microsoft.com/office/drawing/2014/main" id="{7CE86E19-67EC-47BA-B80B-94B42E314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7" name="Picture 1" descr="ALMASHRI_0">
          <a:extLst>
            <a:ext uri="{FF2B5EF4-FFF2-40B4-BE49-F238E27FC236}">
              <a16:creationId xmlns:a16="http://schemas.microsoft.com/office/drawing/2014/main" id="{7D9F204B-AC30-4BE1-815C-8A03F20A5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8" name="Picture 1" descr="ALMASHRI_0">
          <a:extLst>
            <a:ext uri="{FF2B5EF4-FFF2-40B4-BE49-F238E27FC236}">
              <a16:creationId xmlns:a16="http://schemas.microsoft.com/office/drawing/2014/main" id="{20DB9E66-DEA3-4D0B-8D20-B9298BF353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79" name="Picture 1" descr="ALMASHRI_0">
          <a:extLst>
            <a:ext uri="{FF2B5EF4-FFF2-40B4-BE49-F238E27FC236}">
              <a16:creationId xmlns:a16="http://schemas.microsoft.com/office/drawing/2014/main" id="{0F715DF5-28FE-4FBA-8E1B-6B8899FF9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0" name="Picture 1" descr="ALMASHRI_0">
          <a:extLst>
            <a:ext uri="{FF2B5EF4-FFF2-40B4-BE49-F238E27FC236}">
              <a16:creationId xmlns:a16="http://schemas.microsoft.com/office/drawing/2014/main" id="{376329A3-3BAF-4571-B6E9-65AC0FF078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1" name="Picture 1" descr="ALMASHRI_0">
          <a:extLst>
            <a:ext uri="{FF2B5EF4-FFF2-40B4-BE49-F238E27FC236}">
              <a16:creationId xmlns:a16="http://schemas.microsoft.com/office/drawing/2014/main" id="{EB84E647-ECE7-4DD0-996B-0C7622FDFC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2" name="Picture 1" descr="ALMASHRI_0">
          <a:extLst>
            <a:ext uri="{FF2B5EF4-FFF2-40B4-BE49-F238E27FC236}">
              <a16:creationId xmlns:a16="http://schemas.microsoft.com/office/drawing/2014/main" id="{581CB449-F79D-42F0-AA94-78D4B21A23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183" name="Picture 1" descr="ALMASHRI_0">
          <a:extLst>
            <a:ext uri="{FF2B5EF4-FFF2-40B4-BE49-F238E27FC236}">
              <a16:creationId xmlns:a16="http://schemas.microsoft.com/office/drawing/2014/main" id="{B6E83FE2-FEBD-45E3-82A0-5F67AE376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4" name="Picture 1" descr="ALMASHRI_0">
          <a:extLst>
            <a:ext uri="{FF2B5EF4-FFF2-40B4-BE49-F238E27FC236}">
              <a16:creationId xmlns:a16="http://schemas.microsoft.com/office/drawing/2014/main" id="{42D705E4-4F50-4375-95B5-C60B163AC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5" name="Picture 1" descr="ALMASHRI_0">
          <a:extLst>
            <a:ext uri="{FF2B5EF4-FFF2-40B4-BE49-F238E27FC236}">
              <a16:creationId xmlns:a16="http://schemas.microsoft.com/office/drawing/2014/main" id="{9F40A073-B07D-4B92-8538-6711A2DA1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6" name="Picture 1" descr="ALMASHRI_0">
          <a:extLst>
            <a:ext uri="{FF2B5EF4-FFF2-40B4-BE49-F238E27FC236}">
              <a16:creationId xmlns:a16="http://schemas.microsoft.com/office/drawing/2014/main" id="{F2F28647-F959-4C11-B1DC-85D1E8E15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7" name="Picture 1" descr="ALMASHRI_0">
          <a:extLst>
            <a:ext uri="{FF2B5EF4-FFF2-40B4-BE49-F238E27FC236}">
              <a16:creationId xmlns:a16="http://schemas.microsoft.com/office/drawing/2014/main" id="{0B0D482B-91BC-4120-B676-5008251CF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8" name="Picture 1" descr="ALMASHRI_0">
          <a:extLst>
            <a:ext uri="{FF2B5EF4-FFF2-40B4-BE49-F238E27FC236}">
              <a16:creationId xmlns:a16="http://schemas.microsoft.com/office/drawing/2014/main" id="{560E0E25-B67A-4A0A-A821-BD4BE5420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89" name="Picture 1" descr="ALMASHRI_0">
          <a:extLst>
            <a:ext uri="{FF2B5EF4-FFF2-40B4-BE49-F238E27FC236}">
              <a16:creationId xmlns:a16="http://schemas.microsoft.com/office/drawing/2014/main" id="{3FC63345-B1C7-4A49-A656-7339F27C0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0" name="Picture 1" descr="ALMASHRI_0">
          <a:extLst>
            <a:ext uri="{FF2B5EF4-FFF2-40B4-BE49-F238E27FC236}">
              <a16:creationId xmlns:a16="http://schemas.microsoft.com/office/drawing/2014/main" id="{2947688C-9734-4D78-9DA1-F58D67181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1" name="Picture 1" descr="ALMASHRI_0">
          <a:extLst>
            <a:ext uri="{FF2B5EF4-FFF2-40B4-BE49-F238E27FC236}">
              <a16:creationId xmlns:a16="http://schemas.microsoft.com/office/drawing/2014/main" id="{857A49CD-4CF6-4ADF-A40F-5F791AF30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2" name="Picture 1" descr="ALMASHRI_0">
          <a:extLst>
            <a:ext uri="{FF2B5EF4-FFF2-40B4-BE49-F238E27FC236}">
              <a16:creationId xmlns:a16="http://schemas.microsoft.com/office/drawing/2014/main" id="{EB530B37-BC16-44DE-BAB4-3F070DA4F8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3" name="Picture 1" descr="ALMASHRI_0">
          <a:extLst>
            <a:ext uri="{FF2B5EF4-FFF2-40B4-BE49-F238E27FC236}">
              <a16:creationId xmlns:a16="http://schemas.microsoft.com/office/drawing/2014/main" id="{F643C9F6-546D-4954-A6BA-85C49955B6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4" name="Picture 1" descr="ALMASHRI_0">
          <a:extLst>
            <a:ext uri="{FF2B5EF4-FFF2-40B4-BE49-F238E27FC236}">
              <a16:creationId xmlns:a16="http://schemas.microsoft.com/office/drawing/2014/main" id="{68CD55D8-128D-4541-BB7D-E3A7244C62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5" name="Picture 1" descr="ALMASHRI_0">
          <a:extLst>
            <a:ext uri="{FF2B5EF4-FFF2-40B4-BE49-F238E27FC236}">
              <a16:creationId xmlns:a16="http://schemas.microsoft.com/office/drawing/2014/main" id="{85729D70-977E-40C7-9D47-C1573B4508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6" name="Picture 1" descr="ALMASHRI_0">
          <a:extLst>
            <a:ext uri="{FF2B5EF4-FFF2-40B4-BE49-F238E27FC236}">
              <a16:creationId xmlns:a16="http://schemas.microsoft.com/office/drawing/2014/main" id="{DE4DBEC6-8680-4726-A202-2EA9F5E09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7" name="Picture 1" descr="ALMASHRI_0">
          <a:extLst>
            <a:ext uri="{FF2B5EF4-FFF2-40B4-BE49-F238E27FC236}">
              <a16:creationId xmlns:a16="http://schemas.microsoft.com/office/drawing/2014/main" id="{065ECA3A-A0E4-42B4-9F6F-928C2F12E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8" name="Picture 1" descr="ALMASHRI_0">
          <a:extLst>
            <a:ext uri="{FF2B5EF4-FFF2-40B4-BE49-F238E27FC236}">
              <a16:creationId xmlns:a16="http://schemas.microsoft.com/office/drawing/2014/main" id="{5F08CAF6-1FDB-4911-93F4-AE76DD7BB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199" name="Picture 1" descr="ALMASHRI_0">
          <a:extLst>
            <a:ext uri="{FF2B5EF4-FFF2-40B4-BE49-F238E27FC236}">
              <a16:creationId xmlns:a16="http://schemas.microsoft.com/office/drawing/2014/main" id="{BF26E78B-DF26-4AB0-B96B-A50A97B6C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0" name="Picture 1" descr="ALMASHRI_0">
          <a:extLst>
            <a:ext uri="{FF2B5EF4-FFF2-40B4-BE49-F238E27FC236}">
              <a16:creationId xmlns:a16="http://schemas.microsoft.com/office/drawing/2014/main" id="{CA85518C-4BA5-4AF2-BE1B-D29900436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1" name="Picture 1" descr="ALMASHRI_0">
          <a:extLst>
            <a:ext uri="{FF2B5EF4-FFF2-40B4-BE49-F238E27FC236}">
              <a16:creationId xmlns:a16="http://schemas.microsoft.com/office/drawing/2014/main" id="{E85BFA4E-3602-41FC-B90D-431B7BE04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2" name="Picture 1" descr="ALMASHRI_0">
          <a:extLst>
            <a:ext uri="{FF2B5EF4-FFF2-40B4-BE49-F238E27FC236}">
              <a16:creationId xmlns:a16="http://schemas.microsoft.com/office/drawing/2014/main" id="{7B2A66FC-A3C2-495D-B59B-6EB8D815DB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3" name="Picture 1" descr="ALMASHRI_0">
          <a:extLst>
            <a:ext uri="{FF2B5EF4-FFF2-40B4-BE49-F238E27FC236}">
              <a16:creationId xmlns:a16="http://schemas.microsoft.com/office/drawing/2014/main" id="{7D80B5B2-7B36-4914-88F4-5E577B57BC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4" name="Picture 1" descr="ALMASHRI_0">
          <a:extLst>
            <a:ext uri="{FF2B5EF4-FFF2-40B4-BE49-F238E27FC236}">
              <a16:creationId xmlns:a16="http://schemas.microsoft.com/office/drawing/2014/main" id="{E40772A8-9AE1-40D1-A881-F0F4B03F9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5" name="Picture 1" descr="ALMASHRI_0">
          <a:extLst>
            <a:ext uri="{FF2B5EF4-FFF2-40B4-BE49-F238E27FC236}">
              <a16:creationId xmlns:a16="http://schemas.microsoft.com/office/drawing/2014/main" id="{346470D5-E5F5-46C4-A140-C3BBF6995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6" name="Picture 1" descr="ALMASHRI_0">
          <a:extLst>
            <a:ext uri="{FF2B5EF4-FFF2-40B4-BE49-F238E27FC236}">
              <a16:creationId xmlns:a16="http://schemas.microsoft.com/office/drawing/2014/main" id="{81111FC4-861C-462F-9016-B0550E78E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7" name="Picture 1" descr="ALMASHRI_0">
          <a:extLst>
            <a:ext uri="{FF2B5EF4-FFF2-40B4-BE49-F238E27FC236}">
              <a16:creationId xmlns:a16="http://schemas.microsoft.com/office/drawing/2014/main" id="{E0D0F7DA-B546-439F-989A-016D3A27D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8" name="Picture 1" descr="ALMASHRI_0">
          <a:extLst>
            <a:ext uri="{FF2B5EF4-FFF2-40B4-BE49-F238E27FC236}">
              <a16:creationId xmlns:a16="http://schemas.microsoft.com/office/drawing/2014/main" id="{90AC3EB2-E0B7-4562-BA71-6047C0995D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09" name="Picture 1" descr="ALMASHRI_0">
          <a:extLst>
            <a:ext uri="{FF2B5EF4-FFF2-40B4-BE49-F238E27FC236}">
              <a16:creationId xmlns:a16="http://schemas.microsoft.com/office/drawing/2014/main" id="{93156EC9-C351-4BD0-A248-7166A4E5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0" name="Picture 1" descr="ALMASHRI_0">
          <a:extLst>
            <a:ext uri="{FF2B5EF4-FFF2-40B4-BE49-F238E27FC236}">
              <a16:creationId xmlns:a16="http://schemas.microsoft.com/office/drawing/2014/main" id="{CE9097C5-398A-4C37-AF3E-C0264F886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1" name="Picture 1" descr="ALMASHRI_0">
          <a:extLst>
            <a:ext uri="{FF2B5EF4-FFF2-40B4-BE49-F238E27FC236}">
              <a16:creationId xmlns:a16="http://schemas.microsoft.com/office/drawing/2014/main" id="{21AC81B1-F90C-4221-9CF3-70E4A9EBC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2" name="Picture 1" descr="ALMASHRI_0">
          <a:extLst>
            <a:ext uri="{FF2B5EF4-FFF2-40B4-BE49-F238E27FC236}">
              <a16:creationId xmlns:a16="http://schemas.microsoft.com/office/drawing/2014/main" id="{85E76169-A942-462B-9C56-C783090498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3" name="Picture 1" descr="ALMASHRI_0">
          <a:extLst>
            <a:ext uri="{FF2B5EF4-FFF2-40B4-BE49-F238E27FC236}">
              <a16:creationId xmlns:a16="http://schemas.microsoft.com/office/drawing/2014/main" id="{DD43CB33-81A0-46B9-BF9B-C3FD02B8B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4" name="Picture 1" descr="ALMASHRI_0">
          <a:extLst>
            <a:ext uri="{FF2B5EF4-FFF2-40B4-BE49-F238E27FC236}">
              <a16:creationId xmlns:a16="http://schemas.microsoft.com/office/drawing/2014/main" id="{300C8E22-1653-435C-83AE-C9AD485D0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15" name="Picture 1" descr="ALMASHRI_0">
          <a:extLst>
            <a:ext uri="{FF2B5EF4-FFF2-40B4-BE49-F238E27FC236}">
              <a16:creationId xmlns:a16="http://schemas.microsoft.com/office/drawing/2014/main" id="{7F13BF4B-5D00-4D64-A2E4-DCFD520490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6" name="Picture 1" descr="ALMASHRI_0">
          <a:extLst>
            <a:ext uri="{FF2B5EF4-FFF2-40B4-BE49-F238E27FC236}">
              <a16:creationId xmlns:a16="http://schemas.microsoft.com/office/drawing/2014/main" id="{08DAE475-41B3-4A69-9BE5-8B0D7342A3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7" name="Picture 1" descr="ALMASHRI_0">
          <a:extLst>
            <a:ext uri="{FF2B5EF4-FFF2-40B4-BE49-F238E27FC236}">
              <a16:creationId xmlns:a16="http://schemas.microsoft.com/office/drawing/2014/main" id="{588699DD-68ED-4208-A43D-CEB87C3324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8" name="Picture 1" descr="ALMASHRI_0">
          <a:extLst>
            <a:ext uri="{FF2B5EF4-FFF2-40B4-BE49-F238E27FC236}">
              <a16:creationId xmlns:a16="http://schemas.microsoft.com/office/drawing/2014/main" id="{0A38AE7F-D7B5-473D-BA9E-D7248E31EB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19" name="Picture 1" descr="ALMASHRI_0">
          <a:extLst>
            <a:ext uri="{FF2B5EF4-FFF2-40B4-BE49-F238E27FC236}">
              <a16:creationId xmlns:a16="http://schemas.microsoft.com/office/drawing/2014/main" id="{B7FD6C92-7C6A-4002-BB5D-7CF078B9E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0" name="Picture 1" descr="ALMASHRI_0">
          <a:extLst>
            <a:ext uri="{FF2B5EF4-FFF2-40B4-BE49-F238E27FC236}">
              <a16:creationId xmlns:a16="http://schemas.microsoft.com/office/drawing/2014/main" id="{F1FB95DC-3EB3-4474-ACFB-303D8D2D9E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1" name="Picture 1" descr="ALMASHRI_0">
          <a:extLst>
            <a:ext uri="{FF2B5EF4-FFF2-40B4-BE49-F238E27FC236}">
              <a16:creationId xmlns:a16="http://schemas.microsoft.com/office/drawing/2014/main" id="{DE5776D5-1FE6-4629-A1CC-1937A4567A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2" name="Picture 1" descr="ALMASHRI_0">
          <a:extLst>
            <a:ext uri="{FF2B5EF4-FFF2-40B4-BE49-F238E27FC236}">
              <a16:creationId xmlns:a16="http://schemas.microsoft.com/office/drawing/2014/main" id="{9470AF4D-523E-4C17-AB19-5D342C7AA3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3" name="Picture 1" descr="ALMASHRI_0">
          <a:extLst>
            <a:ext uri="{FF2B5EF4-FFF2-40B4-BE49-F238E27FC236}">
              <a16:creationId xmlns:a16="http://schemas.microsoft.com/office/drawing/2014/main" id="{7A5355BA-10E9-4FC3-863A-F72A5B4A9A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4" name="Picture 1" descr="ALMASHRI_0">
          <a:extLst>
            <a:ext uri="{FF2B5EF4-FFF2-40B4-BE49-F238E27FC236}">
              <a16:creationId xmlns:a16="http://schemas.microsoft.com/office/drawing/2014/main" id="{9B6AE505-BB9E-422E-B60C-EC7D4DCD6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5" name="Picture 1" descr="ALMASHRI_0">
          <a:extLst>
            <a:ext uri="{FF2B5EF4-FFF2-40B4-BE49-F238E27FC236}">
              <a16:creationId xmlns:a16="http://schemas.microsoft.com/office/drawing/2014/main" id="{FB6B3D02-FD13-40FF-8797-C2E21D56F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6" name="Picture 1" descr="ALMASHRI_0">
          <a:extLst>
            <a:ext uri="{FF2B5EF4-FFF2-40B4-BE49-F238E27FC236}">
              <a16:creationId xmlns:a16="http://schemas.microsoft.com/office/drawing/2014/main" id="{85B53A0C-30BF-4F05-8D86-48CFDE594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7" name="Picture 1" descr="ALMASHRI_0">
          <a:extLst>
            <a:ext uri="{FF2B5EF4-FFF2-40B4-BE49-F238E27FC236}">
              <a16:creationId xmlns:a16="http://schemas.microsoft.com/office/drawing/2014/main" id="{9F62E109-2EB0-46C7-A110-3B976A9B5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8" name="Picture 1" descr="ALMASHRI_0">
          <a:extLst>
            <a:ext uri="{FF2B5EF4-FFF2-40B4-BE49-F238E27FC236}">
              <a16:creationId xmlns:a16="http://schemas.microsoft.com/office/drawing/2014/main" id="{617F7FD4-A7FC-4B8B-A904-BB62BEC607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29" name="Picture 1" descr="ALMASHRI_0">
          <a:extLst>
            <a:ext uri="{FF2B5EF4-FFF2-40B4-BE49-F238E27FC236}">
              <a16:creationId xmlns:a16="http://schemas.microsoft.com/office/drawing/2014/main" id="{20244243-560B-4FF0-9A9C-432DDD67E1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0" name="Picture 1" descr="ALMASHRI_0">
          <a:extLst>
            <a:ext uri="{FF2B5EF4-FFF2-40B4-BE49-F238E27FC236}">
              <a16:creationId xmlns:a16="http://schemas.microsoft.com/office/drawing/2014/main" id="{5C82008E-85CD-4F96-BC19-9D20EB4189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231" name="Picture 1" descr="ALMASHRI_0">
          <a:extLst>
            <a:ext uri="{FF2B5EF4-FFF2-40B4-BE49-F238E27FC236}">
              <a16:creationId xmlns:a16="http://schemas.microsoft.com/office/drawing/2014/main" id="{AAEC1D83-433D-4877-AFC1-2946199A2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2" name="Picture 1" descr="ALMASHRI_0">
          <a:extLst>
            <a:ext uri="{FF2B5EF4-FFF2-40B4-BE49-F238E27FC236}">
              <a16:creationId xmlns:a16="http://schemas.microsoft.com/office/drawing/2014/main" id="{91749756-4CEA-4EF5-9A9B-B87C0F5DE3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3" name="Picture 1" descr="ALMASHRI_0">
          <a:extLst>
            <a:ext uri="{FF2B5EF4-FFF2-40B4-BE49-F238E27FC236}">
              <a16:creationId xmlns:a16="http://schemas.microsoft.com/office/drawing/2014/main" id="{FE061536-76DD-43F0-BDC0-84B4454DE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4" name="Picture 1" descr="ALMASHRI_0">
          <a:extLst>
            <a:ext uri="{FF2B5EF4-FFF2-40B4-BE49-F238E27FC236}">
              <a16:creationId xmlns:a16="http://schemas.microsoft.com/office/drawing/2014/main" id="{7393FECC-8668-488C-8B28-CE0E22C4E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5" name="Picture 1" descr="ALMASHRI_0">
          <a:extLst>
            <a:ext uri="{FF2B5EF4-FFF2-40B4-BE49-F238E27FC236}">
              <a16:creationId xmlns:a16="http://schemas.microsoft.com/office/drawing/2014/main" id="{DAEFE287-AA9D-4430-845C-E416E8A70F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6" name="Picture 1" descr="ALMASHRI_0">
          <a:extLst>
            <a:ext uri="{FF2B5EF4-FFF2-40B4-BE49-F238E27FC236}">
              <a16:creationId xmlns:a16="http://schemas.microsoft.com/office/drawing/2014/main" id="{7BE5B04F-D856-4CEA-AE19-E6499DA14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7" name="Picture 1" descr="ALMASHRI_0">
          <a:extLst>
            <a:ext uri="{FF2B5EF4-FFF2-40B4-BE49-F238E27FC236}">
              <a16:creationId xmlns:a16="http://schemas.microsoft.com/office/drawing/2014/main" id="{3F40CF2A-24CB-43CC-9003-C38200F92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8" name="Picture 1" descr="ALMASHRI_0">
          <a:extLst>
            <a:ext uri="{FF2B5EF4-FFF2-40B4-BE49-F238E27FC236}">
              <a16:creationId xmlns:a16="http://schemas.microsoft.com/office/drawing/2014/main" id="{FA3BDFCC-B7FF-4DA2-AE08-472BBF7FE1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39" name="Picture 1" descr="ALMASHRI_0">
          <a:extLst>
            <a:ext uri="{FF2B5EF4-FFF2-40B4-BE49-F238E27FC236}">
              <a16:creationId xmlns:a16="http://schemas.microsoft.com/office/drawing/2014/main" id="{F1892DBD-5F73-45C9-8A1C-6448222217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0" name="Picture 1" descr="ALMASHRI_0">
          <a:extLst>
            <a:ext uri="{FF2B5EF4-FFF2-40B4-BE49-F238E27FC236}">
              <a16:creationId xmlns:a16="http://schemas.microsoft.com/office/drawing/2014/main" id="{A9FF544D-1AF4-4801-A83B-E101F4ADF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1" name="Picture 1" descr="ALMASHRI_0">
          <a:extLst>
            <a:ext uri="{FF2B5EF4-FFF2-40B4-BE49-F238E27FC236}">
              <a16:creationId xmlns:a16="http://schemas.microsoft.com/office/drawing/2014/main" id="{BDF1E45E-8B76-467F-B26B-23F216403B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2" name="Picture 1" descr="ALMASHRI_0">
          <a:extLst>
            <a:ext uri="{FF2B5EF4-FFF2-40B4-BE49-F238E27FC236}">
              <a16:creationId xmlns:a16="http://schemas.microsoft.com/office/drawing/2014/main" id="{C058DC5C-0B49-445B-A5FD-CF9087181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3" name="Picture 1" descr="ALMASHRI_0">
          <a:extLst>
            <a:ext uri="{FF2B5EF4-FFF2-40B4-BE49-F238E27FC236}">
              <a16:creationId xmlns:a16="http://schemas.microsoft.com/office/drawing/2014/main" id="{CA134572-FC44-4F0F-A2E0-E666078941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4" name="Picture 1" descr="ALMASHRI_0">
          <a:extLst>
            <a:ext uri="{FF2B5EF4-FFF2-40B4-BE49-F238E27FC236}">
              <a16:creationId xmlns:a16="http://schemas.microsoft.com/office/drawing/2014/main" id="{50490F94-8784-40C9-84B6-2F4E5CDA7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5" name="Picture 1" descr="ALMASHRI_0">
          <a:extLst>
            <a:ext uri="{FF2B5EF4-FFF2-40B4-BE49-F238E27FC236}">
              <a16:creationId xmlns:a16="http://schemas.microsoft.com/office/drawing/2014/main" id="{3CDC00C6-BF65-4A4A-973A-4C180DE83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6" name="Picture 1" descr="ALMASHRI_0">
          <a:extLst>
            <a:ext uri="{FF2B5EF4-FFF2-40B4-BE49-F238E27FC236}">
              <a16:creationId xmlns:a16="http://schemas.microsoft.com/office/drawing/2014/main" id="{446394D3-77EA-42C6-A732-0749CD5EE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247" name="Picture 1" descr="ALMASHRI_0">
          <a:extLst>
            <a:ext uri="{FF2B5EF4-FFF2-40B4-BE49-F238E27FC236}">
              <a16:creationId xmlns:a16="http://schemas.microsoft.com/office/drawing/2014/main" id="{44808603-E166-4315-87A2-DCC1C3865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8" name="Picture 1" descr="ALMASHRI_0">
          <a:extLst>
            <a:ext uri="{FF2B5EF4-FFF2-40B4-BE49-F238E27FC236}">
              <a16:creationId xmlns:a16="http://schemas.microsoft.com/office/drawing/2014/main" id="{1D2DEB53-71C3-47B7-AB27-74B13E8228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49" name="Picture 1" descr="ALMASHRI_0">
          <a:extLst>
            <a:ext uri="{FF2B5EF4-FFF2-40B4-BE49-F238E27FC236}">
              <a16:creationId xmlns:a16="http://schemas.microsoft.com/office/drawing/2014/main" id="{9CBE7C3B-562E-4B27-B4C0-18C9B30DC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0" name="Picture 1" descr="ALMASHRI_0">
          <a:extLst>
            <a:ext uri="{FF2B5EF4-FFF2-40B4-BE49-F238E27FC236}">
              <a16:creationId xmlns:a16="http://schemas.microsoft.com/office/drawing/2014/main" id="{7CF0AA86-1601-41D3-9C1C-20B26FF50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1" name="Picture 1" descr="ALMASHRI_0">
          <a:extLst>
            <a:ext uri="{FF2B5EF4-FFF2-40B4-BE49-F238E27FC236}">
              <a16:creationId xmlns:a16="http://schemas.microsoft.com/office/drawing/2014/main" id="{416F36E2-7AFD-43A6-BE62-C041B6B4C5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2" name="Picture 1" descr="ALMASHRI_0">
          <a:extLst>
            <a:ext uri="{FF2B5EF4-FFF2-40B4-BE49-F238E27FC236}">
              <a16:creationId xmlns:a16="http://schemas.microsoft.com/office/drawing/2014/main" id="{A9C979F2-F064-46A3-8FF6-61E063EF1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3" name="Picture 1" descr="ALMASHRI_0">
          <a:extLst>
            <a:ext uri="{FF2B5EF4-FFF2-40B4-BE49-F238E27FC236}">
              <a16:creationId xmlns:a16="http://schemas.microsoft.com/office/drawing/2014/main" id="{337AB91D-EA26-48D2-9351-520DD33168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4" name="Picture 1" descr="ALMASHRI_0">
          <a:extLst>
            <a:ext uri="{FF2B5EF4-FFF2-40B4-BE49-F238E27FC236}">
              <a16:creationId xmlns:a16="http://schemas.microsoft.com/office/drawing/2014/main" id="{7DF55E62-EE66-406B-B690-C61F65494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5" name="Picture 1" descr="ALMASHRI_0">
          <a:extLst>
            <a:ext uri="{FF2B5EF4-FFF2-40B4-BE49-F238E27FC236}">
              <a16:creationId xmlns:a16="http://schemas.microsoft.com/office/drawing/2014/main" id="{3F0A696D-81BF-46DE-A7C4-0B8EE49239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6" name="Picture 1" descr="ALMASHRI_0">
          <a:extLst>
            <a:ext uri="{FF2B5EF4-FFF2-40B4-BE49-F238E27FC236}">
              <a16:creationId xmlns:a16="http://schemas.microsoft.com/office/drawing/2014/main" id="{74F8D5AD-3651-4295-A9A2-151EFACF4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7" name="Picture 1" descr="ALMASHRI_0">
          <a:extLst>
            <a:ext uri="{FF2B5EF4-FFF2-40B4-BE49-F238E27FC236}">
              <a16:creationId xmlns:a16="http://schemas.microsoft.com/office/drawing/2014/main" id="{DB359FFE-4455-4AB7-B62D-7806D2732C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8" name="Picture 1" descr="ALMASHRI_0">
          <a:extLst>
            <a:ext uri="{FF2B5EF4-FFF2-40B4-BE49-F238E27FC236}">
              <a16:creationId xmlns:a16="http://schemas.microsoft.com/office/drawing/2014/main" id="{442EDC0A-134D-42F4-A8B9-FF02F3887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59" name="Picture 1" descr="ALMASHRI_0">
          <a:extLst>
            <a:ext uri="{FF2B5EF4-FFF2-40B4-BE49-F238E27FC236}">
              <a16:creationId xmlns:a16="http://schemas.microsoft.com/office/drawing/2014/main" id="{D346FFDC-9658-421B-A1FF-DF7E68DA44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0" name="Picture 1" descr="ALMASHRI_0">
          <a:extLst>
            <a:ext uri="{FF2B5EF4-FFF2-40B4-BE49-F238E27FC236}">
              <a16:creationId xmlns:a16="http://schemas.microsoft.com/office/drawing/2014/main" id="{F05C8415-A798-4B2D-98CC-BB5BE9F4C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1" name="Picture 1" descr="ALMASHRI_0">
          <a:extLst>
            <a:ext uri="{FF2B5EF4-FFF2-40B4-BE49-F238E27FC236}">
              <a16:creationId xmlns:a16="http://schemas.microsoft.com/office/drawing/2014/main" id="{CF4C71E8-9C3B-4A0F-8AEA-F17AA2FABC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2" name="Picture 1" descr="ALMASHRI_0">
          <a:extLst>
            <a:ext uri="{FF2B5EF4-FFF2-40B4-BE49-F238E27FC236}">
              <a16:creationId xmlns:a16="http://schemas.microsoft.com/office/drawing/2014/main" id="{2A63945D-3505-498A-A20C-71DC59A564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263" name="Picture 1" descr="ALMASHRI_0">
          <a:extLst>
            <a:ext uri="{FF2B5EF4-FFF2-40B4-BE49-F238E27FC236}">
              <a16:creationId xmlns:a16="http://schemas.microsoft.com/office/drawing/2014/main" id="{CEDC6102-7F9C-46A3-A0C3-E1FD8B4318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4" name="Picture 1" descr="ALMASHRI_0">
          <a:extLst>
            <a:ext uri="{FF2B5EF4-FFF2-40B4-BE49-F238E27FC236}">
              <a16:creationId xmlns:a16="http://schemas.microsoft.com/office/drawing/2014/main" id="{65AFC922-CA3D-49AD-ADF4-E4F2B8908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5" name="Picture 1" descr="ALMASHRI_0">
          <a:extLst>
            <a:ext uri="{FF2B5EF4-FFF2-40B4-BE49-F238E27FC236}">
              <a16:creationId xmlns:a16="http://schemas.microsoft.com/office/drawing/2014/main" id="{7213B7A8-D084-4C99-B1B9-E5832A2413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6" name="Picture 1" descr="ALMASHRI_0">
          <a:extLst>
            <a:ext uri="{FF2B5EF4-FFF2-40B4-BE49-F238E27FC236}">
              <a16:creationId xmlns:a16="http://schemas.microsoft.com/office/drawing/2014/main" id="{177FE8EE-47DE-4221-BEBD-15AF41E320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7" name="Picture 1" descr="ALMASHRI_0">
          <a:extLst>
            <a:ext uri="{FF2B5EF4-FFF2-40B4-BE49-F238E27FC236}">
              <a16:creationId xmlns:a16="http://schemas.microsoft.com/office/drawing/2014/main" id="{262E4725-7490-4E78-A2C0-A1541ED8B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8" name="Picture 1" descr="ALMASHRI_0">
          <a:extLst>
            <a:ext uri="{FF2B5EF4-FFF2-40B4-BE49-F238E27FC236}">
              <a16:creationId xmlns:a16="http://schemas.microsoft.com/office/drawing/2014/main" id="{0C280CB6-574A-401A-8264-B0B0760B85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69" name="Picture 1" descr="ALMASHRI_0">
          <a:extLst>
            <a:ext uri="{FF2B5EF4-FFF2-40B4-BE49-F238E27FC236}">
              <a16:creationId xmlns:a16="http://schemas.microsoft.com/office/drawing/2014/main" id="{AB851AF9-AA9C-4D49-8DDD-D5FCB06D58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0" name="Picture 1" descr="ALMASHRI_0">
          <a:extLst>
            <a:ext uri="{FF2B5EF4-FFF2-40B4-BE49-F238E27FC236}">
              <a16:creationId xmlns:a16="http://schemas.microsoft.com/office/drawing/2014/main" id="{77726A02-D7F8-4E18-8ED5-E56DBC840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1" name="Picture 1" descr="ALMASHRI_0">
          <a:extLst>
            <a:ext uri="{FF2B5EF4-FFF2-40B4-BE49-F238E27FC236}">
              <a16:creationId xmlns:a16="http://schemas.microsoft.com/office/drawing/2014/main" id="{8302FFA1-BE45-47CA-B189-75BC06B37C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2" name="Picture 1" descr="ALMASHRI_0">
          <a:extLst>
            <a:ext uri="{FF2B5EF4-FFF2-40B4-BE49-F238E27FC236}">
              <a16:creationId xmlns:a16="http://schemas.microsoft.com/office/drawing/2014/main" id="{65233F26-51BC-4172-B5FB-9D8EFE789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3" name="Picture 1" descr="ALMASHRI_0">
          <a:extLst>
            <a:ext uri="{FF2B5EF4-FFF2-40B4-BE49-F238E27FC236}">
              <a16:creationId xmlns:a16="http://schemas.microsoft.com/office/drawing/2014/main" id="{227DDDA2-8BE8-46DB-9A20-00EAD7BB7E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4" name="Picture 1" descr="ALMASHRI_0">
          <a:extLst>
            <a:ext uri="{FF2B5EF4-FFF2-40B4-BE49-F238E27FC236}">
              <a16:creationId xmlns:a16="http://schemas.microsoft.com/office/drawing/2014/main" id="{01FC3A5B-8707-4CCA-99D0-8D015FA3B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5" name="Picture 1" descr="ALMASHRI_0">
          <a:extLst>
            <a:ext uri="{FF2B5EF4-FFF2-40B4-BE49-F238E27FC236}">
              <a16:creationId xmlns:a16="http://schemas.microsoft.com/office/drawing/2014/main" id="{BB743B7F-8702-4C9D-99C6-99FB46D085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6" name="Picture 1" descr="ALMASHRI_0">
          <a:extLst>
            <a:ext uri="{FF2B5EF4-FFF2-40B4-BE49-F238E27FC236}">
              <a16:creationId xmlns:a16="http://schemas.microsoft.com/office/drawing/2014/main" id="{16292CA8-550F-4666-9C0A-507FD64FAA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7" name="Picture 1" descr="ALMASHRI_0">
          <a:extLst>
            <a:ext uri="{FF2B5EF4-FFF2-40B4-BE49-F238E27FC236}">
              <a16:creationId xmlns:a16="http://schemas.microsoft.com/office/drawing/2014/main" id="{3BDC4980-0F1E-4D06-9533-86F83C339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8" name="Picture 1" descr="ALMASHRI_0">
          <a:extLst>
            <a:ext uri="{FF2B5EF4-FFF2-40B4-BE49-F238E27FC236}">
              <a16:creationId xmlns:a16="http://schemas.microsoft.com/office/drawing/2014/main" id="{30AD3D8E-3EE4-43BB-9F63-B8815E1D8C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279" name="Picture 1" descr="ALMASHRI_0">
          <a:extLst>
            <a:ext uri="{FF2B5EF4-FFF2-40B4-BE49-F238E27FC236}">
              <a16:creationId xmlns:a16="http://schemas.microsoft.com/office/drawing/2014/main" id="{0E65B2AD-76A6-4834-B36A-882BCCE18B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0" name="Picture 1279" descr="ALMASHRI_0">
          <a:extLst>
            <a:ext uri="{FF2B5EF4-FFF2-40B4-BE49-F238E27FC236}">
              <a16:creationId xmlns:a16="http://schemas.microsoft.com/office/drawing/2014/main" id="{0FC54679-88B1-41DE-88E5-CF214CB42A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1" name="Picture 1" descr="ALMASHRI_0">
          <a:extLst>
            <a:ext uri="{FF2B5EF4-FFF2-40B4-BE49-F238E27FC236}">
              <a16:creationId xmlns:a16="http://schemas.microsoft.com/office/drawing/2014/main" id="{2C5F61AB-34A5-48C3-9CA0-B0C2DE300D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2" name="Picture 1" descr="ALMASHRI_0">
          <a:extLst>
            <a:ext uri="{FF2B5EF4-FFF2-40B4-BE49-F238E27FC236}">
              <a16:creationId xmlns:a16="http://schemas.microsoft.com/office/drawing/2014/main" id="{4FD7BF0B-0FBF-496A-952F-5872E8A70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3" name="Picture 1" descr="ALMASHRI_0">
          <a:extLst>
            <a:ext uri="{FF2B5EF4-FFF2-40B4-BE49-F238E27FC236}">
              <a16:creationId xmlns:a16="http://schemas.microsoft.com/office/drawing/2014/main" id="{89A2828D-B864-4CC8-9AFA-A4CC86A0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4" name="Picture 1" descr="ALMASHRI_0">
          <a:extLst>
            <a:ext uri="{FF2B5EF4-FFF2-40B4-BE49-F238E27FC236}">
              <a16:creationId xmlns:a16="http://schemas.microsoft.com/office/drawing/2014/main" id="{185A1472-A826-45D3-AA52-EB0A2D956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5" name="Picture 1" descr="ALMASHRI_0">
          <a:extLst>
            <a:ext uri="{FF2B5EF4-FFF2-40B4-BE49-F238E27FC236}">
              <a16:creationId xmlns:a16="http://schemas.microsoft.com/office/drawing/2014/main" id="{A47EF80F-5D6A-43A7-925A-7B90D3BC0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6" name="Picture 1" descr="ALMASHRI_0">
          <a:extLst>
            <a:ext uri="{FF2B5EF4-FFF2-40B4-BE49-F238E27FC236}">
              <a16:creationId xmlns:a16="http://schemas.microsoft.com/office/drawing/2014/main" id="{ABDB6298-038D-4AB5-A813-49C8B8F38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7" name="Picture 1" descr="ALMASHRI_0">
          <a:extLst>
            <a:ext uri="{FF2B5EF4-FFF2-40B4-BE49-F238E27FC236}">
              <a16:creationId xmlns:a16="http://schemas.microsoft.com/office/drawing/2014/main" id="{0A3A8237-B159-4FC4-85A3-8E4C7B73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8" name="Picture 1" descr="ALMASHRI_0">
          <a:extLst>
            <a:ext uri="{FF2B5EF4-FFF2-40B4-BE49-F238E27FC236}">
              <a16:creationId xmlns:a16="http://schemas.microsoft.com/office/drawing/2014/main" id="{002DFDE5-EEA2-453B-9D85-C4B026231C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89" name="Picture 1" descr="ALMASHRI_0">
          <a:extLst>
            <a:ext uri="{FF2B5EF4-FFF2-40B4-BE49-F238E27FC236}">
              <a16:creationId xmlns:a16="http://schemas.microsoft.com/office/drawing/2014/main" id="{CA8E0C35-F9ED-4B88-BEC1-741CB1CFB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0" name="Picture 1" descr="ALMASHRI_0">
          <a:extLst>
            <a:ext uri="{FF2B5EF4-FFF2-40B4-BE49-F238E27FC236}">
              <a16:creationId xmlns:a16="http://schemas.microsoft.com/office/drawing/2014/main" id="{8ECC747F-C818-4263-91DC-13D2B702C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1" name="Picture 1" descr="ALMASHRI_0">
          <a:extLst>
            <a:ext uri="{FF2B5EF4-FFF2-40B4-BE49-F238E27FC236}">
              <a16:creationId xmlns:a16="http://schemas.microsoft.com/office/drawing/2014/main" id="{AD15BCAD-72D1-4C62-951A-9A68E688EF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2" name="Picture 1" descr="ALMASHRI_0">
          <a:extLst>
            <a:ext uri="{FF2B5EF4-FFF2-40B4-BE49-F238E27FC236}">
              <a16:creationId xmlns:a16="http://schemas.microsoft.com/office/drawing/2014/main" id="{50D70943-3573-432F-9DC0-457366259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3" name="Picture 1" descr="ALMASHRI_0">
          <a:extLst>
            <a:ext uri="{FF2B5EF4-FFF2-40B4-BE49-F238E27FC236}">
              <a16:creationId xmlns:a16="http://schemas.microsoft.com/office/drawing/2014/main" id="{42E71EB7-4C0B-417C-A056-9B8C2FE38D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4" name="Picture 1" descr="ALMASHRI_0">
          <a:extLst>
            <a:ext uri="{FF2B5EF4-FFF2-40B4-BE49-F238E27FC236}">
              <a16:creationId xmlns:a16="http://schemas.microsoft.com/office/drawing/2014/main" id="{947008D2-ACC1-41CA-A72C-A13954022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295" name="Picture 1" descr="ALMASHRI_0">
          <a:extLst>
            <a:ext uri="{FF2B5EF4-FFF2-40B4-BE49-F238E27FC236}">
              <a16:creationId xmlns:a16="http://schemas.microsoft.com/office/drawing/2014/main" id="{C6E8068B-421A-462C-9324-B3D34CFDD1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6" name="Picture 1" descr="ALMASHRI_0">
          <a:extLst>
            <a:ext uri="{FF2B5EF4-FFF2-40B4-BE49-F238E27FC236}">
              <a16:creationId xmlns:a16="http://schemas.microsoft.com/office/drawing/2014/main" id="{CA935607-D4C8-4B3C-9883-54416E380D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7" name="Picture 1" descr="ALMASHRI_0">
          <a:extLst>
            <a:ext uri="{FF2B5EF4-FFF2-40B4-BE49-F238E27FC236}">
              <a16:creationId xmlns:a16="http://schemas.microsoft.com/office/drawing/2014/main" id="{F5F468D8-C1DC-4757-909F-9E573E57E1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8" name="Picture 1" descr="ALMASHRI_0">
          <a:extLst>
            <a:ext uri="{FF2B5EF4-FFF2-40B4-BE49-F238E27FC236}">
              <a16:creationId xmlns:a16="http://schemas.microsoft.com/office/drawing/2014/main" id="{7336C7B1-6ED3-469A-AE1A-47BD9DA95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299" name="Picture 1" descr="ALMASHRI_0">
          <a:extLst>
            <a:ext uri="{FF2B5EF4-FFF2-40B4-BE49-F238E27FC236}">
              <a16:creationId xmlns:a16="http://schemas.microsoft.com/office/drawing/2014/main" id="{F0C34DF5-E634-4FC5-A166-F5D8E40BC8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0" name="Picture 1" descr="ALMASHRI_0">
          <a:extLst>
            <a:ext uri="{FF2B5EF4-FFF2-40B4-BE49-F238E27FC236}">
              <a16:creationId xmlns:a16="http://schemas.microsoft.com/office/drawing/2014/main" id="{9DCC6118-342E-47F9-A497-1DF00FD047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1" name="Picture 1" descr="ALMASHRI_0">
          <a:extLst>
            <a:ext uri="{FF2B5EF4-FFF2-40B4-BE49-F238E27FC236}">
              <a16:creationId xmlns:a16="http://schemas.microsoft.com/office/drawing/2014/main" id="{FC30F6E8-4672-4965-9527-55C4E0E6E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2" name="Picture 1" descr="ALMASHRI_0">
          <a:extLst>
            <a:ext uri="{FF2B5EF4-FFF2-40B4-BE49-F238E27FC236}">
              <a16:creationId xmlns:a16="http://schemas.microsoft.com/office/drawing/2014/main" id="{5C331C8C-0005-4142-89A1-25DF3DE759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3" name="Picture 1" descr="ALMASHRI_0">
          <a:extLst>
            <a:ext uri="{FF2B5EF4-FFF2-40B4-BE49-F238E27FC236}">
              <a16:creationId xmlns:a16="http://schemas.microsoft.com/office/drawing/2014/main" id="{F78D7553-227D-4FF6-83A6-E8E249B87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4" name="Picture 1" descr="ALMASHRI_0">
          <a:extLst>
            <a:ext uri="{FF2B5EF4-FFF2-40B4-BE49-F238E27FC236}">
              <a16:creationId xmlns:a16="http://schemas.microsoft.com/office/drawing/2014/main" id="{E2B917E3-D75A-4416-ADE9-229F42418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5" name="Picture 1" descr="ALMASHRI_0">
          <a:extLst>
            <a:ext uri="{FF2B5EF4-FFF2-40B4-BE49-F238E27FC236}">
              <a16:creationId xmlns:a16="http://schemas.microsoft.com/office/drawing/2014/main" id="{10E40E54-6299-4A02-ACB6-35773F8527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6" name="Picture 1" descr="ALMASHRI_0">
          <a:extLst>
            <a:ext uri="{FF2B5EF4-FFF2-40B4-BE49-F238E27FC236}">
              <a16:creationId xmlns:a16="http://schemas.microsoft.com/office/drawing/2014/main" id="{CF550027-BD58-4CC9-BAF6-EB6A0D05F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7" name="Picture 1" descr="ALMASHRI_0">
          <a:extLst>
            <a:ext uri="{FF2B5EF4-FFF2-40B4-BE49-F238E27FC236}">
              <a16:creationId xmlns:a16="http://schemas.microsoft.com/office/drawing/2014/main" id="{3AE758CB-F1C1-4633-AC00-814468421B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8" name="Picture 1" descr="ALMASHRI_0">
          <a:extLst>
            <a:ext uri="{FF2B5EF4-FFF2-40B4-BE49-F238E27FC236}">
              <a16:creationId xmlns:a16="http://schemas.microsoft.com/office/drawing/2014/main" id="{D1436DC8-417E-47ED-BFD5-CC533B4A6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09" name="Picture 1" descr="ALMASHRI_0">
          <a:extLst>
            <a:ext uri="{FF2B5EF4-FFF2-40B4-BE49-F238E27FC236}">
              <a16:creationId xmlns:a16="http://schemas.microsoft.com/office/drawing/2014/main" id="{F3D00933-AC4F-4D51-9802-33434B79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0" name="Picture 1" descr="ALMASHRI_0">
          <a:extLst>
            <a:ext uri="{FF2B5EF4-FFF2-40B4-BE49-F238E27FC236}">
              <a16:creationId xmlns:a16="http://schemas.microsoft.com/office/drawing/2014/main" id="{CD9D1E0A-C722-43F3-992E-0B9125CBC3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311" name="Picture 1" descr="ALMASHRI_0">
          <a:extLst>
            <a:ext uri="{FF2B5EF4-FFF2-40B4-BE49-F238E27FC236}">
              <a16:creationId xmlns:a16="http://schemas.microsoft.com/office/drawing/2014/main" id="{6BD17519-C5E2-4EC6-8DE8-0CDD02DCE6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2" name="Picture 1" descr="ALMASHRI_0">
          <a:extLst>
            <a:ext uri="{FF2B5EF4-FFF2-40B4-BE49-F238E27FC236}">
              <a16:creationId xmlns:a16="http://schemas.microsoft.com/office/drawing/2014/main" id="{0FA30708-AAF1-421E-BD3F-215708CD0D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3" name="Picture 1" descr="ALMASHRI_0">
          <a:extLst>
            <a:ext uri="{FF2B5EF4-FFF2-40B4-BE49-F238E27FC236}">
              <a16:creationId xmlns:a16="http://schemas.microsoft.com/office/drawing/2014/main" id="{EA57E4AD-BF32-42EF-BBAC-0D786B827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4" name="Picture 1" descr="ALMASHRI_0">
          <a:extLst>
            <a:ext uri="{FF2B5EF4-FFF2-40B4-BE49-F238E27FC236}">
              <a16:creationId xmlns:a16="http://schemas.microsoft.com/office/drawing/2014/main" id="{7E140CDF-E952-406D-9C57-BF40F551FE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5" name="Picture 1" descr="ALMASHRI_0">
          <a:extLst>
            <a:ext uri="{FF2B5EF4-FFF2-40B4-BE49-F238E27FC236}">
              <a16:creationId xmlns:a16="http://schemas.microsoft.com/office/drawing/2014/main" id="{084A11FD-1FAB-44ED-B38A-51762F939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6" name="Picture 1" descr="ALMASHRI_0">
          <a:extLst>
            <a:ext uri="{FF2B5EF4-FFF2-40B4-BE49-F238E27FC236}">
              <a16:creationId xmlns:a16="http://schemas.microsoft.com/office/drawing/2014/main" id="{E0A306FA-D03E-4049-89BC-9243C8D2E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7" name="Picture 1" descr="ALMASHRI_0">
          <a:extLst>
            <a:ext uri="{FF2B5EF4-FFF2-40B4-BE49-F238E27FC236}">
              <a16:creationId xmlns:a16="http://schemas.microsoft.com/office/drawing/2014/main" id="{4459FD56-63B4-4054-AC36-7A779568FE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8" name="Picture 1" descr="ALMASHRI_0">
          <a:extLst>
            <a:ext uri="{FF2B5EF4-FFF2-40B4-BE49-F238E27FC236}">
              <a16:creationId xmlns:a16="http://schemas.microsoft.com/office/drawing/2014/main" id="{9465E74E-7A35-4A09-AD3D-3E82C117D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19" name="Picture 1" descr="ALMASHRI_0">
          <a:extLst>
            <a:ext uri="{FF2B5EF4-FFF2-40B4-BE49-F238E27FC236}">
              <a16:creationId xmlns:a16="http://schemas.microsoft.com/office/drawing/2014/main" id="{EF7669D0-501E-476E-ACFF-20AE44B6EA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0" name="Picture 1" descr="ALMASHRI_0">
          <a:extLst>
            <a:ext uri="{FF2B5EF4-FFF2-40B4-BE49-F238E27FC236}">
              <a16:creationId xmlns:a16="http://schemas.microsoft.com/office/drawing/2014/main" id="{4FD585B9-7DE6-4AEF-89A0-ED17B85045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1" name="Picture 1" descr="ALMASHRI_0">
          <a:extLst>
            <a:ext uri="{FF2B5EF4-FFF2-40B4-BE49-F238E27FC236}">
              <a16:creationId xmlns:a16="http://schemas.microsoft.com/office/drawing/2014/main" id="{6D1F86A4-FD2F-4954-B289-5AF5E02A8F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2" name="Picture 1" descr="ALMASHRI_0">
          <a:extLst>
            <a:ext uri="{FF2B5EF4-FFF2-40B4-BE49-F238E27FC236}">
              <a16:creationId xmlns:a16="http://schemas.microsoft.com/office/drawing/2014/main" id="{03F96B54-F821-4DD3-8C2F-EBCB4AB8A2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3" name="Picture 1" descr="ALMASHRI_0">
          <a:extLst>
            <a:ext uri="{FF2B5EF4-FFF2-40B4-BE49-F238E27FC236}">
              <a16:creationId xmlns:a16="http://schemas.microsoft.com/office/drawing/2014/main" id="{F747C6B5-ACCC-475A-AA7A-CC9C6F23B7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4" name="Picture 1" descr="ALMASHRI_0">
          <a:extLst>
            <a:ext uri="{FF2B5EF4-FFF2-40B4-BE49-F238E27FC236}">
              <a16:creationId xmlns:a16="http://schemas.microsoft.com/office/drawing/2014/main" id="{001714CC-80F8-4BF2-AB17-F2C6404DAD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5" name="Picture 1" descr="ALMASHRI_0">
          <a:extLst>
            <a:ext uri="{FF2B5EF4-FFF2-40B4-BE49-F238E27FC236}">
              <a16:creationId xmlns:a16="http://schemas.microsoft.com/office/drawing/2014/main" id="{AA74ADBB-9D88-4A07-8561-790E9F6E0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6" name="Picture 1" descr="ALMASHRI_0">
          <a:extLst>
            <a:ext uri="{FF2B5EF4-FFF2-40B4-BE49-F238E27FC236}">
              <a16:creationId xmlns:a16="http://schemas.microsoft.com/office/drawing/2014/main" id="{451DA31B-679B-49BF-BBC0-FA99526CFB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27" name="Picture 1" descr="ALMASHRI_0">
          <a:extLst>
            <a:ext uri="{FF2B5EF4-FFF2-40B4-BE49-F238E27FC236}">
              <a16:creationId xmlns:a16="http://schemas.microsoft.com/office/drawing/2014/main" id="{595E1205-4E19-437D-8614-C87BA46B1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8" name="Picture 1" descr="ALMASHRI_0">
          <a:extLst>
            <a:ext uri="{FF2B5EF4-FFF2-40B4-BE49-F238E27FC236}">
              <a16:creationId xmlns:a16="http://schemas.microsoft.com/office/drawing/2014/main" id="{E20F1A91-2DCF-40F6-8F9D-45F67AB67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29" name="Picture 1" descr="ALMASHRI_0">
          <a:extLst>
            <a:ext uri="{FF2B5EF4-FFF2-40B4-BE49-F238E27FC236}">
              <a16:creationId xmlns:a16="http://schemas.microsoft.com/office/drawing/2014/main" id="{BE54BAD8-427D-4647-AC0D-F4A5DC12F8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0" name="Picture 1" descr="ALMASHRI_0">
          <a:extLst>
            <a:ext uri="{FF2B5EF4-FFF2-40B4-BE49-F238E27FC236}">
              <a16:creationId xmlns:a16="http://schemas.microsoft.com/office/drawing/2014/main" id="{FFE0B9A0-F7D1-4E1F-AE4F-BFD3F2AD2F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1" name="Picture 1" descr="ALMASHRI_0">
          <a:extLst>
            <a:ext uri="{FF2B5EF4-FFF2-40B4-BE49-F238E27FC236}">
              <a16:creationId xmlns:a16="http://schemas.microsoft.com/office/drawing/2014/main" id="{0A4047E1-4B11-464F-8FC3-F7516E102E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2" name="Picture 1" descr="ALMASHRI_0">
          <a:extLst>
            <a:ext uri="{FF2B5EF4-FFF2-40B4-BE49-F238E27FC236}">
              <a16:creationId xmlns:a16="http://schemas.microsoft.com/office/drawing/2014/main" id="{CAE8DE15-FA8E-43DB-9C49-146DCB5455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3" name="Picture 1" descr="ALMASHRI_0">
          <a:extLst>
            <a:ext uri="{FF2B5EF4-FFF2-40B4-BE49-F238E27FC236}">
              <a16:creationId xmlns:a16="http://schemas.microsoft.com/office/drawing/2014/main" id="{9A241552-5C0E-4210-B390-17ED54AB0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4" name="Picture 1" descr="ALMASHRI_0">
          <a:extLst>
            <a:ext uri="{FF2B5EF4-FFF2-40B4-BE49-F238E27FC236}">
              <a16:creationId xmlns:a16="http://schemas.microsoft.com/office/drawing/2014/main" id="{A7D28532-5A51-4141-B333-461E98275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5" name="Picture 1" descr="ALMASHRI_0">
          <a:extLst>
            <a:ext uri="{FF2B5EF4-FFF2-40B4-BE49-F238E27FC236}">
              <a16:creationId xmlns:a16="http://schemas.microsoft.com/office/drawing/2014/main" id="{4AFDD070-4A9D-476A-9F73-5479178277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6" name="Picture 1" descr="ALMASHRI_0">
          <a:extLst>
            <a:ext uri="{FF2B5EF4-FFF2-40B4-BE49-F238E27FC236}">
              <a16:creationId xmlns:a16="http://schemas.microsoft.com/office/drawing/2014/main" id="{4E7A7F9D-7F49-47F9-B4AA-3271874E54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7" name="Picture 1" descr="ALMASHRI_0">
          <a:extLst>
            <a:ext uri="{FF2B5EF4-FFF2-40B4-BE49-F238E27FC236}">
              <a16:creationId xmlns:a16="http://schemas.microsoft.com/office/drawing/2014/main" id="{9D24B639-4BD4-4737-ABAC-AB8E61FA1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8" name="Picture 1" descr="ALMASHRI_0">
          <a:extLst>
            <a:ext uri="{FF2B5EF4-FFF2-40B4-BE49-F238E27FC236}">
              <a16:creationId xmlns:a16="http://schemas.microsoft.com/office/drawing/2014/main" id="{5D642DA6-5ED4-44E3-94BD-D2346D116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39" name="Picture 1" descr="ALMASHRI_0">
          <a:extLst>
            <a:ext uri="{FF2B5EF4-FFF2-40B4-BE49-F238E27FC236}">
              <a16:creationId xmlns:a16="http://schemas.microsoft.com/office/drawing/2014/main" id="{E5A6FF87-300F-4507-85F1-60CF83F54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0" name="Picture 1" descr="ALMASHRI_0">
          <a:extLst>
            <a:ext uri="{FF2B5EF4-FFF2-40B4-BE49-F238E27FC236}">
              <a16:creationId xmlns:a16="http://schemas.microsoft.com/office/drawing/2014/main" id="{FDFE83CB-3EB8-4F2B-960D-37955D097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1" name="Picture 1" descr="ALMASHRI_0">
          <a:extLst>
            <a:ext uri="{FF2B5EF4-FFF2-40B4-BE49-F238E27FC236}">
              <a16:creationId xmlns:a16="http://schemas.microsoft.com/office/drawing/2014/main" id="{6EBA31BE-59AB-468F-B3AF-1D930C62B0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2" name="Picture 1" descr="ALMASHRI_0">
          <a:extLst>
            <a:ext uri="{FF2B5EF4-FFF2-40B4-BE49-F238E27FC236}">
              <a16:creationId xmlns:a16="http://schemas.microsoft.com/office/drawing/2014/main" id="{89A664B5-8BD9-4974-ACAD-90CA6E513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43" name="Picture 1" descr="ALMASHRI_0">
          <a:extLst>
            <a:ext uri="{FF2B5EF4-FFF2-40B4-BE49-F238E27FC236}">
              <a16:creationId xmlns:a16="http://schemas.microsoft.com/office/drawing/2014/main" id="{1C9D8C6C-D1C5-4E93-AADD-90D5594FE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4" name="Picture 1" descr="ALMASHRI_0">
          <a:extLst>
            <a:ext uri="{FF2B5EF4-FFF2-40B4-BE49-F238E27FC236}">
              <a16:creationId xmlns:a16="http://schemas.microsoft.com/office/drawing/2014/main" id="{96896A7A-5CF7-4A29-9BA3-FA1D0C835A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5" name="Picture 1" descr="ALMASHRI_0">
          <a:extLst>
            <a:ext uri="{FF2B5EF4-FFF2-40B4-BE49-F238E27FC236}">
              <a16:creationId xmlns:a16="http://schemas.microsoft.com/office/drawing/2014/main" id="{0D194ADF-AD71-44D6-A3A2-E585AA74E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6" name="Picture 1" descr="ALMASHRI_0">
          <a:extLst>
            <a:ext uri="{FF2B5EF4-FFF2-40B4-BE49-F238E27FC236}">
              <a16:creationId xmlns:a16="http://schemas.microsoft.com/office/drawing/2014/main" id="{7A5F779E-8BEB-46F7-8AEA-DEF00CA8EA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7" name="Picture 1" descr="ALMASHRI_0">
          <a:extLst>
            <a:ext uri="{FF2B5EF4-FFF2-40B4-BE49-F238E27FC236}">
              <a16:creationId xmlns:a16="http://schemas.microsoft.com/office/drawing/2014/main" id="{D7ADCD18-AFC3-42E1-9D8D-DCA91B14D5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8" name="Picture 1" descr="ALMASHRI_0">
          <a:extLst>
            <a:ext uri="{FF2B5EF4-FFF2-40B4-BE49-F238E27FC236}">
              <a16:creationId xmlns:a16="http://schemas.microsoft.com/office/drawing/2014/main" id="{43B7A4D0-7BA6-4E2A-AD8E-D5D8AA321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49" name="Picture 1" descr="ALMASHRI_0">
          <a:extLst>
            <a:ext uri="{FF2B5EF4-FFF2-40B4-BE49-F238E27FC236}">
              <a16:creationId xmlns:a16="http://schemas.microsoft.com/office/drawing/2014/main" id="{E89E4E1F-CD4E-4A22-83EB-187539DA04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0" name="Picture 1" descr="ALMASHRI_0">
          <a:extLst>
            <a:ext uri="{FF2B5EF4-FFF2-40B4-BE49-F238E27FC236}">
              <a16:creationId xmlns:a16="http://schemas.microsoft.com/office/drawing/2014/main" id="{0ED2B55C-9780-4EC7-826A-3906EB568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1" name="Picture 1" descr="ALMASHRI_0">
          <a:extLst>
            <a:ext uri="{FF2B5EF4-FFF2-40B4-BE49-F238E27FC236}">
              <a16:creationId xmlns:a16="http://schemas.microsoft.com/office/drawing/2014/main" id="{377958DC-A6E3-4744-9D9C-93FD32DB6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2" name="Picture 1" descr="ALMASHRI_0">
          <a:extLst>
            <a:ext uri="{FF2B5EF4-FFF2-40B4-BE49-F238E27FC236}">
              <a16:creationId xmlns:a16="http://schemas.microsoft.com/office/drawing/2014/main" id="{B7F84773-2EE7-4745-BA6F-301184ACF5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3" name="Picture 1" descr="ALMASHRI_0">
          <a:extLst>
            <a:ext uri="{FF2B5EF4-FFF2-40B4-BE49-F238E27FC236}">
              <a16:creationId xmlns:a16="http://schemas.microsoft.com/office/drawing/2014/main" id="{60BEE8CD-B3CF-428C-AC4F-0B6CD31359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4" name="Picture 1" descr="ALMASHRI_0">
          <a:extLst>
            <a:ext uri="{FF2B5EF4-FFF2-40B4-BE49-F238E27FC236}">
              <a16:creationId xmlns:a16="http://schemas.microsoft.com/office/drawing/2014/main" id="{885411FD-0B9A-4584-A344-28C53A7A9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5" name="Picture 1" descr="ALMASHRI_0">
          <a:extLst>
            <a:ext uri="{FF2B5EF4-FFF2-40B4-BE49-F238E27FC236}">
              <a16:creationId xmlns:a16="http://schemas.microsoft.com/office/drawing/2014/main" id="{4A49DD9F-9C61-4231-9A27-3D3DB6B048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6" name="Picture 1" descr="ALMASHRI_0">
          <a:extLst>
            <a:ext uri="{FF2B5EF4-FFF2-40B4-BE49-F238E27FC236}">
              <a16:creationId xmlns:a16="http://schemas.microsoft.com/office/drawing/2014/main" id="{99C97FBB-A9B1-482F-90D3-465E398D0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7" name="Picture 1" descr="ALMASHRI_0">
          <a:extLst>
            <a:ext uri="{FF2B5EF4-FFF2-40B4-BE49-F238E27FC236}">
              <a16:creationId xmlns:a16="http://schemas.microsoft.com/office/drawing/2014/main" id="{2ED19A1D-51E5-45CF-9DA0-18CC19A91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8" name="Picture 1" descr="ALMASHRI_0">
          <a:extLst>
            <a:ext uri="{FF2B5EF4-FFF2-40B4-BE49-F238E27FC236}">
              <a16:creationId xmlns:a16="http://schemas.microsoft.com/office/drawing/2014/main" id="{739C0494-9B3D-408C-8B99-32043F680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359" name="Picture 1" descr="ALMASHRI_0">
          <a:extLst>
            <a:ext uri="{FF2B5EF4-FFF2-40B4-BE49-F238E27FC236}">
              <a16:creationId xmlns:a16="http://schemas.microsoft.com/office/drawing/2014/main" id="{CBFC1359-E393-4911-A0AD-1B6471589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0" name="Picture 1" descr="ALMASHRI_0">
          <a:extLst>
            <a:ext uri="{FF2B5EF4-FFF2-40B4-BE49-F238E27FC236}">
              <a16:creationId xmlns:a16="http://schemas.microsoft.com/office/drawing/2014/main" id="{E0CC5EED-3488-4B14-A881-4F763916C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1" name="Picture 1" descr="ALMASHRI_0">
          <a:extLst>
            <a:ext uri="{FF2B5EF4-FFF2-40B4-BE49-F238E27FC236}">
              <a16:creationId xmlns:a16="http://schemas.microsoft.com/office/drawing/2014/main" id="{95246255-8CF6-4FAD-88D7-0242007C09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2" name="Picture 1" descr="ALMASHRI_0">
          <a:extLst>
            <a:ext uri="{FF2B5EF4-FFF2-40B4-BE49-F238E27FC236}">
              <a16:creationId xmlns:a16="http://schemas.microsoft.com/office/drawing/2014/main" id="{476E7707-96E3-4357-B866-F520191BE3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3" name="Picture 1" descr="ALMASHRI_0">
          <a:extLst>
            <a:ext uri="{FF2B5EF4-FFF2-40B4-BE49-F238E27FC236}">
              <a16:creationId xmlns:a16="http://schemas.microsoft.com/office/drawing/2014/main" id="{5F4726C7-083F-4416-B014-F075FEDDD8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4" name="Picture 1" descr="ALMASHRI_0">
          <a:extLst>
            <a:ext uri="{FF2B5EF4-FFF2-40B4-BE49-F238E27FC236}">
              <a16:creationId xmlns:a16="http://schemas.microsoft.com/office/drawing/2014/main" id="{85BFCA17-6F71-456E-836C-8EE19BD910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5" name="Picture 1" descr="ALMASHRI_0">
          <a:extLst>
            <a:ext uri="{FF2B5EF4-FFF2-40B4-BE49-F238E27FC236}">
              <a16:creationId xmlns:a16="http://schemas.microsoft.com/office/drawing/2014/main" id="{BABA5952-DFBB-42DA-BC4F-8FC772E406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6" name="Picture 1" descr="ALMASHRI_0">
          <a:extLst>
            <a:ext uri="{FF2B5EF4-FFF2-40B4-BE49-F238E27FC236}">
              <a16:creationId xmlns:a16="http://schemas.microsoft.com/office/drawing/2014/main" id="{D773232A-156B-425D-98F4-2B48083AB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7" name="Picture 1" descr="ALMASHRI_0">
          <a:extLst>
            <a:ext uri="{FF2B5EF4-FFF2-40B4-BE49-F238E27FC236}">
              <a16:creationId xmlns:a16="http://schemas.microsoft.com/office/drawing/2014/main" id="{1C940F2A-F28C-4BE8-AA80-7EB5D8AD00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8" name="Picture 1" descr="ALMASHRI_0">
          <a:extLst>
            <a:ext uri="{FF2B5EF4-FFF2-40B4-BE49-F238E27FC236}">
              <a16:creationId xmlns:a16="http://schemas.microsoft.com/office/drawing/2014/main" id="{615CDBF9-9B3F-49E1-9C17-B584F3E31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69" name="Picture 1" descr="ALMASHRI_0">
          <a:extLst>
            <a:ext uri="{FF2B5EF4-FFF2-40B4-BE49-F238E27FC236}">
              <a16:creationId xmlns:a16="http://schemas.microsoft.com/office/drawing/2014/main" id="{E952699C-B4F6-47F2-B5E3-AF4062844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0" name="Picture 1" descr="ALMASHRI_0">
          <a:extLst>
            <a:ext uri="{FF2B5EF4-FFF2-40B4-BE49-F238E27FC236}">
              <a16:creationId xmlns:a16="http://schemas.microsoft.com/office/drawing/2014/main" id="{8A5DE48E-A312-4993-8E28-400ACCE72A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1" name="Picture 1" descr="ALMASHRI_0">
          <a:extLst>
            <a:ext uri="{FF2B5EF4-FFF2-40B4-BE49-F238E27FC236}">
              <a16:creationId xmlns:a16="http://schemas.microsoft.com/office/drawing/2014/main" id="{9596EF68-A33B-4C34-A627-39FD5D3AE0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2" name="Picture 1" descr="ALMASHRI_0">
          <a:extLst>
            <a:ext uri="{FF2B5EF4-FFF2-40B4-BE49-F238E27FC236}">
              <a16:creationId xmlns:a16="http://schemas.microsoft.com/office/drawing/2014/main" id="{31E88881-33EA-4273-AD48-0896FC0A12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3" name="Picture 1" descr="ALMASHRI_0">
          <a:extLst>
            <a:ext uri="{FF2B5EF4-FFF2-40B4-BE49-F238E27FC236}">
              <a16:creationId xmlns:a16="http://schemas.microsoft.com/office/drawing/2014/main" id="{8E5A46E5-99BC-447B-96F3-6CE3168AE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4" name="Picture 1" descr="ALMASHRI_0">
          <a:extLst>
            <a:ext uri="{FF2B5EF4-FFF2-40B4-BE49-F238E27FC236}">
              <a16:creationId xmlns:a16="http://schemas.microsoft.com/office/drawing/2014/main" id="{ECC1EAC3-8A8C-4318-8D05-A930C1A97E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375" name="Picture 1" descr="ALMASHRI_0">
          <a:extLst>
            <a:ext uri="{FF2B5EF4-FFF2-40B4-BE49-F238E27FC236}">
              <a16:creationId xmlns:a16="http://schemas.microsoft.com/office/drawing/2014/main" id="{1F755D13-1737-47C3-A82C-DE40C82585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6" name="Picture 1" descr="ALMASHRI_0">
          <a:extLst>
            <a:ext uri="{FF2B5EF4-FFF2-40B4-BE49-F238E27FC236}">
              <a16:creationId xmlns:a16="http://schemas.microsoft.com/office/drawing/2014/main" id="{EBF371D1-C971-4C20-A63A-B1DA826ACC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7" name="Picture 1" descr="ALMASHRI_0">
          <a:extLst>
            <a:ext uri="{FF2B5EF4-FFF2-40B4-BE49-F238E27FC236}">
              <a16:creationId xmlns:a16="http://schemas.microsoft.com/office/drawing/2014/main" id="{690102C6-518E-44D3-8F3E-C461D0C73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8" name="Picture 1" descr="ALMASHRI_0">
          <a:extLst>
            <a:ext uri="{FF2B5EF4-FFF2-40B4-BE49-F238E27FC236}">
              <a16:creationId xmlns:a16="http://schemas.microsoft.com/office/drawing/2014/main" id="{C8B60B49-934C-4383-B0E0-6740EAC844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79" name="Picture 1" descr="ALMASHRI_0">
          <a:extLst>
            <a:ext uri="{FF2B5EF4-FFF2-40B4-BE49-F238E27FC236}">
              <a16:creationId xmlns:a16="http://schemas.microsoft.com/office/drawing/2014/main" id="{0BFEBB64-F4F0-4927-9D1C-F5D2A07027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0" name="Picture 1" descr="ALMASHRI_0">
          <a:extLst>
            <a:ext uri="{FF2B5EF4-FFF2-40B4-BE49-F238E27FC236}">
              <a16:creationId xmlns:a16="http://schemas.microsoft.com/office/drawing/2014/main" id="{286F0322-EB35-48E9-BBE9-6902F48143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1" name="Picture 1" descr="ALMASHRI_0">
          <a:extLst>
            <a:ext uri="{FF2B5EF4-FFF2-40B4-BE49-F238E27FC236}">
              <a16:creationId xmlns:a16="http://schemas.microsoft.com/office/drawing/2014/main" id="{907E8F9A-4ADA-4001-BC03-C4C17AD1F8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2" name="Picture 1" descr="ALMASHRI_0">
          <a:extLst>
            <a:ext uri="{FF2B5EF4-FFF2-40B4-BE49-F238E27FC236}">
              <a16:creationId xmlns:a16="http://schemas.microsoft.com/office/drawing/2014/main" id="{C025092C-75D6-4E6D-AB4B-C492788E8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3" name="Picture 1" descr="ALMASHRI_0">
          <a:extLst>
            <a:ext uri="{FF2B5EF4-FFF2-40B4-BE49-F238E27FC236}">
              <a16:creationId xmlns:a16="http://schemas.microsoft.com/office/drawing/2014/main" id="{D3396772-DCF9-4188-9B76-C665D61B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4" name="Picture 1" descr="ALMASHRI_0">
          <a:extLst>
            <a:ext uri="{FF2B5EF4-FFF2-40B4-BE49-F238E27FC236}">
              <a16:creationId xmlns:a16="http://schemas.microsoft.com/office/drawing/2014/main" id="{FB90E8DD-E34B-44E5-9F04-60F826997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5" name="Picture 1" descr="ALMASHRI_0">
          <a:extLst>
            <a:ext uri="{FF2B5EF4-FFF2-40B4-BE49-F238E27FC236}">
              <a16:creationId xmlns:a16="http://schemas.microsoft.com/office/drawing/2014/main" id="{CA357686-7B5B-471D-B8A2-36FCC04355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6" name="Picture 1" descr="ALMASHRI_0">
          <a:extLst>
            <a:ext uri="{FF2B5EF4-FFF2-40B4-BE49-F238E27FC236}">
              <a16:creationId xmlns:a16="http://schemas.microsoft.com/office/drawing/2014/main" id="{81D769DE-DEF0-47A3-BD25-4EB4BD17CD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7" name="Picture 1" descr="ALMASHRI_0">
          <a:extLst>
            <a:ext uri="{FF2B5EF4-FFF2-40B4-BE49-F238E27FC236}">
              <a16:creationId xmlns:a16="http://schemas.microsoft.com/office/drawing/2014/main" id="{CB306C0F-A1CC-4424-B90E-054205DC3F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8" name="Picture 1" descr="ALMASHRI_0">
          <a:extLst>
            <a:ext uri="{FF2B5EF4-FFF2-40B4-BE49-F238E27FC236}">
              <a16:creationId xmlns:a16="http://schemas.microsoft.com/office/drawing/2014/main" id="{4A0B72B2-648B-4E62-A392-F81224E00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89" name="Picture 1" descr="ALMASHRI_0">
          <a:extLst>
            <a:ext uri="{FF2B5EF4-FFF2-40B4-BE49-F238E27FC236}">
              <a16:creationId xmlns:a16="http://schemas.microsoft.com/office/drawing/2014/main" id="{C9444913-B5EF-4CF4-BF99-4832F88972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0" name="Picture 1" descr="ALMASHRI_0">
          <a:extLst>
            <a:ext uri="{FF2B5EF4-FFF2-40B4-BE49-F238E27FC236}">
              <a16:creationId xmlns:a16="http://schemas.microsoft.com/office/drawing/2014/main" id="{034B032E-CFB0-4112-8EDD-667646A3AD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391" name="Picture 1" descr="ALMASHRI_0">
          <a:extLst>
            <a:ext uri="{FF2B5EF4-FFF2-40B4-BE49-F238E27FC236}">
              <a16:creationId xmlns:a16="http://schemas.microsoft.com/office/drawing/2014/main" id="{8A6FCB3B-A149-470C-946C-699E159BDA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2" name="Picture 1" descr="ALMASHRI_0">
          <a:extLst>
            <a:ext uri="{FF2B5EF4-FFF2-40B4-BE49-F238E27FC236}">
              <a16:creationId xmlns:a16="http://schemas.microsoft.com/office/drawing/2014/main" id="{74798419-006D-4AA5-AF4E-D35A71681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3" name="Picture 1" descr="ALMASHRI_0">
          <a:extLst>
            <a:ext uri="{FF2B5EF4-FFF2-40B4-BE49-F238E27FC236}">
              <a16:creationId xmlns:a16="http://schemas.microsoft.com/office/drawing/2014/main" id="{DD47714E-024F-40A2-818A-1496E442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4" name="Picture 1" descr="ALMASHRI_0">
          <a:extLst>
            <a:ext uri="{FF2B5EF4-FFF2-40B4-BE49-F238E27FC236}">
              <a16:creationId xmlns:a16="http://schemas.microsoft.com/office/drawing/2014/main" id="{AA8F7A15-3946-41B6-81DA-0A534F01E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5" name="Picture 1" descr="ALMASHRI_0">
          <a:extLst>
            <a:ext uri="{FF2B5EF4-FFF2-40B4-BE49-F238E27FC236}">
              <a16:creationId xmlns:a16="http://schemas.microsoft.com/office/drawing/2014/main" id="{233DB761-CF9D-4CAA-8C68-61B528174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6" name="Picture 1" descr="ALMASHRI_0">
          <a:extLst>
            <a:ext uri="{FF2B5EF4-FFF2-40B4-BE49-F238E27FC236}">
              <a16:creationId xmlns:a16="http://schemas.microsoft.com/office/drawing/2014/main" id="{59BC58D8-F1B5-4212-810C-FF178CE07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7" name="Picture 1" descr="ALMASHRI_0">
          <a:extLst>
            <a:ext uri="{FF2B5EF4-FFF2-40B4-BE49-F238E27FC236}">
              <a16:creationId xmlns:a16="http://schemas.microsoft.com/office/drawing/2014/main" id="{1CF9A246-06C9-4327-B529-4CC8D9B853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8" name="Picture 1" descr="ALMASHRI_0">
          <a:extLst>
            <a:ext uri="{FF2B5EF4-FFF2-40B4-BE49-F238E27FC236}">
              <a16:creationId xmlns:a16="http://schemas.microsoft.com/office/drawing/2014/main" id="{D907FBCE-493A-4B5F-9FEE-94A9E49DC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399" name="Picture 1" descr="ALMASHRI_0">
          <a:extLst>
            <a:ext uri="{FF2B5EF4-FFF2-40B4-BE49-F238E27FC236}">
              <a16:creationId xmlns:a16="http://schemas.microsoft.com/office/drawing/2014/main" id="{81BBA35C-D07D-44C9-AC58-7B4E2229A3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0" name="Picture 1" descr="ALMASHRI_0">
          <a:extLst>
            <a:ext uri="{FF2B5EF4-FFF2-40B4-BE49-F238E27FC236}">
              <a16:creationId xmlns:a16="http://schemas.microsoft.com/office/drawing/2014/main" id="{A0178F76-7FD7-4F07-BFD5-C7C156112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1" name="Picture 1" descr="ALMASHRI_0">
          <a:extLst>
            <a:ext uri="{FF2B5EF4-FFF2-40B4-BE49-F238E27FC236}">
              <a16:creationId xmlns:a16="http://schemas.microsoft.com/office/drawing/2014/main" id="{1BBFA92B-7E15-4909-A8B1-959C97FE0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2" name="Picture 1" descr="ALMASHRI_0">
          <a:extLst>
            <a:ext uri="{FF2B5EF4-FFF2-40B4-BE49-F238E27FC236}">
              <a16:creationId xmlns:a16="http://schemas.microsoft.com/office/drawing/2014/main" id="{DA3B1AB2-5CE8-454A-9639-F9F9C2E570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3" name="Picture 1" descr="ALMASHRI_0">
          <a:extLst>
            <a:ext uri="{FF2B5EF4-FFF2-40B4-BE49-F238E27FC236}">
              <a16:creationId xmlns:a16="http://schemas.microsoft.com/office/drawing/2014/main" id="{624B590A-A3BA-4DDD-B4A0-6F70EBF94A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4" name="Picture 1" descr="ALMASHRI_0">
          <a:extLst>
            <a:ext uri="{FF2B5EF4-FFF2-40B4-BE49-F238E27FC236}">
              <a16:creationId xmlns:a16="http://schemas.microsoft.com/office/drawing/2014/main" id="{9F68556C-8599-4A55-839F-9861B312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5" name="Picture 1" descr="ALMASHRI_0">
          <a:extLst>
            <a:ext uri="{FF2B5EF4-FFF2-40B4-BE49-F238E27FC236}">
              <a16:creationId xmlns:a16="http://schemas.microsoft.com/office/drawing/2014/main" id="{BF78332C-8915-4374-B2F6-0424DF8DB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6" name="Picture 1" descr="ALMASHRI_0">
          <a:extLst>
            <a:ext uri="{FF2B5EF4-FFF2-40B4-BE49-F238E27FC236}">
              <a16:creationId xmlns:a16="http://schemas.microsoft.com/office/drawing/2014/main" id="{F7CB09F1-3379-47C6-8C99-CEC108D4DF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07" name="Picture 1" descr="ALMASHRI_0">
          <a:extLst>
            <a:ext uri="{FF2B5EF4-FFF2-40B4-BE49-F238E27FC236}">
              <a16:creationId xmlns:a16="http://schemas.microsoft.com/office/drawing/2014/main" id="{B0C2D52E-6AE1-4834-BC12-A531E317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8" name="Picture 1" descr="ALMASHRI_0">
          <a:extLst>
            <a:ext uri="{FF2B5EF4-FFF2-40B4-BE49-F238E27FC236}">
              <a16:creationId xmlns:a16="http://schemas.microsoft.com/office/drawing/2014/main" id="{4C3D2041-6D0E-4AD5-943F-B6EF8CF45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09" name="Picture 1" descr="ALMASHRI_0">
          <a:extLst>
            <a:ext uri="{FF2B5EF4-FFF2-40B4-BE49-F238E27FC236}">
              <a16:creationId xmlns:a16="http://schemas.microsoft.com/office/drawing/2014/main" id="{55672230-ACDB-49E9-88AE-FFC76BFFA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0" name="Picture 1" descr="ALMASHRI_0">
          <a:extLst>
            <a:ext uri="{FF2B5EF4-FFF2-40B4-BE49-F238E27FC236}">
              <a16:creationId xmlns:a16="http://schemas.microsoft.com/office/drawing/2014/main" id="{1064F762-98CC-4E1C-96BA-8FDEB86B79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1" name="Picture 1" descr="ALMASHRI_0">
          <a:extLst>
            <a:ext uri="{FF2B5EF4-FFF2-40B4-BE49-F238E27FC236}">
              <a16:creationId xmlns:a16="http://schemas.microsoft.com/office/drawing/2014/main" id="{A0918FF7-9EFC-42CC-B680-4742E84FE6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2" name="Picture 1" descr="ALMASHRI_0">
          <a:extLst>
            <a:ext uri="{FF2B5EF4-FFF2-40B4-BE49-F238E27FC236}">
              <a16:creationId xmlns:a16="http://schemas.microsoft.com/office/drawing/2014/main" id="{23E624BE-E695-4BE0-8B49-175DAD39AF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3" name="Picture 1" descr="ALMASHRI_0">
          <a:extLst>
            <a:ext uri="{FF2B5EF4-FFF2-40B4-BE49-F238E27FC236}">
              <a16:creationId xmlns:a16="http://schemas.microsoft.com/office/drawing/2014/main" id="{BBFCC1A8-56FD-40A4-9FE0-9EB7E4548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4" name="Picture 1" descr="ALMASHRI_0">
          <a:extLst>
            <a:ext uri="{FF2B5EF4-FFF2-40B4-BE49-F238E27FC236}">
              <a16:creationId xmlns:a16="http://schemas.microsoft.com/office/drawing/2014/main" id="{24683C19-43FC-4DA2-BA9C-5929F1BA3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5" name="Picture 1" descr="ALMASHRI_0">
          <a:extLst>
            <a:ext uri="{FF2B5EF4-FFF2-40B4-BE49-F238E27FC236}">
              <a16:creationId xmlns:a16="http://schemas.microsoft.com/office/drawing/2014/main" id="{901C672F-5344-4B2F-A7FA-1168EA612A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6" name="Picture 1" descr="ALMASHRI_0">
          <a:extLst>
            <a:ext uri="{FF2B5EF4-FFF2-40B4-BE49-F238E27FC236}">
              <a16:creationId xmlns:a16="http://schemas.microsoft.com/office/drawing/2014/main" id="{9F393B02-9C4B-46CE-A274-3427028B87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7" name="Picture 1" descr="ALMASHRI_0">
          <a:extLst>
            <a:ext uri="{FF2B5EF4-FFF2-40B4-BE49-F238E27FC236}">
              <a16:creationId xmlns:a16="http://schemas.microsoft.com/office/drawing/2014/main" id="{374A7DFC-0AF1-4482-B8E5-E416483016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8" name="Picture 1" descr="ALMASHRI_0">
          <a:extLst>
            <a:ext uri="{FF2B5EF4-FFF2-40B4-BE49-F238E27FC236}">
              <a16:creationId xmlns:a16="http://schemas.microsoft.com/office/drawing/2014/main" id="{160C1A83-CD6B-4C51-95E3-0A80FDC1B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19" name="Picture 1" descr="ALMASHRI_0">
          <a:extLst>
            <a:ext uri="{FF2B5EF4-FFF2-40B4-BE49-F238E27FC236}">
              <a16:creationId xmlns:a16="http://schemas.microsoft.com/office/drawing/2014/main" id="{CB31B757-D28E-44AE-8B7A-65BC690BD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0" name="Picture 1" descr="ALMASHRI_0">
          <a:extLst>
            <a:ext uri="{FF2B5EF4-FFF2-40B4-BE49-F238E27FC236}">
              <a16:creationId xmlns:a16="http://schemas.microsoft.com/office/drawing/2014/main" id="{18B9CA5F-8934-4ECB-A3F6-AE4F75F7A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1" name="Picture 1" descr="ALMASHRI_0">
          <a:extLst>
            <a:ext uri="{FF2B5EF4-FFF2-40B4-BE49-F238E27FC236}">
              <a16:creationId xmlns:a16="http://schemas.microsoft.com/office/drawing/2014/main" id="{78D9A78F-C5B6-4AC1-AFDA-6B1AFF014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2" name="Picture 1" descr="ALMASHRI_0">
          <a:extLst>
            <a:ext uri="{FF2B5EF4-FFF2-40B4-BE49-F238E27FC236}">
              <a16:creationId xmlns:a16="http://schemas.microsoft.com/office/drawing/2014/main" id="{F8250E2D-3032-4EFE-ADF4-C060298C11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423" name="Picture 1" descr="ALMASHRI_0">
          <a:extLst>
            <a:ext uri="{FF2B5EF4-FFF2-40B4-BE49-F238E27FC236}">
              <a16:creationId xmlns:a16="http://schemas.microsoft.com/office/drawing/2014/main" id="{BE60ABC4-8AF5-4412-BD9B-5BF56E4011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4" name="Picture 1" descr="ALMASHRI_0">
          <a:extLst>
            <a:ext uri="{FF2B5EF4-FFF2-40B4-BE49-F238E27FC236}">
              <a16:creationId xmlns:a16="http://schemas.microsoft.com/office/drawing/2014/main" id="{1BDE363E-A6F8-449D-87FD-F92486667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5" name="Picture 1" descr="ALMASHRI_0">
          <a:extLst>
            <a:ext uri="{FF2B5EF4-FFF2-40B4-BE49-F238E27FC236}">
              <a16:creationId xmlns:a16="http://schemas.microsoft.com/office/drawing/2014/main" id="{2997EAC6-0330-481D-AD14-359EF92019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6" name="Picture 1" descr="ALMASHRI_0">
          <a:extLst>
            <a:ext uri="{FF2B5EF4-FFF2-40B4-BE49-F238E27FC236}">
              <a16:creationId xmlns:a16="http://schemas.microsoft.com/office/drawing/2014/main" id="{4FFCDDEF-623B-4D89-9347-31AD638622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7" name="Picture 1" descr="ALMASHRI_0">
          <a:extLst>
            <a:ext uri="{FF2B5EF4-FFF2-40B4-BE49-F238E27FC236}">
              <a16:creationId xmlns:a16="http://schemas.microsoft.com/office/drawing/2014/main" id="{0D3A4125-F2AB-4316-9BF7-0E2B468ADA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8" name="Picture 1" descr="ALMASHRI_0">
          <a:extLst>
            <a:ext uri="{FF2B5EF4-FFF2-40B4-BE49-F238E27FC236}">
              <a16:creationId xmlns:a16="http://schemas.microsoft.com/office/drawing/2014/main" id="{E6B9FAB9-0430-4EC2-A8A4-1FFE61F7AB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29" name="Picture 1" descr="ALMASHRI_0">
          <a:extLst>
            <a:ext uri="{FF2B5EF4-FFF2-40B4-BE49-F238E27FC236}">
              <a16:creationId xmlns:a16="http://schemas.microsoft.com/office/drawing/2014/main" id="{DC5DABB0-60F9-491E-9AB8-DD1963217F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0" name="Picture 1" descr="ALMASHRI_0">
          <a:extLst>
            <a:ext uri="{FF2B5EF4-FFF2-40B4-BE49-F238E27FC236}">
              <a16:creationId xmlns:a16="http://schemas.microsoft.com/office/drawing/2014/main" id="{289EC460-4617-4874-995E-E828F24CD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1" name="Picture 1" descr="ALMASHRI_0">
          <a:extLst>
            <a:ext uri="{FF2B5EF4-FFF2-40B4-BE49-F238E27FC236}">
              <a16:creationId xmlns:a16="http://schemas.microsoft.com/office/drawing/2014/main" id="{0778C3A3-5C62-4D5F-98B4-9FFF852E0A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2" name="Picture 1" descr="ALMASHRI_0">
          <a:extLst>
            <a:ext uri="{FF2B5EF4-FFF2-40B4-BE49-F238E27FC236}">
              <a16:creationId xmlns:a16="http://schemas.microsoft.com/office/drawing/2014/main" id="{3A35079B-DEE9-4D68-896E-FC9990EE64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3" name="Picture 1" descr="ALMASHRI_0">
          <a:extLst>
            <a:ext uri="{FF2B5EF4-FFF2-40B4-BE49-F238E27FC236}">
              <a16:creationId xmlns:a16="http://schemas.microsoft.com/office/drawing/2014/main" id="{00A28F07-49E0-47CC-9D6A-F5090186A4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4" name="Picture 1" descr="ALMASHRI_0">
          <a:extLst>
            <a:ext uri="{FF2B5EF4-FFF2-40B4-BE49-F238E27FC236}">
              <a16:creationId xmlns:a16="http://schemas.microsoft.com/office/drawing/2014/main" id="{037FEBC9-18B9-4997-AC02-236820AD6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5" name="Picture 1" descr="ALMASHRI_0">
          <a:extLst>
            <a:ext uri="{FF2B5EF4-FFF2-40B4-BE49-F238E27FC236}">
              <a16:creationId xmlns:a16="http://schemas.microsoft.com/office/drawing/2014/main" id="{1EDE30D6-8F75-4BEE-9B21-BDE0F9A155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6" name="Picture 1" descr="ALMASHRI_0">
          <a:extLst>
            <a:ext uri="{FF2B5EF4-FFF2-40B4-BE49-F238E27FC236}">
              <a16:creationId xmlns:a16="http://schemas.microsoft.com/office/drawing/2014/main" id="{97D07A83-5B15-4E44-9E9B-50764ADBD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7" name="Picture 1" descr="ALMASHRI_0">
          <a:extLst>
            <a:ext uri="{FF2B5EF4-FFF2-40B4-BE49-F238E27FC236}">
              <a16:creationId xmlns:a16="http://schemas.microsoft.com/office/drawing/2014/main" id="{9605D881-3E2D-4493-96F7-F0921DA00B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8" name="Picture 1" descr="ALMASHRI_0">
          <a:extLst>
            <a:ext uri="{FF2B5EF4-FFF2-40B4-BE49-F238E27FC236}">
              <a16:creationId xmlns:a16="http://schemas.microsoft.com/office/drawing/2014/main" id="{0F37C949-69FC-49FA-AE5C-039AA583E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439" name="Picture 1" descr="ALMASHRI_0">
          <a:extLst>
            <a:ext uri="{FF2B5EF4-FFF2-40B4-BE49-F238E27FC236}">
              <a16:creationId xmlns:a16="http://schemas.microsoft.com/office/drawing/2014/main" id="{BDD763F6-BCB1-4F25-B059-C9C068812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0" name="Picture 1" descr="ALMASHRI_0">
          <a:extLst>
            <a:ext uri="{FF2B5EF4-FFF2-40B4-BE49-F238E27FC236}">
              <a16:creationId xmlns:a16="http://schemas.microsoft.com/office/drawing/2014/main" id="{05BCC442-D94A-48EF-95C2-3FA6491E6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1" name="Picture 1" descr="ALMASHRI_0">
          <a:extLst>
            <a:ext uri="{FF2B5EF4-FFF2-40B4-BE49-F238E27FC236}">
              <a16:creationId xmlns:a16="http://schemas.microsoft.com/office/drawing/2014/main" id="{8178915F-E175-482B-BA5E-AB01C9375C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2" name="Picture 1" descr="ALMASHRI_0">
          <a:extLst>
            <a:ext uri="{FF2B5EF4-FFF2-40B4-BE49-F238E27FC236}">
              <a16:creationId xmlns:a16="http://schemas.microsoft.com/office/drawing/2014/main" id="{2E49A0F0-C457-491F-A9BC-946347F28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3" name="Picture 1" descr="ALMASHRI_0">
          <a:extLst>
            <a:ext uri="{FF2B5EF4-FFF2-40B4-BE49-F238E27FC236}">
              <a16:creationId xmlns:a16="http://schemas.microsoft.com/office/drawing/2014/main" id="{4F5930DA-068F-4E7A-B562-2AD6605650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4" name="Picture 1" descr="ALMASHRI_0">
          <a:extLst>
            <a:ext uri="{FF2B5EF4-FFF2-40B4-BE49-F238E27FC236}">
              <a16:creationId xmlns:a16="http://schemas.microsoft.com/office/drawing/2014/main" id="{27B2203C-2A1B-4479-A1CA-C651FACE97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5" name="Picture 1" descr="ALMASHRI_0">
          <a:extLst>
            <a:ext uri="{FF2B5EF4-FFF2-40B4-BE49-F238E27FC236}">
              <a16:creationId xmlns:a16="http://schemas.microsoft.com/office/drawing/2014/main" id="{417F3EA1-E68D-4479-AEEA-41537EA15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6" name="Picture 1" descr="ALMASHRI_0">
          <a:extLst>
            <a:ext uri="{FF2B5EF4-FFF2-40B4-BE49-F238E27FC236}">
              <a16:creationId xmlns:a16="http://schemas.microsoft.com/office/drawing/2014/main" id="{0B16D8C9-0560-4129-A86E-92327A382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7" name="Picture 1" descr="ALMASHRI_0">
          <a:extLst>
            <a:ext uri="{FF2B5EF4-FFF2-40B4-BE49-F238E27FC236}">
              <a16:creationId xmlns:a16="http://schemas.microsoft.com/office/drawing/2014/main" id="{4B9104A4-EFE2-4E0D-A2A4-5AE734FB3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8" name="Picture 1" descr="ALMASHRI_0">
          <a:extLst>
            <a:ext uri="{FF2B5EF4-FFF2-40B4-BE49-F238E27FC236}">
              <a16:creationId xmlns:a16="http://schemas.microsoft.com/office/drawing/2014/main" id="{48C749A7-3BFC-4DE9-81DA-872B31DD3C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49" name="Picture 1" descr="ALMASHRI_0">
          <a:extLst>
            <a:ext uri="{FF2B5EF4-FFF2-40B4-BE49-F238E27FC236}">
              <a16:creationId xmlns:a16="http://schemas.microsoft.com/office/drawing/2014/main" id="{0FA4FCE4-E138-4410-92FD-942F7BC88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0" name="Picture 1" descr="ALMASHRI_0">
          <a:extLst>
            <a:ext uri="{FF2B5EF4-FFF2-40B4-BE49-F238E27FC236}">
              <a16:creationId xmlns:a16="http://schemas.microsoft.com/office/drawing/2014/main" id="{6037F39F-8D1D-4985-A8C6-31A8ECDAB8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1" name="Picture 1" descr="ALMASHRI_0">
          <a:extLst>
            <a:ext uri="{FF2B5EF4-FFF2-40B4-BE49-F238E27FC236}">
              <a16:creationId xmlns:a16="http://schemas.microsoft.com/office/drawing/2014/main" id="{979E6C60-E7EE-4047-A864-CCE274258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2" name="Picture 1" descr="ALMASHRI_0">
          <a:extLst>
            <a:ext uri="{FF2B5EF4-FFF2-40B4-BE49-F238E27FC236}">
              <a16:creationId xmlns:a16="http://schemas.microsoft.com/office/drawing/2014/main" id="{8D3DC3D7-9D6D-4CBF-9964-78735CA8C9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3" name="Picture 1" descr="ALMASHRI_0">
          <a:extLst>
            <a:ext uri="{FF2B5EF4-FFF2-40B4-BE49-F238E27FC236}">
              <a16:creationId xmlns:a16="http://schemas.microsoft.com/office/drawing/2014/main" id="{BEB3189D-5881-4A87-9137-B491076465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4" name="Picture 1" descr="ALMASHRI_0">
          <a:extLst>
            <a:ext uri="{FF2B5EF4-FFF2-40B4-BE49-F238E27FC236}">
              <a16:creationId xmlns:a16="http://schemas.microsoft.com/office/drawing/2014/main" id="{948F5E3E-E0C2-4162-BD43-CB53B16DE8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455" name="Picture 1" descr="ALMASHRI_0">
          <a:extLst>
            <a:ext uri="{FF2B5EF4-FFF2-40B4-BE49-F238E27FC236}">
              <a16:creationId xmlns:a16="http://schemas.microsoft.com/office/drawing/2014/main" id="{50BB5A40-0560-4B53-8135-E6170BC31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6" name="Picture 1" descr="ALMASHRI_0">
          <a:extLst>
            <a:ext uri="{FF2B5EF4-FFF2-40B4-BE49-F238E27FC236}">
              <a16:creationId xmlns:a16="http://schemas.microsoft.com/office/drawing/2014/main" id="{4ACDFFA5-3B22-44BA-8895-3E2EE9A3A7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7" name="Picture 1" descr="ALMASHRI_0">
          <a:extLst>
            <a:ext uri="{FF2B5EF4-FFF2-40B4-BE49-F238E27FC236}">
              <a16:creationId xmlns:a16="http://schemas.microsoft.com/office/drawing/2014/main" id="{2F658537-5ABA-4009-AC1C-306E612E98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8" name="Picture 1" descr="ALMASHRI_0">
          <a:extLst>
            <a:ext uri="{FF2B5EF4-FFF2-40B4-BE49-F238E27FC236}">
              <a16:creationId xmlns:a16="http://schemas.microsoft.com/office/drawing/2014/main" id="{5A83079B-EFDA-4257-8F4A-246BEC491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59" name="Picture 1" descr="ALMASHRI_0">
          <a:extLst>
            <a:ext uri="{FF2B5EF4-FFF2-40B4-BE49-F238E27FC236}">
              <a16:creationId xmlns:a16="http://schemas.microsoft.com/office/drawing/2014/main" id="{99B4FC5D-77A6-411C-8FEF-49C6D3F73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0" name="Picture 1" descr="ALMASHRI_0">
          <a:extLst>
            <a:ext uri="{FF2B5EF4-FFF2-40B4-BE49-F238E27FC236}">
              <a16:creationId xmlns:a16="http://schemas.microsoft.com/office/drawing/2014/main" id="{2C79581E-E594-4524-8CEB-25E68CE84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1" name="Picture 1" descr="ALMASHRI_0">
          <a:extLst>
            <a:ext uri="{FF2B5EF4-FFF2-40B4-BE49-F238E27FC236}">
              <a16:creationId xmlns:a16="http://schemas.microsoft.com/office/drawing/2014/main" id="{B683D118-9ECE-401D-BF88-5AFCC51FA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2" name="Picture 1" descr="ALMASHRI_0">
          <a:extLst>
            <a:ext uri="{FF2B5EF4-FFF2-40B4-BE49-F238E27FC236}">
              <a16:creationId xmlns:a16="http://schemas.microsoft.com/office/drawing/2014/main" id="{E8B6D583-5212-4237-8A06-7408B34A4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3" name="Picture 1" descr="ALMASHRI_0">
          <a:extLst>
            <a:ext uri="{FF2B5EF4-FFF2-40B4-BE49-F238E27FC236}">
              <a16:creationId xmlns:a16="http://schemas.microsoft.com/office/drawing/2014/main" id="{979C0839-0511-45D3-80B3-7F8A51F989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4" name="Picture 1" descr="ALMASHRI_0">
          <a:extLst>
            <a:ext uri="{FF2B5EF4-FFF2-40B4-BE49-F238E27FC236}">
              <a16:creationId xmlns:a16="http://schemas.microsoft.com/office/drawing/2014/main" id="{4AADEB12-B534-4593-9BC2-7A1C312CA3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5" name="Picture 1" descr="ALMASHRI_0">
          <a:extLst>
            <a:ext uri="{FF2B5EF4-FFF2-40B4-BE49-F238E27FC236}">
              <a16:creationId xmlns:a16="http://schemas.microsoft.com/office/drawing/2014/main" id="{5D011FED-0E3B-4439-B6D8-83F0F0D71D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6" name="Picture 1" descr="ALMASHRI_0">
          <a:extLst>
            <a:ext uri="{FF2B5EF4-FFF2-40B4-BE49-F238E27FC236}">
              <a16:creationId xmlns:a16="http://schemas.microsoft.com/office/drawing/2014/main" id="{09BE5723-742F-49CA-B615-C7BDFF3B0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7" name="Picture 1" descr="ALMASHRI_0">
          <a:extLst>
            <a:ext uri="{FF2B5EF4-FFF2-40B4-BE49-F238E27FC236}">
              <a16:creationId xmlns:a16="http://schemas.microsoft.com/office/drawing/2014/main" id="{F856DD23-1A70-4ED0-8F49-D84200BD9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8" name="Picture 1" descr="ALMASHRI_0">
          <a:extLst>
            <a:ext uri="{FF2B5EF4-FFF2-40B4-BE49-F238E27FC236}">
              <a16:creationId xmlns:a16="http://schemas.microsoft.com/office/drawing/2014/main" id="{F8AE5C69-0BF5-4EF4-A94B-432DD8833E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69" name="Picture 1" descr="ALMASHRI_0">
          <a:extLst>
            <a:ext uri="{FF2B5EF4-FFF2-40B4-BE49-F238E27FC236}">
              <a16:creationId xmlns:a16="http://schemas.microsoft.com/office/drawing/2014/main" id="{33026972-E461-4B27-B707-3A8B2185A3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0" name="Picture 1" descr="ALMASHRI_0">
          <a:extLst>
            <a:ext uri="{FF2B5EF4-FFF2-40B4-BE49-F238E27FC236}">
              <a16:creationId xmlns:a16="http://schemas.microsoft.com/office/drawing/2014/main" id="{408F03EE-BC98-480E-B16F-46A668A5C1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471" name="Picture 1" descr="ALMASHRI_0">
          <a:extLst>
            <a:ext uri="{FF2B5EF4-FFF2-40B4-BE49-F238E27FC236}">
              <a16:creationId xmlns:a16="http://schemas.microsoft.com/office/drawing/2014/main" id="{11F046E4-2BC2-4524-99B2-FBDB88B73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2" name="Picture 1" descr="ALMASHRI_0">
          <a:extLst>
            <a:ext uri="{FF2B5EF4-FFF2-40B4-BE49-F238E27FC236}">
              <a16:creationId xmlns:a16="http://schemas.microsoft.com/office/drawing/2014/main" id="{A001AC55-A51B-4A9D-AA0D-1A154CD27E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3" name="Picture 1" descr="ALMASHRI_0">
          <a:extLst>
            <a:ext uri="{FF2B5EF4-FFF2-40B4-BE49-F238E27FC236}">
              <a16:creationId xmlns:a16="http://schemas.microsoft.com/office/drawing/2014/main" id="{42EDCEA3-BDAC-40AF-BEB6-884A53A0A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4" name="Picture 1" descr="ALMASHRI_0">
          <a:extLst>
            <a:ext uri="{FF2B5EF4-FFF2-40B4-BE49-F238E27FC236}">
              <a16:creationId xmlns:a16="http://schemas.microsoft.com/office/drawing/2014/main" id="{4952E582-41F6-4AAF-85CF-8AB3B9C30C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5" name="Picture 1" descr="ALMASHRI_0">
          <a:extLst>
            <a:ext uri="{FF2B5EF4-FFF2-40B4-BE49-F238E27FC236}">
              <a16:creationId xmlns:a16="http://schemas.microsoft.com/office/drawing/2014/main" id="{BC6967C5-1645-439D-8ECF-2A9BEAD9F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6" name="Picture 1" descr="ALMASHRI_0">
          <a:extLst>
            <a:ext uri="{FF2B5EF4-FFF2-40B4-BE49-F238E27FC236}">
              <a16:creationId xmlns:a16="http://schemas.microsoft.com/office/drawing/2014/main" id="{C9F3CD11-9798-401D-A525-B23462A311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7" name="Picture 1" descr="ALMASHRI_0">
          <a:extLst>
            <a:ext uri="{FF2B5EF4-FFF2-40B4-BE49-F238E27FC236}">
              <a16:creationId xmlns:a16="http://schemas.microsoft.com/office/drawing/2014/main" id="{5A47816D-C3F2-4635-BE9F-D6888155DD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8" name="Picture 1" descr="ALMASHRI_0">
          <a:extLst>
            <a:ext uri="{FF2B5EF4-FFF2-40B4-BE49-F238E27FC236}">
              <a16:creationId xmlns:a16="http://schemas.microsoft.com/office/drawing/2014/main" id="{9C1F6B74-6A7F-4723-B36B-6D1EF9A7B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79" name="Picture 1" descr="ALMASHRI_0">
          <a:extLst>
            <a:ext uri="{FF2B5EF4-FFF2-40B4-BE49-F238E27FC236}">
              <a16:creationId xmlns:a16="http://schemas.microsoft.com/office/drawing/2014/main" id="{62AE0B67-1008-4A6F-B57B-4DFF28B93B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0" name="Picture 1" descr="ALMASHRI_0">
          <a:extLst>
            <a:ext uri="{FF2B5EF4-FFF2-40B4-BE49-F238E27FC236}">
              <a16:creationId xmlns:a16="http://schemas.microsoft.com/office/drawing/2014/main" id="{0CB43045-8ABA-46E8-9CF3-480157DEE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1" name="Picture 1" descr="ALMASHRI_0">
          <a:extLst>
            <a:ext uri="{FF2B5EF4-FFF2-40B4-BE49-F238E27FC236}">
              <a16:creationId xmlns:a16="http://schemas.microsoft.com/office/drawing/2014/main" id="{ED62A0B5-CAA3-4908-A293-146B43425F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2" name="Picture 1" descr="ALMASHRI_0">
          <a:extLst>
            <a:ext uri="{FF2B5EF4-FFF2-40B4-BE49-F238E27FC236}">
              <a16:creationId xmlns:a16="http://schemas.microsoft.com/office/drawing/2014/main" id="{6C013294-0441-42CF-A33B-9AE87D6EB9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3" name="Picture 1" descr="ALMASHRI_0">
          <a:extLst>
            <a:ext uri="{FF2B5EF4-FFF2-40B4-BE49-F238E27FC236}">
              <a16:creationId xmlns:a16="http://schemas.microsoft.com/office/drawing/2014/main" id="{91FB71A2-B50B-4AF8-86FA-3A3A87B59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4" name="Picture 1" descr="ALMASHRI_0">
          <a:extLst>
            <a:ext uri="{FF2B5EF4-FFF2-40B4-BE49-F238E27FC236}">
              <a16:creationId xmlns:a16="http://schemas.microsoft.com/office/drawing/2014/main" id="{9199CDE1-4673-4250-BC75-DDD60E2ADC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5" name="Picture 1" descr="ALMASHRI_0">
          <a:extLst>
            <a:ext uri="{FF2B5EF4-FFF2-40B4-BE49-F238E27FC236}">
              <a16:creationId xmlns:a16="http://schemas.microsoft.com/office/drawing/2014/main" id="{BFE673B9-6CD1-418E-9E5B-338DA203B0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6" name="Picture 1" descr="ALMASHRI_0">
          <a:extLst>
            <a:ext uri="{FF2B5EF4-FFF2-40B4-BE49-F238E27FC236}">
              <a16:creationId xmlns:a16="http://schemas.microsoft.com/office/drawing/2014/main" id="{F694F012-764B-44DF-86FF-D2885478A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487" name="Picture 1" descr="ALMASHRI_0">
          <a:extLst>
            <a:ext uri="{FF2B5EF4-FFF2-40B4-BE49-F238E27FC236}">
              <a16:creationId xmlns:a16="http://schemas.microsoft.com/office/drawing/2014/main" id="{FA6A4FA2-338D-4341-A3A9-F66668132F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8" name="Picture 1" descr="ALMASHRI_0">
          <a:extLst>
            <a:ext uri="{FF2B5EF4-FFF2-40B4-BE49-F238E27FC236}">
              <a16:creationId xmlns:a16="http://schemas.microsoft.com/office/drawing/2014/main" id="{BD3DA549-7D9C-4BAC-88AC-4A933266B3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89" name="Picture 1" descr="ALMASHRI_0">
          <a:extLst>
            <a:ext uri="{FF2B5EF4-FFF2-40B4-BE49-F238E27FC236}">
              <a16:creationId xmlns:a16="http://schemas.microsoft.com/office/drawing/2014/main" id="{3F0BE492-7D82-4334-9A83-D0E762499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0" name="Picture 1" descr="ALMASHRI_0">
          <a:extLst>
            <a:ext uri="{FF2B5EF4-FFF2-40B4-BE49-F238E27FC236}">
              <a16:creationId xmlns:a16="http://schemas.microsoft.com/office/drawing/2014/main" id="{9AD004F4-0BE7-42F3-BFAF-F3B19F7F4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1" name="Picture 1" descr="ALMASHRI_0">
          <a:extLst>
            <a:ext uri="{FF2B5EF4-FFF2-40B4-BE49-F238E27FC236}">
              <a16:creationId xmlns:a16="http://schemas.microsoft.com/office/drawing/2014/main" id="{BAE6289F-38A7-4163-AFED-FF907F64F2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2" name="Picture 1" descr="ALMASHRI_0">
          <a:extLst>
            <a:ext uri="{FF2B5EF4-FFF2-40B4-BE49-F238E27FC236}">
              <a16:creationId xmlns:a16="http://schemas.microsoft.com/office/drawing/2014/main" id="{472C3798-8A16-49B3-9CC5-7A66AA9C3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3" name="Picture 1" descr="ALMASHRI_0">
          <a:extLst>
            <a:ext uri="{FF2B5EF4-FFF2-40B4-BE49-F238E27FC236}">
              <a16:creationId xmlns:a16="http://schemas.microsoft.com/office/drawing/2014/main" id="{C60516BD-888D-4089-AC63-FAC67E1C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4" name="Picture 1" descr="ALMASHRI_0">
          <a:extLst>
            <a:ext uri="{FF2B5EF4-FFF2-40B4-BE49-F238E27FC236}">
              <a16:creationId xmlns:a16="http://schemas.microsoft.com/office/drawing/2014/main" id="{0191A1B4-84C1-4322-9573-56578E666C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5" name="Picture 1" descr="ALMASHRI_0">
          <a:extLst>
            <a:ext uri="{FF2B5EF4-FFF2-40B4-BE49-F238E27FC236}">
              <a16:creationId xmlns:a16="http://schemas.microsoft.com/office/drawing/2014/main" id="{3A9CE6EF-D1A0-4124-952D-9EE3E05B9F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6" name="Picture 1" descr="ALMASHRI_0">
          <a:extLst>
            <a:ext uri="{FF2B5EF4-FFF2-40B4-BE49-F238E27FC236}">
              <a16:creationId xmlns:a16="http://schemas.microsoft.com/office/drawing/2014/main" id="{8E54EBA7-9AB2-4814-BB1C-01B14E2E77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7" name="Picture 1" descr="ALMASHRI_0">
          <a:extLst>
            <a:ext uri="{FF2B5EF4-FFF2-40B4-BE49-F238E27FC236}">
              <a16:creationId xmlns:a16="http://schemas.microsoft.com/office/drawing/2014/main" id="{9F7B7515-8B72-4ABF-8827-DE74E3A6F5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8" name="Picture 1" descr="ALMASHRI_0">
          <a:extLst>
            <a:ext uri="{FF2B5EF4-FFF2-40B4-BE49-F238E27FC236}">
              <a16:creationId xmlns:a16="http://schemas.microsoft.com/office/drawing/2014/main" id="{9535DBC3-0F3D-40C0-A839-9ECA8B1CCD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499" name="Picture 1" descr="ALMASHRI_0">
          <a:extLst>
            <a:ext uri="{FF2B5EF4-FFF2-40B4-BE49-F238E27FC236}">
              <a16:creationId xmlns:a16="http://schemas.microsoft.com/office/drawing/2014/main" id="{88C1E54A-F1E3-440C-BEA5-CF4F49EF9D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0" name="Picture 1" descr="ALMASHRI_0">
          <a:extLst>
            <a:ext uri="{FF2B5EF4-FFF2-40B4-BE49-F238E27FC236}">
              <a16:creationId xmlns:a16="http://schemas.microsoft.com/office/drawing/2014/main" id="{A59900C7-B6C7-4150-B782-CFE9A9E822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1" name="Picture 1" descr="ALMASHRI_0">
          <a:extLst>
            <a:ext uri="{FF2B5EF4-FFF2-40B4-BE49-F238E27FC236}">
              <a16:creationId xmlns:a16="http://schemas.microsoft.com/office/drawing/2014/main" id="{44DFC6CF-DA0F-4969-93A5-1DB391FE8C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2" name="Picture 1" descr="ALMASHRI_0">
          <a:extLst>
            <a:ext uri="{FF2B5EF4-FFF2-40B4-BE49-F238E27FC236}">
              <a16:creationId xmlns:a16="http://schemas.microsoft.com/office/drawing/2014/main" id="{7A08E1A5-CF4A-43AE-A368-39298DA0C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503" name="Picture 1" descr="ALMASHRI_0">
          <a:extLst>
            <a:ext uri="{FF2B5EF4-FFF2-40B4-BE49-F238E27FC236}">
              <a16:creationId xmlns:a16="http://schemas.microsoft.com/office/drawing/2014/main" id="{2C02353A-F80B-452D-BCD7-439F05E179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4" name="Picture 1" descr="ALMASHRI_0">
          <a:extLst>
            <a:ext uri="{FF2B5EF4-FFF2-40B4-BE49-F238E27FC236}">
              <a16:creationId xmlns:a16="http://schemas.microsoft.com/office/drawing/2014/main" id="{1CE10687-A39A-4BA7-AF43-62760F018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5" name="Picture 1" descr="ALMASHRI_0">
          <a:extLst>
            <a:ext uri="{FF2B5EF4-FFF2-40B4-BE49-F238E27FC236}">
              <a16:creationId xmlns:a16="http://schemas.microsoft.com/office/drawing/2014/main" id="{E20D5D21-0B85-48DF-8AA0-5B4E250CF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6" name="Picture 1" descr="ALMASHRI_0">
          <a:extLst>
            <a:ext uri="{FF2B5EF4-FFF2-40B4-BE49-F238E27FC236}">
              <a16:creationId xmlns:a16="http://schemas.microsoft.com/office/drawing/2014/main" id="{199D6CD9-265B-465C-B684-AAA94034AD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7" name="Picture 1" descr="ALMASHRI_0">
          <a:extLst>
            <a:ext uri="{FF2B5EF4-FFF2-40B4-BE49-F238E27FC236}">
              <a16:creationId xmlns:a16="http://schemas.microsoft.com/office/drawing/2014/main" id="{32060BC8-6AE6-4800-911B-C6E6A1C932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8" name="Picture 1" descr="ALMASHRI_0">
          <a:extLst>
            <a:ext uri="{FF2B5EF4-FFF2-40B4-BE49-F238E27FC236}">
              <a16:creationId xmlns:a16="http://schemas.microsoft.com/office/drawing/2014/main" id="{81AC09E4-4F68-4FF0-9B04-8D003B4B5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09" name="Picture 1" descr="ALMASHRI_0">
          <a:extLst>
            <a:ext uri="{FF2B5EF4-FFF2-40B4-BE49-F238E27FC236}">
              <a16:creationId xmlns:a16="http://schemas.microsoft.com/office/drawing/2014/main" id="{A0CE5FBB-AD1D-4EE4-A6D9-158AC34100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0" name="Picture 1" descr="ALMASHRI_0">
          <a:extLst>
            <a:ext uri="{FF2B5EF4-FFF2-40B4-BE49-F238E27FC236}">
              <a16:creationId xmlns:a16="http://schemas.microsoft.com/office/drawing/2014/main" id="{96B09C76-23D0-4E1B-AD9C-1824C34B2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1" name="Picture 1" descr="ALMASHRI_0">
          <a:extLst>
            <a:ext uri="{FF2B5EF4-FFF2-40B4-BE49-F238E27FC236}">
              <a16:creationId xmlns:a16="http://schemas.microsoft.com/office/drawing/2014/main" id="{1E5E94AC-4F6F-4893-9BD2-1D389A1521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2" name="Picture 1" descr="ALMASHRI_0">
          <a:extLst>
            <a:ext uri="{FF2B5EF4-FFF2-40B4-BE49-F238E27FC236}">
              <a16:creationId xmlns:a16="http://schemas.microsoft.com/office/drawing/2014/main" id="{FDCE9C1F-A60E-423D-8017-A9729EA91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3" name="Picture 1" descr="ALMASHRI_0">
          <a:extLst>
            <a:ext uri="{FF2B5EF4-FFF2-40B4-BE49-F238E27FC236}">
              <a16:creationId xmlns:a16="http://schemas.microsoft.com/office/drawing/2014/main" id="{D9878F0F-B9E1-47C9-91B8-D36FC1CEF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4" name="Picture 1" descr="ALMASHRI_0">
          <a:extLst>
            <a:ext uri="{FF2B5EF4-FFF2-40B4-BE49-F238E27FC236}">
              <a16:creationId xmlns:a16="http://schemas.microsoft.com/office/drawing/2014/main" id="{25CA8A4C-F522-4442-AF60-85B9B6FFA0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5" name="Picture 1" descr="ALMASHRI_0">
          <a:extLst>
            <a:ext uri="{FF2B5EF4-FFF2-40B4-BE49-F238E27FC236}">
              <a16:creationId xmlns:a16="http://schemas.microsoft.com/office/drawing/2014/main" id="{3F6FC14F-CE2B-492A-991D-CC51836D6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6" name="Picture 1" descr="ALMASHRI_0">
          <a:extLst>
            <a:ext uri="{FF2B5EF4-FFF2-40B4-BE49-F238E27FC236}">
              <a16:creationId xmlns:a16="http://schemas.microsoft.com/office/drawing/2014/main" id="{5DA288F8-8FDB-452F-ABAC-2C4F77D60C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7" name="Picture 1" descr="ALMASHRI_0">
          <a:extLst>
            <a:ext uri="{FF2B5EF4-FFF2-40B4-BE49-F238E27FC236}">
              <a16:creationId xmlns:a16="http://schemas.microsoft.com/office/drawing/2014/main" id="{3E7DBFB9-0481-4E62-BAC8-542ED3C317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8" name="Picture 1" descr="ALMASHRI_0">
          <a:extLst>
            <a:ext uri="{FF2B5EF4-FFF2-40B4-BE49-F238E27FC236}">
              <a16:creationId xmlns:a16="http://schemas.microsoft.com/office/drawing/2014/main" id="{0E30B3DF-3834-4AB9-87B0-1DF265CC3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19" name="Picture 1" descr="ALMASHRI_0">
          <a:extLst>
            <a:ext uri="{FF2B5EF4-FFF2-40B4-BE49-F238E27FC236}">
              <a16:creationId xmlns:a16="http://schemas.microsoft.com/office/drawing/2014/main" id="{4D3C65E9-698F-4478-8D0C-989435A61F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0" name="Picture 1" descr="ALMASHRI_0">
          <a:extLst>
            <a:ext uri="{FF2B5EF4-FFF2-40B4-BE49-F238E27FC236}">
              <a16:creationId xmlns:a16="http://schemas.microsoft.com/office/drawing/2014/main" id="{7C9C5EF8-AFD7-411D-B564-89D1EFBFA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1" name="Picture 1" descr="ALMASHRI_0">
          <a:extLst>
            <a:ext uri="{FF2B5EF4-FFF2-40B4-BE49-F238E27FC236}">
              <a16:creationId xmlns:a16="http://schemas.microsoft.com/office/drawing/2014/main" id="{1C44075F-3567-4E56-9B7E-DC56625F16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2" name="Picture 1" descr="ALMASHRI_0">
          <a:extLst>
            <a:ext uri="{FF2B5EF4-FFF2-40B4-BE49-F238E27FC236}">
              <a16:creationId xmlns:a16="http://schemas.microsoft.com/office/drawing/2014/main" id="{C882D920-57E2-411A-8E6D-021CB067D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3" name="Picture 1" descr="ALMASHRI_0">
          <a:extLst>
            <a:ext uri="{FF2B5EF4-FFF2-40B4-BE49-F238E27FC236}">
              <a16:creationId xmlns:a16="http://schemas.microsoft.com/office/drawing/2014/main" id="{2A5A81F8-C362-4AED-A19D-3948F6046F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4" name="Picture 1" descr="ALMASHRI_0">
          <a:extLst>
            <a:ext uri="{FF2B5EF4-FFF2-40B4-BE49-F238E27FC236}">
              <a16:creationId xmlns:a16="http://schemas.microsoft.com/office/drawing/2014/main" id="{F047DB0A-7FF8-4A61-AFAC-18AB17EBCC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5" name="Picture 1" descr="ALMASHRI_0">
          <a:extLst>
            <a:ext uri="{FF2B5EF4-FFF2-40B4-BE49-F238E27FC236}">
              <a16:creationId xmlns:a16="http://schemas.microsoft.com/office/drawing/2014/main" id="{1A8CED99-1833-4D29-B019-B64DDEB9F6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6" name="Picture 1" descr="ALMASHRI_0">
          <a:extLst>
            <a:ext uri="{FF2B5EF4-FFF2-40B4-BE49-F238E27FC236}">
              <a16:creationId xmlns:a16="http://schemas.microsoft.com/office/drawing/2014/main" id="{6A4B976D-B45E-42AF-BC62-10B0B36EF4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7" name="Picture 1" descr="ALMASHRI_0">
          <a:extLst>
            <a:ext uri="{FF2B5EF4-FFF2-40B4-BE49-F238E27FC236}">
              <a16:creationId xmlns:a16="http://schemas.microsoft.com/office/drawing/2014/main" id="{E0C6B263-B6C0-4434-9B44-7727058EB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8" name="Picture 1" descr="ALMASHRI_0">
          <a:extLst>
            <a:ext uri="{FF2B5EF4-FFF2-40B4-BE49-F238E27FC236}">
              <a16:creationId xmlns:a16="http://schemas.microsoft.com/office/drawing/2014/main" id="{1922FC38-418B-417F-8CC6-86234E04D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29" name="Picture 1" descr="ALMASHRI_0">
          <a:extLst>
            <a:ext uri="{FF2B5EF4-FFF2-40B4-BE49-F238E27FC236}">
              <a16:creationId xmlns:a16="http://schemas.microsoft.com/office/drawing/2014/main" id="{65BE8A3D-B611-4A6B-8FFC-27BDDC0261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0" name="Picture 1" descr="ALMASHRI_0">
          <a:extLst>
            <a:ext uri="{FF2B5EF4-FFF2-40B4-BE49-F238E27FC236}">
              <a16:creationId xmlns:a16="http://schemas.microsoft.com/office/drawing/2014/main" id="{8D9994C9-A928-4F82-BA9E-C343490C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1" name="Picture 1" descr="ALMASHRI_0">
          <a:extLst>
            <a:ext uri="{FF2B5EF4-FFF2-40B4-BE49-F238E27FC236}">
              <a16:creationId xmlns:a16="http://schemas.microsoft.com/office/drawing/2014/main" id="{8AD4EE65-A86C-4681-94BD-991B578E11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2" name="Picture 1" descr="ALMASHRI_0">
          <a:extLst>
            <a:ext uri="{FF2B5EF4-FFF2-40B4-BE49-F238E27FC236}">
              <a16:creationId xmlns:a16="http://schemas.microsoft.com/office/drawing/2014/main" id="{D18428E8-E097-4274-AE2C-3A0A1B2C2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3" name="Picture 1" descr="ALMASHRI_0">
          <a:extLst>
            <a:ext uri="{FF2B5EF4-FFF2-40B4-BE49-F238E27FC236}">
              <a16:creationId xmlns:a16="http://schemas.microsoft.com/office/drawing/2014/main" id="{F28B902B-98E8-4FB7-B5B6-4ED2A22DE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4" name="Picture 1" descr="ALMASHRI_0">
          <a:extLst>
            <a:ext uri="{FF2B5EF4-FFF2-40B4-BE49-F238E27FC236}">
              <a16:creationId xmlns:a16="http://schemas.microsoft.com/office/drawing/2014/main" id="{DC821B57-43D8-404C-B330-4B13372A4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35" name="Picture 1" descr="ALMASHRI_0">
          <a:extLst>
            <a:ext uri="{FF2B5EF4-FFF2-40B4-BE49-F238E27FC236}">
              <a16:creationId xmlns:a16="http://schemas.microsoft.com/office/drawing/2014/main" id="{DC0B5058-D01F-4787-BA26-13E094A720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6" name="Picture 1535" descr="ALMASHRI_0">
          <a:extLst>
            <a:ext uri="{FF2B5EF4-FFF2-40B4-BE49-F238E27FC236}">
              <a16:creationId xmlns:a16="http://schemas.microsoft.com/office/drawing/2014/main" id="{EEC1BAB8-5928-400A-893F-68773326D6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7" name="Picture 1" descr="ALMASHRI_0">
          <a:extLst>
            <a:ext uri="{FF2B5EF4-FFF2-40B4-BE49-F238E27FC236}">
              <a16:creationId xmlns:a16="http://schemas.microsoft.com/office/drawing/2014/main" id="{4265D000-9BE9-49E5-9DB5-148603B36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8" name="Picture 1" descr="ALMASHRI_0">
          <a:extLst>
            <a:ext uri="{FF2B5EF4-FFF2-40B4-BE49-F238E27FC236}">
              <a16:creationId xmlns:a16="http://schemas.microsoft.com/office/drawing/2014/main" id="{AC0828C8-41AB-417E-B4C8-4FB089E5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39" name="Picture 1" descr="ALMASHRI_0">
          <a:extLst>
            <a:ext uri="{FF2B5EF4-FFF2-40B4-BE49-F238E27FC236}">
              <a16:creationId xmlns:a16="http://schemas.microsoft.com/office/drawing/2014/main" id="{BFEEBF1B-A6C5-4060-9CB3-3357E8D4B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0" name="Picture 1" descr="ALMASHRI_0">
          <a:extLst>
            <a:ext uri="{FF2B5EF4-FFF2-40B4-BE49-F238E27FC236}">
              <a16:creationId xmlns:a16="http://schemas.microsoft.com/office/drawing/2014/main" id="{3C1414CB-94EE-45F4-809A-B8B9717B99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1" name="Picture 1" descr="ALMASHRI_0">
          <a:extLst>
            <a:ext uri="{FF2B5EF4-FFF2-40B4-BE49-F238E27FC236}">
              <a16:creationId xmlns:a16="http://schemas.microsoft.com/office/drawing/2014/main" id="{1B16CCF2-6CC7-4FB2-9873-0ABF052B04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2" name="Picture 1" descr="ALMASHRI_0">
          <a:extLst>
            <a:ext uri="{FF2B5EF4-FFF2-40B4-BE49-F238E27FC236}">
              <a16:creationId xmlns:a16="http://schemas.microsoft.com/office/drawing/2014/main" id="{1FE840A3-1DF1-440E-B3EC-34407EF3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3" name="Picture 1" descr="ALMASHRI_0">
          <a:extLst>
            <a:ext uri="{FF2B5EF4-FFF2-40B4-BE49-F238E27FC236}">
              <a16:creationId xmlns:a16="http://schemas.microsoft.com/office/drawing/2014/main" id="{D1497D95-3FAD-41D5-90E8-03D0AE0E47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4" name="Picture 1" descr="ALMASHRI_0">
          <a:extLst>
            <a:ext uri="{FF2B5EF4-FFF2-40B4-BE49-F238E27FC236}">
              <a16:creationId xmlns:a16="http://schemas.microsoft.com/office/drawing/2014/main" id="{8A99CD3A-B90D-43F7-B71B-B0D5259388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5" name="Picture 1" descr="ALMASHRI_0">
          <a:extLst>
            <a:ext uri="{FF2B5EF4-FFF2-40B4-BE49-F238E27FC236}">
              <a16:creationId xmlns:a16="http://schemas.microsoft.com/office/drawing/2014/main" id="{F187D314-A63B-4BC6-9921-3307E67B9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6" name="Picture 1" descr="ALMASHRI_0">
          <a:extLst>
            <a:ext uri="{FF2B5EF4-FFF2-40B4-BE49-F238E27FC236}">
              <a16:creationId xmlns:a16="http://schemas.microsoft.com/office/drawing/2014/main" id="{9CA383F6-72AE-4265-BC1B-A7AA26D274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7" name="Picture 1" descr="ALMASHRI_0">
          <a:extLst>
            <a:ext uri="{FF2B5EF4-FFF2-40B4-BE49-F238E27FC236}">
              <a16:creationId xmlns:a16="http://schemas.microsoft.com/office/drawing/2014/main" id="{53DA52BC-09F6-42E8-8E2E-0E844B8C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8" name="Picture 1" descr="ALMASHRI_0">
          <a:extLst>
            <a:ext uri="{FF2B5EF4-FFF2-40B4-BE49-F238E27FC236}">
              <a16:creationId xmlns:a16="http://schemas.microsoft.com/office/drawing/2014/main" id="{2905519E-3631-440F-BD95-6A4811B4D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49" name="Picture 1" descr="ALMASHRI_0">
          <a:extLst>
            <a:ext uri="{FF2B5EF4-FFF2-40B4-BE49-F238E27FC236}">
              <a16:creationId xmlns:a16="http://schemas.microsoft.com/office/drawing/2014/main" id="{5C0D6940-29F5-4327-9E5B-71D263652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0" name="Picture 1" descr="ALMASHRI_0">
          <a:extLst>
            <a:ext uri="{FF2B5EF4-FFF2-40B4-BE49-F238E27FC236}">
              <a16:creationId xmlns:a16="http://schemas.microsoft.com/office/drawing/2014/main" id="{1E05A997-277F-44CB-94AB-FF855CC44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551" name="Picture 1" descr="ALMASHRI_0">
          <a:extLst>
            <a:ext uri="{FF2B5EF4-FFF2-40B4-BE49-F238E27FC236}">
              <a16:creationId xmlns:a16="http://schemas.microsoft.com/office/drawing/2014/main" id="{7AA5CB55-55C1-4A05-93C5-099DAAF48C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2" name="Picture 1" descr="ALMASHRI_0">
          <a:extLst>
            <a:ext uri="{FF2B5EF4-FFF2-40B4-BE49-F238E27FC236}">
              <a16:creationId xmlns:a16="http://schemas.microsoft.com/office/drawing/2014/main" id="{E5CE4C2D-B187-435C-8000-8C2240F16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3" name="Picture 1" descr="ALMASHRI_0">
          <a:extLst>
            <a:ext uri="{FF2B5EF4-FFF2-40B4-BE49-F238E27FC236}">
              <a16:creationId xmlns:a16="http://schemas.microsoft.com/office/drawing/2014/main" id="{9DFCE7E9-0595-4D19-932F-0216583F0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4" name="Picture 1" descr="ALMASHRI_0">
          <a:extLst>
            <a:ext uri="{FF2B5EF4-FFF2-40B4-BE49-F238E27FC236}">
              <a16:creationId xmlns:a16="http://schemas.microsoft.com/office/drawing/2014/main" id="{BCC3B2E8-92FC-4189-816A-6E27CB88C4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5" name="Picture 1" descr="ALMASHRI_0">
          <a:extLst>
            <a:ext uri="{FF2B5EF4-FFF2-40B4-BE49-F238E27FC236}">
              <a16:creationId xmlns:a16="http://schemas.microsoft.com/office/drawing/2014/main" id="{10E6CD45-DFA1-494A-9128-F178845788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6" name="Picture 1" descr="ALMASHRI_0">
          <a:extLst>
            <a:ext uri="{FF2B5EF4-FFF2-40B4-BE49-F238E27FC236}">
              <a16:creationId xmlns:a16="http://schemas.microsoft.com/office/drawing/2014/main" id="{393E9691-495C-4685-AB21-C0CAC7E93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7" name="Picture 1" descr="ALMASHRI_0">
          <a:extLst>
            <a:ext uri="{FF2B5EF4-FFF2-40B4-BE49-F238E27FC236}">
              <a16:creationId xmlns:a16="http://schemas.microsoft.com/office/drawing/2014/main" id="{ACAE082F-A337-46A2-BDA8-830F1ACDB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8" name="Picture 1" descr="ALMASHRI_0">
          <a:extLst>
            <a:ext uri="{FF2B5EF4-FFF2-40B4-BE49-F238E27FC236}">
              <a16:creationId xmlns:a16="http://schemas.microsoft.com/office/drawing/2014/main" id="{3410CD8C-5A02-405A-B7B0-2C3B5F1E01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59" name="Picture 1" descr="ALMASHRI_0">
          <a:extLst>
            <a:ext uri="{FF2B5EF4-FFF2-40B4-BE49-F238E27FC236}">
              <a16:creationId xmlns:a16="http://schemas.microsoft.com/office/drawing/2014/main" id="{D6C4BFEE-F9B5-4C04-852C-9117A42577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0" name="Picture 1" descr="ALMASHRI_0">
          <a:extLst>
            <a:ext uri="{FF2B5EF4-FFF2-40B4-BE49-F238E27FC236}">
              <a16:creationId xmlns:a16="http://schemas.microsoft.com/office/drawing/2014/main" id="{478F4D51-23A1-4E87-85FB-45C6D2594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1" name="Picture 1" descr="ALMASHRI_0">
          <a:extLst>
            <a:ext uri="{FF2B5EF4-FFF2-40B4-BE49-F238E27FC236}">
              <a16:creationId xmlns:a16="http://schemas.microsoft.com/office/drawing/2014/main" id="{6730AAEC-971C-4903-86B8-36B5D5C221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2" name="Picture 1" descr="ALMASHRI_0">
          <a:extLst>
            <a:ext uri="{FF2B5EF4-FFF2-40B4-BE49-F238E27FC236}">
              <a16:creationId xmlns:a16="http://schemas.microsoft.com/office/drawing/2014/main" id="{0B665E56-E3FE-48D4-A7B3-66AEF895F6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3" name="Picture 1" descr="ALMASHRI_0">
          <a:extLst>
            <a:ext uri="{FF2B5EF4-FFF2-40B4-BE49-F238E27FC236}">
              <a16:creationId xmlns:a16="http://schemas.microsoft.com/office/drawing/2014/main" id="{47AD929D-8E70-4150-82A4-16045276E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4" name="Picture 1" descr="ALMASHRI_0">
          <a:extLst>
            <a:ext uri="{FF2B5EF4-FFF2-40B4-BE49-F238E27FC236}">
              <a16:creationId xmlns:a16="http://schemas.microsoft.com/office/drawing/2014/main" id="{13CDCCDA-7A1B-4EBD-B8BF-03FA145B7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5" name="Picture 1" descr="ALMASHRI_0">
          <a:extLst>
            <a:ext uri="{FF2B5EF4-FFF2-40B4-BE49-F238E27FC236}">
              <a16:creationId xmlns:a16="http://schemas.microsoft.com/office/drawing/2014/main" id="{B7C2F66F-40EC-4F53-8EF4-F2125E9F49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6" name="Picture 1" descr="ALMASHRI_0">
          <a:extLst>
            <a:ext uri="{FF2B5EF4-FFF2-40B4-BE49-F238E27FC236}">
              <a16:creationId xmlns:a16="http://schemas.microsoft.com/office/drawing/2014/main" id="{32DE0283-985E-494A-BE7C-0AB53D01BF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567" name="Picture 1" descr="ALMASHRI_0">
          <a:extLst>
            <a:ext uri="{FF2B5EF4-FFF2-40B4-BE49-F238E27FC236}">
              <a16:creationId xmlns:a16="http://schemas.microsoft.com/office/drawing/2014/main" id="{CDF20AA7-F937-40DA-927B-5F5C00FB5C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8" name="Picture 1" descr="ALMASHRI_0">
          <a:extLst>
            <a:ext uri="{FF2B5EF4-FFF2-40B4-BE49-F238E27FC236}">
              <a16:creationId xmlns:a16="http://schemas.microsoft.com/office/drawing/2014/main" id="{1A701820-BB24-4850-9DFA-034B6A89B5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69" name="Picture 1" descr="ALMASHRI_0">
          <a:extLst>
            <a:ext uri="{FF2B5EF4-FFF2-40B4-BE49-F238E27FC236}">
              <a16:creationId xmlns:a16="http://schemas.microsoft.com/office/drawing/2014/main" id="{6DF3764D-CEB7-4732-A060-913261F240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0" name="Picture 1" descr="ALMASHRI_0">
          <a:extLst>
            <a:ext uri="{FF2B5EF4-FFF2-40B4-BE49-F238E27FC236}">
              <a16:creationId xmlns:a16="http://schemas.microsoft.com/office/drawing/2014/main" id="{5411C797-D502-4E2D-B166-519DF2508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1" name="Picture 1" descr="ALMASHRI_0">
          <a:extLst>
            <a:ext uri="{FF2B5EF4-FFF2-40B4-BE49-F238E27FC236}">
              <a16:creationId xmlns:a16="http://schemas.microsoft.com/office/drawing/2014/main" id="{52CC8949-684D-4D59-9448-FFCCA74624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2" name="Picture 1" descr="ALMASHRI_0">
          <a:extLst>
            <a:ext uri="{FF2B5EF4-FFF2-40B4-BE49-F238E27FC236}">
              <a16:creationId xmlns:a16="http://schemas.microsoft.com/office/drawing/2014/main" id="{5EDA1BB7-2FCC-4F5F-A71D-697224E75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3" name="Picture 1" descr="ALMASHRI_0">
          <a:extLst>
            <a:ext uri="{FF2B5EF4-FFF2-40B4-BE49-F238E27FC236}">
              <a16:creationId xmlns:a16="http://schemas.microsoft.com/office/drawing/2014/main" id="{5D4AA7C3-5899-4DC6-BF18-CAD93D995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4" name="Picture 1" descr="ALMASHRI_0">
          <a:extLst>
            <a:ext uri="{FF2B5EF4-FFF2-40B4-BE49-F238E27FC236}">
              <a16:creationId xmlns:a16="http://schemas.microsoft.com/office/drawing/2014/main" id="{DB531BFC-5E15-4F2A-BA41-C7B68D06D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5" name="Picture 1" descr="ALMASHRI_0">
          <a:extLst>
            <a:ext uri="{FF2B5EF4-FFF2-40B4-BE49-F238E27FC236}">
              <a16:creationId xmlns:a16="http://schemas.microsoft.com/office/drawing/2014/main" id="{6E69A5D3-8051-4C13-B57B-3851D96D31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6" name="Picture 1" descr="ALMASHRI_0">
          <a:extLst>
            <a:ext uri="{FF2B5EF4-FFF2-40B4-BE49-F238E27FC236}">
              <a16:creationId xmlns:a16="http://schemas.microsoft.com/office/drawing/2014/main" id="{6A3B4054-8447-41B6-B92F-1B0889DEA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7" name="Picture 1" descr="ALMASHRI_0">
          <a:extLst>
            <a:ext uri="{FF2B5EF4-FFF2-40B4-BE49-F238E27FC236}">
              <a16:creationId xmlns:a16="http://schemas.microsoft.com/office/drawing/2014/main" id="{27E8DAA2-9C5C-4596-ACB2-3748DA41C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8" name="Picture 1" descr="ALMASHRI_0">
          <a:extLst>
            <a:ext uri="{FF2B5EF4-FFF2-40B4-BE49-F238E27FC236}">
              <a16:creationId xmlns:a16="http://schemas.microsoft.com/office/drawing/2014/main" id="{97F8424E-A412-4B1B-87EB-496117445F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79" name="Picture 1" descr="ALMASHRI_0">
          <a:extLst>
            <a:ext uri="{FF2B5EF4-FFF2-40B4-BE49-F238E27FC236}">
              <a16:creationId xmlns:a16="http://schemas.microsoft.com/office/drawing/2014/main" id="{DD8F77DA-1497-4E83-A17C-6D0FCEA75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0" name="Picture 1" descr="ALMASHRI_0">
          <a:extLst>
            <a:ext uri="{FF2B5EF4-FFF2-40B4-BE49-F238E27FC236}">
              <a16:creationId xmlns:a16="http://schemas.microsoft.com/office/drawing/2014/main" id="{C580B740-3FFA-4EA9-92BF-91E012C4D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1" name="Picture 1" descr="ALMASHRI_0">
          <a:extLst>
            <a:ext uri="{FF2B5EF4-FFF2-40B4-BE49-F238E27FC236}">
              <a16:creationId xmlns:a16="http://schemas.microsoft.com/office/drawing/2014/main" id="{F1CC5165-3EC8-47F4-A56F-ED053EC4A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2" name="Picture 1" descr="ALMASHRI_0">
          <a:extLst>
            <a:ext uri="{FF2B5EF4-FFF2-40B4-BE49-F238E27FC236}">
              <a16:creationId xmlns:a16="http://schemas.microsoft.com/office/drawing/2014/main" id="{65CDF8F8-1E07-4D2E-873B-2BBBE5FA9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583" name="Picture 1" descr="ALMASHRI_0">
          <a:extLst>
            <a:ext uri="{FF2B5EF4-FFF2-40B4-BE49-F238E27FC236}">
              <a16:creationId xmlns:a16="http://schemas.microsoft.com/office/drawing/2014/main" id="{50A40C31-F5DC-47E0-B1F6-262724E6F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4" name="Picture 1" descr="ALMASHRI_0">
          <a:extLst>
            <a:ext uri="{FF2B5EF4-FFF2-40B4-BE49-F238E27FC236}">
              <a16:creationId xmlns:a16="http://schemas.microsoft.com/office/drawing/2014/main" id="{0439B348-80C1-447C-B7EE-26AFA4A3A2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5" name="Picture 1" descr="ALMASHRI_0">
          <a:extLst>
            <a:ext uri="{FF2B5EF4-FFF2-40B4-BE49-F238E27FC236}">
              <a16:creationId xmlns:a16="http://schemas.microsoft.com/office/drawing/2014/main" id="{A81BD657-4219-4A07-BCE0-CE61FD645B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6" name="Picture 1" descr="ALMASHRI_0">
          <a:extLst>
            <a:ext uri="{FF2B5EF4-FFF2-40B4-BE49-F238E27FC236}">
              <a16:creationId xmlns:a16="http://schemas.microsoft.com/office/drawing/2014/main" id="{5C3E184F-917D-4368-8311-408F5E56AA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7" name="Picture 1" descr="ALMASHRI_0">
          <a:extLst>
            <a:ext uri="{FF2B5EF4-FFF2-40B4-BE49-F238E27FC236}">
              <a16:creationId xmlns:a16="http://schemas.microsoft.com/office/drawing/2014/main" id="{81A97EFA-701A-42D6-8794-510EFE882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8" name="Picture 1" descr="ALMASHRI_0">
          <a:extLst>
            <a:ext uri="{FF2B5EF4-FFF2-40B4-BE49-F238E27FC236}">
              <a16:creationId xmlns:a16="http://schemas.microsoft.com/office/drawing/2014/main" id="{39674C6C-1233-4430-B256-7798F5C37E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89" name="Picture 1" descr="ALMASHRI_0">
          <a:extLst>
            <a:ext uri="{FF2B5EF4-FFF2-40B4-BE49-F238E27FC236}">
              <a16:creationId xmlns:a16="http://schemas.microsoft.com/office/drawing/2014/main" id="{0C9E5562-A196-4BB9-B85B-F76841AAFF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0" name="Picture 1" descr="ALMASHRI_0">
          <a:extLst>
            <a:ext uri="{FF2B5EF4-FFF2-40B4-BE49-F238E27FC236}">
              <a16:creationId xmlns:a16="http://schemas.microsoft.com/office/drawing/2014/main" id="{36313294-55F5-43D0-B3A6-2B236BBCB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1" name="Picture 1" descr="ALMASHRI_0">
          <a:extLst>
            <a:ext uri="{FF2B5EF4-FFF2-40B4-BE49-F238E27FC236}">
              <a16:creationId xmlns:a16="http://schemas.microsoft.com/office/drawing/2014/main" id="{12DF7D82-B401-4AED-96E9-423B85E1F3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2" name="Picture 1" descr="ALMASHRI_0">
          <a:extLst>
            <a:ext uri="{FF2B5EF4-FFF2-40B4-BE49-F238E27FC236}">
              <a16:creationId xmlns:a16="http://schemas.microsoft.com/office/drawing/2014/main" id="{94CFB1FB-83D0-427A-AB0C-0D458215F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3" name="Picture 1" descr="ALMASHRI_0">
          <a:extLst>
            <a:ext uri="{FF2B5EF4-FFF2-40B4-BE49-F238E27FC236}">
              <a16:creationId xmlns:a16="http://schemas.microsoft.com/office/drawing/2014/main" id="{541CF8C0-CD86-44E1-B23F-11AD5CB7E4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4" name="Picture 1" descr="ALMASHRI_0">
          <a:extLst>
            <a:ext uri="{FF2B5EF4-FFF2-40B4-BE49-F238E27FC236}">
              <a16:creationId xmlns:a16="http://schemas.microsoft.com/office/drawing/2014/main" id="{9C30C7B8-C516-46B0-BDC3-74F8AF493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5" name="Picture 1" descr="ALMASHRI_0">
          <a:extLst>
            <a:ext uri="{FF2B5EF4-FFF2-40B4-BE49-F238E27FC236}">
              <a16:creationId xmlns:a16="http://schemas.microsoft.com/office/drawing/2014/main" id="{669A8383-CCD4-4CE6-BFAB-ACA32BEB9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6" name="Picture 1" descr="ALMASHRI_0">
          <a:extLst>
            <a:ext uri="{FF2B5EF4-FFF2-40B4-BE49-F238E27FC236}">
              <a16:creationId xmlns:a16="http://schemas.microsoft.com/office/drawing/2014/main" id="{7C53BF17-BFBE-429A-9889-1379E08E09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7" name="Picture 1" descr="ALMASHRI_0">
          <a:extLst>
            <a:ext uri="{FF2B5EF4-FFF2-40B4-BE49-F238E27FC236}">
              <a16:creationId xmlns:a16="http://schemas.microsoft.com/office/drawing/2014/main" id="{1033CB5C-123B-4DB9-A3C4-2FB835492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8" name="Picture 1" descr="ALMASHRI_0">
          <a:extLst>
            <a:ext uri="{FF2B5EF4-FFF2-40B4-BE49-F238E27FC236}">
              <a16:creationId xmlns:a16="http://schemas.microsoft.com/office/drawing/2014/main" id="{3520864E-1709-4E70-96AB-C2A169D178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599" name="Picture 1" descr="ALMASHRI_0">
          <a:extLst>
            <a:ext uri="{FF2B5EF4-FFF2-40B4-BE49-F238E27FC236}">
              <a16:creationId xmlns:a16="http://schemas.microsoft.com/office/drawing/2014/main" id="{257A08F8-6F1B-491E-9DA6-279C38FD48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0" name="Picture 1" descr="ALMASHRI_0">
          <a:extLst>
            <a:ext uri="{FF2B5EF4-FFF2-40B4-BE49-F238E27FC236}">
              <a16:creationId xmlns:a16="http://schemas.microsoft.com/office/drawing/2014/main" id="{E324150C-3BDF-4FC1-9920-466DA3031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1" name="Picture 1" descr="ALMASHRI_0">
          <a:extLst>
            <a:ext uri="{FF2B5EF4-FFF2-40B4-BE49-F238E27FC236}">
              <a16:creationId xmlns:a16="http://schemas.microsoft.com/office/drawing/2014/main" id="{CED33433-E726-435A-87F5-F16B800D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2" name="Picture 1" descr="ALMASHRI_0">
          <a:extLst>
            <a:ext uri="{FF2B5EF4-FFF2-40B4-BE49-F238E27FC236}">
              <a16:creationId xmlns:a16="http://schemas.microsoft.com/office/drawing/2014/main" id="{5D95F612-6C7F-4F5C-9F85-0C86009AFA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3" name="Picture 1" descr="ALMASHRI_0">
          <a:extLst>
            <a:ext uri="{FF2B5EF4-FFF2-40B4-BE49-F238E27FC236}">
              <a16:creationId xmlns:a16="http://schemas.microsoft.com/office/drawing/2014/main" id="{6940E383-491A-40D9-B7B8-95CE1E12B0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4" name="Picture 1" descr="ALMASHRI_0">
          <a:extLst>
            <a:ext uri="{FF2B5EF4-FFF2-40B4-BE49-F238E27FC236}">
              <a16:creationId xmlns:a16="http://schemas.microsoft.com/office/drawing/2014/main" id="{C486C4D6-42B9-43D2-B84A-35B5BB0A9C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5" name="Picture 1" descr="ALMASHRI_0">
          <a:extLst>
            <a:ext uri="{FF2B5EF4-FFF2-40B4-BE49-F238E27FC236}">
              <a16:creationId xmlns:a16="http://schemas.microsoft.com/office/drawing/2014/main" id="{7A8D8F94-4B69-4D52-980E-3CD9D82E4A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6" name="Picture 1" descr="ALMASHRI_0">
          <a:extLst>
            <a:ext uri="{FF2B5EF4-FFF2-40B4-BE49-F238E27FC236}">
              <a16:creationId xmlns:a16="http://schemas.microsoft.com/office/drawing/2014/main" id="{40FE6C01-A063-44FD-BCBC-D754D4049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7" name="Picture 1" descr="ALMASHRI_0">
          <a:extLst>
            <a:ext uri="{FF2B5EF4-FFF2-40B4-BE49-F238E27FC236}">
              <a16:creationId xmlns:a16="http://schemas.microsoft.com/office/drawing/2014/main" id="{8384DBEB-AF37-40DB-BB6D-857BCD446B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8" name="Picture 1" descr="ALMASHRI_0">
          <a:extLst>
            <a:ext uri="{FF2B5EF4-FFF2-40B4-BE49-F238E27FC236}">
              <a16:creationId xmlns:a16="http://schemas.microsoft.com/office/drawing/2014/main" id="{C492A55E-F040-4544-BB3D-31CA2E329A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09" name="Picture 1" descr="ALMASHRI_0">
          <a:extLst>
            <a:ext uri="{FF2B5EF4-FFF2-40B4-BE49-F238E27FC236}">
              <a16:creationId xmlns:a16="http://schemas.microsoft.com/office/drawing/2014/main" id="{E5D24990-6070-4CBB-9DB8-3F76DC1E11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0" name="Picture 1" descr="ALMASHRI_0">
          <a:extLst>
            <a:ext uri="{FF2B5EF4-FFF2-40B4-BE49-F238E27FC236}">
              <a16:creationId xmlns:a16="http://schemas.microsoft.com/office/drawing/2014/main" id="{59C99CF2-2280-4E27-85A5-30AC3D299A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1" name="Picture 1" descr="ALMASHRI_0">
          <a:extLst>
            <a:ext uri="{FF2B5EF4-FFF2-40B4-BE49-F238E27FC236}">
              <a16:creationId xmlns:a16="http://schemas.microsoft.com/office/drawing/2014/main" id="{D86B574E-3E99-4646-A435-5D858A457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2" name="Picture 1" descr="ALMASHRI_0">
          <a:extLst>
            <a:ext uri="{FF2B5EF4-FFF2-40B4-BE49-F238E27FC236}">
              <a16:creationId xmlns:a16="http://schemas.microsoft.com/office/drawing/2014/main" id="{19806A6F-D30D-4785-B524-2D77A27D8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3" name="Picture 1" descr="ALMASHRI_0">
          <a:extLst>
            <a:ext uri="{FF2B5EF4-FFF2-40B4-BE49-F238E27FC236}">
              <a16:creationId xmlns:a16="http://schemas.microsoft.com/office/drawing/2014/main" id="{8914028E-3E47-42F4-AF98-692D064F4C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4" name="Picture 1" descr="ALMASHRI_0">
          <a:extLst>
            <a:ext uri="{FF2B5EF4-FFF2-40B4-BE49-F238E27FC236}">
              <a16:creationId xmlns:a16="http://schemas.microsoft.com/office/drawing/2014/main" id="{14A58AF3-E5E2-41C1-A6C2-D86EEE3CEA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615" name="Picture 1" descr="ALMASHRI_0">
          <a:extLst>
            <a:ext uri="{FF2B5EF4-FFF2-40B4-BE49-F238E27FC236}">
              <a16:creationId xmlns:a16="http://schemas.microsoft.com/office/drawing/2014/main" id="{D7682BFB-BCC1-4AAC-BEA8-E99D678949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6" name="Picture 1" descr="ALMASHRI_0">
          <a:extLst>
            <a:ext uri="{FF2B5EF4-FFF2-40B4-BE49-F238E27FC236}">
              <a16:creationId xmlns:a16="http://schemas.microsoft.com/office/drawing/2014/main" id="{34CDE73A-5526-49B0-A605-B26BAA26A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7" name="Picture 1" descr="ALMASHRI_0">
          <a:extLst>
            <a:ext uri="{FF2B5EF4-FFF2-40B4-BE49-F238E27FC236}">
              <a16:creationId xmlns:a16="http://schemas.microsoft.com/office/drawing/2014/main" id="{8BF29E1B-457A-4216-8EF8-AB45D4758B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8" name="Picture 1" descr="ALMASHRI_0">
          <a:extLst>
            <a:ext uri="{FF2B5EF4-FFF2-40B4-BE49-F238E27FC236}">
              <a16:creationId xmlns:a16="http://schemas.microsoft.com/office/drawing/2014/main" id="{51227ACC-747D-447B-89BA-07A36B1AF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19" name="Picture 1" descr="ALMASHRI_0">
          <a:extLst>
            <a:ext uri="{FF2B5EF4-FFF2-40B4-BE49-F238E27FC236}">
              <a16:creationId xmlns:a16="http://schemas.microsoft.com/office/drawing/2014/main" id="{E8D285F5-1C86-4023-BAE5-49F603CB3F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0" name="Picture 1" descr="ALMASHRI_0">
          <a:extLst>
            <a:ext uri="{FF2B5EF4-FFF2-40B4-BE49-F238E27FC236}">
              <a16:creationId xmlns:a16="http://schemas.microsoft.com/office/drawing/2014/main" id="{5DAE5A1F-022B-493B-A9D9-F9DFDF0C88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1" name="Picture 1" descr="ALMASHRI_0">
          <a:extLst>
            <a:ext uri="{FF2B5EF4-FFF2-40B4-BE49-F238E27FC236}">
              <a16:creationId xmlns:a16="http://schemas.microsoft.com/office/drawing/2014/main" id="{23147EED-B056-4425-866C-3E1CB29B5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2" name="Picture 1" descr="ALMASHRI_0">
          <a:extLst>
            <a:ext uri="{FF2B5EF4-FFF2-40B4-BE49-F238E27FC236}">
              <a16:creationId xmlns:a16="http://schemas.microsoft.com/office/drawing/2014/main" id="{F72115E9-15B3-413D-98C9-E308CB6DBB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3" name="Picture 1" descr="ALMASHRI_0">
          <a:extLst>
            <a:ext uri="{FF2B5EF4-FFF2-40B4-BE49-F238E27FC236}">
              <a16:creationId xmlns:a16="http://schemas.microsoft.com/office/drawing/2014/main" id="{32A4839B-5776-4273-AFA2-32A4AA537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4" name="Picture 1" descr="ALMASHRI_0">
          <a:extLst>
            <a:ext uri="{FF2B5EF4-FFF2-40B4-BE49-F238E27FC236}">
              <a16:creationId xmlns:a16="http://schemas.microsoft.com/office/drawing/2014/main" id="{13C8F155-B3D8-494B-B759-500A18DA6A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5" name="Picture 1" descr="ALMASHRI_0">
          <a:extLst>
            <a:ext uri="{FF2B5EF4-FFF2-40B4-BE49-F238E27FC236}">
              <a16:creationId xmlns:a16="http://schemas.microsoft.com/office/drawing/2014/main" id="{A6512E61-DD41-4CE8-95B2-925DCBDA4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6" name="Picture 1" descr="ALMASHRI_0">
          <a:extLst>
            <a:ext uri="{FF2B5EF4-FFF2-40B4-BE49-F238E27FC236}">
              <a16:creationId xmlns:a16="http://schemas.microsoft.com/office/drawing/2014/main" id="{7A126F6A-93AC-4967-BAFD-00DE46F0FF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7" name="Picture 1" descr="ALMASHRI_0">
          <a:extLst>
            <a:ext uri="{FF2B5EF4-FFF2-40B4-BE49-F238E27FC236}">
              <a16:creationId xmlns:a16="http://schemas.microsoft.com/office/drawing/2014/main" id="{5A112365-FC91-4BC0-A5E3-63FB83DB5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8" name="Picture 1" descr="ALMASHRI_0">
          <a:extLst>
            <a:ext uri="{FF2B5EF4-FFF2-40B4-BE49-F238E27FC236}">
              <a16:creationId xmlns:a16="http://schemas.microsoft.com/office/drawing/2014/main" id="{FF028315-3F4B-4B6C-85C7-BD763CA06E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29" name="Picture 1" descr="ALMASHRI_0">
          <a:extLst>
            <a:ext uri="{FF2B5EF4-FFF2-40B4-BE49-F238E27FC236}">
              <a16:creationId xmlns:a16="http://schemas.microsoft.com/office/drawing/2014/main" id="{B5DFBCD3-5940-48F0-AB40-8F40F38211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0" name="Picture 1" descr="ALMASHRI_0">
          <a:extLst>
            <a:ext uri="{FF2B5EF4-FFF2-40B4-BE49-F238E27FC236}">
              <a16:creationId xmlns:a16="http://schemas.microsoft.com/office/drawing/2014/main" id="{91CD174F-A9C1-469E-A4CC-239A09E07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631" name="Picture 1" descr="ALMASHRI_0">
          <a:extLst>
            <a:ext uri="{FF2B5EF4-FFF2-40B4-BE49-F238E27FC236}">
              <a16:creationId xmlns:a16="http://schemas.microsoft.com/office/drawing/2014/main" id="{536B38ED-AF2E-4A41-A347-0BC3EA4D8A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2" name="Picture 1" descr="ALMASHRI_0">
          <a:extLst>
            <a:ext uri="{FF2B5EF4-FFF2-40B4-BE49-F238E27FC236}">
              <a16:creationId xmlns:a16="http://schemas.microsoft.com/office/drawing/2014/main" id="{B28F17CD-ECA0-483C-8743-106E4994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3" name="Picture 1" descr="ALMASHRI_0">
          <a:extLst>
            <a:ext uri="{FF2B5EF4-FFF2-40B4-BE49-F238E27FC236}">
              <a16:creationId xmlns:a16="http://schemas.microsoft.com/office/drawing/2014/main" id="{FC1BC3AF-AEC1-4577-9C3B-D4401E9B1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4" name="Picture 1" descr="ALMASHRI_0">
          <a:extLst>
            <a:ext uri="{FF2B5EF4-FFF2-40B4-BE49-F238E27FC236}">
              <a16:creationId xmlns:a16="http://schemas.microsoft.com/office/drawing/2014/main" id="{A536B3D9-C1D7-488A-809E-08BF56B36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5" name="Picture 1" descr="ALMASHRI_0">
          <a:extLst>
            <a:ext uri="{FF2B5EF4-FFF2-40B4-BE49-F238E27FC236}">
              <a16:creationId xmlns:a16="http://schemas.microsoft.com/office/drawing/2014/main" id="{3283E2F5-1362-4B85-A452-DB06FD8668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6" name="Picture 1" descr="ALMASHRI_0">
          <a:extLst>
            <a:ext uri="{FF2B5EF4-FFF2-40B4-BE49-F238E27FC236}">
              <a16:creationId xmlns:a16="http://schemas.microsoft.com/office/drawing/2014/main" id="{CE65E7D9-5433-4140-834B-5E72F057D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7" name="Picture 1" descr="ALMASHRI_0">
          <a:extLst>
            <a:ext uri="{FF2B5EF4-FFF2-40B4-BE49-F238E27FC236}">
              <a16:creationId xmlns:a16="http://schemas.microsoft.com/office/drawing/2014/main" id="{AD89D4BB-7E44-4830-B5AE-BBFC2BBC2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8" name="Picture 1" descr="ALMASHRI_0">
          <a:extLst>
            <a:ext uri="{FF2B5EF4-FFF2-40B4-BE49-F238E27FC236}">
              <a16:creationId xmlns:a16="http://schemas.microsoft.com/office/drawing/2014/main" id="{17310A54-F37E-4B4E-854F-4D5A8D346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39" name="Picture 1" descr="ALMASHRI_0">
          <a:extLst>
            <a:ext uri="{FF2B5EF4-FFF2-40B4-BE49-F238E27FC236}">
              <a16:creationId xmlns:a16="http://schemas.microsoft.com/office/drawing/2014/main" id="{0AA92B84-1776-4B38-A727-4C5ED49CD3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0" name="Picture 1" descr="ALMASHRI_0">
          <a:extLst>
            <a:ext uri="{FF2B5EF4-FFF2-40B4-BE49-F238E27FC236}">
              <a16:creationId xmlns:a16="http://schemas.microsoft.com/office/drawing/2014/main" id="{C0704CFF-64BA-45A0-BF28-044BE3726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1" name="Picture 1" descr="ALMASHRI_0">
          <a:extLst>
            <a:ext uri="{FF2B5EF4-FFF2-40B4-BE49-F238E27FC236}">
              <a16:creationId xmlns:a16="http://schemas.microsoft.com/office/drawing/2014/main" id="{3BE857BA-940F-4BA1-8B50-59F01CB17C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2" name="Picture 1" descr="ALMASHRI_0">
          <a:extLst>
            <a:ext uri="{FF2B5EF4-FFF2-40B4-BE49-F238E27FC236}">
              <a16:creationId xmlns:a16="http://schemas.microsoft.com/office/drawing/2014/main" id="{FE0AAA5C-3786-4906-8431-1DB36B16B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3" name="Picture 1" descr="ALMASHRI_0">
          <a:extLst>
            <a:ext uri="{FF2B5EF4-FFF2-40B4-BE49-F238E27FC236}">
              <a16:creationId xmlns:a16="http://schemas.microsoft.com/office/drawing/2014/main" id="{92E8AB73-B955-4C20-A8C8-A67D872CAF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4" name="Picture 1" descr="ALMASHRI_0">
          <a:extLst>
            <a:ext uri="{FF2B5EF4-FFF2-40B4-BE49-F238E27FC236}">
              <a16:creationId xmlns:a16="http://schemas.microsoft.com/office/drawing/2014/main" id="{91BF9541-177C-48BB-8DA3-A4FD6CE5F0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5" name="Picture 1" descr="ALMASHRI_0">
          <a:extLst>
            <a:ext uri="{FF2B5EF4-FFF2-40B4-BE49-F238E27FC236}">
              <a16:creationId xmlns:a16="http://schemas.microsoft.com/office/drawing/2014/main" id="{8B6947A4-916C-48A7-8BB7-4398956A65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6" name="Picture 1" descr="ALMASHRI_0">
          <a:extLst>
            <a:ext uri="{FF2B5EF4-FFF2-40B4-BE49-F238E27FC236}">
              <a16:creationId xmlns:a16="http://schemas.microsoft.com/office/drawing/2014/main" id="{B7F5755D-DD80-45E0-A889-8A342B8E9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47" name="Picture 1" descr="ALMASHRI_0">
          <a:extLst>
            <a:ext uri="{FF2B5EF4-FFF2-40B4-BE49-F238E27FC236}">
              <a16:creationId xmlns:a16="http://schemas.microsoft.com/office/drawing/2014/main" id="{1A9330B7-294F-4199-8D85-16BADCB62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8" name="Picture 1" descr="ALMASHRI_0">
          <a:extLst>
            <a:ext uri="{FF2B5EF4-FFF2-40B4-BE49-F238E27FC236}">
              <a16:creationId xmlns:a16="http://schemas.microsoft.com/office/drawing/2014/main" id="{F0CB8211-8AAA-4BED-8CF7-896167940F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49" name="Picture 1" descr="ALMASHRI_0">
          <a:extLst>
            <a:ext uri="{FF2B5EF4-FFF2-40B4-BE49-F238E27FC236}">
              <a16:creationId xmlns:a16="http://schemas.microsoft.com/office/drawing/2014/main" id="{387D214B-7ECC-4D18-8392-678FEAEFC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0" name="Picture 1" descr="ALMASHRI_0">
          <a:extLst>
            <a:ext uri="{FF2B5EF4-FFF2-40B4-BE49-F238E27FC236}">
              <a16:creationId xmlns:a16="http://schemas.microsoft.com/office/drawing/2014/main" id="{D33C81BA-7875-48D5-B27C-D0F5C8904D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1" name="Picture 1" descr="ALMASHRI_0">
          <a:extLst>
            <a:ext uri="{FF2B5EF4-FFF2-40B4-BE49-F238E27FC236}">
              <a16:creationId xmlns:a16="http://schemas.microsoft.com/office/drawing/2014/main" id="{B184400B-ADBB-405F-BE88-F1791981A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2" name="Picture 1" descr="ALMASHRI_0">
          <a:extLst>
            <a:ext uri="{FF2B5EF4-FFF2-40B4-BE49-F238E27FC236}">
              <a16:creationId xmlns:a16="http://schemas.microsoft.com/office/drawing/2014/main" id="{2F04A437-08D4-464A-A181-D731DAB4E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3" name="Picture 1" descr="ALMASHRI_0">
          <a:extLst>
            <a:ext uri="{FF2B5EF4-FFF2-40B4-BE49-F238E27FC236}">
              <a16:creationId xmlns:a16="http://schemas.microsoft.com/office/drawing/2014/main" id="{3AFAD6F3-CB45-4417-8D71-9ABF541C32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4" name="Picture 1" descr="ALMASHRI_0">
          <a:extLst>
            <a:ext uri="{FF2B5EF4-FFF2-40B4-BE49-F238E27FC236}">
              <a16:creationId xmlns:a16="http://schemas.microsoft.com/office/drawing/2014/main" id="{1A103A88-1D3C-4ED1-BAA1-83BD59586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5" name="Picture 1" descr="ALMASHRI_0">
          <a:extLst>
            <a:ext uri="{FF2B5EF4-FFF2-40B4-BE49-F238E27FC236}">
              <a16:creationId xmlns:a16="http://schemas.microsoft.com/office/drawing/2014/main" id="{40C20F37-520E-4A8B-BDEE-1AB17211C5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6" name="Picture 1" descr="ALMASHRI_0">
          <a:extLst>
            <a:ext uri="{FF2B5EF4-FFF2-40B4-BE49-F238E27FC236}">
              <a16:creationId xmlns:a16="http://schemas.microsoft.com/office/drawing/2014/main" id="{F6F1D382-4F74-4761-B6A2-1EDE3A9ED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7" name="Picture 1" descr="ALMASHRI_0">
          <a:extLst>
            <a:ext uri="{FF2B5EF4-FFF2-40B4-BE49-F238E27FC236}">
              <a16:creationId xmlns:a16="http://schemas.microsoft.com/office/drawing/2014/main" id="{73F95F62-9E5B-44E1-8C77-2E6264E2EA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8" name="Picture 1" descr="ALMASHRI_0">
          <a:extLst>
            <a:ext uri="{FF2B5EF4-FFF2-40B4-BE49-F238E27FC236}">
              <a16:creationId xmlns:a16="http://schemas.microsoft.com/office/drawing/2014/main" id="{B647317F-64A6-41FE-90BE-13B9E379A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59" name="Picture 1" descr="ALMASHRI_0">
          <a:extLst>
            <a:ext uri="{FF2B5EF4-FFF2-40B4-BE49-F238E27FC236}">
              <a16:creationId xmlns:a16="http://schemas.microsoft.com/office/drawing/2014/main" id="{B4499B51-82B2-4B5A-A69E-210CA5EEE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0" name="Picture 1" descr="ALMASHRI_0">
          <a:extLst>
            <a:ext uri="{FF2B5EF4-FFF2-40B4-BE49-F238E27FC236}">
              <a16:creationId xmlns:a16="http://schemas.microsoft.com/office/drawing/2014/main" id="{0F410DCE-2118-45E7-AFC7-6F0354AE0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1" name="Picture 1" descr="ALMASHRI_0">
          <a:extLst>
            <a:ext uri="{FF2B5EF4-FFF2-40B4-BE49-F238E27FC236}">
              <a16:creationId xmlns:a16="http://schemas.microsoft.com/office/drawing/2014/main" id="{23FD3FA8-F21F-4469-9B0A-F12995C21C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2" name="Picture 1" descr="ALMASHRI_0">
          <a:extLst>
            <a:ext uri="{FF2B5EF4-FFF2-40B4-BE49-F238E27FC236}">
              <a16:creationId xmlns:a16="http://schemas.microsoft.com/office/drawing/2014/main" id="{4A85CB24-A63B-42AE-995C-A183DEB278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663" name="Picture 1" descr="ALMASHRI_0">
          <a:extLst>
            <a:ext uri="{FF2B5EF4-FFF2-40B4-BE49-F238E27FC236}">
              <a16:creationId xmlns:a16="http://schemas.microsoft.com/office/drawing/2014/main" id="{4558E433-9EC2-4499-8E34-023466CADF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4" name="Picture 1" descr="ALMASHRI_0">
          <a:extLst>
            <a:ext uri="{FF2B5EF4-FFF2-40B4-BE49-F238E27FC236}">
              <a16:creationId xmlns:a16="http://schemas.microsoft.com/office/drawing/2014/main" id="{3E50D2AA-2E4D-4672-91F1-E63AC6A45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5" name="Picture 1" descr="ALMASHRI_0">
          <a:extLst>
            <a:ext uri="{FF2B5EF4-FFF2-40B4-BE49-F238E27FC236}">
              <a16:creationId xmlns:a16="http://schemas.microsoft.com/office/drawing/2014/main" id="{CEA59A50-6542-4626-8E25-087981158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6" name="Picture 1" descr="ALMASHRI_0">
          <a:extLst>
            <a:ext uri="{FF2B5EF4-FFF2-40B4-BE49-F238E27FC236}">
              <a16:creationId xmlns:a16="http://schemas.microsoft.com/office/drawing/2014/main" id="{63A5E918-BEFA-4AD5-8EE2-6EE6076E30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7" name="Picture 1" descr="ALMASHRI_0">
          <a:extLst>
            <a:ext uri="{FF2B5EF4-FFF2-40B4-BE49-F238E27FC236}">
              <a16:creationId xmlns:a16="http://schemas.microsoft.com/office/drawing/2014/main" id="{D87463DC-E46A-40F6-B009-3979B429FA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8" name="Picture 1" descr="ALMASHRI_0">
          <a:extLst>
            <a:ext uri="{FF2B5EF4-FFF2-40B4-BE49-F238E27FC236}">
              <a16:creationId xmlns:a16="http://schemas.microsoft.com/office/drawing/2014/main" id="{DED16710-DB83-487B-8EFB-C74FFF08C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69" name="Picture 1" descr="ALMASHRI_0">
          <a:extLst>
            <a:ext uri="{FF2B5EF4-FFF2-40B4-BE49-F238E27FC236}">
              <a16:creationId xmlns:a16="http://schemas.microsoft.com/office/drawing/2014/main" id="{3CA23443-7CFE-40F1-AE37-DB16FBA5A9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0" name="Picture 1" descr="ALMASHRI_0">
          <a:extLst>
            <a:ext uri="{FF2B5EF4-FFF2-40B4-BE49-F238E27FC236}">
              <a16:creationId xmlns:a16="http://schemas.microsoft.com/office/drawing/2014/main" id="{2FE62E0D-208F-4179-B940-F562D40A54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1" name="Picture 1" descr="ALMASHRI_0">
          <a:extLst>
            <a:ext uri="{FF2B5EF4-FFF2-40B4-BE49-F238E27FC236}">
              <a16:creationId xmlns:a16="http://schemas.microsoft.com/office/drawing/2014/main" id="{86C53DA0-E951-4AA6-A157-9D58BE88B4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2" name="Picture 1" descr="ALMASHRI_0">
          <a:extLst>
            <a:ext uri="{FF2B5EF4-FFF2-40B4-BE49-F238E27FC236}">
              <a16:creationId xmlns:a16="http://schemas.microsoft.com/office/drawing/2014/main" id="{DF097859-4E7A-4AFD-AC49-2C7AD1F91A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3" name="Picture 1" descr="ALMASHRI_0">
          <a:extLst>
            <a:ext uri="{FF2B5EF4-FFF2-40B4-BE49-F238E27FC236}">
              <a16:creationId xmlns:a16="http://schemas.microsoft.com/office/drawing/2014/main" id="{33B6559D-0172-46E8-86F6-5D129EB1E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4" name="Picture 1" descr="ALMASHRI_0">
          <a:extLst>
            <a:ext uri="{FF2B5EF4-FFF2-40B4-BE49-F238E27FC236}">
              <a16:creationId xmlns:a16="http://schemas.microsoft.com/office/drawing/2014/main" id="{4442D232-EA4B-4E09-A2B2-90BBE5737B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5" name="Picture 1" descr="ALMASHRI_0">
          <a:extLst>
            <a:ext uri="{FF2B5EF4-FFF2-40B4-BE49-F238E27FC236}">
              <a16:creationId xmlns:a16="http://schemas.microsoft.com/office/drawing/2014/main" id="{E42E1EBE-389E-48FE-BD3C-3051AB366D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6" name="Picture 1" descr="ALMASHRI_0">
          <a:extLst>
            <a:ext uri="{FF2B5EF4-FFF2-40B4-BE49-F238E27FC236}">
              <a16:creationId xmlns:a16="http://schemas.microsoft.com/office/drawing/2014/main" id="{11491124-DBE5-4979-BA10-E5A124E75E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7" name="Picture 1" descr="ALMASHRI_0">
          <a:extLst>
            <a:ext uri="{FF2B5EF4-FFF2-40B4-BE49-F238E27FC236}">
              <a16:creationId xmlns:a16="http://schemas.microsoft.com/office/drawing/2014/main" id="{289D2AAB-0C29-46C6-8668-48D1171A0D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8" name="Picture 1" descr="ALMASHRI_0">
          <a:extLst>
            <a:ext uri="{FF2B5EF4-FFF2-40B4-BE49-F238E27FC236}">
              <a16:creationId xmlns:a16="http://schemas.microsoft.com/office/drawing/2014/main" id="{DC90AFF7-A28A-4367-91C7-B7C50E0042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679" name="Picture 1" descr="ALMASHRI_0">
          <a:extLst>
            <a:ext uri="{FF2B5EF4-FFF2-40B4-BE49-F238E27FC236}">
              <a16:creationId xmlns:a16="http://schemas.microsoft.com/office/drawing/2014/main" id="{3BFDDD2F-C19C-4726-BC76-1CF8AFD477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0" name="Picture 1" descr="ALMASHRI_0">
          <a:extLst>
            <a:ext uri="{FF2B5EF4-FFF2-40B4-BE49-F238E27FC236}">
              <a16:creationId xmlns:a16="http://schemas.microsoft.com/office/drawing/2014/main" id="{25E3CBEB-E815-4B69-8C92-782003582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1" name="Picture 1" descr="ALMASHRI_0">
          <a:extLst>
            <a:ext uri="{FF2B5EF4-FFF2-40B4-BE49-F238E27FC236}">
              <a16:creationId xmlns:a16="http://schemas.microsoft.com/office/drawing/2014/main" id="{BD0D894E-3793-48E8-9CE1-CB53385A12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2" name="Picture 1" descr="ALMASHRI_0">
          <a:extLst>
            <a:ext uri="{FF2B5EF4-FFF2-40B4-BE49-F238E27FC236}">
              <a16:creationId xmlns:a16="http://schemas.microsoft.com/office/drawing/2014/main" id="{F1FC337E-72C9-46F9-876A-33C4FE9CA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3" name="Picture 1" descr="ALMASHRI_0">
          <a:extLst>
            <a:ext uri="{FF2B5EF4-FFF2-40B4-BE49-F238E27FC236}">
              <a16:creationId xmlns:a16="http://schemas.microsoft.com/office/drawing/2014/main" id="{CB5C9C78-F4CF-494C-9531-3EC7D16715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4" name="Picture 1" descr="ALMASHRI_0">
          <a:extLst>
            <a:ext uri="{FF2B5EF4-FFF2-40B4-BE49-F238E27FC236}">
              <a16:creationId xmlns:a16="http://schemas.microsoft.com/office/drawing/2014/main" id="{53778E33-5AD7-48D5-A8FE-F9057C1B5D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5" name="Picture 1" descr="ALMASHRI_0">
          <a:extLst>
            <a:ext uri="{FF2B5EF4-FFF2-40B4-BE49-F238E27FC236}">
              <a16:creationId xmlns:a16="http://schemas.microsoft.com/office/drawing/2014/main" id="{1F8578AA-E57A-4B0E-8F3A-E61C09974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6" name="Picture 1" descr="ALMASHRI_0">
          <a:extLst>
            <a:ext uri="{FF2B5EF4-FFF2-40B4-BE49-F238E27FC236}">
              <a16:creationId xmlns:a16="http://schemas.microsoft.com/office/drawing/2014/main" id="{07B6B603-2A68-4504-9AE0-104B4692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7" name="Picture 1" descr="ALMASHRI_0">
          <a:extLst>
            <a:ext uri="{FF2B5EF4-FFF2-40B4-BE49-F238E27FC236}">
              <a16:creationId xmlns:a16="http://schemas.microsoft.com/office/drawing/2014/main" id="{E52B9D7F-9822-4709-9785-C914C430D9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8" name="Picture 1" descr="ALMASHRI_0">
          <a:extLst>
            <a:ext uri="{FF2B5EF4-FFF2-40B4-BE49-F238E27FC236}">
              <a16:creationId xmlns:a16="http://schemas.microsoft.com/office/drawing/2014/main" id="{709CD40A-BA1B-4949-877E-1300DEF84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89" name="Picture 1" descr="ALMASHRI_0">
          <a:extLst>
            <a:ext uri="{FF2B5EF4-FFF2-40B4-BE49-F238E27FC236}">
              <a16:creationId xmlns:a16="http://schemas.microsoft.com/office/drawing/2014/main" id="{11B1FA39-115E-4543-B3B1-566728F946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0" name="Picture 1" descr="ALMASHRI_0">
          <a:extLst>
            <a:ext uri="{FF2B5EF4-FFF2-40B4-BE49-F238E27FC236}">
              <a16:creationId xmlns:a16="http://schemas.microsoft.com/office/drawing/2014/main" id="{71E5C168-1BA6-4D61-ADF6-3DC235E6A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1" name="Picture 1" descr="ALMASHRI_0">
          <a:extLst>
            <a:ext uri="{FF2B5EF4-FFF2-40B4-BE49-F238E27FC236}">
              <a16:creationId xmlns:a16="http://schemas.microsoft.com/office/drawing/2014/main" id="{125163A5-11E3-4F54-B964-B17D672D2D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2" name="Picture 1" descr="ALMASHRI_0">
          <a:extLst>
            <a:ext uri="{FF2B5EF4-FFF2-40B4-BE49-F238E27FC236}">
              <a16:creationId xmlns:a16="http://schemas.microsoft.com/office/drawing/2014/main" id="{80D6E4AA-AC20-47D6-85C4-45051C7C0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3" name="Picture 1" descr="ALMASHRI_0">
          <a:extLst>
            <a:ext uri="{FF2B5EF4-FFF2-40B4-BE49-F238E27FC236}">
              <a16:creationId xmlns:a16="http://schemas.microsoft.com/office/drawing/2014/main" id="{4C0106C9-4A72-43BF-A83A-FAC726E89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4" name="Picture 1" descr="ALMASHRI_0">
          <a:extLst>
            <a:ext uri="{FF2B5EF4-FFF2-40B4-BE49-F238E27FC236}">
              <a16:creationId xmlns:a16="http://schemas.microsoft.com/office/drawing/2014/main" id="{E47CCEEE-A759-4D51-A276-553DC80668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695" name="Picture 1" descr="ALMASHRI_0">
          <a:extLst>
            <a:ext uri="{FF2B5EF4-FFF2-40B4-BE49-F238E27FC236}">
              <a16:creationId xmlns:a16="http://schemas.microsoft.com/office/drawing/2014/main" id="{363669C4-ABC2-4368-9A24-FC338FCA25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6" name="Picture 1" descr="ALMASHRI_0">
          <a:extLst>
            <a:ext uri="{FF2B5EF4-FFF2-40B4-BE49-F238E27FC236}">
              <a16:creationId xmlns:a16="http://schemas.microsoft.com/office/drawing/2014/main" id="{4AEBB1AD-A601-4D0F-A0C6-21A94280B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7" name="Picture 1" descr="ALMASHRI_0">
          <a:extLst>
            <a:ext uri="{FF2B5EF4-FFF2-40B4-BE49-F238E27FC236}">
              <a16:creationId xmlns:a16="http://schemas.microsoft.com/office/drawing/2014/main" id="{622D1B3B-E78B-4F43-96DD-622D305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8" name="Picture 1" descr="ALMASHRI_0">
          <a:extLst>
            <a:ext uri="{FF2B5EF4-FFF2-40B4-BE49-F238E27FC236}">
              <a16:creationId xmlns:a16="http://schemas.microsoft.com/office/drawing/2014/main" id="{08525500-5E6F-4D5C-B77C-31181E79D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699" name="Picture 1" descr="ALMASHRI_0">
          <a:extLst>
            <a:ext uri="{FF2B5EF4-FFF2-40B4-BE49-F238E27FC236}">
              <a16:creationId xmlns:a16="http://schemas.microsoft.com/office/drawing/2014/main" id="{E6C46850-FBBC-495A-98F9-65033DD0F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0" name="Picture 1" descr="ALMASHRI_0">
          <a:extLst>
            <a:ext uri="{FF2B5EF4-FFF2-40B4-BE49-F238E27FC236}">
              <a16:creationId xmlns:a16="http://schemas.microsoft.com/office/drawing/2014/main" id="{9A867507-CCDF-4088-AB99-DF000E88C3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1" name="Picture 1" descr="ALMASHRI_0">
          <a:extLst>
            <a:ext uri="{FF2B5EF4-FFF2-40B4-BE49-F238E27FC236}">
              <a16:creationId xmlns:a16="http://schemas.microsoft.com/office/drawing/2014/main" id="{961294C9-6905-406F-83C9-6249E3458B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2" name="Picture 1" descr="ALMASHRI_0">
          <a:extLst>
            <a:ext uri="{FF2B5EF4-FFF2-40B4-BE49-F238E27FC236}">
              <a16:creationId xmlns:a16="http://schemas.microsoft.com/office/drawing/2014/main" id="{FE089A9D-8D61-4A05-8A39-3FC53B9700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3" name="Picture 1" descr="ALMASHRI_0">
          <a:extLst>
            <a:ext uri="{FF2B5EF4-FFF2-40B4-BE49-F238E27FC236}">
              <a16:creationId xmlns:a16="http://schemas.microsoft.com/office/drawing/2014/main" id="{54728107-7FA8-4232-A013-09FD90909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4" name="Picture 1" descr="ALMASHRI_0">
          <a:extLst>
            <a:ext uri="{FF2B5EF4-FFF2-40B4-BE49-F238E27FC236}">
              <a16:creationId xmlns:a16="http://schemas.microsoft.com/office/drawing/2014/main" id="{17E6A4D5-B983-41B8-B8AE-CBE991A45A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5" name="Picture 1" descr="ALMASHRI_0">
          <a:extLst>
            <a:ext uri="{FF2B5EF4-FFF2-40B4-BE49-F238E27FC236}">
              <a16:creationId xmlns:a16="http://schemas.microsoft.com/office/drawing/2014/main" id="{3F4E9FCC-3EC6-4B18-8244-A1F8E22F14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6" name="Picture 1" descr="ALMASHRI_0">
          <a:extLst>
            <a:ext uri="{FF2B5EF4-FFF2-40B4-BE49-F238E27FC236}">
              <a16:creationId xmlns:a16="http://schemas.microsoft.com/office/drawing/2014/main" id="{7AD8AFF3-D892-4C32-A011-038285663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7" name="Picture 1" descr="ALMASHRI_0">
          <a:extLst>
            <a:ext uri="{FF2B5EF4-FFF2-40B4-BE49-F238E27FC236}">
              <a16:creationId xmlns:a16="http://schemas.microsoft.com/office/drawing/2014/main" id="{69637C1A-B017-48E4-B330-D69C71F26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8" name="Picture 1" descr="ALMASHRI_0">
          <a:extLst>
            <a:ext uri="{FF2B5EF4-FFF2-40B4-BE49-F238E27FC236}">
              <a16:creationId xmlns:a16="http://schemas.microsoft.com/office/drawing/2014/main" id="{F2E8CE24-B185-4557-BAF8-C59FC55F27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09" name="Picture 1" descr="ALMASHRI_0">
          <a:extLst>
            <a:ext uri="{FF2B5EF4-FFF2-40B4-BE49-F238E27FC236}">
              <a16:creationId xmlns:a16="http://schemas.microsoft.com/office/drawing/2014/main" id="{86F28566-FABC-4CE3-A9F2-6FE635E5A7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0" name="Picture 1" descr="ALMASHRI_0">
          <a:extLst>
            <a:ext uri="{FF2B5EF4-FFF2-40B4-BE49-F238E27FC236}">
              <a16:creationId xmlns:a16="http://schemas.microsoft.com/office/drawing/2014/main" id="{EE5EDD7E-4884-4AF0-8EB0-D5A3ED2B1F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11" name="Picture 1" descr="ALMASHRI_0">
          <a:extLst>
            <a:ext uri="{FF2B5EF4-FFF2-40B4-BE49-F238E27FC236}">
              <a16:creationId xmlns:a16="http://schemas.microsoft.com/office/drawing/2014/main" id="{4D89B744-FE48-444F-BA07-E6840C1B1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2" name="Picture 1" descr="ALMASHRI_0">
          <a:extLst>
            <a:ext uri="{FF2B5EF4-FFF2-40B4-BE49-F238E27FC236}">
              <a16:creationId xmlns:a16="http://schemas.microsoft.com/office/drawing/2014/main" id="{0484FD19-EB9D-46D1-8F9B-36EAB8DCF7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3" name="Picture 1" descr="ALMASHRI_0">
          <a:extLst>
            <a:ext uri="{FF2B5EF4-FFF2-40B4-BE49-F238E27FC236}">
              <a16:creationId xmlns:a16="http://schemas.microsoft.com/office/drawing/2014/main" id="{7B9773E9-A256-4DD4-BCCC-30ED18096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4" name="Picture 1" descr="ALMASHRI_0">
          <a:extLst>
            <a:ext uri="{FF2B5EF4-FFF2-40B4-BE49-F238E27FC236}">
              <a16:creationId xmlns:a16="http://schemas.microsoft.com/office/drawing/2014/main" id="{FDDAFE40-F7EC-434E-A577-664FB457B9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5" name="Picture 1" descr="ALMASHRI_0">
          <a:extLst>
            <a:ext uri="{FF2B5EF4-FFF2-40B4-BE49-F238E27FC236}">
              <a16:creationId xmlns:a16="http://schemas.microsoft.com/office/drawing/2014/main" id="{174A00C9-005B-45EF-AC09-375133F196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6" name="Picture 1" descr="ALMASHRI_0">
          <a:extLst>
            <a:ext uri="{FF2B5EF4-FFF2-40B4-BE49-F238E27FC236}">
              <a16:creationId xmlns:a16="http://schemas.microsoft.com/office/drawing/2014/main" id="{AE418934-0676-4205-97F7-AB21C5C322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7" name="Picture 1" descr="ALMASHRI_0">
          <a:extLst>
            <a:ext uri="{FF2B5EF4-FFF2-40B4-BE49-F238E27FC236}">
              <a16:creationId xmlns:a16="http://schemas.microsoft.com/office/drawing/2014/main" id="{A69186A7-71D9-4BF7-9DC6-FBA4E4D6CB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8" name="Picture 1" descr="ALMASHRI_0">
          <a:extLst>
            <a:ext uri="{FF2B5EF4-FFF2-40B4-BE49-F238E27FC236}">
              <a16:creationId xmlns:a16="http://schemas.microsoft.com/office/drawing/2014/main" id="{2798CD5E-016A-439B-876A-6CE8A171E4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19" name="Picture 1" descr="ALMASHRI_0">
          <a:extLst>
            <a:ext uri="{FF2B5EF4-FFF2-40B4-BE49-F238E27FC236}">
              <a16:creationId xmlns:a16="http://schemas.microsoft.com/office/drawing/2014/main" id="{FEAB3704-80F8-47D1-9BA4-839D6BB3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0" name="Picture 1" descr="ALMASHRI_0">
          <a:extLst>
            <a:ext uri="{FF2B5EF4-FFF2-40B4-BE49-F238E27FC236}">
              <a16:creationId xmlns:a16="http://schemas.microsoft.com/office/drawing/2014/main" id="{D425550A-8053-4063-BB77-4E0D4B2ED6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1" name="Picture 1" descr="ALMASHRI_0">
          <a:extLst>
            <a:ext uri="{FF2B5EF4-FFF2-40B4-BE49-F238E27FC236}">
              <a16:creationId xmlns:a16="http://schemas.microsoft.com/office/drawing/2014/main" id="{0FDA79F7-8E3F-4076-BA41-70735B962B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2" name="Picture 1" descr="ALMASHRI_0">
          <a:extLst>
            <a:ext uri="{FF2B5EF4-FFF2-40B4-BE49-F238E27FC236}">
              <a16:creationId xmlns:a16="http://schemas.microsoft.com/office/drawing/2014/main" id="{0FDD2F8A-6EDB-4FB4-A789-047D62A96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3" name="Picture 1" descr="ALMASHRI_0">
          <a:extLst>
            <a:ext uri="{FF2B5EF4-FFF2-40B4-BE49-F238E27FC236}">
              <a16:creationId xmlns:a16="http://schemas.microsoft.com/office/drawing/2014/main" id="{184BA810-FA5B-43E2-95EE-84A13C824C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4" name="Picture 1" descr="ALMASHRI_0">
          <a:extLst>
            <a:ext uri="{FF2B5EF4-FFF2-40B4-BE49-F238E27FC236}">
              <a16:creationId xmlns:a16="http://schemas.microsoft.com/office/drawing/2014/main" id="{7C6E85FB-51FA-4E74-997E-3A71ACEB4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5" name="Picture 1" descr="ALMASHRI_0">
          <a:extLst>
            <a:ext uri="{FF2B5EF4-FFF2-40B4-BE49-F238E27FC236}">
              <a16:creationId xmlns:a16="http://schemas.microsoft.com/office/drawing/2014/main" id="{B623D8EC-B30E-4631-883E-F384FF311D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6" name="Picture 1" descr="ALMASHRI_0">
          <a:extLst>
            <a:ext uri="{FF2B5EF4-FFF2-40B4-BE49-F238E27FC236}">
              <a16:creationId xmlns:a16="http://schemas.microsoft.com/office/drawing/2014/main" id="{8086290B-7906-47C8-8266-5579B4CE9E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27" name="Picture 1" descr="ALMASHRI_0">
          <a:extLst>
            <a:ext uri="{FF2B5EF4-FFF2-40B4-BE49-F238E27FC236}">
              <a16:creationId xmlns:a16="http://schemas.microsoft.com/office/drawing/2014/main" id="{D6F6A131-34D8-4DA8-A4AF-25BFEA6EA0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8" name="Picture 1" descr="ALMASHRI_0">
          <a:extLst>
            <a:ext uri="{FF2B5EF4-FFF2-40B4-BE49-F238E27FC236}">
              <a16:creationId xmlns:a16="http://schemas.microsoft.com/office/drawing/2014/main" id="{0E5D3FD7-71C5-41FE-91FB-A2937FE71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29" name="Picture 1" descr="ALMASHRI_0">
          <a:extLst>
            <a:ext uri="{FF2B5EF4-FFF2-40B4-BE49-F238E27FC236}">
              <a16:creationId xmlns:a16="http://schemas.microsoft.com/office/drawing/2014/main" id="{E0367D52-673B-4A49-8299-30DE259105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0" name="Picture 1" descr="ALMASHRI_0">
          <a:extLst>
            <a:ext uri="{FF2B5EF4-FFF2-40B4-BE49-F238E27FC236}">
              <a16:creationId xmlns:a16="http://schemas.microsoft.com/office/drawing/2014/main" id="{C1C967BE-0899-4747-974A-1F5FE465EB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1" name="Picture 1" descr="ALMASHRI_0">
          <a:extLst>
            <a:ext uri="{FF2B5EF4-FFF2-40B4-BE49-F238E27FC236}">
              <a16:creationId xmlns:a16="http://schemas.microsoft.com/office/drawing/2014/main" id="{72BE6E19-533B-41A3-96EA-A848EC058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2" name="Picture 1" descr="ALMASHRI_0">
          <a:extLst>
            <a:ext uri="{FF2B5EF4-FFF2-40B4-BE49-F238E27FC236}">
              <a16:creationId xmlns:a16="http://schemas.microsoft.com/office/drawing/2014/main" id="{94752245-00FC-4133-8E50-AF04425C55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3" name="Picture 1" descr="ALMASHRI_0">
          <a:extLst>
            <a:ext uri="{FF2B5EF4-FFF2-40B4-BE49-F238E27FC236}">
              <a16:creationId xmlns:a16="http://schemas.microsoft.com/office/drawing/2014/main" id="{9ACFE85F-1677-4220-9E3C-3A29E7626B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4" name="Picture 1" descr="ALMASHRI_0">
          <a:extLst>
            <a:ext uri="{FF2B5EF4-FFF2-40B4-BE49-F238E27FC236}">
              <a16:creationId xmlns:a16="http://schemas.microsoft.com/office/drawing/2014/main" id="{9CC5A2EC-0223-40B7-B64C-41FDA689B6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5" name="Picture 1" descr="ALMASHRI_0">
          <a:extLst>
            <a:ext uri="{FF2B5EF4-FFF2-40B4-BE49-F238E27FC236}">
              <a16:creationId xmlns:a16="http://schemas.microsoft.com/office/drawing/2014/main" id="{FEDDC2B0-BACF-4D18-9BE7-FBC3BDA19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6" name="Picture 1" descr="ALMASHRI_0">
          <a:extLst>
            <a:ext uri="{FF2B5EF4-FFF2-40B4-BE49-F238E27FC236}">
              <a16:creationId xmlns:a16="http://schemas.microsoft.com/office/drawing/2014/main" id="{ACACD6C5-F6EF-439D-875F-BE39F97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7" name="Picture 1" descr="ALMASHRI_0">
          <a:extLst>
            <a:ext uri="{FF2B5EF4-FFF2-40B4-BE49-F238E27FC236}">
              <a16:creationId xmlns:a16="http://schemas.microsoft.com/office/drawing/2014/main" id="{639EBD80-F9B0-47AF-84FC-5AFF33DF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8" name="Picture 1" descr="ALMASHRI_0">
          <a:extLst>
            <a:ext uri="{FF2B5EF4-FFF2-40B4-BE49-F238E27FC236}">
              <a16:creationId xmlns:a16="http://schemas.microsoft.com/office/drawing/2014/main" id="{6094A894-06CC-49C1-B64E-D692E4537B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39" name="Picture 1" descr="ALMASHRI_0">
          <a:extLst>
            <a:ext uri="{FF2B5EF4-FFF2-40B4-BE49-F238E27FC236}">
              <a16:creationId xmlns:a16="http://schemas.microsoft.com/office/drawing/2014/main" id="{CC51433A-7CB2-43F2-BA9B-8F4F9CE58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0" name="Picture 1" descr="ALMASHRI_0">
          <a:extLst>
            <a:ext uri="{FF2B5EF4-FFF2-40B4-BE49-F238E27FC236}">
              <a16:creationId xmlns:a16="http://schemas.microsoft.com/office/drawing/2014/main" id="{30B48092-DFB4-498B-9B25-5EC8135AD6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1" name="Picture 1" descr="ALMASHRI_0">
          <a:extLst>
            <a:ext uri="{FF2B5EF4-FFF2-40B4-BE49-F238E27FC236}">
              <a16:creationId xmlns:a16="http://schemas.microsoft.com/office/drawing/2014/main" id="{A1222732-107E-4D58-AEB0-CA83BAA80F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2" name="Picture 1" descr="ALMASHRI_0">
          <a:extLst>
            <a:ext uri="{FF2B5EF4-FFF2-40B4-BE49-F238E27FC236}">
              <a16:creationId xmlns:a16="http://schemas.microsoft.com/office/drawing/2014/main" id="{7683DE2F-3480-4A67-AB08-21A4A90BF3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743" name="Picture 1" descr="ALMASHRI_0">
          <a:extLst>
            <a:ext uri="{FF2B5EF4-FFF2-40B4-BE49-F238E27FC236}">
              <a16:creationId xmlns:a16="http://schemas.microsoft.com/office/drawing/2014/main" id="{B4F9F0AD-4A03-4E9F-8396-F8A4EA6A1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4" name="Picture 1" descr="ALMASHRI_0">
          <a:extLst>
            <a:ext uri="{FF2B5EF4-FFF2-40B4-BE49-F238E27FC236}">
              <a16:creationId xmlns:a16="http://schemas.microsoft.com/office/drawing/2014/main" id="{45EDD880-C68F-4AB7-9BF0-8E57D044A9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5" name="Picture 1" descr="ALMASHRI_0">
          <a:extLst>
            <a:ext uri="{FF2B5EF4-FFF2-40B4-BE49-F238E27FC236}">
              <a16:creationId xmlns:a16="http://schemas.microsoft.com/office/drawing/2014/main" id="{7B7179F1-251E-4979-A144-CB15C5309C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6" name="Picture 1" descr="ALMASHRI_0">
          <a:extLst>
            <a:ext uri="{FF2B5EF4-FFF2-40B4-BE49-F238E27FC236}">
              <a16:creationId xmlns:a16="http://schemas.microsoft.com/office/drawing/2014/main" id="{86098C1F-5284-466F-B286-F29F353BE3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7" name="Picture 1" descr="ALMASHRI_0">
          <a:extLst>
            <a:ext uri="{FF2B5EF4-FFF2-40B4-BE49-F238E27FC236}">
              <a16:creationId xmlns:a16="http://schemas.microsoft.com/office/drawing/2014/main" id="{6F50D638-7AE8-407F-B0C8-32B98091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8" name="Picture 1" descr="ALMASHRI_0">
          <a:extLst>
            <a:ext uri="{FF2B5EF4-FFF2-40B4-BE49-F238E27FC236}">
              <a16:creationId xmlns:a16="http://schemas.microsoft.com/office/drawing/2014/main" id="{D6685ACC-D60B-4D5D-8242-975B0A4F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49" name="Picture 1" descr="ALMASHRI_0">
          <a:extLst>
            <a:ext uri="{FF2B5EF4-FFF2-40B4-BE49-F238E27FC236}">
              <a16:creationId xmlns:a16="http://schemas.microsoft.com/office/drawing/2014/main" id="{298F1912-68E5-4D51-B5E8-BF0CE56FA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0" name="Picture 1" descr="ALMASHRI_0">
          <a:extLst>
            <a:ext uri="{FF2B5EF4-FFF2-40B4-BE49-F238E27FC236}">
              <a16:creationId xmlns:a16="http://schemas.microsoft.com/office/drawing/2014/main" id="{53BF8220-2CA7-4AEB-849C-1B7D4EB61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1" name="Picture 1" descr="ALMASHRI_0">
          <a:extLst>
            <a:ext uri="{FF2B5EF4-FFF2-40B4-BE49-F238E27FC236}">
              <a16:creationId xmlns:a16="http://schemas.microsoft.com/office/drawing/2014/main" id="{DE923BF5-E3A4-4404-9806-3DC873842A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2" name="Picture 1" descr="ALMASHRI_0">
          <a:extLst>
            <a:ext uri="{FF2B5EF4-FFF2-40B4-BE49-F238E27FC236}">
              <a16:creationId xmlns:a16="http://schemas.microsoft.com/office/drawing/2014/main" id="{3C62A610-BE20-4722-BBD7-8E6E8E65F8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3" name="Picture 1" descr="ALMASHRI_0">
          <a:extLst>
            <a:ext uri="{FF2B5EF4-FFF2-40B4-BE49-F238E27FC236}">
              <a16:creationId xmlns:a16="http://schemas.microsoft.com/office/drawing/2014/main" id="{A18BB5CF-6FD9-4D6C-BC52-FB84EDA84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4" name="Picture 1" descr="ALMASHRI_0">
          <a:extLst>
            <a:ext uri="{FF2B5EF4-FFF2-40B4-BE49-F238E27FC236}">
              <a16:creationId xmlns:a16="http://schemas.microsoft.com/office/drawing/2014/main" id="{2051A509-9F29-48B4-8B6A-1E8F5630F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5" name="Picture 1" descr="ALMASHRI_0">
          <a:extLst>
            <a:ext uri="{FF2B5EF4-FFF2-40B4-BE49-F238E27FC236}">
              <a16:creationId xmlns:a16="http://schemas.microsoft.com/office/drawing/2014/main" id="{338CD2EA-3CB0-4571-91B4-6138E03645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6" name="Picture 1" descr="ALMASHRI_0">
          <a:extLst>
            <a:ext uri="{FF2B5EF4-FFF2-40B4-BE49-F238E27FC236}">
              <a16:creationId xmlns:a16="http://schemas.microsoft.com/office/drawing/2014/main" id="{4300532E-7CE8-46E0-9519-30D3DE1FC9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7" name="Picture 1" descr="ALMASHRI_0">
          <a:extLst>
            <a:ext uri="{FF2B5EF4-FFF2-40B4-BE49-F238E27FC236}">
              <a16:creationId xmlns:a16="http://schemas.microsoft.com/office/drawing/2014/main" id="{28756616-D7A6-4E86-B7C6-3A49305120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8" name="Picture 1" descr="ALMASHRI_0">
          <a:extLst>
            <a:ext uri="{FF2B5EF4-FFF2-40B4-BE49-F238E27FC236}">
              <a16:creationId xmlns:a16="http://schemas.microsoft.com/office/drawing/2014/main" id="{54666259-4DBA-4AE0-A13F-454F761A5C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759" name="Picture 1" descr="ALMASHRI_0">
          <a:extLst>
            <a:ext uri="{FF2B5EF4-FFF2-40B4-BE49-F238E27FC236}">
              <a16:creationId xmlns:a16="http://schemas.microsoft.com/office/drawing/2014/main" id="{61DC8CD2-A668-475C-AF9D-605DE1EDFC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0" name="Picture 1" descr="ALMASHRI_0">
          <a:extLst>
            <a:ext uri="{FF2B5EF4-FFF2-40B4-BE49-F238E27FC236}">
              <a16:creationId xmlns:a16="http://schemas.microsoft.com/office/drawing/2014/main" id="{958D728C-D01F-4E09-BF00-8296BE4CE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1" name="Picture 1" descr="ALMASHRI_0">
          <a:extLst>
            <a:ext uri="{FF2B5EF4-FFF2-40B4-BE49-F238E27FC236}">
              <a16:creationId xmlns:a16="http://schemas.microsoft.com/office/drawing/2014/main" id="{E86D42BE-A6B9-4E3F-BA76-EACD28489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2" name="Picture 1" descr="ALMASHRI_0">
          <a:extLst>
            <a:ext uri="{FF2B5EF4-FFF2-40B4-BE49-F238E27FC236}">
              <a16:creationId xmlns:a16="http://schemas.microsoft.com/office/drawing/2014/main" id="{20ABD05F-7318-42A7-A338-FC2E2F7E8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3" name="Picture 1" descr="ALMASHRI_0">
          <a:extLst>
            <a:ext uri="{FF2B5EF4-FFF2-40B4-BE49-F238E27FC236}">
              <a16:creationId xmlns:a16="http://schemas.microsoft.com/office/drawing/2014/main" id="{854B07B9-3272-4639-B684-9A4B57DBB6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4" name="Picture 1" descr="ALMASHRI_0">
          <a:extLst>
            <a:ext uri="{FF2B5EF4-FFF2-40B4-BE49-F238E27FC236}">
              <a16:creationId xmlns:a16="http://schemas.microsoft.com/office/drawing/2014/main" id="{557AC1A6-5A4B-4BDD-88FD-FE3264361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5" name="Picture 1" descr="ALMASHRI_0">
          <a:extLst>
            <a:ext uri="{FF2B5EF4-FFF2-40B4-BE49-F238E27FC236}">
              <a16:creationId xmlns:a16="http://schemas.microsoft.com/office/drawing/2014/main" id="{9EECFF8E-E925-4424-99CD-474316C85A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6" name="Picture 1" descr="ALMASHRI_0">
          <a:extLst>
            <a:ext uri="{FF2B5EF4-FFF2-40B4-BE49-F238E27FC236}">
              <a16:creationId xmlns:a16="http://schemas.microsoft.com/office/drawing/2014/main" id="{C21C1004-AFF2-49D4-A610-3897E872B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7" name="Picture 1" descr="ALMASHRI_0">
          <a:extLst>
            <a:ext uri="{FF2B5EF4-FFF2-40B4-BE49-F238E27FC236}">
              <a16:creationId xmlns:a16="http://schemas.microsoft.com/office/drawing/2014/main" id="{82CF22E1-E0F5-4DD1-9081-FC8BAC68F6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8" name="Picture 1" descr="ALMASHRI_0">
          <a:extLst>
            <a:ext uri="{FF2B5EF4-FFF2-40B4-BE49-F238E27FC236}">
              <a16:creationId xmlns:a16="http://schemas.microsoft.com/office/drawing/2014/main" id="{E62FB3BB-7F24-4008-A562-299AF2619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69" name="Picture 1" descr="ALMASHRI_0">
          <a:extLst>
            <a:ext uri="{FF2B5EF4-FFF2-40B4-BE49-F238E27FC236}">
              <a16:creationId xmlns:a16="http://schemas.microsoft.com/office/drawing/2014/main" id="{46DDB5C9-65DD-4C90-9BC8-3016FC1D7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0" name="Picture 1" descr="ALMASHRI_0">
          <a:extLst>
            <a:ext uri="{FF2B5EF4-FFF2-40B4-BE49-F238E27FC236}">
              <a16:creationId xmlns:a16="http://schemas.microsoft.com/office/drawing/2014/main" id="{4C2C1B6C-3303-4631-BE30-48E88D667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1" name="Picture 1" descr="ALMASHRI_0">
          <a:extLst>
            <a:ext uri="{FF2B5EF4-FFF2-40B4-BE49-F238E27FC236}">
              <a16:creationId xmlns:a16="http://schemas.microsoft.com/office/drawing/2014/main" id="{D4B85AC8-295F-4811-888D-73E79818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2" name="Picture 1" descr="ALMASHRI_0">
          <a:extLst>
            <a:ext uri="{FF2B5EF4-FFF2-40B4-BE49-F238E27FC236}">
              <a16:creationId xmlns:a16="http://schemas.microsoft.com/office/drawing/2014/main" id="{4C89470F-223E-4F2C-8257-B67822B5A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3" name="Picture 1" descr="ALMASHRI_0">
          <a:extLst>
            <a:ext uri="{FF2B5EF4-FFF2-40B4-BE49-F238E27FC236}">
              <a16:creationId xmlns:a16="http://schemas.microsoft.com/office/drawing/2014/main" id="{F64B67C0-DB19-4484-BE2D-615AF566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4" name="Picture 1" descr="ALMASHRI_0">
          <a:extLst>
            <a:ext uri="{FF2B5EF4-FFF2-40B4-BE49-F238E27FC236}">
              <a16:creationId xmlns:a16="http://schemas.microsoft.com/office/drawing/2014/main" id="{3B3F0C5B-5B6D-443C-A7B7-4053F1D9C0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775" name="Picture 1" descr="ALMASHRI_0">
          <a:extLst>
            <a:ext uri="{FF2B5EF4-FFF2-40B4-BE49-F238E27FC236}">
              <a16:creationId xmlns:a16="http://schemas.microsoft.com/office/drawing/2014/main" id="{8AB53256-54D7-465F-A55B-4513FC278F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6" name="Picture 1" descr="ALMASHRI_0">
          <a:extLst>
            <a:ext uri="{FF2B5EF4-FFF2-40B4-BE49-F238E27FC236}">
              <a16:creationId xmlns:a16="http://schemas.microsoft.com/office/drawing/2014/main" id="{7E66CBF6-0909-465A-8FAA-EA3C0A7F4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7" name="Picture 1" descr="ALMASHRI_0">
          <a:extLst>
            <a:ext uri="{FF2B5EF4-FFF2-40B4-BE49-F238E27FC236}">
              <a16:creationId xmlns:a16="http://schemas.microsoft.com/office/drawing/2014/main" id="{18219910-79CC-40B4-AA69-88A784257D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8" name="Picture 1" descr="ALMASHRI_0">
          <a:extLst>
            <a:ext uri="{FF2B5EF4-FFF2-40B4-BE49-F238E27FC236}">
              <a16:creationId xmlns:a16="http://schemas.microsoft.com/office/drawing/2014/main" id="{46969B4F-EB61-4013-BB3B-021D6CE461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79" name="Picture 1" descr="ALMASHRI_0">
          <a:extLst>
            <a:ext uri="{FF2B5EF4-FFF2-40B4-BE49-F238E27FC236}">
              <a16:creationId xmlns:a16="http://schemas.microsoft.com/office/drawing/2014/main" id="{0F25DAF9-348D-4600-94BF-9C81CF70A2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0" name="Picture 1" descr="ALMASHRI_0">
          <a:extLst>
            <a:ext uri="{FF2B5EF4-FFF2-40B4-BE49-F238E27FC236}">
              <a16:creationId xmlns:a16="http://schemas.microsoft.com/office/drawing/2014/main" id="{86BCD2CD-3231-458B-8598-625B8C25F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1" name="Picture 1" descr="ALMASHRI_0">
          <a:extLst>
            <a:ext uri="{FF2B5EF4-FFF2-40B4-BE49-F238E27FC236}">
              <a16:creationId xmlns:a16="http://schemas.microsoft.com/office/drawing/2014/main" id="{F2C63F2C-F485-4258-B86A-52FD5E56C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2" name="Picture 1" descr="ALMASHRI_0">
          <a:extLst>
            <a:ext uri="{FF2B5EF4-FFF2-40B4-BE49-F238E27FC236}">
              <a16:creationId xmlns:a16="http://schemas.microsoft.com/office/drawing/2014/main" id="{5D1F30D5-A2B5-4DF7-80C4-728121817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3" name="Picture 1" descr="ALMASHRI_0">
          <a:extLst>
            <a:ext uri="{FF2B5EF4-FFF2-40B4-BE49-F238E27FC236}">
              <a16:creationId xmlns:a16="http://schemas.microsoft.com/office/drawing/2014/main" id="{0ABB8BDB-8F7C-49C5-A09C-1F72101F1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4" name="Picture 1" descr="ALMASHRI_0">
          <a:extLst>
            <a:ext uri="{FF2B5EF4-FFF2-40B4-BE49-F238E27FC236}">
              <a16:creationId xmlns:a16="http://schemas.microsoft.com/office/drawing/2014/main" id="{F2FE0444-4123-4CFA-8C12-372827678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5" name="Picture 1" descr="ALMASHRI_0">
          <a:extLst>
            <a:ext uri="{FF2B5EF4-FFF2-40B4-BE49-F238E27FC236}">
              <a16:creationId xmlns:a16="http://schemas.microsoft.com/office/drawing/2014/main" id="{AB4D46B3-0C5C-432C-89C9-92D6465BC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6" name="Picture 1" descr="ALMASHRI_0">
          <a:extLst>
            <a:ext uri="{FF2B5EF4-FFF2-40B4-BE49-F238E27FC236}">
              <a16:creationId xmlns:a16="http://schemas.microsoft.com/office/drawing/2014/main" id="{D773E574-4DC9-4735-8E4E-EB4CC1FC85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7" name="Picture 1" descr="ALMASHRI_0">
          <a:extLst>
            <a:ext uri="{FF2B5EF4-FFF2-40B4-BE49-F238E27FC236}">
              <a16:creationId xmlns:a16="http://schemas.microsoft.com/office/drawing/2014/main" id="{E8AF3D08-F204-44BD-A5D9-AE950F044C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8" name="Picture 1" descr="ALMASHRI_0">
          <a:extLst>
            <a:ext uri="{FF2B5EF4-FFF2-40B4-BE49-F238E27FC236}">
              <a16:creationId xmlns:a16="http://schemas.microsoft.com/office/drawing/2014/main" id="{D8AE49F9-7AA0-4CB7-9A85-EF12F973D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89" name="Picture 1" descr="ALMASHRI_0">
          <a:extLst>
            <a:ext uri="{FF2B5EF4-FFF2-40B4-BE49-F238E27FC236}">
              <a16:creationId xmlns:a16="http://schemas.microsoft.com/office/drawing/2014/main" id="{7A0B3AF7-3E3B-4E65-BE85-B19528D877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0" name="Picture 1" descr="ALMASHRI_0">
          <a:extLst>
            <a:ext uri="{FF2B5EF4-FFF2-40B4-BE49-F238E27FC236}">
              <a16:creationId xmlns:a16="http://schemas.microsoft.com/office/drawing/2014/main" id="{2D6F1453-C644-46E2-99B3-3FA6A8D32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791" name="Picture 1" descr="ALMASHRI_0">
          <a:extLst>
            <a:ext uri="{FF2B5EF4-FFF2-40B4-BE49-F238E27FC236}">
              <a16:creationId xmlns:a16="http://schemas.microsoft.com/office/drawing/2014/main" id="{2D75123A-C51B-435B-B4ED-70CE5BBC9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2" name="Picture 1791" descr="ALMASHRI_0">
          <a:extLst>
            <a:ext uri="{FF2B5EF4-FFF2-40B4-BE49-F238E27FC236}">
              <a16:creationId xmlns:a16="http://schemas.microsoft.com/office/drawing/2014/main" id="{A96BC1EB-E457-438F-9A72-0A45E7A6A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3" name="Picture 1" descr="ALMASHRI_0">
          <a:extLst>
            <a:ext uri="{FF2B5EF4-FFF2-40B4-BE49-F238E27FC236}">
              <a16:creationId xmlns:a16="http://schemas.microsoft.com/office/drawing/2014/main" id="{D2D9BA24-15F2-494C-940C-D0AF2601E2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4" name="Picture 1" descr="ALMASHRI_0">
          <a:extLst>
            <a:ext uri="{FF2B5EF4-FFF2-40B4-BE49-F238E27FC236}">
              <a16:creationId xmlns:a16="http://schemas.microsoft.com/office/drawing/2014/main" id="{50A1938F-04E1-405C-8612-E7634B442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5" name="Picture 1" descr="ALMASHRI_0">
          <a:extLst>
            <a:ext uri="{FF2B5EF4-FFF2-40B4-BE49-F238E27FC236}">
              <a16:creationId xmlns:a16="http://schemas.microsoft.com/office/drawing/2014/main" id="{B4DD50C8-B3F0-49F6-A229-D5E1234A28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6" name="Picture 1" descr="ALMASHRI_0">
          <a:extLst>
            <a:ext uri="{FF2B5EF4-FFF2-40B4-BE49-F238E27FC236}">
              <a16:creationId xmlns:a16="http://schemas.microsoft.com/office/drawing/2014/main" id="{F2F74192-225F-4045-A423-A21DE1163F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7" name="Picture 1" descr="ALMASHRI_0">
          <a:extLst>
            <a:ext uri="{FF2B5EF4-FFF2-40B4-BE49-F238E27FC236}">
              <a16:creationId xmlns:a16="http://schemas.microsoft.com/office/drawing/2014/main" id="{7C116F42-B82C-4112-AD9A-DD06D43F1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8" name="Picture 1" descr="ALMASHRI_0">
          <a:extLst>
            <a:ext uri="{FF2B5EF4-FFF2-40B4-BE49-F238E27FC236}">
              <a16:creationId xmlns:a16="http://schemas.microsoft.com/office/drawing/2014/main" id="{9045A4E0-1380-4B34-821B-906AA3705A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799" name="Picture 1" descr="ALMASHRI_0">
          <a:extLst>
            <a:ext uri="{FF2B5EF4-FFF2-40B4-BE49-F238E27FC236}">
              <a16:creationId xmlns:a16="http://schemas.microsoft.com/office/drawing/2014/main" id="{09668314-922E-4F9F-A4B0-EB8598A721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0" name="Picture 1" descr="ALMASHRI_0">
          <a:extLst>
            <a:ext uri="{FF2B5EF4-FFF2-40B4-BE49-F238E27FC236}">
              <a16:creationId xmlns:a16="http://schemas.microsoft.com/office/drawing/2014/main" id="{9A1AD225-0603-40C7-926E-F2987E625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1" name="Picture 1" descr="ALMASHRI_0">
          <a:extLst>
            <a:ext uri="{FF2B5EF4-FFF2-40B4-BE49-F238E27FC236}">
              <a16:creationId xmlns:a16="http://schemas.microsoft.com/office/drawing/2014/main" id="{545D44B2-E192-4A63-BE0F-68A87D659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2" name="Picture 1" descr="ALMASHRI_0">
          <a:extLst>
            <a:ext uri="{FF2B5EF4-FFF2-40B4-BE49-F238E27FC236}">
              <a16:creationId xmlns:a16="http://schemas.microsoft.com/office/drawing/2014/main" id="{005F823F-1BD4-42C9-8E78-F4E6A53893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3" name="Picture 1" descr="ALMASHRI_0">
          <a:extLst>
            <a:ext uri="{FF2B5EF4-FFF2-40B4-BE49-F238E27FC236}">
              <a16:creationId xmlns:a16="http://schemas.microsoft.com/office/drawing/2014/main" id="{229CE559-8C3B-4521-A6B1-28229BF25C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4" name="Picture 1" descr="ALMASHRI_0">
          <a:extLst>
            <a:ext uri="{FF2B5EF4-FFF2-40B4-BE49-F238E27FC236}">
              <a16:creationId xmlns:a16="http://schemas.microsoft.com/office/drawing/2014/main" id="{43DBE481-4980-410C-9173-7B338BC0A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5" name="Picture 1" descr="ALMASHRI_0">
          <a:extLst>
            <a:ext uri="{FF2B5EF4-FFF2-40B4-BE49-F238E27FC236}">
              <a16:creationId xmlns:a16="http://schemas.microsoft.com/office/drawing/2014/main" id="{738F3A39-1385-44FA-8AB1-76391B1B2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6" name="Picture 1" descr="ALMASHRI_0">
          <a:extLst>
            <a:ext uri="{FF2B5EF4-FFF2-40B4-BE49-F238E27FC236}">
              <a16:creationId xmlns:a16="http://schemas.microsoft.com/office/drawing/2014/main" id="{2F1F672A-4AE1-4D69-9896-CAC94AF036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807" name="Picture 1" descr="ALMASHRI_0">
          <a:extLst>
            <a:ext uri="{FF2B5EF4-FFF2-40B4-BE49-F238E27FC236}">
              <a16:creationId xmlns:a16="http://schemas.microsoft.com/office/drawing/2014/main" id="{DD402517-479A-4694-8549-64019DC6C1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8" name="Picture 1" descr="ALMASHRI_0">
          <a:extLst>
            <a:ext uri="{FF2B5EF4-FFF2-40B4-BE49-F238E27FC236}">
              <a16:creationId xmlns:a16="http://schemas.microsoft.com/office/drawing/2014/main" id="{CBD66258-D931-4280-82B2-2BF5A724D1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09" name="Picture 1" descr="ALMASHRI_0">
          <a:extLst>
            <a:ext uri="{FF2B5EF4-FFF2-40B4-BE49-F238E27FC236}">
              <a16:creationId xmlns:a16="http://schemas.microsoft.com/office/drawing/2014/main" id="{84A9DE6A-85E4-4A66-868C-A592B3C5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0" name="Picture 1" descr="ALMASHRI_0">
          <a:extLst>
            <a:ext uri="{FF2B5EF4-FFF2-40B4-BE49-F238E27FC236}">
              <a16:creationId xmlns:a16="http://schemas.microsoft.com/office/drawing/2014/main" id="{644B26CE-01C3-475F-B310-CA1444F718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1" name="Picture 1" descr="ALMASHRI_0">
          <a:extLst>
            <a:ext uri="{FF2B5EF4-FFF2-40B4-BE49-F238E27FC236}">
              <a16:creationId xmlns:a16="http://schemas.microsoft.com/office/drawing/2014/main" id="{278970F7-8DEA-443F-91B8-D706ED2C0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2" name="Picture 1" descr="ALMASHRI_0">
          <a:extLst>
            <a:ext uri="{FF2B5EF4-FFF2-40B4-BE49-F238E27FC236}">
              <a16:creationId xmlns:a16="http://schemas.microsoft.com/office/drawing/2014/main" id="{33BD8A2D-C045-42F0-99E5-02E71CA0CE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3" name="Picture 1" descr="ALMASHRI_0">
          <a:extLst>
            <a:ext uri="{FF2B5EF4-FFF2-40B4-BE49-F238E27FC236}">
              <a16:creationId xmlns:a16="http://schemas.microsoft.com/office/drawing/2014/main" id="{D301281B-109E-489B-A8C2-2AD088718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4" name="Picture 1" descr="ALMASHRI_0">
          <a:extLst>
            <a:ext uri="{FF2B5EF4-FFF2-40B4-BE49-F238E27FC236}">
              <a16:creationId xmlns:a16="http://schemas.microsoft.com/office/drawing/2014/main" id="{166E297B-0D0F-415A-BC79-D8CEAE3D4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5" name="Picture 1" descr="ALMASHRI_0">
          <a:extLst>
            <a:ext uri="{FF2B5EF4-FFF2-40B4-BE49-F238E27FC236}">
              <a16:creationId xmlns:a16="http://schemas.microsoft.com/office/drawing/2014/main" id="{34E2D87F-4FB1-4D67-9533-F4A761477C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6" name="Picture 1" descr="ALMASHRI_0">
          <a:extLst>
            <a:ext uri="{FF2B5EF4-FFF2-40B4-BE49-F238E27FC236}">
              <a16:creationId xmlns:a16="http://schemas.microsoft.com/office/drawing/2014/main" id="{672063AE-1B71-4EDB-9A79-7696899288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7" name="Picture 1" descr="ALMASHRI_0">
          <a:extLst>
            <a:ext uri="{FF2B5EF4-FFF2-40B4-BE49-F238E27FC236}">
              <a16:creationId xmlns:a16="http://schemas.microsoft.com/office/drawing/2014/main" id="{E568FD0B-5C31-49C2-8078-43F2FD134F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8" name="Picture 1" descr="ALMASHRI_0">
          <a:extLst>
            <a:ext uri="{FF2B5EF4-FFF2-40B4-BE49-F238E27FC236}">
              <a16:creationId xmlns:a16="http://schemas.microsoft.com/office/drawing/2014/main" id="{F23FAEBC-023D-43C2-830A-99ABDF2603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19" name="Picture 1" descr="ALMASHRI_0">
          <a:extLst>
            <a:ext uri="{FF2B5EF4-FFF2-40B4-BE49-F238E27FC236}">
              <a16:creationId xmlns:a16="http://schemas.microsoft.com/office/drawing/2014/main" id="{4760C6C1-D082-49C3-8319-AAD148B9C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0" name="Picture 1" descr="ALMASHRI_0">
          <a:extLst>
            <a:ext uri="{FF2B5EF4-FFF2-40B4-BE49-F238E27FC236}">
              <a16:creationId xmlns:a16="http://schemas.microsoft.com/office/drawing/2014/main" id="{707CFA48-3390-4706-B0F1-E04D111989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1" name="Picture 1" descr="ALMASHRI_0">
          <a:extLst>
            <a:ext uri="{FF2B5EF4-FFF2-40B4-BE49-F238E27FC236}">
              <a16:creationId xmlns:a16="http://schemas.microsoft.com/office/drawing/2014/main" id="{37AF7C89-BD63-48B6-A01A-7C35BADD4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2" name="Picture 1" descr="ALMASHRI_0">
          <a:extLst>
            <a:ext uri="{FF2B5EF4-FFF2-40B4-BE49-F238E27FC236}">
              <a16:creationId xmlns:a16="http://schemas.microsoft.com/office/drawing/2014/main" id="{9D2998BE-F040-4CB8-BEBF-FD9FBF44DC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823" name="Picture 1" descr="ALMASHRI_0">
          <a:extLst>
            <a:ext uri="{FF2B5EF4-FFF2-40B4-BE49-F238E27FC236}">
              <a16:creationId xmlns:a16="http://schemas.microsoft.com/office/drawing/2014/main" id="{ED06A5D4-7D77-410B-8C19-F1F2D2AED6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4" name="Picture 1" descr="ALMASHRI_0">
          <a:extLst>
            <a:ext uri="{FF2B5EF4-FFF2-40B4-BE49-F238E27FC236}">
              <a16:creationId xmlns:a16="http://schemas.microsoft.com/office/drawing/2014/main" id="{5EAAB3D7-4BE4-4FE2-A125-A1EA6839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5" name="Picture 1" descr="ALMASHRI_0">
          <a:extLst>
            <a:ext uri="{FF2B5EF4-FFF2-40B4-BE49-F238E27FC236}">
              <a16:creationId xmlns:a16="http://schemas.microsoft.com/office/drawing/2014/main" id="{556C45B7-4CBB-434D-8EEE-703C32FFD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6" name="Picture 1" descr="ALMASHRI_0">
          <a:extLst>
            <a:ext uri="{FF2B5EF4-FFF2-40B4-BE49-F238E27FC236}">
              <a16:creationId xmlns:a16="http://schemas.microsoft.com/office/drawing/2014/main" id="{C7E1310F-8941-442C-B53C-5567C89766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7" name="Picture 1" descr="ALMASHRI_0">
          <a:extLst>
            <a:ext uri="{FF2B5EF4-FFF2-40B4-BE49-F238E27FC236}">
              <a16:creationId xmlns:a16="http://schemas.microsoft.com/office/drawing/2014/main" id="{9D731B2E-F8C9-4AD9-A797-08E49600A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8" name="Picture 1" descr="ALMASHRI_0">
          <a:extLst>
            <a:ext uri="{FF2B5EF4-FFF2-40B4-BE49-F238E27FC236}">
              <a16:creationId xmlns:a16="http://schemas.microsoft.com/office/drawing/2014/main" id="{67AE332F-A3E1-4C8E-9D64-888DB6DD2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29" name="Picture 1" descr="ALMASHRI_0">
          <a:extLst>
            <a:ext uri="{FF2B5EF4-FFF2-40B4-BE49-F238E27FC236}">
              <a16:creationId xmlns:a16="http://schemas.microsoft.com/office/drawing/2014/main" id="{44C4A191-FA56-4F45-B7B9-381089E730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0" name="Picture 1" descr="ALMASHRI_0">
          <a:extLst>
            <a:ext uri="{FF2B5EF4-FFF2-40B4-BE49-F238E27FC236}">
              <a16:creationId xmlns:a16="http://schemas.microsoft.com/office/drawing/2014/main" id="{CD233ED4-A1AE-4AD8-9BB8-18CCE2CEFF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1" name="Picture 1" descr="ALMASHRI_0">
          <a:extLst>
            <a:ext uri="{FF2B5EF4-FFF2-40B4-BE49-F238E27FC236}">
              <a16:creationId xmlns:a16="http://schemas.microsoft.com/office/drawing/2014/main" id="{38F032AD-9009-4118-A4E4-A3E85B3D90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2" name="Picture 1" descr="ALMASHRI_0">
          <a:extLst>
            <a:ext uri="{FF2B5EF4-FFF2-40B4-BE49-F238E27FC236}">
              <a16:creationId xmlns:a16="http://schemas.microsoft.com/office/drawing/2014/main" id="{2559A3BE-A4E1-4415-918E-B6B7EB0A41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3" name="Picture 1" descr="ALMASHRI_0">
          <a:extLst>
            <a:ext uri="{FF2B5EF4-FFF2-40B4-BE49-F238E27FC236}">
              <a16:creationId xmlns:a16="http://schemas.microsoft.com/office/drawing/2014/main" id="{C458B697-4C77-4D3D-B5EA-C8E6ACF61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4" name="Picture 1" descr="ALMASHRI_0">
          <a:extLst>
            <a:ext uri="{FF2B5EF4-FFF2-40B4-BE49-F238E27FC236}">
              <a16:creationId xmlns:a16="http://schemas.microsoft.com/office/drawing/2014/main" id="{62188B0E-109A-416D-9538-383EB9CE6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5" name="Picture 1" descr="ALMASHRI_0">
          <a:extLst>
            <a:ext uri="{FF2B5EF4-FFF2-40B4-BE49-F238E27FC236}">
              <a16:creationId xmlns:a16="http://schemas.microsoft.com/office/drawing/2014/main" id="{E80A9D29-3432-4881-ABEF-44CE155834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6" name="Picture 1" descr="ALMASHRI_0">
          <a:extLst>
            <a:ext uri="{FF2B5EF4-FFF2-40B4-BE49-F238E27FC236}">
              <a16:creationId xmlns:a16="http://schemas.microsoft.com/office/drawing/2014/main" id="{25F1FC02-816B-4710-9C14-8FA6298707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7" name="Picture 1" descr="ALMASHRI_0">
          <a:extLst>
            <a:ext uri="{FF2B5EF4-FFF2-40B4-BE49-F238E27FC236}">
              <a16:creationId xmlns:a16="http://schemas.microsoft.com/office/drawing/2014/main" id="{8CA4111C-CD43-44EA-9F77-1AD4E1BBD6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8" name="Picture 1" descr="ALMASHRI_0">
          <a:extLst>
            <a:ext uri="{FF2B5EF4-FFF2-40B4-BE49-F238E27FC236}">
              <a16:creationId xmlns:a16="http://schemas.microsoft.com/office/drawing/2014/main" id="{47DFCAD1-028E-406A-BCDB-041ADA1699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39" name="Picture 1" descr="ALMASHRI_0">
          <a:extLst>
            <a:ext uri="{FF2B5EF4-FFF2-40B4-BE49-F238E27FC236}">
              <a16:creationId xmlns:a16="http://schemas.microsoft.com/office/drawing/2014/main" id="{DE0DB6DC-D652-48CB-86C2-3DC578A4D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0" name="Picture 1" descr="ALMASHRI_0">
          <a:extLst>
            <a:ext uri="{FF2B5EF4-FFF2-40B4-BE49-F238E27FC236}">
              <a16:creationId xmlns:a16="http://schemas.microsoft.com/office/drawing/2014/main" id="{181B8249-92EC-410B-B599-B5B757F965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1" name="Picture 1" descr="ALMASHRI_0">
          <a:extLst>
            <a:ext uri="{FF2B5EF4-FFF2-40B4-BE49-F238E27FC236}">
              <a16:creationId xmlns:a16="http://schemas.microsoft.com/office/drawing/2014/main" id="{C7F0217B-A930-4DD5-A03A-0AE7469BF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2" name="Picture 1" descr="ALMASHRI_0">
          <a:extLst>
            <a:ext uri="{FF2B5EF4-FFF2-40B4-BE49-F238E27FC236}">
              <a16:creationId xmlns:a16="http://schemas.microsoft.com/office/drawing/2014/main" id="{E4366AE8-8ED0-4081-ABD3-B96E7C4FC2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3" name="Picture 1" descr="ALMASHRI_0">
          <a:extLst>
            <a:ext uri="{FF2B5EF4-FFF2-40B4-BE49-F238E27FC236}">
              <a16:creationId xmlns:a16="http://schemas.microsoft.com/office/drawing/2014/main" id="{A11FC67C-362B-4BE6-A936-B4FCF20DB3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4" name="Picture 1" descr="ALMASHRI_0">
          <a:extLst>
            <a:ext uri="{FF2B5EF4-FFF2-40B4-BE49-F238E27FC236}">
              <a16:creationId xmlns:a16="http://schemas.microsoft.com/office/drawing/2014/main" id="{4024FA9A-DF63-40D4-A410-6158352F49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5" name="Picture 1" descr="ALMASHRI_0">
          <a:extLst>
            <a:ext uri="{FF2B5EF4-FFF2-40B4-BE49-F238E27FC236}">
              <a16:creationId xmlns:a16="http://schemas.microsoft.com/office/drawing/2014/main" id="{4CB50128-E4FD-4738-A95E-FC1A41147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6" name="Picture 1" descr="ALMASHRI_0">
          <a:extLst>
            <a:ext uri="{FF2B5EF4-FFF2-40B4-BE49-F238E27FC236}">
              <a16:creationId xmlns:a16="http://schemas.microsoft.com/office/drawing/2014/main" id="{77011D90-9908-4050-801A-F7CBB9DD7C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7" name="Picture 1" descr="ALMASHRI_0">
          <a:extLst>
            <a:ext uri="{FF2B5EF4-FFF2-40B4-BE49-F238E27FC236}">
              <a16:creationId xmlns:a16="http://schemas.microsoft.com/office/drawing/2014/main" id="{4FA0E333-6FDA-4B79-9DF2-C4FFCCBB8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8" name="Picture 1" descr="ALMASHRI_0">
          <a:extLst>
            <a:ext uri="{FF2B5EF4-FFF2-40B4-BE49-F238E27FC236}">
              <a16:creationId xmlns:a16="http://schemas.microsoft.com/office/drawing/2014/main" id="{DF40B597-371C-40FF-B077-AD5DCD20AF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49" name="Picture 1" descr="ALMASHRI_0">
          <a:extLst>
            <a:ext uri="{FF2B5EF4-FFF2-40B4-BE49-F238E27FC236}">
              <a16:creationId xmlns:a16="http://schemas.microsoft.com/office/drawing/2014/main" id="{BB0BE715-9B47-4527-BFC7-540AF5A58E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0" name="Picture 1" descr="ALMASHRI_0">
          <a:extLst>
            <a:ext uri="{FF2B5EF4-FFF2-40B4-BE49-F238E27FC236}">
              <a16:creationId xmlns:a16="http://schemas.microsoft.com/office/drawing/2014/main" id="{D5AD4006-DBC4-4C78-9FBD-65F682A43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1" name="Picture 1" descr="ALMASHRI_0">
          <a:extLst>
            <a:ext uri="{FF2B5EF4-FFF2-40B4-BE49-F238E27FC236}">
              <a16:creationId xmlns:a16="http://schemas.microsoft.com/office/drawing/2014/main" id="{F0E05CAC-83EE-46D4-9A2D-31BADA4478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2" name="Picture 1" descr="ALMASHRI_0">
          <a:extLst>
            <a:ext uri="{FF2B5EF4-FFF2-40B4-BE49-F238E27FC236}">
              <a16:creationId xmlns:a16="http://schemas.microsoft.com/office/drawing/2014/main" id="{F8C38EAC-FE49-44F2-BED9-EFBE59FC9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3" name="Picture 1" descr="ALMASHRI_0">
          <a:extLst>
            <a:ext uri="{FF2B5EF4-FFF2-40B4-BE49-F238E27FC236}">
              <a16:creationId xmlns:a16="http://schemas.microsoft.com/office/drawing/2014/main" id="{82C18992-B991-4AAC-AE86-4B0F72500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4" name="Picture 1" descr="ALMASHRI_0">
          <a:extLst>
            <a:ext uri="{FF2B5EF4-FFF2-40B4-BE49-F238E27FC236}">
              <a16:creationId xmlns:a16="http://schemas.microsoft.com/office/drawing/2014/main" id="{FE6550EA-5C25-46EF-88F4-7AAC59CBA0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855" name="Picture 1" descr="ALMASHRI_0">
          <a:extLst>
            <a:ext uri="{FF2B5EF4-FFF2-40B4-BE49-F238E27FC236}">
              <a16:creationId xmlns:a16="http://schemas.microsoft.com/office/drawing/2014/main" id="{320CC283-D20E-4D2F-93BE-05239BFBA9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6" name="Picture 1" descr="ALMASHRI_0">
          <a:extLst>
            <a:ext uri="{FF2B5EF4-FFF2-40B4-BE49-F238E27FC236}">
              <a16:creationId xmlns:a16="http://schemas.microsoft.com/office/drawing/2014/main" id="{DCA70ED1-6E1F-4D0B-AE23-95858FFA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7" name="Picture 1" descr="ALMASHRI_0">
          <a:extLst>
            <a:ext uri="{FF2B5EF4-FFF2-40B4-BE49-F238E27FC236}">
              <a16:creationId xmlns:a16="http://schemas.microsoft.com/office/drawing/2014/main" id="{D4140903-89A7-4D8C-B87D-23DDEAA463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8" name="Picture 1" descr="ALMASHRI_0">
          <a:extLst>
            <a:ext uri="{FF2B5EF4-FFF2-40B4-BE49-F238E27FC236}">
              <a16:creationId xmlns:a16="http://schemas.microsoft.com/office/drawing/2014/main" id="{694DD480-7BC7-4D60-8254-A0AAE4B1D9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59" name="Picture 1" descr="ALMASHRI_0">
          <a:extLst>
            <a:ext uri="{FF2B5EF4-FFF2-40B4-BE49-F238E27FC236}">
              <a16:creationId xmlns:a16="http://schemas.microsoft.com/office/drawing/2014/main" id="{5E3FDAD8-064B-4B5B-939E-6448E0AE6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0" name="Picture 1" descr="ALMASHRI_0">
          <a:extLst>
            <a:ext uri="{FF2B5EF4-FFF2-40B4-BE49-F238E27FC236}">
              <a16:creationId xmlns:a16="http://schemas.microsoft.com/office/drawing/2014/main" id="{1CB03566-34E6-4A84-BD6B-D5A4DDECC2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1" name="Picture 1" descr="ALMASHRI_0">
          <a:extLst>
            <a:ext uri="{FF2B5EF4-FFF2-40B4-BE49-F238E27FC236}">
              <a16:creationId xmlns:a16="http://schemas.microsoft.com/office/drawing/2014/main" id="{1337C21C-7DC6-40B9-889C-AB19231B7B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2" name="Picture 1" descr="ALMASHRI_0">
          <a:extLst>
            <a:ext uri="{FF2B5EF4-FFF2-40B4-BE49-F238E27FC236}">
              <a16:creationId xmlns:a16="http://schemas.microsoft.com/office/drawing/2014/main" id="{001A8C2D-533B-44C2-BA83-EFE8E020F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3" name="Picture 1" descr="ALMASHRI_0">
          <a:extLst>
            <a:ext uri="{FF2B5EF4-FFF2-40B4-BE49-F238E27FC236}">
              <a16:creationId xmlns:a16="http://schemas.microsoft.com/office/drawing/2014/main" id="{F4009BCB-EEEA-462C-AE63-DA25E6703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4" name="Picture 1" descr="ALMASHRI_0">
          <a:extLst>
            <a:ext uri="{FF2B5EF4-FFF2-40B4-BE49-F238E27FC236}">
              <a16:creationId xmlns:a16="http://schemas.microsoft.com/office/drawing/2014/main" id="{349FDA55-5CBB-4462-B494-91769CA5C4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5" name="Picture 1" descr="ALMASHRI_0">
          <a:extLst>
            <a:ext uri="{FF2B5EF4-FFF2-40B4-BE49-F238E27FC236}">
              <a16:creationId xmlns:a16="http://schemas.microsoft.com/office/drawing/2014/main" id="{2F18BF7F-9724-4390-8397-A14EE30C1E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6" name="Picture 1" descr="ALMASHRI_0">
          <a:extLst>
            <a:ext uri="{FF2B5EF4-FFF2-40B4-BE49-F238E27FC236}">
              <a16:creationId xmlns:a16="http://schemas.microsoft.com/office/drawing/2014/main" id="{AC9FDAAD-EAE9-46F4-9105-A5C8F381A9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7" name="Picture 1" descr="ALMASHRI_0">
          <a:extLst>
            <a:ext uri="{FF2B5EF4-FFF2-40B4-BE49-F238E27FC236}">
              <a16:creationId xmlns:a16="http://schemas.microsoft.com/office/drawing/2014/main" id="{8A82C39B-2686-4ADC-BEBA-71DEB0E74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8" name="Picture 1" descr="ALMASHRI_0">
          <a:extLst>
            <a:ext uri="{FF2B5EF4-FFF2-40B4-BE49-F238E27FC236}">
              <a16:creationId xmlns:a16="http://schemas.microsoft.com/office/drawing/2014/main" id="{C9646B38-EDEF-4737-A94F-B88991C7B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69" name="Picture 1" descr="ALMASHRI_0">
          <a:extLst>
            <a:ext uri="{FF2B5EF4-FFF2-40B4-BE49-F238E27FC236}">
              <a16:creationId xmlns:a16="http://schemas.microsoft.com/office/drawing/2014/main" id="{CB68573C-7BE6-44F2-8906-75A14149B9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0" name="Picture 1" descr="ALMASHRI_0">
          <a:extLst>
            <a:ext uri="{FF2B5EF4-FFF2-40B4-BE49-F238E27FC236}">
              <a16:creationId xmlns:a16="http://schemas.microsoft.com/office/drawing/2014/main" id="{37BA58D2-D046-489A-98F9-71E4241191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871" name="Picture 1" descr="ALMASHRI_0">
          <a:extLst>
            <a:ext uri="{FF2B5EF4-FFF2-40B4-BE49-F238E27FC236}">
              <a16:creationId xmlns:a16="http://schemas.microsoft.com/office/drawing/2014/main" id="{ADA5B534-D7D7-4696-9502-1FACCD21D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2" name="Picture 1" descr="ALMASHRI_0">
          <a:extLst>
            <a:ext uri="{FF2B5EF4-FFF2-40B4-BE49-F238E27FC236}">
              <a16:creationId xmlns:a16="http://schemas.microsoft.com/office/drawing/2014/main" id="{397871F3-66B8-4406-91BB-E2B785D60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3" name="Picture 1" descr="ALMASHRI_0">
          <a:extLst>
            <a:ext uri="{FF2B5EF4-FFF2-40B4-BE49-F238E27FC236}">
              <a16:creationId xmlns:a16="http://schemas.microsoft.com/office/drawing/2014/main" id="{79C4BDAC-573A-4386-88ED-710C6571A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4" name="Picture 1" descr="ALMASHRI_0">
          <a:extLst>
            <a:ext uri="{FF2B5EF4-FFF2-40B4-BE49-F238E27FC236}">
              <a16:creationId xmlns:a16="http://schemas.microsoft.com/office/drawing/2014/main" id="{63DF8B5E-1846-4346-A14F-557B69B2C7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5" name="Picture 1" descr="ALMASHRI_0">
          <a:extLst>
            <a:ext uri="{FF2B5EF4-FFF2-40B4-BE49-F238E27FC236}">
              <a16:creationId xmlns:a16="http://schemas.microsoft.com/office/drawing/2014/main" id="{51C7C009-C052-499A-AE58-79A2C9B45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6" name="Picture 1" descr="ALMASHRI_0">
          <a:extLst>
            <a:ext uri="{FF2B5EF4-FFF2-40B4-BE49-F238E27FC236}">
              <a16:creationId xmlns:a16="http://schemas.microsoft.com/office/drawing/2014/main" id="{B904A7B3-6B62-4AD2-BED8-EBF1EC7D0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7" name="Picture 1" descr="ALMASHRI_0">
          <a:extLst>
            <a:ext uri="{FF2B5EF4-FFF2-40B4-BE49-F238E27FC236}">
              <a16:creationId xmlns:a16="http://schemas.microsoft.com/office/drawing/2014/main" id="{53768E35-76E9-4332-8086-1DD03C32B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8" name="Picture 1" descr="ALMASHRI_0">
          <a:extLst>
            <a:ext uri="{FF2B5EF4-FFF2-40B4-BE49-F238E27FC236}">
              <a16:creationId xmlns:a16="http://schemas.microsoft.com/office/drawing/2014/main" id="{CC217CC6-0966-4446-A3A3-50313E945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79" name="Picture 1" descr="ALMASHRI_0">
          <a:extLst>
            <a:ext uri="{FF2B5EF4-FFF2-40B4-BE49-F238E27FC236}">
              <a16:creationId xmlns:a16="http://schemas.microsoft.com/office/drawing/2014/main" id="{C488A9FF-08EB-4423-8F8C-DBBE28BB6A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0" name="Picture 1" descr="ALMASHRI_0">
          <a:extLst>
            <a:ext uri="{FF2B5EF4-FFF2-40B4-BE49-F238E27FC236}">
              <a16:creationId xmlns:a16="http://schemas.microsoft.com/office/drawing/2014/main" id="{CB0F57E0-0267-4478-AE81-7D5F3BBE0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1" name="Picture 1" descr="ALMASHRI_0">
          <a:extLst>
            <a:ext uri="{FF2B5EF4-FFF2-40B4-BE49-F238E27FC236}">
              <a16:creationId xmlns:a16="http://schemas.microsoft.com/office/drawing/2014/main" id="{A9BC1567-4B47-4B81-AF49-2D16A1A88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2" name="Picture 1" descr="ALMASHRI_0">
          <a:extLst>
            <a:ext uri="{FF2B5EF4-FFF2-40B4-BE49-F238E27FC236}">
              <a16:creationId xmlns:a16="http://schemas.microsoft.com/office/drawing/2014/main" id="{08EFBB33-81A7-46AA-AFC4-EFA86C59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3" name="Picture 1" descr="ALMASHRI_0">
          <a:extLst>
            <a:ext uri="{FF2B5EF4-FFF2-40B4-BE49-F238E27FC236}">
              <a16:creationId xmlns:a16="http://schemas.microsoft.com/office/drawing/2014/main" id="{D73A5B79-492C-4341-B70F-4C0486C6FD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4" name="Picture 1" descr="ALMASHRI_0">
          <a:extLst>
            <a:ext uri="{FF2B5EF4-FFF2-40B4-BE49-F238E27FC236}">
              <a16:creationId xmlns:a16="http://schemas.microsoft.com/office/drawing/2014/main" id="{0486F40B-DF13-4E00-8AC6-7A07AB79B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5" name="Picture 1" descr="ALMASHRI_0">
          <a:extLst>
            <a:ext uri="{FF2B5EF4-FFF2-40B4-BE49-F238E27FC236}">
              <a16:creationId xmlns:a16="http://schemas.microsoft.com/office/drawing/2014/main" id="{35E3AFD7-9EA3-4BFF-9B19-3F6E2B2EDD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6" name="Picture 1" descr="ALMASHRI_0">
          <a:extLst>
            <a:ext uri="{FF2B5EF4-FFF2-40B4-BE49-F238E27FC236}">
              <a16:creationId xmlns:a16="http://schemas.microsoft.com/office/drawing/2014/main" id="{3CF54561-C506-467D-BED0-C60289B4A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1887" name="Picture 1" descr="ALMASHRI_0">
          <a:extLst>
            <a:ext uri="{FF2B5EF4-FFF2-40B4-BE49-F238E27FC236}">
              <a16:creationId xmlns:a16="http://schemas.microsoft.com/office/drawing/2014/main" id="{316F46C6-EDD6-4456-9582-D34711636A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8" name="Picture 1" descr="ALMASHRI_0">
          <a:extLst>
            <a:ext uri="{FF2B5EF4-FFF2-40B4-BE49-F238E27FC236}">
              <a16:creationId xmlns:a16="http://schemas.microsoft.com/office/drawing/2014/main" id="{C6B415F3-C34D-4C81-AD07-F1F6BE0261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89" name="Picture 1" descr="ALMASHRI_0">
          <a:extLst>
            <a:ext uri="{FF2B5EF4-FFF2-40B4-BE49-F238E27FC236}">
              <a16:creationId xmlns:a16="http://schemas.microsoft.com/office/drawing/2014/main" id="{0D27BF31-5509-4BA3-A371-D75B3013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0" name="Picture 1" descr="ALMASHRI_0">
          <a:extLst>
            <a:ext uri="{FF2B5EF4-FFF2-40B4-BE49-F238E27FC236}">
              <a16:creationId xmlns:a16="http://schemas.microsoft.com/office/drawing/2014/main" id="{959F0AD5-0F6C-4A61-A0BC-9FCA2C53F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1" name="Picture 1" descr="ALMASHRI_0">
          <a:extLst>
            <a:ext uri="{FF2B5EF4-FFF2-40B4-BE49-F238E27FC236}">
              <a16:creationId xmlns:a16="http://schemas.microsoft.com/office/drawing/2014/main" id="{891C428F-7C64-4136-8F43-06A6F7A7E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2" name="Picture 1" descr="ALMASHRI_0">
          <a:extLst>
            <a:ext uri="{FF2B5EF4-FFF2-40B4-BE49-F238E27FC236}">
              <a16:creationId xmlns:a16="http://schemas.microsoft.com/office/drawing/2014/main" id="{A86FB22E-A12F-4364-B78E-88989E349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3" name="Picture 1" descr="ALMASHRI_0">
          <a:extLst>
            <a:ext uri="{FF2B5EF4-FFF2-40B4-BE49-F238E27FC236}">
              <a16:creationId xmlns:a16="http://schemas.microsoft.com/office/drawing/2014/main" id="{F68B0AD5-7F56-4A4E-BF79-AA13B9AC6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4" name="Picture 1" descr="ALMASHRI_0">
          <a:extLst>
            <a:ext uri="{FF2B5EF4-FFF2-40B4-BE49-F238E27FC236}">
              <a16:creationId xmlns:a16="http://schemas.microsoft.com/office/drawing/2014/main" id="{86211C5B-F783-4017-B2A7-81620DEA0E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5" name="Picture 1" descr="ALMASHRI_0">
          <a:extLst>
            <a:ext uri="{FF2B5EF4-FFF2-40B4-BE49-F238E27FC236}">
              <a16:creationId xmlns:a16="http://schemas.microsoft.com/office/drawing/2014/main" id="{0EC93D1B-5F20-4E0C-A085-805D69EEA2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6" name="Picture 1" descr="ALMASHRI_0">
          <a:extLst>
            <a:ext uri="{FF2B5EF4-FFF2-40B4-BE49-F238E27FC236}">
              <a16:creationId xmlns:a16="http://schemas.microsoft.com/office/drawing/2014/main" id="{6CE8AFCA-5AC5-40F9-859F-87BF0125C5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7" name="Picture 1" descr="ALMASHRI_0">
          <a:extLst>
            <a:ext uri="{FF2B5EF4-FFF2-40B4-BE49-F238E27FC236}">
              <a16:creationId xmlns:a16="http://schemas.microsoft.com/office/drawing/2014/main" id="{92ACD98F-DBBD-4D30-840D-64CA1A985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8" name="Picture 1" descr="ALMASHRI_0">
          <a:extLst>
            <a:ext uri="{FF2B5EF4-FFF2-40B4-BE49-F238E27FC236}">
              <a16:creationId xmlns:a16="http://schemas.microsoft.com/office/drawing/2014/main" id="{B36CBCAA-153B-4608-B9D8-BBA09DDF6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899" name="Picture 1" descr="ALMASHRI_0">
          <a:extLst>
            <a:ext uri="{FF2B5EF4-FFF2-40B4-BE49-F238E27FC236}">
              <a16:creationId xmlns:a16="http://schemas.microsoft.com/office/drawing/2014/main" id="{328AE111-1C36-4469-8F54-C5C4716A90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0" name="Picture 1" descr="ALMASHRI_0">
          <a:extLst>
            <a:ext uri="{FF2B5EF4-FFF2-40B4-BE49-F238E27FC236}">
              <a16:creationId xmlns:a16="http://schemas.microsoft.com/office/drawing/2014/main" id="{111E1E41-CDA6-4DCC-9091-41B2A5722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1" name="Picture 1" descr="ALMASHRI_0">
          <a:extLst>
            <a:ext uri="{FF2B5EF4-FFF2-40B4-BE49-F238E27FC236}">
              <a16:creationId xmlns:a16="http://schemas.microsoft.com/office/drawing/2014/main" id="{107787E6-9DB3-45EF-826A-B62DBAF70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2" name="Picture 1" descr="ALMASHRI_0">
          <a:extLst>
            <a:ext uri="{FF2B5EF4-FFF2-40B4-BE49-F238E27FC236}">
              <a16:creationId xmlns:a16="http://schemas.microsoft.com/office/drawing/2014/main" id="{80A7AA22-D1F5-4B73-BAA5-6DC7C1A863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03" name="Picture 1" descr="ALMASHRI_0">
          <a:extLst>
            <a:ext uri="{FF2B5EF4-FFF2-40B4-BE49-F238E27FC236}">
              <a16:creationId xmlns:a16="http://schemas.microsoft.com/office/drawing/2014/main" id="{B24EEA8B-F0DC-41EA-988E-10237EE27E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4" name="Picture 1" descr="ALMASHRI_0">
          <a:extLst>
            <a:ext uri="{FF2B5EF4-FFF2-40B4-BE49-F238E27FC236}">
              <a16:creationId xmlns:a16="http://schemas.microsoft.com/office/drawing/2014/main" id="{C36E0D34-0AF3-4C0C-A68B-171D460B57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5" name="Picture 1" descr="ALMASHRI_0">
          <a:extLst>
            <a:ext uri="{FF2B5EF4-FFF2-40B4-BE49-F238E27FC236}">
              <a16:creationId xmlns:a16="http://schemas.microsoft.com/office/drawing/2014/main" id="{3F52B946-E0A8-49D3-8FAE-40A161B25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6" name="Picture 1" descr="ALMASHRI_0">
          <a:extLst>
            <a:ext uri="{FF2B5EF4-FFF2-40B4-BE49-F238E27FC236}">
              <a16:creationId xmlns:a16="http://schemas.microsoft.com/office/drawing/2014/main" id="{3B5339A9-CCD1-4856-81BE-84580A2051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7" name="Picture 1" descr="ALMASHRI_0">
          <a:extLst>
            <a:ext uri="{FF2B5EF4-FFF2-40B4-BE49-F238E27FC236}">
              <a16:creationId xmlns:a16="http://schemas.microsoft.com/office/drawing/2014/main" id="{9B7DC901-F36F-4A50-8DC0-8006C55310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8" name="Picture 1" descr="ALMASHRI_0">
          <a:extLst>
            <a:ext uri="{FF2B5EF4-FFF2-40B4-BE49-F238E27FC236}">
              <a16:creationId xmlns:a16="http://schemas.microsoft.com/office/drawing/2014/main" id="{77D32483-E537-44C8-9A77-809FB0CF8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09" name="Picture 1" descr="ALMASHRI_0">
          <a:extLst>
            <a:ext uri="{FF2B5EF4-FFF2-40B4-BE49-F238E27FC236}">
              <a16:creationId xmlns:a16="http://schemas.microsoft.com/office/drawing/2014/main" id="{8A91C413-68EC-48D7-8038-E84C568651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0" name="Picture 1" descr="ALMASHRI_0">
          <a:extLst>
            <a:ext uri="{FF2B5EF4-FFF2-40B4-BE49-F238E27FC236}">
              <a16:creationId xmlns:a16="http://schemas.microsoft.com/office/drawing/2014/main" id="{B801C1D6-D08E-4872-B7A5-7CA0DC5EEC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1" name="Picture 1" descr="ALMASHRI_0">
          <a:extLst>
            <a:ext uri="{FF2B5EF4-FFF2-40B4-BE49-F238E27FC236}">
              <a16:creationId xmlns:a16="http://schemas.microsoft.com/office/drawing/2014/main" id="{DCD0B8FB-32AD-40E6-B2B3-8E205EA3B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2" name="Picture 1" descr="ALMASHRI_0">
          <a:extLst>
            <a:ext uri="{FF2B5EF4-FFF2-40B4-BE49-F238E27FC236}">
              <a16:creationId xmlns:a16="http://schemas.microsoft.com/office/drawing/2014/main" id="{19D349A5-1A84-4ABB-AA4A-317D7A44DD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3" name="Picture 1" descr="ALMASHRI_0">
          <a:extLst>
            <a:ext uri="{FF2B5EF4-FFF2-40B4-BE49-F238E27FC236}">
              <a16:creationId xmlns:a16="http://schemas.microsoft.com/office/drawing/2014/main" id="{73F00DF7-0086-4EA8-86BD-34A43F047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4" name="Picture 1" descr="ALMASHRI_0">
          <a:extLst>
            <a:ext uri="{FF2B5EF4-FFF2-40B4-BE49-F238E27FC236}">
              <a16:creationId xmlns:a16="http://schemas.microsoft.com/office/drawing/2014/main" id="{4D7896A5-D70D-492D-81CE-416E3703EB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5" name="Picture 1" descr="ALMASHRI_0">
          <a:extLst>
            <a:ext uri="{FF2B5EF4-FFF2-40B4-BE49-F238E27FC236}">
              <a16:creationId xmlns:a16="http://schemas.microsoft.com/office/drawing/2014/main" id="{7C83A5DB-11E5-4655-8037-97334D9C6A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6" name="Picture 1" descr="ALMASHRI_0">
          <a:extLst>
            <a:ext uri="{FF2B5EF4-FFF2-40B4-BE49-F238E27FC236}">
              <a16:creationId xmlns:a16="http://schemas.microsoft.com/office/drawing/2014/main" id="{86A7EAE9-78E2-482B-9026-648D4C315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7" name="Picture 1" descr="ALMASHRI_0">
          <a:extLst>
            <a:ext uri="{FF2B5EF4-FFF2-40B4-BE49-F238E27FC236}">
              <a16:creationId xmlns:a16="http://schemas.microsoft.com/office/drawing/2014/main" id="{8D02ABFB-238F-4D3E-8F76-0855E3D2C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8" name="Picture 1" descr="ALMASHRI_0">
          <a:extLst>
            <a:ext uri="{FF2B5EF4-FFF2-40B4-BE49-F238E27FC236}">
              <a16:creationId xmlns:a16="http://schemas.microsoft.com/office/drawing/2014/main" id="{04547136-A6E5-4691-9291-27A6150DEA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19" name="Picture 1" descr="ALMASHRI_0">
          <a:extLst>
            <a:ext uri="{FF2B5EF4-FFF2-40B4-BE49-F238E27FC236}">
              <a16:creationId xmlns:a16="http://schemas.microsoft.com/office/drawing/2014/main" id="{D83124A3-FA44-400C-81DE-C9F17B6E6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0" name="Picture 1" descr="ALMASHRI_0">
          <a:extLst>
            <a:ext uri="{FF2B5EF4-FFF2-40B4-BE49-F238E27FC236}">
              <a16:creationId xmlns:a16="http://schemas.microsoft.com/office/drawing/2014/main" id="{4F7F5EF2-2067-49B8-87E4-B2324BF6C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1" name="Picture 1" descr="ALMASHRI_0">
          <a:extLst>
            <a:ext uri="{FF2B5EF4-FFF2-40B4-BE49-F238E27FC236}">
              <a16:creationId xmlns:a16="http://schemas.microsoft.com/office/drawing/2014/main" id="{2E73839E-ECC0-4FE3-96A1-82051856C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2" name="Picture 1" descr="ALMASHRI_0">
          <a:extLst>
            <a:ext uri="{FF2B5EF4-FFF2-40B4-BE49-F238E27FC236}">
              <a16:creationId xmlns:a16="http://schemas.microsoft.com/office/drawing/2014/main" id="{7EE63EFE-A730-47AF-9323-9AB52BFCB7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3" name="Picture 1" descr="ALMASHRI_0">
          <a:extLst>
            <a:ext uri="{FF2B5EF4-FFF2-40B4-BE49-F238E27FC236}">
              <a16:creationId xmlns:a16="http://schemas.microsoft.com/office/drawing/2014/main" id="{03B6B714-1312-42A3-AFBC-35D825C16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4" name="Picture 1" descr="ALMASHRI_0">
          <a:extLst>
            <a:ext uri="{FF2B5EF4-FFF2-40B4-BE49-F238E27FC236}">
              <a16:creationId xmlns:a16="http://schemas.microsoft.com/office/drawing/2014/main" id="{C59DF974-3F24-40B9-9E3C-A07DCA13E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5" name="Picture 1" descr="ALMASHRI_0">
          <a:extLst>
            <a:ext uri="{FF2B5EF4-FFF2-40B4-BE49-F238E27FC236}">
              <a16:creationId xmlns:a16="http://schemas.microsoft.com/office/drawing/2014/main" id="{34568DD7-E65E-4FFB-828B-486587B64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6" name="Picture 1" descr="ALMASHRI_0">
          <a:extLst>
            <a:ext uri="{FF2B5EF4-FFF2-40B4-BE49-F238E27FC236}">
              <a16:creationId xmlns:a16="http://schemas.microsoft.com/office/drawing/2014/main" id="{FB0C9103-CA4F-4434-A03A-89B9C6ADE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7" name="Picture 1" descr="ALMASHRI_0">
          <a:extLst>
            <a:ext uri="{FF2B5EF4-FFF2-40B4-BE49-F238E27FC236}">
              <a16:creationId xmlns:a16="http://schemas.microsoft.com/office/drawing/2014/main" id="{2A02F55B-9A73-4B23-98A0-F428706813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8" name="Picture 1" descr="ALMASHRI_0">
          <a:extLst>
            <a:ext uri="{FF2B5EF4-FFF2-40B4-BE49-F238E27FC236}">
              <a16:creationId xmlns:a16="http://schemas.microsoft.com/office/drawing/2014/main" id="{0AD847C4-4225-4E7B-B7DF-985CF6DB2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29" name="Picture 1" descr="ALMASHRI_0">
          <a:extLst>
            <a:ext uri="{FF2B5EF4-FFF2-40B4-BE49-F238E27FC236}">
              <a16:creationId xmlns:a16="http://schemas.microsoft.com/office/drawing/2014/main" id="{AA776AB5-C9B5-41E3-B152-8FE1C1AC36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0" name="Picture 1" descr="ALMASHRI_0">
          <a:extLst>
            <a:ext uri="{FF2B5EF4-FFF2-40B4-BE49-F238E27FC236}">
              <a16:creationId xmlns:a16="http://schemas.microsoft.com/office/drawing/2014/main" id="{3C1613F9-E133-48D9-8CB7-7DBAB79981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1" name="Picture 1" descr="ALMASHRI_0">
          <a:extLst>
            <a:ext uri="{FF2B5EF4-FFF2-40B4-BE49-F238E27FC236}">
              <a16:creationId xmlns:a16="http://schemas.microsoft.com/office/drawing/2014/main" id="{7699CC61-C027-44B5-B322-61729350B8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2" name="Picture 1" descr="ALMASHRI_0">
          <a:extLst>
            <a:ext uri="{FF2B5EF4-FFF2-40B4-BE49-F238E27FC236}">
              <a16:creationId xmlns:a16="http://schemas.microsoft.com/office/drawing/2014/main" id="{EDE1332F-CC95-4840-A93F-A796F244C1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3" name="Picture 1" descr="ALMASHRI_0">
          <a:extLst>
            <a:ext uri="{FF2B5EF4-FFF2-40B4-BE49-F238E27FC236}">
              <a16:creationId xmlns:a16="http://schemas.microsoft.com/office/drawing/2014/main" id="{F6335383-F0BA-47BF-A74C-71284534F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4" name="Picture 1" descr="ALMASHRI_0">
          <a:extLst>
            <a:ext uri="{FF2B5EF4-FFF2-40B4-BE49-F238E27FC236}">
              <a16:creationId xmlns:a16="http://schemas.microsoft.com/office/drawing/2014/main" id="{F6A8E453-AC95-49E3-955A-0F28B6841A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1000"/>
    <xdr:pic>
      <xdr:nvPicPr>
        <xdr:cNvPr id="1935" name="Picture 1" descr="ALMASHRI_0">
          <a:extLst>
            <a:ext uri="{FF2B5EF4-FFF2-40B4-BE49-F238E27FC236}">
              <a16:creationId xmlns:a16="http://schemas.microsoft.com/office/drawing/2014/main" id="{31D91925-8B4D-4ED7-9B7C-46F80703C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6" name="Picture 1" descr="ALMASHRI_0">
          <a:extLst>
            <a:ext uri="{FF2B5EF4-FFF2-40B4-BE49-F238E27FC236}">
              <a16:creationId xmlns:a16="http://schemas.microsoft.com/office/drawing/2014/main" id="{00BE6FAB-B731-4DED-8BC7-0C95AEC145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7" name="Picture 1" descr="ALMASHRI_0">
          <a:extLst>
            <a:ext uri="{FF2B5EF4-FFF2-40B4-BE49-F238E27FC236}">
              <a16:creationId xmlns:a16="http://schemas.microsoft.com/office/drawing/2014/main" id="{18513DED-F709-44EA-8321-68B699164F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8" name="Picture 1" descr="ALMASHRI_0">
          <a:extLst>
            <a:ext uri="{FF2B5EF4-FFF2-40B4-BE49-F238E27FC236}">
              <a16:creationId xmlns:a16="http://schemas.microsoft.com/office/drawing/2014/main" id="{3809C7EC-25A7-41B1-9A9E-5CD79F1E8E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39" name="Picture 1" descr="ALMASHRI_0">
          <a:extLst>
            <a:ext uri="{FF2B5EF4-FFF2-40B4-BE49-F238E27FC236}">
              <a16:creationId xmlns:a16="http://schemas.microsoft.com/office/drawing/2014/main" id="{1BE186CE-FC47-4800-9AFE-A0138C8B6A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0" name="Picture 1" descr="ALMASHRI_0">
          <a:extLst>
            <a:ext uri="{FF2B5EF4-FFF2-40B4-BE49-F238E27FC236}">
              <a16:creationId xmlns:a16="http://schemas.microsoft.com/office/drawing/2014/main" id="{57BB592F-E851-4B56-921D-2FF8D6EEE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1" name="Picture 1" descr="ALMASHRI_0">
          <a:extLst>
            <a:ext uri="{FF2B5EF4-FFF2-40B4-BE49-F238E27FC236}">
              <a16:creationId xmlns:a16="http://schemas.microsoft.com/office/drawing/2014/main" id="{422F5B91-0CB6-463A-B4E2-F6859156B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2" name="Picture 1" descr="ALMASHRI_0">
          <a:extLst>
            <a:ext uri="{FF2B5EF4-FFF2-40B4-BE49-F238E27FC236}">
              <a16:creationId xmlns:a16="http://schemas.microsoft.com/office/drawing/2014/main" id="{CF13FA24-14BA-434C-AC1A-3F044402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3" name="Picture 1" descr="ALMASHRI_0">
          <a:extLst>
            <a:ext uri="{FF2B5EF4-FFF2-40B4-BE49-F238E27FC236}">
              <a16:creationId xmlns:a16="http://schemas.microsoft.com/office/drawing/2014/main" id="{F578BE20-ACB3-475E-837C-AE4091638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4" name="Picture 1" descr="ALMASHRI_0">
          <a:extLst>
            <a:ext uri="{FF2B5EF4-FFF2-40B4-BE49-F238E27FC236}">
              <a16:creationId xmlns:a16="http://schemas.microsoft.com/office/drawing/2014/main" id="{23584C86-F67A-44A4-84F7-76A6D27BB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5" name="Picture 1" descr="ALMASHRI_0">
          <a:extLst>
            <a:ext uri="{FF2B5EF4-FFF2-40B4-BE49-F238E27FC236}">
              <a16:creationId xmlns:a16="http://schemas.microsoft.com/office/drawing/2014/main" id="{FAA4FC32-8F98-4FF9-9FF0-A663A3F05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6" name="Picture 1" descr="ALMASHRI_0">
          <a:extLst>
            <a:ext uri="{FF2B5EF4-FFF2-40B4-BE49-F238E27FC236}">
              <a16:creationId xmlns:a16="http://schemas.microsoft.com/office/drawing/2014/main" id="{72E5DA11-4DCC-4703-9C55-0C40B522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7" name="Picture 1" descr="ALMASHRI_0">
          <a:extLst>
            <a:ext uri="{FF2B5EF4-FFF2-40B4-BE49-F238E27FC236}">
              <a16:creationId xmlns:a16="http://schemas.microsoft.com/office/drawing/2014/main" id="{B8118B2D-A971-4985-804D-72EB6455A2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8" name="Picture 1" descr="ALMASHRI_0">
          <a:extLst>
            <a:ext uri="{FF2B5EF4-FFF2-40B4-BE49-F238E27FC236}">
              <a16:creationId xmlns:a16="http://schemas.microsoft.com/office/drawing/2014/main" id="{D78C6176-8BA9-4611-B91C-7A7DE85F7A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49" name="Picture 1" descr="ALMASHRI_0">
          <a:extLst>
            <a:ext uri="{FF2B5EF4-FFF2-40B4-BE49-F238E27FC236}">
              <a16:creationId xmlns:a16="http://schemas.microsoft.com/office/drawing/2014/main" id="{AE3BD257-FD17-4AE1-A93E-63C9D32BD4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0" name="Picture 1" descr="ALMASHRI_0">
          <a:extLst>
            <a:ext uri="{FF2B5EF4-FFF2-40B4-BE49-F238E27FC236}">
              <a16:creationId xmlns:a16="http://schemas.microsoft.com/office/drawing/2014/main" id="{E2909939-E625-4D5C-904B-4CD7C35F45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56235"/>
    <xdr:pic>
      <xdr:nvPicPr>
        <xdr:cNvPr id="1951" name="Picture 1" descr="ALMASHRI_0">
          <a:extLst>
            <a:ext uri="{FF2B5EF4-FFF2-40B4-BE49-F238E27FC236}">
              <a16:creationId xmlns:a16="http://schemas.microsoft.com/office/drawing/2014/main" id="{C320BE6B-DD21-4167-A2D7-1D164E7C5F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2" name="Picture 1" descr="ALMASHRI_0">
          <a:extLst>
            <a:ext uri="{FF2B5EF4-FFF2-40B4-BE49-F238E27FC236}">
              <a16:creationId xmlns:a16="http://schemas.microsoft.com/office/drawing/2014/main" id="{3BD762E0-4417-412D-9F8E-534A257EFF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3" name="Picture 1" descr="ALMASHRI_0">
          <a:extLst>
            <a:ext uri="{FF2B5EF4-FFF2-40B4-BE49-F238E27FC236}">
              <a16:creationId xmlns:a16="http://schemas.microsoft.com/office/drawing/2014/main" id="{E052ED0E-62F5-48ED-B197-E159DF5052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4" name="Picture 1" descr="ALMASHRI_0">
          <a:extLst>
            <a:ext uri="{FF2B5EF4-FFF2-40B4-BE49-F238E27FC236}">
              <a16:creationId xmlns:a16="http://schemas.microsoft.com/office/drawing/2014/main" id="{6225F6B3-D2B3-4A94-8031-0C34744F8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5" name="Picture 1" descr="ALMASHRI_0">
          <a:extLst>
            <a:ext uri="{FF2B5EF4-FFF2-40B4-BE49-F238E27FC236}">
              <a16:creationId xmlns:a16="http://schemas.microsoft.com/office/drawing/2014/main" id="{FD00D97E-5289-4F99-B5A5-6BD275F737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6" name="Picture 1" descr="ALMASHRI_0">
          <a:extLst>
            <a:ext uri="{FF2B5EF4-FFF2-40B4-BE49-F238E27FC236}">
              <a16:creationId xmlns:a16="http://schemas.microsoft.com/office/drawing/2014/main" id="{FC9AD7C7-46A7-4D80-9F66-52C45F9EF8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7" name="Picture 1" descr="ALMASHRI_0">
          <a:extLst>
            <a:ext uri="{FF2B5EF4-FFF2-40B4-BE49-F238E27FC236}">
              <a16:creationId xmlns:a16="http://schemas.microsoft.com/office/drawing/2014/main" id="{26766FF3-CEB9-47C5-9762-10D7434F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8" name="Picture 1" descr="ALMASHRI_0">
          <a:extLst>
            <a:ext uri="{FF2B5EF4-FFF2-40B4-BE49-F238E27FC236}">
              <a16:creationId xmlns:a16="http://schemas.microsoft.com/office/drawing/2014/main" id="{6E3A44C8-9B95-4610-967A-2083A4FA90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59" name="Picture 1" descr="ALMASHRI_0">
          <a:extLst>
            <a:ext uri="{FF2B5EF4-FFF2-40B4-BE49-F238E27FC236}">
              <a16:creationId xmlns:a16="http://schemas.microsoft.com/office/drawing/2014/main" id="{5116D80D-2559-4015-B64E-A3EF2D842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0" name="Picture 1" descr="ALMASHRI_0">
          <a:extLst>
            <a:ext uri="{FF2B5EF4-FFF2-40B4-BE49-F238E27FC236}">
              <a16:creationId xmlns:a16="http://schemas.microsoft.com/office/drawing/2014/main" id="{130F6CF4-E6AE-496F-81F1-6F89FF4E8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1" name="Picture 1" descr="ALMASHRI_0">
          <a:extLst>
            <a:ext uri="{FF2B5EF4-FFF2-40B4-BE49-F238E27FC236}">
              <a16:creationId xmlns:a16="http://schemas.microsoft.com/office/drawing/2014/main" id="{BB33E247-0350-4E31-8D45-17C0A7E03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2" name="Picture 1" descr="ALMASHRI_0">
          <a:extLst>
            <a:ext uri="{FF2B5EF4-FFF2-40B4-BE49-F238E27FC236}">
              <a16:creationId xmlns:a16="http://schemas.microsoft.com/office/drawing/2014/main" id="{F0A25062-961B-41C8-BB3B-6305FCCB7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3" name="Picture 1" descr="ALMASHRI_0">
          <a:extLst>
            <a:ext uri="{FF2B5EF4-FFF2-40B4-BE49-F238E27FC236}">
              <a16:creationId xmlns:a16="http://schemas.microsoft.com/office/drawing/2014/main" id="{019C5356-A2EE-41D9-B491-A1E533B9B4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4" name="Picture 1" descr="ALMASHRI_0">
          <a:extLst>
            <a:ext uri="{FF2B5EF4-FFF2-40B4-BE49-F238E27FC236}">
              <a16:creationId xmlns:a16="http://schemas.microsoft.com/office/drawing/2014/main" id="{AE8C8FB8-6B03-4923-AFB0-5930BE64C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5" name="Picture 1" descr="ALMASHRI_0">
          <a:extLst>
            <a:ext uri="{FF2B5EF4-FFF2-40B4-BE49-F238E27FC236}">
              <a16:creationId xmlns:a16="http://schemas.microsoft.com/office/drawing/2014/main" id="{FBA48829-BB46-458A-B5CA-3C6C037EDB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6" name="Picture 1" descr="ALMASHRI_0">
          <a:extLst>
            <a:ext uri="{FF2B5EF4-FFF2-40B4-BE49-F238E27FC236}">
              <a16:creationId xmlns:a16="http://schemas.microsoft.com/office/drawing/2014/main" id="{1D6AFC66-A186-45E8-8271-567E7EE0E5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1967" name="Picture 1" descr="ALMASHRI_0">
          <a:extLst>
            <a:ext uri="{FF2B5EF4-FFF2-40B4-BE49-F238E27FC236}">
              <a16:creationId xmlns:a16="http://schemas.microsoft.com/office/drawing/2014/main" id="{0DB00810-4B4A-404A-BD8D-EA80D6316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8" name="Picture 1" descr="ALMASHRI_0">
          <a:extLst>
            <a:ext uri="{FF2B5EF4-FFF2-40B4-BE49-F238E27FC236}">
              <a16:creationId xmlns:a16="http://schemas.microsoft.com/office/drawing/2014/main" id="{888958F5-CC2D-48CA-8C62-B21787F016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69" name="Picture 1" descr="ALMASHRI_0">
          <a:extLst>
            <a:ext uri="{FF2B5EF4-FFF2-40B4-BE49-F238E27FC236}">
              <a16:creationId xmlns:a16="http://schemas.microsoft.com/office/drawing/2014/main" id="{17A3F2F5-00E0-4918-89D8-C28E802CCC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0" name="Picture 1" descr="ALMASHRI_0">
          <a:extLst>
            <a:ext uri="{FF2B5EF4-FFF2-40B4-BE49-F238E27FC236}">
              <a16:creationId xmlns:a16="http://schemas.microsoft.com/office/drawing/2014/main" id="{47948FA4-5786-43B2-875D-8C1AE497A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1" name="Picture 1" descr="ALMASHRI_0">
          <a:extLst>
            <a:ext uri="{FF2B5EF4-FFF2-40B4-BE49-F238E27FC236}">
              <a16:creationId xmlns:a16="http://schemas.microsoft.com/office/drawing/2014/main" id="{663CD0CC-EE43-4D2E-9CB2-3D7AE7E3C9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2" name="Picture 1" descr="ALMASHRI_0">
          <a:extLst>
            <a:ext uri="{FF2B5EF4-FFF2-40B4-BE49-F238E27FC236}">
              <a16:creationId xmlns:a16="http://schemas.microsoft.com/office/drawing/2014/main" id="{45289806-80AE-47A1-9089-39576D99F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3" name="Picture 1" descr="ALMASHRI_0">
          <a:extLst>
            <a:ext uri="{FF2B5EF4-FFF2-40B4-BE49-F238E27FC236}">
              <a16:creationId xmlns:a16="http://schemas.microsoft.com/office/drawing/2014/main" id="{DA54D61F-E296-404F-981E-37698A8206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4" name="Picture 1" descr="ALMASHRI_0">
          <a:extLst>
            <a:ext uri="{FF2B5EF4-FFF2-40B4-BE49-F238E27FC236}">
              <a16:creationId xmlns:a16="http://schemas.microsoft.com/office/drawing/2014/main" id="{FE2050FB-CBA8-4738-9302-156E0FC62B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5" name="Picture 1" descr="ALMASHRI_0">
          <a:extLst>
            <a:ext uri="{FF2B5EF4-FFF2-40B4-BE49-F238E27FC236}">
              <a16:creationId xmlns:a16="http://schemas.microsoft.com/office/drawing/2014/main" id="{0BF66478-5039-4796-99F3-77D3AEF3D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6" name="Picture 1" descr="ALMASHRI_0">
          <a:extLst>
            <a:ext uri="{FF2B5EF4-FFF2-40B4-BE49-F238E27FC236}">
              <a16:creationId xmlns:a16="http://schemas.microsoft.com/office/drawing/2014/main" id="{29B2D792-ACDD-46FC-B38D-ED2CCB199D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7" name="Picture 1" descr="ALMASHRI_0">
          <a:extLst>
            <a:ext uri="{FF2B5EF4-FFF2-40B4-BE49-F238E27FC236}">
              <a16:creationId xmlns:a16="http://schemas.microsoft.com/office/drawing/2014/main" id="{4FEB3B8C-3DCE-41A8-91D8-678CDEC35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8" name="Picture 1" descr="ALMASHRI_0">
          <a:extLst>
            <a:ext uri="{FF2B5EF4-FFF2-40B4-BE49-F238E27FC236}">
              <a16:creationId xmlns:a16="http://schemas.microsoft.com/office/drawing/2014/main" id="{5D9312ED-09B8-4D8A-86A6-47ADE4EED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79" name="Picture 1" descr="ALMASHRI_0">
          <a:extLst>
            <a:ext uri="{FF2B5EF4-FFF2-40B4-BE49-F238E27FC236}">
              <a16:creationId xmlns:a16="http://schemas.microsoft.com/office/drawing/2014/main" id="{D0685558-7507-4A17-A24F-E8AFCE9F42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0" name="Picture 1" descr="ALMASHRI_0">
          <a:extLst>
            <a:ext uri="{FF2B5EF4-FFF2-40B4-BE49-F238E27FC236}">
              <a16:creationId xmlns:a16="http://schemas.microsoft.com/office/drawing/2014/main" id="{8686A67E-8F49-4ED9-B60D-A26B45B4AC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1" name="Picture 1" descr="ALMASHRI_0">
          <a:extLst>
            <a:ext uri="{FF2B5EF4-FFF2-40B4-BE49-F238E27FC236}">
              <a16:creationId xmlns:a16="http://schemas.microsoft.com/office/drawing/2014/main" id="{85FFB5E5-2EBC-4507-8787-EB5793B7B0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2" name="Picture 1" descr="ALMASHRI_0">
          <a:extLst>
            <a:ext uri="{FF2B5EF4-FFF2-40B4-BE49-F238E27FC236}">
              <a16:creationId xmlns:a16="http://schemas.microsoft.com/office/drawing/2014/main" id="{7C8AA4B6-CC1F-439D-936C-2040E60009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1983" name="Picture 1" descr="ALMASHRI_0">
          <a:extLst>
            <a:ext uri="{FF2B5EF4-FFF2-40B4-BE49-F238E27FC236}">
              <a16:creationId xmlns:a16="http://schemas.microsoft.com/office/drawing/2014/main" id="{ACC1CCCF-6A13-4D12-90D7-DA32EC9AC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4" name="Picture 1" descr="ALMASHRI_0">
          <a:extLst>
            <a:ext uri="{FF2B5EF4-FFF2-40B4-BE49-F238E27FC236}">
              <a16:creationId xmlns:a16="http://schemas.microsoft.com/office/drawing/2014/main" id="{F320A81C-BFBE-4242-B8B5-D509DC133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5" name="Picture 1" descr="ALMASHRI_0">
          <a:extLst>
            <a:ext uri="{FF2B5EF4-FFF2-40B4-BE49-F238E27FC236}">
              <a16:creationId xmlns:a16="http://schemas.microsoft.com/office/drawing/2014/main" id="{4E9D0EB1-47D9-4F95-A589-503FF4CF2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6" name="Picture 1" descr="ALMASHRI_0">
          <a:extLst>
            <a:ext uri="{FF2B5EF4-FFF2-40B4-BE49-F238E27FC236}">
              <a16:creationId xmlns:a16="http://schemas.microsoft.com/office/drawing/2014/main" id="{969A4D7E-2593-4632-961C-0129309038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7" name="Picture 1" descr="ALMASHRI_0">
          <a:extLst>
            <a:ext uri="{FF2B5EF4-FFF2-40B4-BE49-F238E27FC236}">
              <a16:creationId xmlns:a16="http://schemas.microsoft.com/office/drawing/2014/main" id="{3E65CD3F-D7E7-4A91-A214-6F35B9A3C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8" name="Picture 1" descr="ALMASHRI_0">
          <a:extLst>
            <a:ext uri="{FF2B5EF4-FFF2-40B4-BE49-F238E27FC236}">
              <a16:creationId xmlns:a16="http://schemas.microsoft.com/office/drawing/2014/main" id="{E68C9034-4D9A-4E44-973C-2DC244D8AC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89" name="Picture 1" descr="ALMASHRI_0">
          <a:extLst>
            <a:ext uri="{FF2B5EF4-FFF2-40B4-BE49-F238E27FC236}">
              <a16:creationId xmlns:a16="http://schemas.microsoft.com/office/drawing/2014/main" id="{772B301E-13D3-43DD-B70E-04A20F6F61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0" name="Picture 1" descr="ALMASHRI_0">
          <a:extLst>
            <a:ext uri="{FF2B5EF4-FFF2-40B4-BE49-F238E27FC236}">
              <a16:creationId xmlns:a16="http://schemas.microsoft.com/office/drawing/2014/main" id="{9A882EBF-92AE-43E8-B741-C4427544F4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1" name="Picture 1" descr="ALMASHRI_0">
          <a:extLst>
            <a:ext uri="{FF2B5EF4-FFF2-40B4-BE49-F238E27FC236}">
              <a16:creationId xmlns:a16="http://schemas.microsoft.com/office/drawing/2014/main" id="{4AA1EE5B-6F47-49F6-B2BB-6344A76C8B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2" name="Picture 1" descr="ALMASHRI_0">
          <a:extLst>
            <a:ext uri="{FF2B5EF4-FFF2-40B4-BE49-F238E27FC236}">
              <a16:creationId xmlns:a16="http://schemas.microsoft.com/office/drawing/2014/main" id="{5BEB212E-3911-4387-B871-71D12D3E1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3" name="Picture 1" descr="ALMASHRI_0">
          <a:extLst>
            <a:ext uri="{FF2B5EF4-FFF2-40B4-BE49-F238E27FC236}">
              <a16:creationId xmlns:a16="http://schemas.microsoft.com/office/drawing/2014/main" id="{5B2672BA-9019-49ED-8904-DE45E4AA54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4" name="Picture 1" descr="ALMASHRI_0">
          <a:extLst>
            <a:ext uri="{FF2B5EF4-FFF2-40B4-BE49-F238E27FC236}">
              <a16:creationId xmlns:a16="http://schemas.microsoft.com/office/drawing/2014/main" id="{365DF5CE-9B20-419C-A066-2F1C46333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5" name="Picture 1" descr="ALMASHRI_0">
          <a:extLst>
            <a:ext uri="{FF2B5EF4-FFF2-40B4-BE49-F238E27FC236}">
              <a16:creationId xmlns:a16="http://schemas.microsoft.com/office/drawing/2014/main" id="{ADBD430E-705A-4AE1-AE67-446AEFE5E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6" name="Picture 1" descr="ALMASHRI_0">
          <a:extLst>
            <a:ext uri="{FF2B5EF4-FFF2-40B4-BE49-F238E27FC236}">
              <a16:creationId xmlns:a16="http://schemas.microsoft.com/office/drawing/2014/main" id="{1BFCF072-C673-4D46-A4FD-03D1A095A7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7" name="Picture 1" descr="ALMASHRI_0">
          <a:extLst>
            <a:ext uri="{FF2B5EF4-FFF2-40B4-BE49-F238E27FC236}">
              <a16:creationId xmlns:a16="http://schemas.microsoft.com/office/drawing/2014/main" id="{DF0CF469-7C36-48D2-B6FB-36751CF5E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8" name="Picture 1" descr="ALMASHRI_0">
          <a:extLst>
            <a:ext uri="{FF2B5EF4-FFF2-40B4-BE49-F238E27FC236}">
              <a16:creationId xmlns:a16="http://schemas.microsoft.com/office/drawing/2014/main" id="{E4436579-6E46-4EF3-BE7B-AD11D4C091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26720"/>
    <xdr:pic>
      <xdr:nvPicPr>
        <xdr:cNvPr id="1999" name="Picture 1" descr="ALMASHRI_0">
          <a:extLst>
            <a:ext uri="{FF2B5EF4-FFF2-40B4-BE49-F238E27FC236}">
              <a16:creationId xmlns:a16="http://schemas.microsoft.com/office/drawing/2014/main" id="{9CD5B44B-1810-48AE-8D69-B2CBF8661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0" name="Picture 1" descr="ALMASHRI_0">
          <a:extLst>
            <a:ext uri="{FF2B5EF4-FFF2-40B4-BE49-F238E27FC236}">
              <a16:creationId xmlns:a16="http://schemas.microsoft.com/office/drawing/2014/main" id="{01032621-EB8D-49CE-9AE7-01241A93A0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1" name="Picture 1" descr="ALMASHRI_0">
          <a:extLst>
            <a:ext uri="{FF2B5EF4-FFF2-40B4-BE49-F238E27FC236}">
              <a16:creationId xmlns:a16="http://schemas.microsoft.com/office/drawing/2014/main" id="{0292C750-E0A4-4C3F-BBC2-83271F38A6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2" name="Picture 1" descr="ALMASHRI_0">
          <a:extLst>
            <a:ext uri="{FF2B5EF4-FFF2-40B4-BE49-F238E27FC236}">
              <a16:creationId xmlns:a16="http://schemas.microsoft.com/office/drawing/2014/main" id="{13A8F500-DC98-4511-9B1F-8668FD07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3" name="Picture 1" descr="ALMASHRI_0">
          <a:extLst>
            <a:ext uri="{FF2B5EF4-FFF2-40B4-BE49-F238E27FC236}">
              <a16:creationId xmlns:a16="http://schemas.microsoft.com/office/drawing/2014/main" id="{053E3478-5E9C-4DBB-9982-2253DD87F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4" name="Picture 1" descr="ALMASHRI_0">
          <a:extLst>
            <a:ext uri="{FF2B5EF4-FFF2-40B4-BE49-F238E27FC236}">
              <a16:creationId xmlns:a16="http://schemas.microsoft.com/office/drawing/2014/main" id="{B67B7DEE-1BF0-4728-BA29-93B0125ECF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5" name="Picture 1" descr="ALMASHRI_0">
          <a:extLst>
            <a:ext uri="{FF2B5EF4-FFF2-40B4-BE49-F238E27FC236}">
              <a16:creationId xmlns:a16="http://schemas.microsoft.com/office/drawing/2014/main" id="{7E340DB4-8B66-47FB-8266-5F8B5B95A5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6" name="Picture 1" descr="ALMASHRI_0">
          <a:extLst>
            <a:ext uri="{FF2B5EF4-FFF2-40B4-BE49-F238E27FC236}">
              <a16:creationId xmlns:a16="http://schemas.microsoft.com/office/drawing/2014/main" id="{0956FE17-564C-48CC-BE6F-3C22A34045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7" name="Picture 1" descr="ALMASHRI_0">
          <a:extLst>
            <a:ext uri="{FF2B5EF4-FFF2-40B4-BE49-F238E27FC236}">
              <a16:creationId xmlns:a16="http://schemas.microsoft.com/office/drawing/2014/main" id="{A922CEA9-7F66-4296-85E7-99D584A36E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8" name="Picture 1" descr="ALMASHRI_0">
          <a:extLst>
            <a:ext uri="{FF2B5EF4-FFF2-40B4-BE49-F238E27FC236}">
              <a16:creationId xmlns:a16="http://schemas.microsoft.com/office/drawing/2014/main" id="{F5301D24-AC03-471F-BEAB-01D0E97DF3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09" name="Picture 1" descr="ALMASHRI_0">
          <a:extLst>
            <a:ext uri="{FF2B5EF4-FFF2-40B4-BE49-F238E27FC236}">
              <a16:creationId xmlns:a16="http://schemas.microsoft.com/office/drawing/2014/main" id="{61803F99-F21B-4474-A150-0775734EFF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0" name="Picture 1" descr="ALMASHRI_0">
          <a:extLst>
            <a:ext uri="{FF2B5EF4-FFF2-40B4-BE49-F238E27FC236}">
              <a16:creationId xmlns:a16="http://schemas.microsoft.com/office/drawing/2014/main" id="{1D737E41-CB88-4021-BFB2-1BBEAB2A8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1" name="Picture 1" descr="ALMASHRI_0">
          <a:extLst>
            <a:ext uri="{FF2B5EF4-FFF2-40B4-BE49-F238E27FC236}">
              <a16:creationId xmlns:a16="http://schemas.microsoft.com/office/drawing/2014/main" id="{89CF0A88-D5F4-46B3-BFCE-1626244AE7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2" name="Picture 1" descr="ALMASHRI_0">
          <a:extLst>
            <a:ext uri="{FF2B5EF4-FFF2-40B4-BE49-F238E27FC236}">
              <a16:creationId xmlns:a16="http://schemas.microsoft.com/office/drawing/2014/main" id="{A6BE1F14-B6FA-4951-B8BA-29A31F8406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3" name="Picture 1" descr="ALMASHRI_0">
          <a:extLst>
            <a:ext uri="{FF2B5EF4-FFF2-40B4-BE49-F238E27FC236}">
              <a16:creationId xmlns:a16="http://schemas.microsoft.com/office/drawing/2014/main" id="{E13B2620-640A-4DB9-AB30-B6100C17EE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4" name="Picture 1" descr="ALMASHRI_0">
          <a:extLst>
            <a:ext uri="{FF2B5EF4-FFF2-40B4-BE49-F238E27FC236}">
              <a16:creationId xmlns:a16="http://schemas.microsoft.com/office/drawing/2014/main" id="{6D243E37-B340-49BB-8245-AD7440B7C9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417195"/>
    <xdr:pic>
      <xdr:nvPicPr>
        <xdr:cNvPr id="2015" name="Picture 1" descr="ALMASHRI_0">
          <a:extLst>
            <a:ext uri="{FF2B5EF4-FFF2-40B4-BE49-F238E27FC236}">
              <a16:creationId xmlns:a16="http://schemas.microsoft.com/office/drawing/2014/main" id="{16F5BC33-D228-46FD-8892-3EE62C5E1D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6" name="Picture 1" descr="ALMASHRI_0">
          <a:extLst>
            <a:ext uri="{FF2B5EF4-FFF2-40B4-BE49-F238E27FC236}">
              <a16:creationId xmlns:a16="http://schemas.microsoft.com/office/drawing/2014/main" id="{A5D1BA5F-88BD-48F1-BB5D-90040CC910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7" name="Picture 1" descr="ALMASHRI_0">
          <a:extLst>
            <a:ext uri="{FF2B5EF4-FFF2-40B4-BE49-F238E27FC236}">
              <a16:creationId xmlns:a16="http://schemas.microsoft.com/office/drawing/2014/main" id="{789DD5E5-60F6-44FB-BAED-893D3F3DE0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8" name="Picture 1" descr="ALMASHRI_0">
          <a:extLst>
            <a:ext uri="{FF2B5EF4-FFF2-40B4-BE49-F238E27FC236}">
              <a16:creationId xmlns:a16="http://schemas.microsoft.com/office/drawing/2014/main" id="{0AA9322E-E96C-4251-90EB-B5070E0DDA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19" name="Picture 1" descr="ALMASHRI_0">
          <a:extLst>
            <a:ext uri="{FF2B5EF4-FFF2-40B4-BE49-F238E27FC236}">
              <a16:creationId xmlns:a16="http://schemas.microsoft.com/office/drawing/2014/main" id="{A970BE17-301B-4832-B30A-50FB0FFAA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0" name="Picture 1" descr="ALMASHRI_0">
          <a:extLst>
            <a:ext uri="{FF2B5EF4-FFF2-40B4-BE49-F238E27FC236}">
              <a16:creationId xmlns:a16="http://schemas.microsoft.com/office/drawing/2014/main" id="{2DD53BC4-9AA9-472D-A495-522E1C292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1" name="Picture 1" descr="ALMASHRI_0">
          <a:extLst>
            <a:ext uri="{FF2B5EF4-FFF2-40B4-BE49-F238E27FC236}">
              <a16:creationId xmlns:a16="http://schemas.microsoft.com/office/drawing/2014/main" id="{BAA601BB-CB23-4444-AED3-7E979FC30A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2" name="Picture 1" descr="ALMASHRI_0">
          <a:extLst>
            <a:ext uri="{FF2B5EF4-FFF2-40B4-BE49-F238E27FC236}">
              <a16:creationId xmlns:a16="http://schemas.microsoft.com/office/drawing/2014/main" id="{90CC1D7A-3957-4B65-A312-E9E6D22FA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3" name="Picture 1" descr="ALMASHRI_0">
          <a:extLst>
            <a:ext uri="{FF2B5EF4-FFF2-40B4-BE49-F238E27FC236}">
              <a16:creationId xmlns:a16="http://schemas.microsoft.com/office/drawing/2014/main" id="{364315DA-BD5C-4F05-BBF9-91786C373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4" name="Picture 1" descr="ALMASHRI_0">
          <a:extLst>
            <a:ext uri="{FF2B5EF4-FFF2-40B4-BE49-F238E27FC236}">
              <a16:creationId xmlns:a16="http://schemas.microsoft.com/office/drawing/2014/main" id="{43466D7E-F86A-45C2-A6DB-1BD50AB25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5" name="Picture 1" descr="ALMASHRI_0">
          <a:extLst>
            <a:ext uri="{FF2B5EF4-FFF2-40B4-BE49-F238E27FC236}">
              <a16:creationId xmlns:a16="http://schemas.microsoft.com/office/drawing/2014/main" id="{D7569C3B-2C07-491C-BF92-A5C0B01923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6" name="Picture 1" descr="ALMASHRI_0">
          <a:extLst>
            <a:ext uri="{FF2B5EF4-FFF2-40B4-BE49-F238E27FC236}">
              <a16:creationId xmlns:a16="http://schemas.microsoft.com/office/drawing/2014/main" id="{C77A36AB-191F-4AC5-9718-125BF9E6A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7" name="Picture 1" descr="ALMASHRI_0">
          <a:extLst>
            <a:ext uri="{FF2B5EF4-FFF2-40B4-BE49-F238E27FC236}">
              <a16:creationId xmlns:a16="http://schemas.microsoft.com/office/drawing/2014/main" id="{B0D50743-B7A5-449C-BF83-490AA2A5A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8" name="Picture 1" descr="ALMASHRI_0">
          <a:extLst>
            <a:ext uri="{FF2B5EF4-FFF2-40B4-BE49-F238E27FC236}">
              <a16:creationId xmlns:a16="http://schemas.microsoft.com/office/drawing/2014/main" id="{8D2C56FC-F78B-450F-A862-AD02DD128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29" name="Picture 1" descr="ALMASHRI_0">
          <a:extLst>
            <a:ext uri="{FF2B5EF4-FFF2-40B4-BE49-F238E27FC236}">
              <a16:creationId xmlns:a16="http://schemas.microsoft.com/office/drawing/2014/main" id="{A4451F7E-7DC4-4E40-9DB4-9BF577694F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0" name="Picture 1" descr="ALMASHRI_0">
          <a:extLst>
            <a:ext uri="{FF2B5EF4-FFF2-40B4-BE49-F238E27FC236}">
              <a16:creationId xmlns:a16="http://schemas.microsoft.com/office/drawing/2014/main" id="{0915B19A-3FB8-4FB2-BB7B-435D99DDFC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94335"/>
    <xdr:pic>
      <xdr:nvPicPr>
        <xdr:cNvPr id="2031" name="Picture 1" descr="ALMASHRI_0">
          <a:extLst>
            <a:ext uri="{FF2B5EF4-FFF2-40B4-BE49-F238E27FC236}">
              <a16:creationId xmlns:a16="http://schemas.microsoft.com/office/drawing/2014/main" id="{5484E47A-8497-4436-8F2B-1680DDBDB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2" name="Picture 1" descr="ALMASHRI_0">
          <a:extLst>
            <a:ext uri="{FF2B5EF4-FFF2-40B4-BE49-F238E27FC236}">
              <a16:creationId xmlns:a16="http://schemas.microsoft.com/office/drawing/2014/main" id="{D912A396-3D3F-4878-BB9D-F67D3851BA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3" name="Picture 1" descr="ALMASHRI_0">
          <a:extLst>
            <a:ext uri="{FF2B5EF4-FFF2-40B4-BE49-F238E27FC236}">
              <a16:creationId xmlns:a16="http://schemas.microsoft.com/office/drawing/2014/main" id="{713648E6-56D4-4BC1-B7EF-C247CB97F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4" name="Picture 1" descr="ALMASHRI_0">
          <a:extLst>
            <a:ext uri="{FF2B5EF4-FFF2-40B4-BE49-F238E27FC236}">
              <a16:creationId xmlns:a16="http://schemas.microsoft.com/office/drawing/2014/main" id="{791490D5-6479-44F0-9C3D-0DD5B8AE36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5" name="Picture 1" descr="ALMASHRI_0">
          <a:extLst>
            <a:ext uri="{FF2B5EF4-FFF2-40B4-BE49-F238E27FC236}">
              <a16:creationId xmlns:a16="http://schemas.microsoft.com/office/drawing/2014/main" id="{211E153B-9FAD-436B-B172-A941169DBE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6" name="Picture 1" descr="ALMASHRI_0">
          <a:extLst>
            <a:ext uri="{FF2B5EF4-FFF2-40B4-BE49-F238E27FC236}">
              <a16:creationId xmlns:a16="http://schemas.microsoft.com/office/drawing/2014/main" id="{F6D1F00E-3714-4636-A643-DD5055BED3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7" name="Picture 1" descr="ALMASHRI_0">
          <a:extLst>
            <a:ext uri="{FF2B5EF4-FFF2-40B4-BE49-F238E27FC236}">
              <a16:creationId xmlns:a16="http://schemas.microsoft.com/office/drawing/2014/main" id="{7985E7F7-52FE-4EF1-8A34-944D2C95C1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8" name="Picture 1" descr="ALMASHRI_0">
          <a:extLst>
            <a:ext uri="{FF2B5EF4-FFF2-40B4-BE49-F238E27FC236}">
              <a16:creationId xmlns:a16="http://schemas.microsoft.com/office/drawing/2014/main" id="{9F98C5A3-8C69-4716-893F-50FFE54FCB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39" name="Picture 1" descr="ALMASHRI_0">
          <a:extLst>
            <a:ext uri="{FF2B5EF4-FFF2-40B4-BE49-F238E27FC236}">
              <a16:creationId xmlns:a16="http://schemas.microsoft.com/office/drawing/2014/main" id="{8BCC77DA-BE23-4F64-AD5A-3E58251602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0" name="Picture 1" descr="ALMASHRI_0">
          <a:extLst>
            <a:ext uri="{FF2B5EF4-FFF2-40B4-BE49-F238E27FC236}">
              <a16:creationId xmlns:a16="http://schemas.microsoft.com/office/drawing/2014/main" id="{C7B256A0-B50D-428D-A718-AB92D60DF3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1" name="Picture 1" descr="ALMASHRI_0">
          <a:extLst>
            <a:ext uri="{FF2B5EF4-FFF2-40B4-BE49-F238E27FC236}">
              <a16:creationId xmlns:a16="http://schemas.microsoft.com/office/drawing/2014/main" id="{788302DE-DCFD-4949-AE71-605D9CD73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2" name="Picture 1" descr="ALMASHRI_0">
          <a:extLst>
            <a:ext uri="{FF2B5EF4-FFF2-40B4-BE49-F238E27FC236}">
              <a16:creationId xmlns:a16="http://schemas.microsoft.com/office/drawing/2014/main" id="{A4B1C190-12A9-459E-B83C-E02227912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3" name="Picture 1" descr="ALMASHRI_0">
          <a:extLst>
            <a:ext uri="{FF2B5EF4-FFF2-40B4-BE49-F238E27FC236}">
              <a16:creationId xmlns:a16="http://schemas.microsoft.com/office/drawing/2014/main" id="{182DB6DE-F4B0-4C43-B1CB-DC4233550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4" name="Picture 1" descr="ALMASHRI_0">
          <a:extLst>
            <a:ext uri="{FF2B5EF4-FFF2-40B4-BE49-F238E27FC236}">
              <a16:creationId xmlns:a16="http://schemas.microsoft.com/office/drawing/2014/main" id="{440A018A-E056-4D64-B1F1-66F55921E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5" name="Picture 1" descr="ALMASHRI_0">
          <a:extLst>
            <a:ext uri="{FF2B5EF4-FFF2-40B4-BE49-F238E27FC236}">
              <a16:creationId xmlns:a16="http://schemas.microsoft.com/office/drawing/2014/main" id="{FA846A5E-CC1C-4EAF-AE1B-EF961ED8F2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6" name="Picture 1" descr="ALMASHRI_0">
          <a:extLst>
            <a:ext uri="{FF2B5EF4-FFF2-40B4-BE49-F238E27FC236}">
              <a16:creationId xmlns:a16="http://schemas.microsoft.com/office/drawing/2014/main" id="{92DE0309-2C92-4C12-9102-E4516B7F9F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38</xdr:row>
      <xdr:rowOff>0</xdr:rowOff>
    </xdr:from>
    <xdr:ext cx="0" cy="384810"/>
    <xdr:pic>
      <xdr:nvPicPr>
        <xdr:cNvPr id="2047" name="Picture 1" descr="ALMASHRI_0">
          <a:extLst>
            <a:ext uri="{FF2B5EF4-FFF2-40B4-BE49-F238E27FC236}">
              <a16:creationId xmlns:a16="http://schemas.microsoft.com/office/drawing/2014/main" id="{3726E7D2-2A6D-4032-8849-7BDCB1548B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477452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8" name="Picture 2047" descr="ALMASHRI_0">
          <a:extLst>
            <a:ext uri="{FF2B5EF4-FFF2-40B4-BE49-F238E27FC236}">
              <a16:creationId xmlns:a16="http://schemas.microsoft.com/office/drawing/2014/main" id="{3BA3C95C-F504-4A3D-BD18-DFDD39F2FE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49" name="Picture 1" descr="ALMASHRI_0">
          <a:extLst>
            <a:ext uri="{FF2B5EF4-FFF2-40B4-BE49-F238E27FC236}">
              <a16:creationId xmlns:a16="http://schemas.microsoft.com/office/drawing/2014/main" id="{A0E0120D-E590-4312-B1C4-A33EF261AC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0" name="Picture 1" descr="ALMASHRI_0">
          <a:extLst>
            <a:ext uri="{FF2B5EF4-FFF2-40B4-BE49-F238E27FC236}">
              <a16:creationId xmlns:a16="http://schemas.microsoft.com/office/drawing/2014/main" id="{D6FCCFF4-4AEA-496D-B3C1-A107B1DDB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1" name="Picture 1" descr="ALMASHRI_0">
          <a:extLst>
            <a:ext uri="{FF2B5EF4-FFF2-40B4-BE49-F238E27FC236}">
              <a16:creationId xmlns:a16="http://schemas.microsoft.com/office/drawing/2014/main" id="{A52EA788-9243-4B68-B22B-11EA2B7D5A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2" name="Picture 1" descr="ALMASHRI_0">
          <a:extLst>
            <a:ext uri="{FF2B5EF4-FFF2-40B4-BE49-F238E27FC236}">
              <a16:creationId xmlns:a16="http://schemas.microsoft.com/office/drawing/2014/main" id="{156BECB7-2838-4D2A-B5D6-27AECFF150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3" name="Picture 1" descr="ALMASHRI_0">
          <a:extLst>
            <a:ext uri="{FF2B5EF4-FFF2-40B4-BE49-F238E27FC236}">
              <a16:creationId xmlns:a16="http://schemas.microsoft.com/office/drawing/2014/main" id="{399851A4-384E-4B04-A61E-8B9576BCB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4" name="Picture 1" descr="ALMASHRI_0">
          <a:extLst>
            <a:ext uri="{FF2B5EF4-FFF2-40B4-BE49-F238E27FC236}">
              <a16:creationId xmlns:a16="http://schemas.microsoft.com/office/drawing/2014/main" id="{CC4074C1-9F76-40E2-B43F-96739C3EF0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5" name="Picture 1" descr="ALMASHRI_0">
          <a:extLst>
            <a:ext uri="{FF2B5EF4-FFF2-40B4-BE49-F238E27FC236}">
              <a16:creationId xmlns:a16="http://schemas.microsoft.com/office/drawing/2014/main" id="{BF701A72-4154-4391-AA98-8C040E6229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6" name="Picture 1" descr="ALMASHRI_0">
          <a:extLst>
            <a:ext uri="{FF2B5EF4-FFF2-40B4-BE49-F238E27FC236}">
              <a16:creationId xmlns:a16="http://schemas.microsoft.com/office/drawing/2014/main" id="{54FBE311-63B0-4A17-8F74-2173F8E646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7" name="Picture 1" descr="ALMASHRI_0">
          <a:extLst>
            <a:ext uri="{FF2B5EF4-FFF2-40B4-BE49-F238E27FC236}">
              <a16:creationId xmlns:a16="http://schemas.microsoft.com/office/drawing/2014/main" id="{4ABC9060-CEE7-4F54-A973-B515B75D3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8" name="Picture 1" descr="ALMASHRI_0">
          <a:extLst>
            <a:ext uri="{FF2B5EF4-FFF2-40B4-BE49-F238E27FC236}">
              <a16:creationId xmlns:a16="http://schemas.microsoft.com/office/drawing/2014/main" id="{C06A234C-CB52-4845-9BDC-F1C50D0DCB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59" name="Picture 1" descr="ALMASHRI_0">
          <a:extLst>
            <a:ext uri="{FF2B5EF4-FFF2-40B4-BE49-F238E27FC236}">
              <a16:creationId xmlns:a16="http://schemas.microsoft.com/office/drawing/2014/main" id="{6C6A83CF-C5F6-4331-8DA4-155DC05F72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0" name="Picture 1" descr="ALMASHRI_0">
          <a:extLst>
            <a:ext uri="{FF2B5EF4-FFF2-40B4-BE49-F238E27FC236}">
              <a16:creationId xmlns:a16="http://schemas.microsoft.com/office/drawing/2014/main" id="{24B921AF-9811-4798-8994-2936C603D0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1" name="Picture 1" descr="ALMASHRI_0">
          <a:extLst>
            <a:ext uri="{FF2B5EF4-FFF2-40B4-BE49-F238E27FC236}">
              <a16:creationId xmlns:a16="http://schemas.microsoft.com/office/drawing/2014/main" id="{12CF9E8C-3AE5-4474-BA54-9C48E2E7AC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2" name="Picture 1" descr="ALMASHRI_0">
          <a:extLst>
            <a:ext uri="{FF2B5EF4-FFF2-40B4-BE49-F238E27FC236}">
              <a16:creationId xmlns:a16="http://schemas.microsoft.com/office/drawing/2014/main" id="{F84D3F62-DF47-4A5B-9470-A0FDE31A1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063" name="Picture 1" descr="ALMASHRI_0">
          <a:extLst>
            <a:ext uri="{FF2B5EF4-FFF2-40B4-BE49-F238E27FC236}">
              <a16:creationId xmlns:a16="http://schemas.microsoft.com/office/drawing/2014/main" id="{B435F01F-3B04-458C-B058-313E6E6C2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4" name="Picture 1" descr="ALMASHRI_0">
          <a:extLst>
            <a:ext uri="{FF2B5EF4-FFF2-40B4-BE49-F238E27FC236}">
              <a16:creationId xmlns:a16="http://schemas.microsoft.com/office/drawing/2014/main" id="{0EC32084-3B3B-4202-B02B-0F95231A38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5" name="Picture 1" descr="ALMASHRI_0">
          <a:extLst>
            <a:ext uri="{FF2B5EF4-FFF2-40B4-BE49-F238E27FC236}">
              <a16:creationId xmlns:a16="http://schemas.microsoft.com/office/drawing/2014/main" id="{9CC708BD-821A-437A-A8C4-6D3CF54E7F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6" name="Picture 1" descr="ALMASHRI_0">
          <a:extLst>
            <a:ext uri="{FF2B5EF4-FFF2-40B4-BE49-F238E27FC236}">
              <a16:creationId xmlns:a16="http://schemas.microsoft.com/office/drawing/2014/main" id="{321367AE-FAB8-4A03-9010-FCDF7296E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7" name="Picture 1" descr="ALMASHRI_0">
          <a:extLst>
            <a:ext uri="{FF2B5EF4-FFF2-40B4-BE49-F238E27FC236}">
              <a16:creationId xmlns:a16="http://schemas.microsoft.com/office/drawing/2014/main" id="{10E4DB99-134E-4B95-BE0A-722203C4B0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8" name="Picture 1" descr="ALMASHRI_0">
          <a:extLst>
            <a:ext uri="{FF2B5EF4-FFF2-40B4-BE49-F238E27FC236}">
              <a16:creationId xmlns:a16="http://schemas.microsoft.com/office/drawing/2014/main" id="{7159729F-6F05-4AE6-8247-6B6B1A65E6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69" name="Picture 1" descr="ALMASHRI_0">
          <a:extLst>
            <a:ext uri="{FF2B5EF4-FFF2-40B4-BE49-F238E27FC236}">
              <a16:creationId xmlns:a16="http://schemas.microsoft.com/office/drawing/2014/main" id="{213D0058-CFDA-4332-90E2-2C259EAD1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0" name="Picture 1" descr="ALMASHRI_0">
          <a:extLst>
            <a:ext uri="{FF2B5EF4-FFF2-40B4-BE49-F238E27FC236}">
              <a16:creationId xmlns:a16="http://schemas.microsoft.com/office/drawing/2014/main" id="{4BD9FC97-0FBD-4C8C-B944-6FC1C53B0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1" name="Picture 1" descr="ALMASHRI_0">
          <a:extLst>
            <a:ext uri="{FF2B5EF4-FFF2-40B4-BE49-F238E27FC236}">
              <a16:creationId xmlns:a16="http://schemas.microsoft.com/office/drawing/2014/main" id="{D205B80C-4E9D-44A7-A9E3-54A54332E2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2" name="Picture 1" descr="ALMASHRI_0">
          <a:extLst>
            <a:ext uri="{FF2B5EF4-FFF2-40B4-BE49-F238E27FC236}">
              <a16:creationId xmlns:a16="http://schemas.microsoft.com/office/drawing/2014/main" id="{B83B1C75-EC20-4361-B5D4-1ACE512EBA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3" name="Picture 1" descr="ALMASHRI_0">
          <a:extLst>
            <a:ext uri="{FF2B5EF4-FFF2-40B4-BE49-F238E27FC236}">
              <a16:creationId xmlns:a16="http://schemas.microsoft.com/office/drawing/2014/main" id="{6C94D94C-FCD8-4579-AFF0-719D21B232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4" name="Picture 1" descr="ALMASHRI_0">
          <a:extLst>
            <a:ext uri="{FF2B5EF4-FFF2-40B4-BE49-F238E27FC236}">
              <a16:creationId xmlns:a16="http://schemas.microsoft.com/office/drawing/2014/main" id="{67362BEE-B09C-4C6A-B4DA-59E6ABA3C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5" name="Picture 1" descr="ALMASHRI_0">
          <a:extLst>
            <a:ext uri="{FF2B5EF4-FFF2-40B4-BE49-F238E27FC236}">
              <a16:creationId xmlns:a16="http://schemas.microsoft.com/office/drawing/2014/main" id="{1118A614-5A38-4BAF-B820-8A5C03066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6" name="Picture 1" descr="ALMASHRI_0">
          <a:extLst>
            <a:ext uri="{FF2B5EF4-FFF2-40B4-BE49-F238E27FC236}">
              <a16:creationId xmlns:a16="http://schemas.microsoft.com/office/drawing/2014/main" id="{5E20DDB3-2CE2-473D-A7D5-41D5C8C14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7" name="Picture 1" descr="ALMASHRI_0">
          <a:extLst>
            <a:ext uri="{FF2B5EF4-FFF2-40B4-BE49-F238E27FC236}">
              <a16:creationId xmlns:a16="http://schemas.microsoft.com/office/drawing/2014/main" id="{841F9EB0-E496-4041-BAAA-FA88501FF0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8" name="Picture 1" descr="ALMASHRI_0">
          <a:extLst>
            <a:ext uri="{FF2B5EF4-FFF2-40B4-BE49-F238E27FC236}">
              <a16:creationId xmlns:a16="http://schemas.microsoft.com/office/drawing/2014/main" id="{59435337-52C8-4611-A89E-6A54925F87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079" name="Picture 1" descr="ALMASHRI_0">
          <a:extLst>
            <a:ext uri="{FF2B5EF4-FFF2-40B4-BE49-F238E27FC236}">
              <a16:creationId xmlns:a16="http://schemas.microsoft.com/office/drawing/2014/main" id="{687CB0BD-5901-44CF-B0E1-F4914EC06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0" name="Picture 1" descr="ALMASHRI_0">
          <a:extLst>
            <a:ext uri="{FF2B5EF4-FFF2-40B4-BE49-F238E27FC236}">
              <a16:creationId xmlns:a16="http://schemas.microsoft.com/office/drawing/2014/main" id="{CA273F4D-3339-473E-8FC6-A33FCDAF14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1" name="Picture 1" descr="ALMASHRI_0">
          <a:extLst>
            <a:ext uri="{FF2B5EF4-FFF2-40B4-BE49-F238E27FC236}">
              <a16:creationId xmlns:a16="http://schemas.microsoft.com/office/drawing/2014/main" id="{440AD108-D039-47D1-A7CB-0836A978D0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2" name="Picture 1" descr="ALMASHRI_0">
          <a:extLst>
            <a:ext uri="{FF2B5EF4-FFF2-40B4-BE49-F238E27FC236}">
              <a16:creationId xmlns:a16="http://schemas.microsoft.com/office/drawing/2014/main" id="{2C95AD6F-9F6E-43C0-B457-16E5683C7F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3" name="Picture 1" descr="ALMASHRI_0">
          <a:extLst>
            <a:ext uri="{FF2B5EF4-FFF2-40B4-BE49-F238E27FC236}">
              <a16:creationId xmlns:a16="http://schemas.microsoft.com/office/drawing/2014/main" id="{71C39F3B-42BB-4244-AC9E-FBA2C89B48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4" name="Picture 1" descr="ALMASHRI_0">
          <a:extLst>
            <a:ext uri="{FF2B5EF4-FFF2-40B4-BE49-F238E27FC236}">
              <a16:creationId xmlns:a16="http://schemas.microsoft.com/office/drawing/2014/main" id="{5E7E7F7C-EED9-423F-8286-2BF5D4970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5" name="Picture 1" descr="ALMASHRI_0">
          <a:extLst>
            <a:ext uri="{FF2B5EF4-FFF2-40B4-BE49-F238E27FC236}">
              <a16:creationId xmlns:a16="http://schemas.microsoft.com/office/drawing/2014/main" id="{8CBB2C73-8EC3-4B9E-808D-0A0C3D0174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6" name="Picture 1" descr="ALMASHRI_0">
          <a:extLst>
            <a:ext uri="{FF2B5EF4-FFF2-40B4-BE49-F238E27FC236}">
              <a16:creationId xmlns:a16="http://schemas.microsoft.com/office/drawing/2014/main" id="{DCCF4618-A53A-4489-93BB-89AA856EF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7" name="Picture 1" descr="ALMASHRI_0">
          <a:extLst>
            <a:ext uri="{FF2B5EF4-FFF2-40B4-BE49-F238E27FC236}">
              <a16:creationId xmlns:a16="http://schemas.microsoft.com/office/drawing/2014/main" id="{33EAD544-138B-48A4-BFE2-F76655161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8" name="Picture 1" descr="ALMASHRI_0">
          <a:extLst>
            <a:ext uri="{FF2B5EF4-FFF2-40B4-BE49-F238E27FC236}">
              <a16:creationId xmlns:a16="http://schemas.microsoft.com/office/drawing/2014/main" id="{09CC1C25-210D-4D2C-8511-D943C4CFC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89" name="Picture 1" descr="ALMASHRI_0">
          <a:extLst>
            <a:ext uri="{FF2B5EF4-FFF2-40B4-BE49-F238E27FC236}">
              <a16:creationId xmlns:a16="http://schemas.microsoft.com/office/drawing/2014/main" id="{1B5D4194-AEAF-4E60-AF4D-F6252694B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0" name="Picture 1" descr="ALMASHRI_0">
          <a:extLst>
            <a:ext uri="{FF2B5EF4-FFF2-40B4-BE49-F238E27FC236}">
              <a16:creationId xmlns:a16="http://schemas.microsoft.com/office/drawing/2014/main" id="{95FA4BA7-B684-478B-A9CF-3B959F93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1" name="Picture 1" descr="ALMASHRI_0">
          <a:extLst>
            <a:ext uri="{FF2B5EF4-FFF2-40B4-BE49-F238E27FC236}">
              <a16:creationId xmlns:a16="http://schemas.microsoft.com/office/drawing/2014/main" id="{D581AE4B-9CA4-4583-8324-FE350DC6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2" name="Picture 1" descr="ALMASHRI_0">
          <a:extLst>
            <a:ext uri="{FF2B5EF4-FFF2-40B4-BE49-F238E27FC236}">
              <a16:creationId xmlns:a16="http://schemas.microsoft.com/office/drawing/2014/main" id="{7BAEDDAC-1F2E-4024-B977-6B6461525B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3" name="Picture 1" descr="ALMASHRI_0">
          <a:extLst>
            <a:ext uri="{FF2B5EF4-FFF2-40B4-BE49-F238E27FC236}">
              <a16:creationId xmlns:a16="http://schemas.microsoft.com/office/drawing/2014/main" id="{7736CE40-1129-4129-9502-5AEC969908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4" name="Picture 1" descr="ALMASHRI_0">
          <a:extLst>
            <a:ext uri="{FF2B5EF4-FFF2-40B4-BE49-F238E27FC236}">
              <a16:creationId xmlns:a16="http://schemas.microsoft.com/office/drawing/2014/main" id="{E20CF8D8-3C32-4D23-9158-9CC8CA499A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095" name="Picture 1" descr="ALMASHRI_0">
          <a:extLst>
            <a:ext uri="{FF2B5EF4-FFF2-40B4-BE49-F238E27FC236}">
              <a16:creationId xmlns:a16="http://schemas.microsoft.com/office/drawing/2014/main" id="{F80B3DB6-BFAF-4180-9D89-9A4CBA8FD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6" name="Picture 1" descr="ALMASHRI_0">
          <a:extLst>
            <a:ext uri="{FF2B5EF4-FFF2-40B4-BE49-F238E27FC236}">
              <a16:creationId xmlns:a16="http://schemas.microsoft.com/office/drawing/2014/main" id="{C6B02E40-A246-4F0F-9C02-B79B3A1428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7" name="Picture 1" descr="ALMASHRI_0">
          <a:extLst>
            <a:ext uri="{FF2B5EF4-FFF2-40B4-BE49-F238E27FC236}">
              <a16:creationId xmlns:a16="http://schemas.microsoft.com/office/drawing/2014/main" id="{9E354B7E-4EF4-478E-A74C-816E55694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8" name="Picture 1" descr="ALMASHRI_0">
          <a:extLst>
            <a:ext uri="{FF2B5EF4-FFF2-40B4-BE49-F238E27FC236}">
              <a16:creationId xmlns:a16="http://schemas.microsoft.com/office/drawing/2014/main" id="{314CBAE9-47E2-4206-A241-767094EE61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099" name="Picture 1" descr="ALMASHRI_0">
          <a:extLst>
            <a:ext uri="{FF2B5EF4-FFF2-40B4-BE49-F238E27FC236}">
              <a16:creationId xmlns:a16="http://schemas.microsoft.com/office/drawing/2014/main" id="{151B0E1D-866A-4007-AD1D-A27E9DD8E5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0" name="Picture 1" descr="ALMASHRI_0">
          <a:extLst>
            <a:ext uri="{FF2B5EF4-FFF2-40B4-BE49-F238E27FC236}">
              <a16:creationId xmlns:a16="http://schemas.microsoft.com/office/drawing/2014/main" id="{F3414A3E-BD4B-466C-9C1E-0776DCE0A0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1" name="Picture 1" descr="ALMASHRI_0">
          <a:extLst>
            <a:ext uri="{FF2B5EF4-FFF2-40B4-BE49-F238E27FC236}">
              <a16:creationId xmlns:a16="http://schemas.microsoft.com/office/drawing/2014/main" id="{D509A8B6-B766-4321-9597-3D53B27DA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2" name="Picture 1" descr="ALMASHRI_0">
          <a:extLst>
            <a:ext uri="{FF2B5EF4-FFF2-40B4-BE49-F238E27FC236}">
              <a16:creationId xmlns:a16="http://schemas.microsoft.com/office/drawing/2014/main" id="{EF344C51-9B05-4529-BBF9-3C65AA471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3" name="Picture 1" descr="ALMASHRI_0">
          <a:extLst>
            <a:ext uri="{FF2B5EF4-FFF2-40B4-BE49-F238E27FC236}">
              <a16:creationId xmlns:a16="http://schemas.microsoft.com/office/drawing/2014/main" id="{D03DBCDB-2226-4A87-92C4-1882AEE1F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4" name="Picture 1" descr="ALMASHRI_0">
          <a:extLst>
            <a:ext uri="{FF2B5EF4-FFF2-40B4-BE49-F238E27FC236}">
              <a16:creationId xmlns:a16="http://schemas.microsoft.com/office/drawing/2014/main" id="{C45A3D7F-2206-4F5B-966E-B3CA87B455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5" name="Picture 1" descr="ALMASHRI_0">
          <a:extLst>
            <a:ext uri="{FF2B5EF4-FFF2-40B4-BE49-F238E27FC236}">
              <a16:creationId xmlns:a16="http://schemas.microsoft.com/office/drawing/2014/main" id="{FB8A4C07-C53C-4C27-9B24-FEFE73AFE9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6" name="Picture 1" descr="ALMASHRI_0">
          <a:extLst>
            <a:ext uri="{FF2B5EF4-FFF2-40B4-BE49-F238E27FC236}">
              <a16:creationId xmlns:a16="http://schemas.microsoft.com/office/drawing/2014/main" id="{AAFB87EF-C1BB-40E6-82D7-004B3E3E49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7" name="Picture 1" descr="ALMASHRI_0">
          <a:extLst>
            <a:ext uri="{FF2B5EF4-FFF2-40B4-BE49-F238E27FC236}">
              <a16:creationId xmlns:a16="http://schemas.microsoft.com/office/drawing/2014/main" id="{6E661A0C-6E35-4749-8A7F-AAD1672210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8" name="Picture 1" descr="ALMASHRI_0">
          <a:extLst>
            <a:ext uri="{FF2B5EF4-FFF2-40B4-BE49-F238E27FC236}">
              <a16:creationId xmlns:a16="http://schemas.microsoft.com/office/drawing/2014/main" id="{D96F6F8A-E69D-4D42-8033-D2FBFB811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09" name="Picture 1" descr="ALMASHRI_0">
          <a:extLst>
            <a:ext uri="{FF2B5EF4-FFF2-40B4-BE49-F238E27FC236}">
              <a16:creationId xmlns:a16="http://schemas.microsoft.com/office/drawing/2014/main" id="{37AEE97D-C7B5-456B-9109-D3A9129AA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0" name="Picture 1" descr="ALMASHRI_0">
          <a:extLst>
            <a:ext uri="{FF2B5EF4-FFF2-40B4-BE49-F238E27FC236}">
              <a16:creationId xmlns:a16="http://schemas.microsoft.com/office/drawing/2014/main" id="{81CFFCDD-414B-4B6E-A8D4-3C32C2739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11" name="Picture 1" descr="ALMASHRI_0">
          <a:extLst>
            <a:ext uri="{FF2B5EF4-FFF2-40B4-BE49-F238E27FC236}">
              <a16:creationId xmlns:a16="http://schemas.microsoft.com/office/drawing/2014/main" id="{C42239E1-F392-4232-B589-84974A76CF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2" name="Picture 1" descr="ALMASHRI_0">
          <a:extLst>
            <a:ext uri="{FF2B5EF4-FFF2-40B4-BE49-F238E27FC236}">
              <a16:creationId xmlns:a16="http://schemas.microsoft.com/office/drawing/2014/main" id="{0828175F-5FCD-41CB-AB62-D06B87AED7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3" name="Picture 1" descr="ALMASHRI_0">
          <a:extLst>
            <a:ext uri="{FF2B5EF4-FFF2-40B4-BE49-F238E27FC236}">
              <a16:creationId xmlns:a16="http://schemas.microsoft.com/office/drawing/2014/main" id="{E653324A-FA97-4C2C-8026-A4686FE13D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4" name="Picture 1" descr="ALMASHRI_0">
          <a:extLst>
            <a:ext uri="{FF2B5EF4-FFF2-40B4-BE49-F238E27FC236}">
              <a16:creationId xmlns:a16="http://schemas.microsoft.com/office/drawing/2014/main" id="{C3EBF26C-E384-440E-80CC-03BCDC24D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5" name="Picture 1" descr="ALMASHRI_0">
          <a:extLst>
            <a:ext uri="{FF2B5EF4-FFF2-40B4-BE49-F238E27FC236}">
              <a16:creationId xmlns:a16="http://schemas.microsoft.com/office/drawing/2014/main" id="{466C3344-A1A8-41E7-963D-3835A39605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6" name="Picture 1" descr="ALMASHRI_0">
          <a:extLst>
            <a:ext uri="{FF2B5EF4-FFF2-40B4-BE49-F238E27FC236}">
              <a16:creationId xmlns:a16="http://schemas.microsoft.com/office/drawing/2014/main" id="{C69BC5BB-082A-4FE7-B055-7B72120F60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7" name="Picture 1" descr="ALMASHRI_0">
          <a:extLst>
            <a:ext uri="{FF2B5EF4-FFF2-40B4-BE49-F238E27FC236}">
              <a16:creationId xmlns:a16="http://schemas.microsoft.com/office/drawing/2014/main" id="{E912876A-8955-474C-AB8B-D3ED6412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8" name="Picture 1" descr="ALMASHRI_0">
          <a:extLst>
            <a:ext uri="{FF2B5EF4-FFF2-40B4-BE49-F238E27FC236}">
              <a16:creationId xmlns:a16="http://schemas.microsoft.com/office/drawing/2014/main" id="{D32A4294-A47A-41E7-8927-77219383B4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19" name="Picture 1" descr="ALMASHRI_0">
          <a:extLst>
            <a:ext uri="{FF2B5EF4-FFF2-40B4-BE49-F238E27FC236}">
              <a16:creationId xmlns:a16="http://schemas.microsoft.com/office/drawing/2014/main" id="{D7F61149-D9B9-4460-9EC4-38AFBCF5FA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0" name="Picture 1" descr="ALMASHRI_0">
          <a:extLst>
            <a:ext uri="{FF2B5EF4-FFF2-40B4-BE49-F238E27FC236}">
              <a16:creationId xmlns:a16="http://schemas.microsoft.com/office/drawing/2014/main" id="{2050F2A1-7644-426F-99E8-6B357288A5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1" name="Picture 1" descr="ALMASHRI_0">
          <a:extLst>
            <a:ext uri="{FF2B5EF4-FFF2-40B4-BE49-F238E27FC236}">
              <a16:creationId xmlns:a16="http://schemas.microsoft.com/office/drawing/2014/main" id="{FF12AA3F-C229-4DFD-A10F-6CEAD19F5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2" name="Picture 1" descr="ALMASHRI_0">
          <a:extLst>
            <a:ext uri="{FF2B5EF4-FFF2-40B4-BE49-F238E27FC236}">
              <a16:creationId xmlns:a16="http://schemas.microsoft.com/office/drawing/2014/main" id="{25F001AA-6155-45DD-8D08-A764855750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3" name="Picture 1" descr="ALMASHRI_0">
          <a:extLst>
            <a:ext uri="{FF2B5EF4-FFF2-40B4-BE49-F238E27FC236}">
              <a16:creationId xmlns:a16="http://schemas.microsoft.com/office/drawing/2014/main" id="{A356DDDB-793A-4272-AF4F-33A556DEB2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4" name="Picture 1" descr="ALMASHRI_0">
          <a:extLst>
            <a:ext uri="{FF2B5EF4-FFF2-40B4-BE49-F238E27FC236}">
              <a16:creationId xmlns:a16="http://schemas.microsoft.com/office/drawing/2014/main" id="{F4FAB743-DB7C-4FBB-9EF5-B29C5B8F63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5" name="Picture 1" descr="ALMASHRI_0">
          <a:extLst>
            <a:ext uri="{FF2B5EF4-FFF2-40B4-BE49-F238E27FC236}">
              <a16:creationId xmlns:a16="http://schemas.microsoft.com/office/drawing/2014/main" id="{D7C7E286-D1F9-49F2-ADEB-297F62CB5D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6" name="Picture 1" descr="ALMASHRI_0">
          <a:extLst>
            <a:ext uri="{FF2B5EF4-FFF2-40B4-BE49-F238E27FC236}">
              <a16:creationId xmlns:a16="http://schemas.microsoft.com/office/drawing/2014/main" id="{060784AE-CD5C-4EAC-A0F6-6C9D6E2D3B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127" name="Picture 1" descr="ALMASHRI_0">
          <a:extLst>
            <a:ext uri="{FF2B5EF4-FFF2-40B4-BE49-F238E27FC236}">
              <a16:creationId xmlns:a16="http://schemas.microsoft.com/office/drawing/2014/main" id="{19EEE15E-FE74-4EE4-8597-4D15D0490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8" name="Picture 1" descr="ALMASHRI_0">
          <a:extLst>
            <a:ext uri="{FF2B5EF4-FFF2-40B4-BE49-F238E27FC236}">
              <a16:creationId xmlns:a16="http://schemas.microsoft.com/office/drawing/2014/main" id="{6E439ADB-DDA0-4813-8570-652F7FB19B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29" name="Picture 1" descr="ALMASHRI_0">
          <a:extLst>
            <a:ext uri="{FF2B5EF4-FFF2-40B4-BE49-F238E27FC236}">
              <a16:creationId xmlns:a16="http://schemas.microsoft.com/office/drawing/2014/main" id="{A0352C41-2D0C-45A4-97C8-A76596654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0" name="Picture 1" descr="ALMASHRI_0">
          <a:extLst>
            <a:ext uri="{FF2B5EF4-FFF2-40B4-BE49-F238E27FC236}">
              <a16:creationId xmlns:a16="http://schemas.microsoft.com/office/drawing/2014/main" id="{AB70FD9B-F9FD-43E3-9551-E22E8A18A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1" name="Picture 1" descr="ALMASHRI_0">
          <a:extLst>
            <a:ext uri="{FF2B5EF4-FFF2-40B4-BE49-F238E27FC236}">
              <a16:creationId xmlns:a16="http://schemas.microsoft.com/office/drawing/2014/main" id="{0ED10068-40B4-4B1E-BFAF-5C2E47F556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2" name="Picture 1" descr="ALMASHRI_0">
          <a:extLst>
            <a:ext uri="{FF2B5EF4-FFF2-40B4-BE49-F238E27FC236}">
              <a16:creationId xmlns:a16="http://schemas.microsoft.com/office/drawing/2014/main" id="{2DE3B6C7-96A8-465B-906F-1A7EBA2328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3" name="Picture 1" descr="ALMASHRI_0">
          <a:extLst>
            <a:ext uri="{FF2B5EF4-FFF2-40B4-BE49-F238E27FC236}">
              <a16:creationId xmlns:a16="http://schemas.microsoft.com/office/drawing/2014/main" id="{8673F6DB-1E14-4E4B-B615-68A1B0B32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4" name="Picture 1" descr="ALMASHRI_0">
          <a:extLst>
            <a:ext uri="{FF2B5EF4-FFF2-40B4-BE49-F238E27FC236}">
              <a16:creationId xmlns:a16="http://schemas.microsoft.com/office/drawing/2014/main" id="{C07DBDE2-3713-4E53-A60A-939C75D9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5" name="Picture 1" descr="ALMASHRI_0">
          <a:extLst>
            <a:ext uri="{FF2B5EF4-FFF2-40B4-BE49-F238E27FC236}">
              <a16:creationId xmlns:a16="http://schemas.microsoft.com/office/drawing/2014/main" id="{5D0D978C-E2AA-41B8-8D6A-93B0F50E69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6" name="Picture 1" descr="ALMASHRI_0">
          <a:extLst>
            <a:ext uri="{FF2B5EF4-FFF2-40B4-BE49-F238E27FC236}">
              <a16:creationId xmlns:a16="http://schemas.microsoft.com/office/drawing/2014/main" id="{CB69E63D-E25A-40FF-BCF8-30ED7ED121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7" name="Picture 1" descr="ALMASHRI_0">
          <a:extLst>
            <a:ext uri="{FF2B5EF4-FFF2-40B4-BE49-F238E27FC236}">
              <a16:creationId xmlns:a16="http://schemas.microsoft.com/office/drawing/2014/main" id="{724E83A8-2316-469A-82B1-1AC2E065A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8" name="Picture 1" descr="ALMASHRI_0">
          <a:extLst>
            <a:ext uri="{FF2B5EF4-FFF2-40B4-BE49-F238E27FC236}">
              <a16:creationId xmlns:a16="http://schemas.microsoft.com/office/drawing/2014/main" id="{62045CDD-1222-48DC-9472-946FF7C55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39" name="Picture 1" descr="ALMASHRI_0">
          <a:extLst>
            <a:ext uri="{FF2B5EF4-FFF2-40B4-BE49-F238E27FC236}">
              <a16:creationId xmlns:a16="http://schemas.microsoft.com/office/drawing/2014/main" id="{92CD6E16-5F4B-4ADD-B5E7-88174E729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0" name="Picture 1" descr="ALMASHRI_0">
          <a:extLst>
            <a:ext uri="{FF2B5EF4-FFF2-40B4-BE49-F238E27FC236}">
              <a16:creationId xmlns:a16="http://schemas.microsoft.com/office/drawing/2014/main" id="{8A2FAF22-428A-44B1-9F4E-7B264179B7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1" name="Picture 1" descr="ALMASHRI_0">
          <a:extLst>
            <a:ext uri="{FF2B5EF4-FFF2-40B4-BE49-F238E27FC236}">
              <a16:creationId xmlns:a16="http://schemas.microsoft.com/office/drawing/2014/main" id="{2A63F971-2A58-4E8A-B5C1-5F26A0B2AE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2" name="Picture 1" descr="ALMASHRI_0">
          <a:extLst>
            <a:ext uri="{FF2B5EF4-FFF2-40B4-BE49-F238E27FC236}">
              <a16:creationId xmlns:a16="http://schemas.microsoft.com/office/drawing/2014/main" id="{7176B3C1-3CD6-464A-BA0D-B5C1F8FD11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143" name="Picture 1" descr="ALMASHRI_0">
          <a:extLst>
            <a:ext uri="{FF2B5EF4-FFF2-40B4-BE49-F238E27FC236}">
              <a16:creationId xmlns:a16="http://schemas.microsoft.com/office/drawing/2014/main" id="{E9366019-6A3D-46B0-81F5-DB83ED9782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4" name="Picture 1" descr="ALMASHRI_0">
          <a:extLst>
            <a:ext uri="{FF2B5EF4-FFF2-40B4-BE49-F238E27FC236}">
              <a16:creationId xmlns:a16="http://schemas.microsoft.com/office/drawing/2014/main" id="{86F3944F-A850-4A46-ACE3-FFD31756F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5" name="Picture 1" descr="ALMASHRI_0">
          <a:extLst>
            <a:ext uri="{FF2B5EF4-FFF2-40B4-BE49-F238E27FC236}">
              <a16:creationId xmlns:a16="http://schemas.microsoft.com/office/drawing/2014/main" id="{457D2F83-91F2-43B5-8BC0-DCC5CD6B2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6" name="Picture 1" descr="ALMASHRI_0">
          <a:extLst>
            <a:ext uri="{FF2B5EF4-FFF2-40B4-BE49-F238E27FC236}">
              <a16:creationId xmlns:a16="http://schemas.microsoft.com/office/drawing/2014/main" id="{571E5603-9DB6-4379-B913-B3D2427E2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7" name="Picture 1" descr="ALMASHRI_0">
          <a:extLst>
            <a:ext uri="{FF2B5EF4-FFF2-40B4-BE49-F238E27FC236}">
              <a16:creationId xmlns:a16="http://schemas.microsoft.com/office/drawing/2014/main" id="{3903B4BD-4CCE-474E-AEEB-244793F6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8" name="Picture 1" descr="ALMASHRI_0">
          <a:extLst>
            <a:ext uri="{FF2B5EF4-FFF2-40B4-BE49-F238E27FC236}">
              <a16:creationId xmlns:a16="http://schemas.microsoft.com/office/drawing/2014/main" id="{99C1BBD1-C86E-425F-8CA8-C70723C2D9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49" name="Picture 1" descr="ALMASHRI_0">
          <a:extLst>
            <a:ext uri="{FF2B5EF4-FFF2-40B4-BE49-F238E27FC236}">
              <a16:creationId xmlns:a16="http://schemas.microsoft.com/office/drawing/2014/main" id="{4A45FBF7-D2C6-4A20-952C-4BFD65EE89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0" name="Picture 1" descr="ALMASHRI_0">
          <a:extLst>
            <a:ext uri="{FF2B5EF4-FFF2-40B4-BE49-F238E27FC236}">
              <a16:creationId xmlns:a16="http://schemas.microsoft.com/office/drawing/2014/main" id="{952F19B5-ECE4-475B-861E-5EEE611809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1" name="Picture 1" descr="ALMASHRI_0">
          <a:extLst>
            <a:ext uri="{FF2B5EF4-FFF2-40B4-BE49-F238E27FC236}">
              <a16:creationId xmlns:a16="http://schemas.microsoft.com/office/drawing/2014/main" id="{BA4C0F40-B514-4101-99C7-8BF62DF59B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2" name="Picture 1" descr="ALMASHRI_0">
          <a:extLst>
            <a:ext uri="{FF2B5EF4-FFF2-40B4-BE49-F238E27FC236}">
              <a16:creationId xmlns:a16="http://schemas.microsoft.com/office/drawing/2014/main" id="{0B9E086F-B643-46A5-8C8B-7AC1AD774A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3" name="Picture 1" descr="ALMASHRI_0">
          <a:extLst>
            <a:ext uri="{FF2B5EF4-FFF2-40B4-BE49-F238E27FC236}">
              <a16:creationId xmlns:a16="http://schemas.microsoft.com/office/drawing/2014/main" id="{DA6B1D73-0000-4456-8975-A1091D82B3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4" name="Picture 1" descr="ALMASHRI_0">
          <a:extLst>
            <a:ext uri="{FF2B5EF4-FFF2-40B4-BE49-F238E27FC236}">
              <a16:creationId xmlns:a16="http://schemas.microsoft.com/office/drawing/2014/main" id="{1DDDEBF8-3793-4863-97F8-803008F33D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5" name="Picture 1" descr="ALMASHRI_0">
          <a:extLst>
            <a:ext uri="{FF2B5EF4-FFF2-40B4-BE49-F238E27FC236}">
              <a16:creationId xmlns:a16="http://schemas.microsoft.com/office/drawing/2014/main" id="{1E08A1FF-5EA9-4338-A980-1AF689617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6" name="Picture 1" descr="ALMASHRI_0">
          <a:extLst>
            <a:ext uri="{FF2B5EF4-FFF2-40B4-BE49-F238E27FC236}">
              <a16:creationId xmlns:a16="http://schemas.microsoft.com/office/drawing/2014/main" id="{1801A35A-A101-4CD3-8A12-585617FDA9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7" name="Picture 1" descr="ALMASHRI_0">
          <a:extLst>
            <a:ext uri="{FF2B5EF4-FFF2-40B4-BE49-F238E27FC236}">
              <a16:creationId xmlns:a16="http://schemas.microsoft.com/office/drawing/2014/main" id="{C778ABCF-9AC5-4423-9D19-224CC71E95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8" name="Picture 1" descr="ALMASHRI_0">
          <a:extLst>
            <a:ext uri="{FF2B5EF4-FFF2-40B4-BE49-F238E27FC236}">
              <a16:creationId xmlns:a16="http://schemas.microsoft.com/office/drawing/2014/main" id="{D6BB2FF8-5B26-4943-89BC-4B35BA125B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159" name="Picture 1" descr="ALMASHRI_0">
          <a:extLst>
            <a:ext uri="{FF2B5EF4-FFF2-40B4-BE49-F238E27FC236}">
              <a16:creationId xmlns:a16="http://schemas.microsoft.com/office/drawing/2014/main" id="{DF0303E7-60F2-4B8F-9811-F12380710A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0" name="Picture 1" descr="ALMASHRI_0">
          <a:extLst>
            <a:ext uri="{FF2B5EF4-FFF2-40B4-BE49-F238E27FC236}">
              <a16:creationId xmlns:a16="http://schemas.microsoft.com/office/drawing/2014/main" id="{5718CE37-380C-4392-8259-9FC35B8E6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1" name="Picture 1" descr="ALMASHRI_0">
          <a:extLst>
            <a:ext uri="{FF2B5EF4-FFF2-40B4-BE49-F238E27FC236}">
              <a16:creationId xmlns:a16="http://schemas.microsoft.com/office/drawing/2014/main" id="{7663E7BD-6A3C-4615-A46C-211AC1A197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2" name="Picture 1" descr="ALMASHRI_0">
          <a:extLst>
            <a:ext uri="{FF2B5EF4-FFF2-40B4-BE49-F238E27FC236}">
              <a16:creationId xmlns:a16="http://schemas.microsoft.com/office/drawing/2014/main" id="{CE985C45-9054-48E8-B446-1C97080DA7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3" name="Picture 1" descr="ALMASHRI_0">
          <a:extLst>
            <a:ext uri="{FF2B5EF4-FFF2-40B4-BE49-F238E27FC236}">
              <a16:creationId xmlns:a16="http://schemas.microsoft.com/office/drawing/2014/main" id="{1F6E704A-8AE4-4D40-A784-72650DC67D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4" name="Picture 1" descr="ALMASHRI_0">
          <a:extLst>
            <a:ext uri="{FF2B5EF4-FFF2-40B4-BE49-F238E27FC236}">
              <a16:creationId xmlns:a16="http://schemas.microsoft.com/office/drawing/2014/main" id="{4FE3CB7B-63C9-4D0E-8C0D-A98869A93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5" name="Picture 1" descr="ALMASHRI_0">
          <a:extLst>
            <a:ext uri="{FF2B5EF4-FFF2-40B4-BE49-F238E27FC236}">
              <a16:creationId xmlns:a16="http://schemas.microsoft.com/office/drawing/2014/main" id="{07DE70EC-8C0F-4B20-95D8-D8F402F332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6" name="Picture 1" descr="ALMASHRI_0">
          <a:extLst>
            <a:ext uri="{FF2B5EF4-FFF2-40B4-BE49-F238E27FC236}">
              <a16:creationId xmlns:a16="http://schemas.microsoft.com/office/drawing/2014/main" id="{D2D78578-7D77-4610-B58A-9ABF8A7B3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7" name="Picture 1" descr="ALMASHRI_0">
          <a:extLst>
            <a:ext uri="{FF2B5EF4-FFF2-40B4-BE49-F238E27FC236}">
              <a16:creationId xmlns:a16="http://schemas.microsoft.com/office/drawing/2014/main" id="{AF1A9DE9-B46C-4862-A857-E035242F45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8" name="Picture 1" descr="ALMASHRI_0">
          <a:extLst>
            <a:ext uri="{FF2B5EF4-FFF2-40B4-BE49-F238E27FC236}">
              <a16:creationId xmlns:a16="http://schemas.microsoft.com/office/drawing/2014/main" id="{FF824E86-AA1A-43C2-9C2D-300971278A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69" name="Picture 1" descr="ALMASHRI_0">
          <a:extLst>
            <a:ext uri="{FF2B5EF4-FFF2-40B4-BE49-F238E27FC236}">
              <a16:creationId xmlns:a16="http://schemas.microsoft.com/office/drawing/2014/main" id="{711EE6AD-0E0A-45D7-B392-F7EEEB74BB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0" name="Picture 1" descr="ALMASHRI_0">
          <a:extLst>
            <a:ext uri="{FF2B5EF4-FFF2-40B4-BE49-F238E27FC236}">
              <a16:creationId xmlns:a16="http://schemas.microsoft.com/office/drawing/2014/main" id="{17DFBE86-C993-43BE-B87B-2AAFF7095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1" name="Picture 1" descr="ALMASHRI_0">
          <a:extLst>
            <a:ext uri="{FF2B5EF4-FFF2-40B4-BE49-F238E27FC236}">
              <a16:creationId xmlns:a16="http://schemas.microsoft.com/office/drawing/2014/main" id="{C99B502C-722E-4DA2-BA35-CFF1A9374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2" name="Picture 1" descr="ALMASHRI_0">
          <a:extLst>
            <a:ext uri="{FF2B5EF4-FFF2-40B4-BE49-F238E27FC236}">
              <a16:creationId xmlns:a16="http://schemas.microsoft.com/office/drawing/2014/main" id="{1AF9FEA4-1D43-4A84-B0FF-CE7020838D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3" name="Picture 1" descr="ALMASHRI_0">
          <a:extLst>
            <a:ext uri="{FF2B5EF4-FFF2-40B4-BE49-F238E27FC236}">
              <a16:creationId xmlns:a16="http://schemas.microsoft.com/office/drawing/2014/main" id="{47E189AE-DF82-43ED-BDC0-015D6A59A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4" name="Picture 1" descr="ALMASHRI_0">
          <a:extLst>
            <a:ext uri="{FF2B5EF4-FFF2-40B4-BE49-F238E27FC236}">
              <a16:creationId xmlns:a16="http://schemas.microsoft.com/office/drawing/2014/main" id="{B7E7A1C8-A431-478B-8EC9-8AFC852FA4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175" name="Picture 1" descr="ALMASHRI_0">
          <a:extLst>
            <a:ext uri="{FF2B5EF4-FFF2-40B4-BE49-F238E27FC236}">
              <a16:creationId xmlns:a16="http://schemas.microsoft.com/office/drawing/2014/main" id="{29FD74ED-01C4-4E90-818E-8CA2A6F8EA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6" name="Picture 1" descr="ALMASHRI_0">
          <a:extLst>
            <a:ext uri="{FF2B5EF4-FFF2-40B4-BE49-F238E27FC236}">
              <a16:creationId xmlns:a16="http://schemas.microsoft.com/office/drawing/2014/main" id="{78DCF33E-B311-406A-B99A-C49A218162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7" name="Picture 1" descr="ALMASHRI_0">
          <a:extLst>
            <a:ext uri="{FF2B5EF4-FFF2-40B4-BE49-F238E27FC236}">
              <a16:creationId xmlns:a16="http://schemas.microsoft.com/office/drawing/2014/main" id="{29C99E85-6FD0-4245-A0F5-7837EBA1F9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8" name="Picture 1" descr="ALMASHRI_0">
          <a:extLst>
            <a:ext uri="{FF2B5EF4-FFF2-40B4-BE49-F238E27FC236}">
              <a16:creationId xmlns:a16="http://schemas.microsoft.com/office/drawing/2014/main" id="{F1B688EA-B491-4405-AC0A-232BC6B3E9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79" name="Picture 1" descr="ALMASHRI_0">
          <a:extLst>
            <a:ext uri="{FF2B5EF4-FFF2-40B4-BE49-F238E27FC236}">
              <a16:creationId xmlns:a16="http://schemas.microsoft.com/office/drawing/2014/main" id="{134D370D-6B44-4F77-8B87-F368AEAF6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0" name="Picture 1" descr="ALMASHRI_0">
          <a:extLst>
            <a:ext uri="{FF2B5EF4-FFF2-40B4-BE49-F238E27FC236}">
              <a16:creationId xmlns:a16="http://schemas.microsoft.com/office/drawing/2014/main" id="{A9C48E64-7F08-445C-9CE2-115EA4725B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1" name="Picture 1" descr="ALMASHRI_0">
          <a:extLst>
            <a:ext uri="{FF2B5EF4-FFF2-40B4-BE49-F238E27FC236}">
              <a16:creationId xmlns:a16="http://schemas.microsoft.com/office/drawing/2014/main" id="{F3E3201B-7459-4EC1-8595-0D8A7E51C6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2" name="Picture 1" descr="ALMASHRI_0">
          <a:extLst>
            <a:ext uri="{FF2B5EF4-FFF2-40B4-BE49-F238E27FC236}">
              <a16:creationId xmlns:a16="http://schemas.microsoft.com/office/drawing/2014/main" id="{D89C91C7-10CD-4618-BCC2-91B414744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3" name="Picture 1" descr="ALMASHRI_0">
          <a:extLst>
            <a:ext uri="{FF2B5EF4-FFF2-40B4-BE49-F238E27FC236}">
              <a16:creationId xmlns:a16="http://schemas.microsoft.com/office/drawing/2014/main" id="{7C167A3C-ED14-4C27-9048-BF9F4BDE4A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4" name="Picture 1" descr="ALMASHRI_0">
          <a:extLst>
            <a:ext uri="{FF2B5EF4-FFF2-40B4-BE49-F238E27FC236}">
              <a16:creationId xmlns:a16="http://schemas.microsoft.com/office/drawing/2014/main" id="{C4411C40-1880-48F2-8F1F-C5617D494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5" name="Picture 1" descr="ALMASHRI_0">
          <a:extLst>
            <a:ext uri="{FF2B5EF4-FFF2-40B4-BE49-F238E27FC236}">
              <a16:creationId xmlns:a16="http://schemas.microsoft.com/office/drawing/2014/main" id="{691129C2-CE99-4E35-9784-07A532F73E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6" name="Picture 1" descr="ALMASHRI_0">
          <a:extLst>
            <a:ext uri="{FF2B5EF4-FFF2-40B4-BE49-F238E27FC236}">
              <a16:creationId xmlns:a16="http://schemas.microsoft.com/office/drawing/2014/main" id="{7239307F-5CA4-43DD-9140-B1303B5D0B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7" name="Picture 1" descr="ALMASHRI_0">
          <a:extLst>
            <a:ext uri="{FF2B5EF4-FFF2-40B4-BE49-F238E27FC236}">
              <a16:creationId xmlns:a16="http://schemas.microsoft.com/office/drawing/2014/main" id="{E9119B27-CDA6-4EA4-A565-D131DDACB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8" name="Picture 1" descr="ALMASHRI_0">
          <a:extLst>
            <a:ext uri="{FF2B5EF4-FFF2-40B4-BE49-F238E27FC236}">
              <a16:creationId xmlns:a16="http://schemas.microsoft.com/office/drawing/2014/main" id="{622639E6-6F75-4301-A3B3-F2864F06E3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89" name="Picture 1" descr="ALMASHRI_0">
          <a:extLst>
            <a:ext uri="{FF2B5EF4-FFF2-40B4-BE49-F238E27FC236}">
              <a16:creationId xmlns:a16="http://schemas.microsoft.com/office/drawing/2014/main" id="{FDE7B747-4D94-4FDD-B02F-345FB3900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0" name="Picture 1" descr="ALMASHRI_0">
          <a:extLst>
            <a:ext uri="{FF2B5EF4-FFF2-40B4-BE49-F238E27FC236}">
              <a16:creationId xmlns:a16="http://schemas.microsoft.com/office/drawing/2014/main" id="{B4907CD4-A7CD-4E92-B8D7-175C919EE9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191" name="Picture 1" descr="ALMASHRI_0">
          <a:extLst>
            <a:ext uri="{FF2B5EF4-FFF2-40B4-BE49-F238E27FC236}">
              <a16:creationId xmlns:a16="http://schemas.microsoft.com/office/drawing/2014/main" id="{812BCF8F-6992-4954-B5D7-FA85B469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2" name="Picture 1" descr="ALMASHRI_0">
          <a:extLst>
            <a:ext uri="{FF2B5EF4-FFF2-40B4-BE49-F238E27FC236}">
              <a16:creationId xmlns:a16="http://schemas.microsoft.com/office/drawing/2014/main" id="{462EA566-C694-424F-8F74-D27048B07D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3" name="Picture 1" descr="ALMASHRI_0">
          <a:extLst>
            <a:ext uri="{FF2B5EF4-FFF2-40B4-BE49-F238E27FC236}">
              <a16:creationId xmlns:a16="http://schemas.microsoft.com/office/drawing/2014/main" id="{85D502B5-D8CB-45D2-BF7B-F72D1F95C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4" name="Picture 1" descr="ALMASHRI_0">
          <a:extLst>
            <a:ext uri="{FF2B5EF4-FFF2-40B4-BE49-F238E27FC236}">
              <a16:creationId xmlns:a16="http://schemas.microsoft.com/office/drawing/2014/main" id="{FE6E82A3-B5AA-4D37-9DD5-BD3D6A9ABF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5" name="Picture 1" descr="ALMASHRI_0">
          <a:extLst>
            <a:ext uri="{FF2B5EF4-FFF2-40B4-BE49-F238E27FC236}">
              <a16:creationId xmlns:a16="http://schemas.microsoft.com/office/drawing/2014/main" id="{2CE8AA83-1486-45C3-A0C8-C30B000941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6" name="Picture 1" descr="ALMASHRI_0">
          <a:extLst>
            <a:ext uri="{FF2B5EF4-FFF2-40B4-BE49-F238E27FC236}">
              <a16:creationId xmlns:a16="http://schemas.microsoft.com/office/drawing/2014/main" id="{2E76D821-6613-4037-BF6B-9C07C33FD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7" name="Picture 1" descr="ALMASHRI_0">
          <a:extLst>
            <a:ext uri="{FF2B5EF4-FFF2-40B4-BE49-F238E27FC236}">
              <a16:creationId xmlns:a16="http://schemas.microsoft.com/office/drawing/2014/main" id="{1117DF6F-75B0-44B3-B283-C131E1F82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8" name="Picture 1" descr="ALMASHRI_0">
          <a:extLst>
            <a:ext uri="{FF2B5EF4-FFF2-40B4-BE49-F238E27FC236}">
              <a16:creationId xmlns:a16="http://schemas.microsoft.com/office/drawing/2014/main" id="{C77935E1-53EF-4160-AAB8-A0B2B78B1D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199" name="Picture 1" descr="ALMASHRI_0">
          <a:extLst>
            <a:ext uri="{FF2B5EF4-FFF2-40B4-BE49-F238E27FC236}">
              <a16:creationId xmlns:a16="http://schemas.microsoft.com/office/drawing/2014/main" id="{6B3DC96A-91C4-4A28-A673-27669BD849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0" name="Picture 1" descr="ALMASHRI_0">
          <a:extLst>
            <a:ext uri="{FF2B5EF4-FFF2-40B4-BE49-F238E27FC236}">
              <a16:creationId xmlns:a16="http://schemas.microsoft.com/office/drawing/2014/main" id="{E618BFD9-87E8-4043-B229-16C72BF4D9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1" name="Picture 1" descr="ALMASHRI_0">
          <a:extLst>
            <a:ext uri="{FF2B5EF4-FFF2-40B4-BE49-F238E27FC236}">
              <a16:creationId xmlns:a16="http://schemas.microsoft.com/office/drawing/2014/main" id="{F36E7B25-75B5-4613-92AE-FC2B50CD0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2" name="Picture 1" descr="ALMASHRI_0">
          <a:extLst>
            <a:ext uri="{FF2B5EF4-FFF2-40B4-BE49-F238E27FC236}">
              <a16:creationId xmlns:a16="http://schemas.microsoft.com/office/drawing/2014/main" id="{32BFF975-49C8-4164-9951-43BCDE6635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3" name="Picture 1" descr="ALMASHRI_0">
          <a:extLst>
            <a:ext uri="{FF2B5EF4-FFF2-40B4-BE49-F238E27FC236}">
              <a16:creationId xmlns:a16="http://schemas.microsoft.com/office/drawing/2014/main" id="{30BBB34A-8F61-4DE4-921D-6E51097A7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4" name="Picture 1" descr="ALMASHRI_0">
          <a:extLst>
            <a:ext uri="{FF2B5EF4-FFF2-40B4-BE49-F238E27FC236}">
              <a16:creationId xmlns:a16="http://schemas.microsoft.com/office/drawing/2014/main" id="{A962F3CD-BAA4-494D-966A-DADAE999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5" name="Picture 1" descr="ALMASHRI_0">
          <a:extLst>
            <a:ext uri="{FF2B5EF4-FFF2-40B4-BE49-F238E27FC236}">
              <a16:creationId xmlns:a16="http://schemas.microsoft.com/office/drawing/2014/main" id="{650E81E5-FEB3-4587-917B-30C6F5A08C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6" name="Picture 1" descr="ALMASHRI_0">
          <a:extLst>
            <a:ext uri="{FF2B5EF4-FFF2-40B4-BE49-F238E27FC236}">
              <a16:creationId xmlns:a16="http://schemas.microsoft.com/office/drawing/2014/main" id="{41AFB2D0-B523-426B-9E43-2BCEB7EA73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207" name="Picture 1" descr="ALMASHRI_0">
          <a:extLst>
            <a:ext uri="{FF2B5EF4-FFF2-40B4-BE49-F238E27FC236}">
              <a16:creationId xmlns:a16="http://schemas.microsoft.com/office/drawing/2014/main" id="{D5129E2D-6585-43C4-856D-EFE461369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8" name="Picture 1" descr="ALMASHRI_0">
          <a:extLst>
            <a:ext uri="{FF2B5EF4-FFF2-40B4-BE49-F238E27FC236}">
              <a16:creationId xmlns:a16="http://schemas.microsoft.com/office/drawing/2014/main" id="{C1E94104-82FF-4F2E-924F-F0953BDB13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09" name="Picture 1" descr="ALMASHRI_0">
          <a:extLst>
            <a:ext uri="{FF2B5EF4-FFF2-40B4-BE49-F238E27FC236}">
              <a16:creationId xmlns:a16="http://schemas.microsoft.com/office/drawing/2014/main" id="{E806AE78-B45D-4477-AF13-AE460FBC64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0" name="Picture 1" descr="ALMASHRI_0">
          <a:extLst>
            <a:ext uri="{FF2B5EF4-FFF2-40B4-BE49-F238E27FC236}">
              <a16:creationId xmlns:a16="http://schemas.microsoft.com/office/drawing/2014/main" id="{CC944B9A-3478-4A82-83B8-7DAF2762E7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1" name="Picture 1" descr="ALMASHRI_0">
          <a:extLst>
            <a:ext uri="{FF2B5EF4-FFF2-40B4-BE49-F238E27FC236}">
              <a16:creationId xmlns:a16="http://schemas.microsoft.com/office/drawing/2014/main" id="{C19CCEFC-B2D9-4C91-9206-DE0115DEB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2" name="Picture 1" descr="ALMASHRI_0">
          <a:extLst>
            <a:ext uri="{FF2B5EF4-FFF2-40B4-BE49-F238E27FC236}">
              <a16:creationId xmlns:a16="http://schemas.microsoft.com/office/drawing/2014/main" id="{FCEB00B7-F8C6-431B-ADA3-C2BC1ABCD6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3" name="Picture 1" descr="ALMASHRI_0">
          <a:extLst>
            <a:ext uri="{FF2B5EF4-FFF2-40B4-BE49-F238E27FC236}">
              <a16:creationId xmlns:a16="http://schemas.microsoft.com/office/drawing/2014/main" id="{10152640-FA8A-4E8B-A26C-017D59C62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4" name="Picture 1" descr="ALMASHRI_0">
          <a:extLst>
            <a:ext uri="{FF2B5EF4-FFF2-40B4-BE49-F238E27FC236}">
              <a16:creationId xmlns:a16="http://schemas.microsoft.com/office/drawing/2014/main" id="{924CD4FA-A3E4-4800-A913-D700F5324D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5" name="Picture 1" descr="ALMASHRI_0">
          <a:extLst>
            <a:ext uri="{FF2B5EF4-FFF2-40B4-BE49-F238E27FC236}">
              <a16:creationId xmlns:a16="http://schemas.microsoft.com/office/drawing/2014/main" id="{EA07179B-7897-4750-BFA6-D6ABD51E34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6" name="Picture 1" descr="ALMASHRI_0">
          <a:extLst>
            <a:ext uri="{FF2B5EF4-FFF2-40B4-BE49-F238E27FC236}">
              <a16:creationId xmlns:a16="http://schemas.microsoft.com/office/drawing/2014/main" id="{E8CFB3B5-2C52-4CE5-85CB-1F81CB3532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7" name="Picture 1" descr="ALMASHRI_0">
          <a:extLst>
            <a:ext uri="{FF2B5EF4-FFF2-40B4-BE49-F238E27FC236}">
              <a16:creationId xmlns:a16="http://schemas.microsoft.com/office/drawing/2014/main" id="{F0315B67-2E19-41C2-B83D-426296D1A0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8" name="Picture 1" descr="ALMASHRI_0">
          <a:extLst>
            <a:ext uri="{FF2B5EF4-FFF2-40B4-BE49-F238E27FC236}">
              <a16:creationId xmlns:a16="http://schemas.microsoft.com/office/drawing/2014/main" id="{5A2CAC22-9C7D-498B-91BC-0521BAD4FB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19" name="Picture 1" descr="ALMASHRI_0">
          <a:extLst>
            <a:ext uri="{FF2B5EF4-FFF2-40B4-BE49-F238E27FC236}">
              <a16:creationId xmlns:a16="http://schemas.microsoft.com/office/drawing/2014/main" id="{0B22170E-08A7-4E42-95F1-09977BC796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0" name="Picture 1" descr="ALMASHRI_0">
          <a:extLst>
            <a:ext uri="{FF2B5EF4-FFF2-40B4-BE49-F238E27FC236}">
              <a16:creationId xmlns:a16="http://schemas.microsoft.com/office/drawing/2014/main" id="{2615DB8F-9A3F-4C70-9B4B-9115D97554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1" name="Picture 1" descr="ALMASHRI_0">
          <a:extLst>
            <a:ext uri="{FF2B5EF4-FFF2-40B4-BE49-F238E27FC236}">
              <a16:creationId xmlns:a16="http://schemas.microsoft.com/office/drawing/2014/main" id="{9DA6F317-B638-4720-BAFA-81BB3F84BD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2" name="Picture 1" descr="ALMASHRI_0">
          <a:extLst>
            <a:ext uri="{FF2B5EF4-FFF2-40B4-BE49-F238E27FC236}">
              <a16:creationId xmlns:a16="http://schemas.microsoft.com/office/drawing/2014/main" id="{3EAB95FE-3FA9-4291-9609-8447F2422D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23" name="Picture 1" descr="ALMASHRI_0">
          <a:extLst>
            <a:ext uri="{FF2B5EF4-FFF2-40B4-BE49-F238E27FC236}">
              <a16:creationId xmlns:a16="http://schemas.microsoft.com/office/drawing/2014/main" id="{BACD43E2-0BC9-493B-83BB-6E6F1B2413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4" name="Picture 1" descr="ALMASHRI_0">
          <a:extLst>
            <a:ext uri="{FF2B5EF4-FFF2-40B4-BE49-F238E27FC236}">
              <a16:creationId xmlns:a16="http://schemas.microsoft.com/office/drawing/2014/main" id="{E44268C9-EDA2-4A99-A2BE-004CFADBD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5" name="Picture 1" descr="ALMASHRI_0">
          <a:extLst>
            <a:ext uri="{FF2B5EF4-FFF2-40B4-BE49-F238E27FC236}">
              <a16:creationId xmlns:a16="http://schemas.microsoft.com/office/drawing/2014/main" id="{3A68DBC9-2EAC-4238-AA5E-174D89506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6" name="Picture 1" descr="ALMASHRI_0">
          <a:extLst>
            <a:ext uri="{FF2B5EF4-FFF2-40B4-BE49-F238E27FC236}">
              <a16:creationId xmlns:a16="http://schemas.microsoft.com/office/drawing/2014/main" id="{59138C03-0DBF-4FBE-BD8F-08C401D4BB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7" name="Picture 1" descr="ALMASHRI_0">
          <a:extLst>
            <a:ext uri="{FF2B5EF4-FFF2-40B4-BE49-F238E27FC236}">
              <a16:creationId xmlns:a16="http://schemas.microsoft.com/office/drawing/2014/main" id="{B84BE320-E079-4514-B65B-BA3207658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8" name="Picture 1" descr="ALMASHRI_0">
          <a:extLst>
            <a:ext uri="{FF2B5EF4-FFF2-40B4-BE49-F238E27FC236}">
              <a16:creationId xmlns:a16="http://schemas.microsoft.com/office/drawing/2014/main" id="{BE6EFB57-19A6-4353-A4B2-BB6507C3B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29" name="Picture 1" descr="ALMASHRI_0">
          <a:extLst>
            <a:ext uri="{FF2B5EF4-FFF2-40B4-BE49-F238E27FC236}">
              <a16:creationId xmlns:a16="http://schemas.microsoft.com/office/drawing/2014/main" id="{7EE4C89F-BFC5-476E-9B58-2EC1338875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0" name="Picture 1" descr="ALMASHRI_0">
          <a:extLst>
            <a:ext uri="{FF2B5EF4-FFF2-40B4-BE49-F238E27FC236}">
              <a16:creationId xmlns:a16="http://schemas.microsoft.com/office/drawing/2014/main" id="{E8C8AC7B-8D6A-40FF-8A71-1FAF35F49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1" name="Picture 1" descr="ALMASHRI_0">
          <a:extLst>
            <a:ext uri="{FF2B5EF4-FFF2-40B4-BE49-F238E27FC236}">
              <a16:creationId xmlns:a16="http://schemas.microsoft.com/office/drawing/2014/main" id="{80F0C43F-FCEE-403D-B517-A467EB0FB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2" name="Picture 1" descr="ALMASHRI_0">
          <a:extLst>
            <a:ext uri="{FF2B5EF4-FFF2-40B4-BE49-F238E27FC236}">
              <a16:creationId xmlns:a16="http://schemas.microsoft.com/office/drawing/2014/main" id="{F01A675C-2293-4EDA-A46D-4152B44466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3" name="Picture 1" descr="ALMASHRI_0">
          <a:extLst>
            <a:ext uri="{FF2B5EF4-FFF2-40B4-BE49-F238E27FC236}">
              <a16:creationId xmlns:a16="http://schemas.microsoft.com/office/drawing/2014/main" id="{CA856762-E6BB-416E-830F-491C21DC8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4" name="Picture 1" descr="ALMASHRI_0">
          <a:extLst>
            <a:ext uri="{FF2B5EF4-FFF2-40B4-BE49-F238E27FC236}">
              <a16:creationId xmlns:a16="http://schemas.microsoft.com/office/drawing/2014/main" id="{25F1429A-8E0C-4541-9120-472E1C7FFA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5" name="Picture 1" descr="ALMASHRI_0">
          <a:extLst>
            <a:ext uri="{FF2B5EF4-FFF2-40B4-BE49-F238E27FC236}">
              <a16:creationId xmlns:a16="http://schemas.microsoft.com/office/drawing/2014/main" id="{837692F8-61A6-4BA4-8CFE-6AD2ECDCB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6" name="Picture 1" descr="ALMASHRI_0">
          <a:extLst>
            <a:ext uri="{FF2B5EF4-FFF2-40B4-BE49-F238E27FC236}">
              <a16:creationId xmlns:a16="http://schemas.microsoft.com/office/drawing/2014/main" id="{69FFEDAE-A8E0-482A-A77E-1698B04FF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7" name="Picture 1" descr="ALMASHRI_0">
          <a:extLst>
            <a:ext uri="{FF2B5EF4-FFF2-40B4-BE49-F238E27FC236}">
              <a16:creationId xmlns:a16="http://schemas.microsoft.com/office/drawing/2014/main" id="{C07B842D-BAD6-4A9B-AA78-8C2F307B87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8" name="Picture 1" descr="ALMASHRI_0">
          <a:extLst>
            <a:ext uri="{FF2B5EF4-FFF2-40B4-BE49-F238E27FC236}">
              <a16:creationId xmlns:a16="http://schemas.microsoft.com/office/drawing/2014/main" id="{98E6EB73-F7FA-426C-869C-8EC3C91755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39" name="Picture 1" descr="ALMASHRI_0">
          <a:extLst>
            <a:ext uri="{FF2B5EF4-FFF2-40B4-BE49-F238E27FC236}">
              <a16:creationId xmlns:a16="http://schemas.microsoft.com/office/drawing/2014/main" id="{1A20DFFC-3BE3-46B9-A5E3-B0945AA37A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0" name="Picture 1" descr="ALMASHRI_0">
          <a:extLst>
            <a:ext uri="{FF2B5EF4-FFF2-40B4-BE49-F238E27FC236}">
              <a16:creationId xmlns:a16="http://schemas.microsoft.com/office/drawing/2014/main" id="{8240C5BF-3025-4FB9-8C1B-AAF6325C7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1" name="Picture 1" descr="ALMASHRI_0">
          <a:extLst>
            <a:ext uri="{FF2B5EF4-FFF2-40B4-BE49-F238E27FC236}">
              <a16:creationId xmlns:a16="http://schemas.microsoft.com/office/drawing/2014/main" id="{DCD9765B-EDF8-499A-B4AA-8DC877F455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2" name="Picture 1" descr="ALMASHRI_0">
          <a:extLst>
            <a:ext uri="{FF2B5EF4-FFF2-40B4-BE49-F238E27FC236}">
              <a16:creationId xmlns:a16="http://schemas.microsoft.com/office/drawing/2014/main" id="{1FC72D18-E382-414D-8026-F40E3E0E92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3" name="Picture 1" descr="ALMASHRI_0">
          <a:extLst>
            <a:ext uri="{FF2B5EF4-FFF2-40B4-BE49-F238E27FC236}">
              <a16:creationId xmlns:a16="http://schemas.microsoft.com/office/drawing/2014/main" id="{932455CD-B130-4FB4-94ED-0C86F17CE8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4" name="Picture 1" descr="ALMASHRI_0">
          <a:extLst>
            <a:ext uri="{FF2B5EF4-FFF2-40B4-BE49-F238E27FC236}">
              <a16:creationId xmlns:a16="http://schemas.microsoft.com/office/drawing/2014/main" id="{296D952C-ADA9-48B8-BB0F-6BB9BD18CF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5" name="Picture 1" descr="ALMASHRI_0">
          <a:extLst>
            <a:ext uri="{FF2B5EF4-FFF2-40B4-BE49-F238E27FC236}">
              <a16:creationId xmlns:a16="http://schemas.microsoft.com/office/drawing/2014/main" id="{E8E2961B-0371-4447-B254-E46B9B623B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6" name="Picture 1" descr="ALMASHRI_0">
          <a:extLst>
            <a:ext uri="{FF2B5EF4-FFF2-40B4-BE49-F238E27FC236}">
              <a16:creationId xmlns:a16="http://schemas.microsoft.com/office/drawing/2014/main" id="{602035AB-53A7-4A99-A4A0-7E58C97CA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7" name="Picture 1" descr="ALMASHRI_0">
          <a:extLst>
            <a:ext uri="{FF2B5EF4-FFF2-40B4-BE49-F238E27FC236}">
              <a16:creationId xmlns:a16="http://schemas.microsoft.com/office/drawing/2014/main" id="{4523BC35-082E-4FE6-BE34-964A589D71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8" name="Picture 1" descr="ALMASHRI_0">
          <a:extLst>
            <a:ext uri="{FF2B5EF4-FFF2-40B4-BE49-F238E27FC236}">
              <a16:creationId xmlns:a16="http://schemas.microsoft.com/office/drawing/2014/main" id="{154E824D-216B-4BE0-9E1E-FAE6A05F79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49" name="Picture 1" descr="ALMASHRI_0">
          <a:extLst>
            <a:ext uri="{FF2B5EF4-FFF2-40B4-BE49-F238E27FC236}">
              <a16:creationId xmlns:a16="http://schemas.microsoft.com/office/drawing/2014/main" id="{794E4B92-26E9-4039-B4C1-CACB8BC32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0" name="Picture 1" descr="ALMASHRI_0">
          <a:extLst>
            <a:ext uri="{FF2B5EF4-FFF2-40B4-BE49-F238E27FC236}">
              <a16:creationId xmlns:a16="http://schemas.microsoft.com/office/drawing/2014/main" id="{CE9CC015-2271-4050-BFBC-501870CE30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1" name="Picture 1" descr="ALMASHRI_0">
          <a:extLst>
            <a:ext uri="{FF2B5EF4-FFF2-40B4-BE49-F238E27FC236}">
              <a16:creationId xmlns:a16="http://schemas.microsoft.com/office/drawing/2014/main" id="{AB1D3A12-3881-45D5-9FEB-342BA4FBFB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2" name="Picture 1" descr="ALMASHRI_0">
          <a:extLst>
            <a:ext uri="{FF2B5EF4-FFF2-40B4-BE49-F238E27FC236}">
              <a16:creationId xmlns:a16="http://schemas.microsoft.com/office/drawing/2014/main" id="{15495FC7-F444-4B71-9D69-A5010AD11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3" name="Picture 1" descr="ALMASHRI_0">
          <a:extLst>
            <a:ext uri="{FF2B5EF4-FFF2-40B4-BE49-F238E27FC236}">
              <a16:creationId xmlns:a16="http://schemas.microsoft.com/office/drawing/2014/main" id="{2BC13406-705E-4E91-9E3A-A9BECE0545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4" name="Picture 1" descr="ALMASHRI_0">
          <a:extLst>
            <a:ext uri="{FF2B5EF4-FFF2-40B4-BE49-F238E27FC236}">
              <a16:creationId xmlns:a16="http://schemas.microsoft.com/office/drawing/2014/main" id="{31C65A88-A907-44A6-88A5-0997E392D4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255" name="Picture 1" descr="ALMASHRI_0">
          <a:extLst>
            <a:ext uri="{FF2B5EF4-FFF2-40B4-BE49-F238E27FC236}">
              <a16:creationId xmlns:a16="http://schemas.microsoft.com/office/drawing/2014/main" id="{E5BE5FC4-9169-405D-A21A-C27B8F564C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6" name="Picture 1" descr="ALMASHRI_0">
          <a:extLst>
            <a:ext uri="{FF2B5EF4-FFF2-40B4-BE49-F238E27FC236}">
              <a16:creationId xmlns:a16="http://schemas.microsoft.com/office/drawing/2014/main" id="{19A459BB-356A-4FC9-B59A-CB6A8AD94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7" name="Picture 1" descr="ALMASHRI_0">
          <a:extLst>
            <a:ext uri="{FF2B5EF4-FFF2-40B4-BE49-F238E27FC236}">
              <a16:creationId xmlns:a16="http://schemas.microsoft.com/office/drawing/2014/main" id="{5BA9512B-49B4-4EE7-8520-F0D3AE7A7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8" name="Picture 1" descr="ALMASHRI_0">
          <a:extLst>
            <a:ext uri="{FF2B5EF4-FFF2-40B4-BE49-F238E27FC236}">
              <a16:creationId xmlns:a16="http://schemas.microsoft.com/office/drawing/2014/main" id="{77617D3F-1DB5-4EDE-9255-C092721825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59" name="Picture 1" descr="ALMASHRI_0">
          <a:extLst>
            <a:ext uri="{FF2B5EF4-FFF2-40B4-BE49-F238E27FC236}">
              <a16:creationId xmlns:a16="http://schemas.microsoft.com/office/drawing/2014/main" id="{1018645F-57B3-4386-9191-DACC50CA2A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0" name="Picture 1" descr="ALMASHRI_0">
          <a:extLst>
            <a:ext uri="{FF2B5EF4-FFF2-40B4-BE49-F238E27FC236}">
              <a16:creationId xmlns:a16="http://schemas.microsoft.com/office/drawing/2014/main" id="{74DF3D10-1722-495B-9155-7DB33033A4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1" name="Picture 1" descr="ALMASHRI_0">
          <a:extLst>
            <a:ext uri="{FF2B5EF4-FFF2-40B4-BE49-F238E27FC236}">
              <a16:creationId xmlns:a16="http://schemas.microsoft.com/office/drawing/2014/main" id="{0228E350-C484-45B1-AAC6-C88EDF4F8B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2" name="Picture 1" descr="ALMASHRI_0">
          <a:extLst>
            <a:ext uri="{FF2B5EF4-FFF2-40B4-BE49-F238E27FC236}">
              <a16:creationId xmlns:a16="http://schemas.microsoft.com/office/drawing/2014/main" id="{03CBE3AB-7E0D-4FDA-9AB2-6609216D7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3" name="Picture 1" descr="ALMASHRI_0">
          <a:extLst>
            <a:ext uri="{FF2B5EF4-FFF2-40B4-BE49-F238E27FC236}">
              <a16:creationId xmlns:a16="http://schemas.microsoft.com/office/drawing/2014/main" id="{5B961154-3831-474B-A830-49B6151ECC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4" name="Picture 1" descr="ALMASHRI_0">
          <a:extLst>
            <a:ext uri="{FF2B5EF4-FFF2-40B4-BE49-F238E27FC236}">
              <a16:creationId xmlns:a16="http://schemas.microsoft.com/office/drawing/2014/main" id="{551C834B-62FE-4F8C-9AB7-F4F049AA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5" name="Picture 1" descr="ALMASHRI_0">
          <a:extLst>
            <a:ext uri="{FF2B5EF4-FFF2-40B4-BE49-F238E27FC236}">
              <a16:creationId xmlns:a16="http://schemas.microsoft.com/office/drawing/2014/main" id="{5BDC48EB-66E3-4A8A-B375-E6E09419A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6" name="Picture 1" descr="ALMASHRI_0">
          <a:extLst>
            <a:ext uri="{FF2B5EF4-FFF2-40B4-BE49-F238E27FC236}">
              <a16:creationId xmlns:a16="http://schemas.microsoft.com/office/drawing/2014/main" id="{2D071F59-0CAE-4744-ADC7-A39416F559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7" name="Picture 1" descr="ALMASHRI_0">
          <a:extLst>
            <a:ext uri="{FF2B5EF4-FFF2-40B4-BE49-F238E27FC236}">
              <a16:creationId xmlns:a16="http://schemas.microsoft.com/office/drawing/2014/main" id="{3771D4D7-AF81-4343-9918-1263FBA0D0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8" name="Picture 1" descr="ALMASHRI_0">
          <a:extLst>
            <a:ext uri="{FF2B5EF4-FFF2-40B4-BE49-F238E27FC236}">
              <a16:creationId xmlns:a16="http://schemas.microsoft.com/office/drawing/2014/main" id="{C741C04F-C8B6-4001-AC0C-7B11032CF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69" name="Picture 1" descr="ALMASHRI_0">
          <a:extLst>
            <a:ext uri="{FF2B5EF4-FFF2-40B4-BE49-F238E27FC236}">
              <a16:creationId xmlns:a16="http://schemas.microsoft.com/office/drawing/2014/main" id="{C4221007-162D-4B4E-BB35-EBB4954540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0" name="Picture 1" descr="ALMASHRI_0">
          <a:extLst>
            <a:ext uri="{FF2B5EF4-FFF2-40B4-BE49-F238E27FC236}">
              <a16:creationId xmlns:a16="http://schemas.microsoft.com/office/drawing/2014/main" id="{8A3CCB72-00F5-44BE-AC74-4F291FD7B1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271" name="Picture 1" descr="ALMASHRI_0">
          <a:extLst>
            <a:ext uri="{FF2B5EF4-FFF2-40B4-BE49-F238E27FC236}">
              <a16:creationId xmlns:a16="http://schemas.microsoft.com/office/drawing/2014/main" id="{CD341870-47C3-4905-967A-0A2C5A0D2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2" name="Picture 1" descr="ALMASHRI_0">
          <a:extLst>
            <a:ext uri="{FF2B5EF4-FFF2-40B4-BE49-F238E27FC236}">
              <a16:creationId xmlns:a16="http://schemas.microsoft.com/office/drawing/2014/main" id="{AB67927C-F1A1-42EC-B984-6CDDFF119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3" name="Picture 1" descr="ALMASHRI_0">
          <a:extLst>
            <a:ext uri="{FF2B5EF4-FFF2-40B4-BE49-F238E27FC236}">
              <a16:creationId xmlns:a16="http://schemas.microsoft.com/office/drawing/2014/main" id="{E54AF6C0-49E4-4AD4-91DE-0F70875E1F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4" name="Picture 1" descr="ALMASHRI_0">
          <a:extLst>
            <a:ext uri="{FF2B5EF4-FFF2-40B4-BE49-F238E27FC236}">
              <a16:creationId xmlns:a16="http://schemas.microsoft.com/office/drawing/2014/main" id="{A2CF24D1-0BA1-4F04-95F4-7DD85BEA6B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5" name="Picture 1" descr="ALMASHRI_0">
          <a:extLst>
            <a:ext uri="{FF2B5EF4-FFF2-40B4-BE49-F238E27FC236}">
              <a16:creationId xmlns:a16="http://schemas.microsoft.com/office/drawing/2014/main" id="{CFFA5974-200F-4281-B64E-BDAE0C0181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6" name="Picture 1" descr="ALMASHRI_0">
          <a:extLst>
            <a:ext uri="{FF2B5EF4-FFF2-40B4-BE49-F238E27FC236}">
              <a16:creationId xmlns:a16="http://schemas.microsoft.com/office/drawing/2014/main" id="{AFE366A4-6FE6-4BA3-BD98-E7CFC468B1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7" name="Picture 1" descr="ALMASHRI_0">
          <a:extLst>
            <a:ext uri="{FF2B5EF4-FFF2-40B4-BE49-F238E27FC236}">
              <a16:creationId xmlns:a16="http://schemas.microsoft.com/office/drawing/2014/main" id="{1A075150-14B8-41F4-89AF-EC08E5CEB7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8" name="Picture 1" descr="ALMASHRI_0">
          <a:extLst>
            <a:ext uri="{FF2B5EF4-FFF2-40B4-BE49-F238E27FC236}">
              <a16:creationId xmlns:a16="http://schemas.microsoft.com/office/drawing/2014/main" id="{C31DC58B-D643-4C22-B8F2-214E4CDD6E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79" name="Picture 1" descr="ALMASHRI_0">
          <a:extLst>
            <a:ext uri="{FF2B5EF4-FFF2-40B4-BE49-F238E27FC236}">
              <a16:creationId xmlns:a16="http://schemas.microsoft.com/office/drawing/2014/main" id="{1F477013-DD31-4298-9C7B-CCCBA8277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0" name="Picture 1" descr="ALMASHRI_0">
          <a:extLst>
            <a:ext uri="{FF2B5EF4-FFF2-40B4-BE49-F238E27FC236}">
              <a16:creationId xmlns:a16="http://schemas.microsoft.com/office/drawing/2014/main" id="{4007910C-9527-44A1-9323-3F95D0977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1" name="Picture 1" descr="ALMASHRI_0">
          <a:extLst>
            <a:ext uri="{FF2B5EF4-FFF2-40B4-BE49-F238E27FC236}">
              <a16:creationId xmlns:a16="http://schemas.microsoft.com/office/drawing/2014/main" id="{46A62A13-E841-48DF-A6E1-CB312082EC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2" name="Picture 1" descr="ALMASHRI_0">
          <a:extLst>
            <a:ext uri="{FF2B5EF4-FFF2-40B4-BE49-F238E27FC236}">
              <a16:creationId xmlns:a16="http://schemas.microsoft.com/office/drawing/2014/main" id="{3F662FBB-7BF1-4CAA-97F5-EF12723C39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3" name="Picture 1" descr="ALMASHRI_0">
          <a:extLst>
            <a:ext uri="{FF2B5EF4-FFF2-40B4-BE49-F238E27FC236}">
              <a16:creationId xmlns:a16="http://schemas.microsoft.com/office/drawing/2014/main" id="{70FE6025-7C6E-4DCC-89C1-F139113069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4" name="Picture 1" descr="ALMASHRI_0">
          <a:extLst>
            <a:ext uri="{FF2B5EF4-FFF2-40B4-BE49-F238E27FC236}">
              <a16:creationId xmlns:a16="http://schemas.microsoft.com/office/drawing/2014/main" id="{08A96FEB-FBF9-4FC2-BDAF-B51B828807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5" name="Picture 1" descr="ALMASHRI_0">
          <a:extLst>
            <a:ext uri="{FF2B5EF4-FFF2-40B4-BE49-F238E27FC236}">
              <a16:creationId xmlns:a16="http://schemas.microsoft.com/office/drawing/2014/main" id="{959EDFA0-5AD5-4566-B940-8FA5A93F9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6" name="Picture 1" descr="ALMASHRI_0">
          <a:extLst>
            <a:ext uri="{FF2B5EF4-FFF2-40B4-BE49-F238E27FC236}">
              <a16:creationId xmlns:a16="http://schemas.microsoft.com/office/drawing/2014/main" id="{E3AAF1C7-EA61-49FB-92E1-724D6EC46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287" name="Picture 1" descr="ALMASHRI_0">
          <a:extLst>
            <a:ext uri="{FF2B5EF4-FFF2-40B4-BE49-F238E27FC236}">
              <a16:creationId xmlns:a16="http://schemas.microsoft.com/office/drawing/2014/main" id="{0D461F33-56E0-4687-9F75-098CE673F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8" name="Picture 1" descr="ALMASHRI_0">
          <a:extLst>
            <a:ext uri="{FF2B5EF4-FFF2-40B4-BE49-F238E27FC236}">
              <a16:creationId xmlns:a16="http://schemas.microsoft.com/office/drawing/2014/main" id="{E0E72AE6-3F11-4C5A-BB88-EA83EA637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89" name="Picture 1" descr="ALMASHRI_0">
          <a:extLst>
            <a:ext uri="{FF2B5EF4-FFF2-40B4-BE49-F238E27FC236}">
              <a16:creationId xmlns:a16="http://schemas.microsoft.com/office/drawing/2014/main" id="{BF01CEEE-930B-4169-9C5C-3B90AE9C17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0" name="Picture 1" descr="ALMASHRI_0">
          <a:extLst>
            <a:ext uri="{FF2B5EF4-FFF2-40B4-BE49-F238E27FC236}">
              <a16:creationId xmlns:a16="http://schemas.microsoft.com/office/drawing/2014/main" id="{6AFB9372-54AC-422F-8921-7D744DA78F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1" name="Picture 1" descr="ALMASHRI_0">
          <a:extLst>
            <a:ext uri="{FF2B5EF4-FFF2-40B4-BE49-F238E27FC236}">
              <a16:creationId xmlns:a16="http://schemas.microsoft.com/office/drawing/2014/main" id="{5F3CEF04-15ED-4521-9436-447DE40F2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2" name="Picture 1" descr="ALMASHRI_0">
          <a:extLst>
            <a:ext uri="{FF2B5EF4-FFF2-40B4-BE49-F238E27FC236}">
              <a16:creationId xmlns:a16="http://schemas.microsoft.com/office/drawing/2014/main" id="{9F623700-D331-4071-9E57-A1E01B8A01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3" name="Picture 1" descr="ALMASHRI_0">
          <a:extLst>
            <a:ext uri="{FF2B5EF4-FFF2-40B4-BE49-F238E27FC236}">
              <a16:creationId xmlns:a16="http://schemas.microsoft.com/office/drawing/2014/main" id="{5FBCAFF7-F267-4C1D-9D19-72A9C93ADA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4" name="Picture 1" descr="ALMASHRI_0">
          <a:extLst>
            <a:ext uri="{FF2B5EF4-FFF2-40B4-BE49-F238E27FC236}">
              <a16:creationId xmlns:a16="http://schemas.microsoft.com/office/drawing/2014/main" id="{CE0718B4-225B-4100-AB18-DF8C75B13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5" name="Picture 1" descr="ALMASHRI_0">
          <a:extLst>
            <a:ext uri="{FF2B5EF4-FFF2-40B4-BE49-F238E27FC236}">
              <a16:creationId xmlns:a16="http://schemas.microsoft.com/office/drawing/2014/main" id="{DC1F4912-2433-439C-9F9A-B589A51722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6" name="Picture 1" descr="ALMASHRI_0">
          <a:extLst>
            <a:ext uri="{FF2B5EF4-FFF2-40B4-BE49-F238E27FC236}">
              <a16:creationId xmlns:a16="http://schemas.microsoft.com/office/drawing/2014/main" id="{1CB1CB6C-9E58-4820-9DA4-5E86AE2594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7" name="Picture 1" descr="ALMASHRI_0">
          <a:extLst>
            <a:ext uri="{FF2B5EF4-FFF2-40B4-BE49-F238E27FC236}">
              <a16:creationId xmlns:a16="http://schemas.microsoft.com/office/drawing/2014/main" id="{804BCC7C-1809-4906-A6B9-2B594BAD2C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8" name="Picture 1" descr="ALMASHRI_0">
          <a:extLst>
            <a:ext uri="{FF2B5EF4-FFF2-40B4-BE49-F238E27FC236}">
              <a16:creationId xmlns:a16="http://schemas.microsoft.com/office/drawing/2014/main" id="{FB41BBC9-44B3-4B57-8627-E5122CC3D2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299" name="Picture 1" descr="ALMASHRI_0">
          <a:extLst>
            <a:ext uri="{FF2B5EF4-FFF2-40B4-BE49-F238E27FC236}">
              <a16:creationId xmlns:a16="http://schemas.microsoft.com/office/drawing/2014/main" id="{625F826E-2BB8-4CE1-8DC3-F8FAE63D4C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0" name="Picture 1" descr="ALMASHRI_0">
          <a:extLst>
            <a:ext uri="{FF2B5EF4-FFF2-40B4-BE49-F238E27FC236}">
              <a16:creationId xmlns:a16="http://schemas.microsoft.com/office/drawing/2014/main" id="{2A1713AE-BC0B-4129-A0B0-E4630DE08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1" name="Picture 1" descr="ALMASHRI_0">
          <a:extLst>
            <a:ext uri="{FF2B5EF4-FFF2-40B4-BE49-F238E27FC236}">
              <a16:creationId xmlns:a16="http://schemas.microsoft.com/office/drawing/2014/main" id="{AB04D4CB-E8BE-48CE-977E-57C0DB78CB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2" name="Picture 1" descr="ALMASHRI_0">
          <a:extLst>
            <a:ext uri="{FF2B5EF4-FFF2-40B4-BE49-F238E27FC236}">
              <a16:creationId xmlns:a16="http://schemas.microsoft.com/office/drawing/2014/main" id="{26EC4E81-EB2E-43EF-83F2-5510260413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03" name="Picture 1" descr="ALMASHRI_0">
          <a:extLst>
            <a:ext uri="{FF2B5EF4-FFF2-40B4-BE49-F238E27FC236}">
              <a16:creationId xmlns:a16="http://schemas.microsoft.com/office/drawing/2014/main" id="{DE5A1171-4AEB-44FA-8B00-E94F796190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4" name="Picture 2303" descr="ALMASHRI_0">
          <a:extLst>
            <a:ext uri="{FF2B5EF4-FFF2-40B4-BE49-F238E27FC236}">
              <a16:creationId xmlns:a16="http://schemas.microsoft.com/office/drawing/2014/main" id="{3F928656-231F-4ECC-A4A6-C53DBE8DF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5" name="Picture 1" descr="ALMASHRI_0">
          <a:extLst>
            <a:ext uri="{FF2B5EF4-FFF2-40B4-BE49-F238E27FC236}">
              <a16:creationId xmlns:a16="http://schemas.microsoft.com/office/drawing/2014/main" id="{DE5E2FDE-82FF-4464-B917-9D1EF806D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6" name="Picture 1" descr="ALMASHRI_0">
          <a:extLst>
            <a:ext uri="{FF2B5EF4-FFF2-40B4-BE49-F238E27FC236}">
              <a16:creationId xmlns:a16="http://schemas.microsoft.com/office/drawing/2014/main" id="{9F621EFC-6A93-47E8-BCE1-D164CD274E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7" name="Picture 1" descr="ALMASHRI_0">
          <a:extLst>
            <a:ext uri="{FF2B5EF4-FFF2-40B4-BE49-F238E27FC236}">
              <a16:creationId xmlns:a16="http://schemas.microsoft.com/office/drawing/2014/main" id="{0A4B69A0-6AF4-41B9-A07C-EB0919C31E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8" name="Picture 1" descr="ALMASHRI_0">
          <a:extLst>
            <a:ext uri="{FF2B5EF4-FFF2-40B4-BE49-F238E27FC236}">
              <a16:creationId xmlns:a16="http://schemas.microsoft.com/office/drawing/2014/main" id="{6B557FD6-22CF-467B-A515-6121F3C4E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09" name="Picture 1" descr="ALMASHRI_0">
          <a:extLst>
            <a:ext uri="{FF2B5EF4-FFF2-40B4-BE49-F238E27FC236}">
              <a16:creationId xmlns:a16="http://schemas.microsoft.com/office/drawing/2014/main" id="{F30BF783-CD92-4E61-8021-47146F5521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0" name="Picture 1" descr="ALMASHRI_0">
          <a:extLst>
            <a:ext uri="{FF2B5EF4-FFF2-40B4-BE49-F238E27FC236}">
              <a16:creationId xmlns:a16="http://schemas.microsoft.com/office/drawing/2014/main" id="{56494CE9-3778-49A5-93BB-130605286E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1" name="Picture 1" descr="ALMASHRI_0">
          <a:extLst>
            <a:ext uri="{FF2B5EF4-FFF2-40B4-BE49-F238E27FC236}">
              <a16:creationId xmlns:a16="http://schemas.microsoft.com/office/drawing/2014/main" id="{4CCA0D6F-9FFA-4A41-B0C3-3772025D6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2" name="Picture 1" descr="ALMASHRI_0">
          <a:extLst>
            <a:ext uri="{FF2B5EF4-FFF2-40B4-BE49-F238E27FC236}">
              <a16:creationId xmlns:a16="http://schemas.microsoft.com/office/drawing/2014/main" id="{E4D72C6E-D92A-4110-AC94-2F4EAAED90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3" name="Picture 1" descr="ALMASHRI_0">
          <a:extLst>
            <a:ext uri="{FF2B5EF4-FFF2-40B4-BE49-F238E27FC236}">
              <a16:creationId xmlns:a16="http://schemas.microsoft.com/office/drawing/2014/main" id="{EABCE8E4-D57B-4138-8AB1-E5F41D6E0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4" name="Picture 1" descr="ALMASHRI_0">
          <a:extLst>
            <a:ext uri="{FF2B5EF4-FFF2-40B4-BE49-F238E27FC236}">
              <a16:creationId xmlns:a16="http://schemas.microsoft.com/office/drawing/2014/main" id="{BB1AA7D9-23FC-44E3-92BB-2B067E2CF7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5" name="Picture 1" descr="ALMASHRI_0">
          <a:extLst>
            <a:ext uri="{FF2B5EF4-FFF2-40B4-BE49-F238E27FC236}">
              <a16:creationId xmlns:a16="http://schemas.microsoft.com/office/drawing/2014/main" id="{A304C29E-B087-4779-B078-E2C18657EE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6" name="Picture 1" descr="ALMASHRI_0">
          <a:extLst>
            <a:ext uri="{FF2B5EF4-FFF2-40B4-BE49-F238E27FC236}">
              <a16:creationId xmlns:a16="http://schemas.microsoft.com/office/drawing/2014/main" id="{F1663EA2-87A9-4CC9-A2D5-767EE3EEDC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7" name="Picture 1" descr="ALMASHRI_0">
          <a:extLst>
            <a:ext uri="{FF2B5EF4-FFF2-40B4-BE49-F238E27FC236}">
              <a16:creationId xmlns:a16="http://schemas.microsoft.com/office/drawing/2014/main" id="{CEADB696-5270-4489-A293-243B193E15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8" name="Picture 1" descr="ALMASHRI_0">
          <a:extLst>
            <a:ext uri="{FF2B5EF4-FFF2-40B4-BE49-F238E27FC236}">
              <a16:creationId xmlns:a16="http://schemas.microsoft.com/office/drawing/2014/main" id="{24F65616-5D9C-4618-AB7A-B2259BEB80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319" name="Picture 1" descr="ALMASHRI_0">
          <a:extLst>
            <a:ext uri="{FF2B5EF4-FFF2-40B4-BE49-F238E27FC236}">
              <a16:creationId xmlns:a16="http://schemas.microsoft.com/office/drawing/2014/main" id="{326BF811-2670-4363-AFAC-378220174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0" name="Picture 1" descr="ALMASHRI_0">
          <a:extLst>
            <a:ext uri="{FF2B5EF4-FFF2-40B4-BE49-F238E27FC236}">
              <a16:creationId xmlns:a16="http://schemas.microsoft.com/office/drawing/2014/main" id="{F413270D-137F-4983-B639-0390CC363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1" name="Picture 1" descr="ALMASHRI_0">
          <a:extLst>
            <a:ext uri="{FF2B5EF4-FFF2-40B4-BE49-F238E27FC236}">
              <a16:creationId xmlns:a16="http://schemas.microsoft.com/office/drawing/2014/main" id="{80535DDA-6E42-4A81-BD50-15163765C1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2" name="Picture 1" descr="ALMASHRI_0">
          <a:extLst>
            <a:ext uri="{FF2B5EF4-FFF2-40B4-BE49-F238E27FC236}">
              <a16:creationId xmlns:a16="http://schemas.microsoft.com/office/drawing/2014/main" id="{3DEDC608-DBD7-44BA-B9EA-0B561BEBE0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3" name="Picture 1" descr="ALMASHRI_0">
          <a:extLst>
            <a:ext uri="{FF2B5EF4-FFF2-40B4-BE49-F238E27FC236}">
              <a16:creationId xmlns:a16="http://schemas.microsoft.com/office/drawing/2014/main" id="{0243A8E3-45CF-4D8D-9FBE-9E6A211C09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4" name="Picture 1" descr="ALMASHRI_0">
          <a:extLst>
            <a:ext uri="{FF2B5EF4-FFF2-40B4-BE49-F238E27FC236}">
              <a16:creationId xmlns:a16="http://schemas.microsoft.com/office/drawing/2014/main" id="{8EC3F27E-9843-4E68-833A-7EC5CAE629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5" name="Picture 1" descr="ALMASHRI_0">
          <a:extLst>
            <a:ext uri="{FF2B5EF4-FFF2-40B4-BE49-F238E27FC236}">
              <a16:creationId xmlns:a16="http://schemas.microsoft.com/office/drawing/2014/main" id="{0AAFF438-5AEB-4252-873F-73E127F68F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6" name="Picture 1" descr="ALMASHRI_0">
          <a:extLst>
            <a:ext uri="{FF2B5EF4-FFF2-40B4-BE49-F238E27FC236}">
              <a16:creationId xmlns:a16="http://schemas.microsoft.com/office/drawing/2014/main" id="{3D46C3F9-8D98-43D5-9A8C-0CE0269C31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7" name="Picture 1" descr="ALMASHRI_0">
          <a:extLst>
            <a:ext uri="{FF2B5EF4-FFF2-40B4-BE49-F238E27FC236}">
              <a16:creationId xmlns:a16="http://schemas.microsoft.com/office/drawing/2014/main" id="{CD1F15AF-2023-4E2D-AEEC-579A1505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8" name="Picture 1" descr="ALMASHRI_0">
          <a:extLst>
            <a:ext uri="{FF2B5EF4-FFF2-40B4-BE49-F238E27FC236}">
              <a16:creationId xmlns:a16="http://schemas.microsoft.com/office/drawing/2014/main" id="{7764A415-C581-4BAD-BCFC-55FD1C833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29" name="Picture 1" descr="ALMASHRI_0">
          <a:extLst>
            <a:ext uri="{FF2B5EF4-FFF2-40B4-BE49-F238E27FC236}">
              <a16:creationId xmlns:a16="http://schemas.microsoft.com/office/drawing/2014/main" id="{23FEF339-C754-4569-98B8-AA3D06A7C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0" name="Picture 1" descr="ALMASHRI_0">
          <a:extLst>
            <a:ext uri="{FF2B5EF4-FFF2-40B4-BE49-F238E27FC236}">
              <a16:creationId xmlns:a16="http://schemas.microsoft.com/office/drawing/2014/main" id="{01DB6A06-B537-4C1D-B264-FE895D30B0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1" name="Picture 1" descr="ALMASHRI_0">
          <a:extLst>
            <a:ext uri="{FF2B5EF4-FFF2-40B4-BE49-F238E27FC236}">
              <a16:creationId xmlns:a16="http://schemas.microsoft.com/office/drawing/2014/main" id="{D7E950DE-C83E-45AE-BB1F-C2FA32954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2" name="Picture 1" descr="ALMASHRI_0">
          <a:extLst>
            <a:ext uri="{FF2B5EF4-FFF2-40B4-BE49-F238E27FC236}">
              <a16:creationId xmlns:a16="http://schemas.microsoft.com/office/drawing/2014/main" id="{6A3F60E3-9E68-4469-B936-DEF9BD055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3" name="Picture 1" descr="ALMASHRI_0">
          <a:extLst>
            <a:ext uri="{FF2B5EF4-FFF2-40B4-BE49-F238E27FC236}">
              <a16:creationId xmlns:a16="http://schemas.microsoft.com/office/drawing/2014/main" id="{A4DE17C9-8762-4CEA-9F4D-CC9F763626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4" name="Picture 1" descr="ALMASHRI_0">
          <a:extLst>
            <a:ext uri="{FF2B5EF4-FFF2-40B4-BE49-F238E27FC236}">
              <a16:creationId xmlns:a16="http://schemas.microsoft.com/office/drawing/2014/main" id="{A6C1F774-E3A9-4CD2-B09E-9DA75EFF3A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335" name="Picture 1" descr="ALMASHRI_0">
          <a:extLst>
            <a:ext uri="{FF2B5EF4-FFF2-40B4-BE49-F238E27FC236}">
              <a16:creationId xmlns:a16="http://schemas.microsoft.com/office/drawing/2014/main" id="{22152A2F-58DE-4270-9A05-0FDB4248C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6" name="Picture 1" descr="ALMASHRI_0">
          <a:extLst>
            <a:ext uri="{FF2B5EF4-FFF2-40B4-BE49-F238E27FC236}">
              <a16:creationId xmlns:a16="http://schemas.microsoft.com/office/drawing/2014/main" id="{941C250C-DC99-4C64-822A-68A5879A4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7" name="Picture 1" descr="ALMASHRI_0">
          <a:extLst>
            <a:ext uri="{FF2B5EF4-FFF2-40B4-BE49-F238E27FC236}">
              <a16:creationId xmlns:a16="http://schemas.microsoft.com/office/drawing/2014/main" id="{FD8DC23D-EA30-422C-A330-1C24B3F99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8" name="Picture 1" descr="ALMASHRI_0">
          <a:extLst>
            <a:ext uri="{FF2B5EF4-FFF2-40B4-BE49-F238E27FC236}">
              <a16:creationId xmlns:a16="http://schemas.microsoft.com/office/drawing/2014/main" id="{BD7E8D9D-8FA7-4330-8930-91843F3E9F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39" name="Picture 1" descr="ALMASHRI_0">
          <a:extLst>
            <a:ext uri="{FF2B5EF4-FFF2-40B4-BE49-F238E27FC236}">
              <a16:creationId xmlns:a16="http://schemas.microsoft.com/office/drawing/2014/main" id="{0F14044F-0D87-44DF-84D9-9C9154F09A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0" name="Picture 1" descr="ALMASHRI_0">
          <a:extLst>
            <a:ext uri="{FF2B5EF4-FFF2-40B4-BE49-F238E27FC236}">
              <a16:creationId xmlns:a16="http://schemas.microsoft.com/office/drawing/2014/main" id="{462003E5-931F-40E7-8F05-D43AC2235F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1" name="Picture 1" descr="ALMASHRI_0">
          <a:extLst>
            <a:ext uri="{FF2B5EF4-FFF2-40B4-BE49-F238E27FC236}">
              <a16:creationId xmlns:a16="http://schemas.microsoft.com/office/drawing/2014/main" id="{14EE0F8A-4D45-4573-B662-A678DB336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2" name="Picture 1" descr="ALMASHRI_0">
          <a:extLst>
            <a:ext uri="{FF2B5EF4-FFF2-40B4-BE49-F238E27FC236}">
              <a16:creationId xmlns:a16="http://schemas.microsoft.com/office/drawing/2014/main" id="{155D391A-4B1F-49BB-BA0A-9A59E62145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3" name="Picture 1" descr="ALMASHRI_0">
          <a:extLst>
            <a:ext uri="{FF2B5EF4-FFF2-40B4-BE49-F238E27FC236}">
              <a16:creationId xmlns:a16="http://schemas.microsoft.com/office/drawing/2014/main" id="{DADCB4A1-1920-4574-9FFD-810E7C1E56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4" name="Picture 1" descr="ALMASHRI_0">
          <a:extLst>
            <a:ext uri="{FF2B5EF4-FFF2-40B4-BE49-F238E27FC236}">
              <a16:creationId xmlns:a16="http://schemas.microsoft.com/office/drawing/2014/main" id="{C0042524-FCC8-4B11-B04A-ADC23200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5" name="Picture 1" descr="ALMASHRI_0">
          <a:extLst>
            <a:ext uri="{FF2B5EF4-FFF2-40B4-BE49-F238E27FC236}">
              <a16:creationId xmlns:a16="http://schemas.microsoft.com/office/drawing/2014/main" id="{BD4F975B-920E-4258-BE82-FED9F6FF6A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6" name="Picture 1" descr="ALMASHRI_0">
          <a:extLst>
            <a:ext uri="{FF2B5EF4-FFF2-40B4-BE49-F238E27FC236}">
              <a16:creationId xmlns:a16="http://schemas.microsoft.com/office/drawing/2014/main" id="{A9F438CE-CA3A-4391-9142-BC04814D9D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7" name="Picture 1" descr="ALMASHRI_0">
          <a:extLst>
            <a:ext uri="{FF2B5EF4-FFF2-40B4-BE49-F238E27FC236}">
              <a16:creationId xmlns:a16="http://schemas.microsoft.com/office/drawing/2014/main" id="{0F498F86-F69C-46F0-B5C4-FE4B4A0DF4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8" name="Picture 1" descr="ALMASHRI_0">
          <a:extLst>
            <a:ext uri="{FF2B5EF4-FFF2-40B4-BE49-F238E27FC236}">
              <a16:creationId xmlns:a16="http://schemas.microsoft.com/office/drawing/2014/main" id="{B25D2C8B-8520-4361-9175-2AA0C71D41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49" name="Picture 1" descr="ALMASHRI_0">
          <a:extLst>
            <a:ext uri="{FF2B5EF4-FFF2-40B4-BE49-F238E27FC236}">
              <a16:creationId xmlns:a16="http://schemas.microsoft.com/office/drawing/2014/main" id="{B3245F70-096C-48BE-A699-6B5A77B51D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0" name="Picture 1" descr="ALMASHRI_0">
          <a:extLst>
            <a:ext uri="{FF2B5EF4-FFF2-40B4-BE49-F238E27FC236}">
              <a16:creationId xmlns:a16="http://schemas.microsoft.com/office/drawing/2014/main" id="{CE6DB2C4-5A9C-4154-BD06-EA269226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351" name="Picture 1" descr="ALMASHRI_0">
          <a:extLst>
            <a:ext uri="{FF2B5EF4-FFF2-40B4-BE49-F238E27FC236}">
              <a16:creationId xmlns:a16="http://schemas.microsoft.com/office/drawing/2014/main" id="{15831F53-02C4-4122-A227-BDECD7156A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2" name="Picture 1" descr="ALMASHRI_0">
          <a:extLst>
            <a:ext uri="{FF2B5EF4-FFF2-40B4-BE49-F238E27FC236}">
              <a16:creationId xmlns:a16="http://schemas.microsoft.com/office/drawing/2014/main" id="{99F1EE12-46BA-4ED2-976C-D65AA3D2C4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3" name="Picture 1" descr="ALMASHRI_0">
          <a:extLst>
            <a:ext uri="{FF2B5EF4-FFF2-40B4-BE49-F238E27FC236}">
              <a16:creationId xmlns:a16="http://schemas.microsoft.com/office/drawing/2014/main" id="{EAC46653-4BBE-4FF2-86CB-462FE90AC5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4" name="Picture 1" descr="ALMASHRI_0">
          <a:extLst>
            <a:ext uri="{FF2B5EF4-FFF2-40B4-BE49-F238E27FC236}">
              <a16:creationId xmlns:a16="http://schemas.microsoft.com/office/drawing/2014/main" id="{C11D4658-AE20-4499-8C11-12A9F35DB0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5" name="Picture 1" descr="ALMASHRI_0">
          <a:extLst>
            <a:ext uri="{FF2B5EF4-FFF2-40B4-BE49-F238E27FC236}">
              <a16:creationId xmlns:a16="http://schemas.microsoft.com/office/drawing/2014/main" id="{AC38C850-5700-46D6-B7F5-703936A49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6" name="Picture 1" descr="ALMASHRI_0">
          <a:extLst>
            <a:ext uri="{FF2B5EF4-FFF2-40B4-BE49-F238E27FC236}">
              <a16:creationId xmlns:a16="http://schemas.microsoft.com/office/drawing/2014/main" id="{F38F2FB4-B218-4C76-9AA2-F3D1EE2149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7" name="Picture 1" descr="ALMASHRI_0">
          <a:extLst>
            <a:ext uri="{FF2B5EF4-FFF2-40B4-BE49-F238E27FC236}">
              <a16:creationId xmlns:a16="http://schemas.microsoft.com/office/drawing/2014/main" id="{281B7D9B-2045-4BFF-8C5A-32CAA27DC6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8" name="Picture 1" descr="ALMASHRI_0">
          <a:extLst>
            <a:ext uri="{FF2B5EF4-FFF2-40B4-BE49-F238E27FC236}">
              <a16:creationId xmlns:a16="http://schemas.microsoft.com/office/drawing/2014/main" id="{65837FEF-430C-423B-8E43-A1E41F5105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59" name="Picture 1" descr="ALMASHRI_0">
          <a:extLst>
            <a:ext uri="{FF2B5EF4-FFF2-40B4-BE49-F238E27FC236}">
              <a16:creationId xmlns:a16="http://schemas.microsoft.com/office/drawing/2014/main" id="{E2667E07-947E-49F4-97FE-FFE1685263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0" name="Picture 1" descr="ALMASHRI_0">
          <a:extLst>
            <a:ext uri="{FF2B5EF4-FFF2-40B4-BE49-F238E27FC236}">
              <a16:creationId xmlns:a16="http://schemas.microsoft.com/office/drawing/2014/main" id="{7C92557A-9ADA-46A9-A493-BF97E7D079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1" name="Picture 1" descr="ALMASHRI_0">
          <a:extLst>
            <a:ext uri="{FF2B5EF4-FFF2-40B4-BE49-F238E27FC236}">
              <a16:creationId xmlns:a16="http://schemas.microsoft.com/office/drawing/2014/main" id="{D0AC070F-B844-4D0D-AD05-C97F880371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2" name="Picture 1" descr="ALMASHRI_0">
          <a:extLst>
            <a:ext uri="{FF2B5EF4-FFF2-40B4-BE49-F238E27FC236}">
              <a16:creationId xmlns:a16="http://schemas.microsoft.com/office/drawing/2014/main" id="{966DA281-4225-49C6-B4D4-0A1A479DB5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3" name="Picture 1" descr="ALMASHRI_0">
          <a:extLst>
            <a:ext uri="{FF2B5EF4-FFF2-40B4-BE49-F238E27FC236}">
              <a16:creationId xmlns:a16="http://schemas.microsoft.com/office/drawing/2014/main" id="{FBEEEC9A-647E-4E70-8AC4-1DF14ACC47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4" name="Picture 1" descr="ALMASHRI_0">
          <a:extLst>
            <a:ext uri="{FF2B5EF4-FFF2-40B4-BE49-F238E27FC236}">
              <a16:creationId xmlns:a16="http://schemas.microsoft.com/office/drawing/2014/main" id="{A789E7D0-8BAF-401C-BC77-2CE2433B6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5" name="Picture 1" descr="ALMASHRI_0">
          <a:extLst>
            <a:ext uri="{FF2B5EF4-FFF2-40B4-BE49-F238E27FC236}">
              <a16:creationId xmlns:a16="http://schemas.microsoft.com/office/drawing/2014/main" id="{704C1036-BC09-4C11-852F-1D593D0B33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6" name="Picture 1" descr="ALMASHRI_0">
          <a:extLst>
            <a:ext uri="{FF2B5EF4-FFF2-40B4-BE49-F238E27FC236}">
              <a16:creationId xmlns:a16="http://schemas.microsoft.com/office/drawing/2014/main" id="{2AF365C6-3897-4A0D-83A2-7483291F2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367" name="Picture 1" descr="ALMASHRI_0">
          <a:extLst>
            <a:ext uri="{FF2B5EF4-FFF2-40B4-BE49-F238E27FC236}">
              <a16:creationId xmlns:a16="http://schemas.microsoft.com/office/drawing/2014/main" id="{7086F63C-AF12-498A-97FE-E63ED7DD5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8" name="Picture 1" descr="ALMASHRI_0">
          <a:extLst>
            <a:ext uri="{FF2B5EF4-FFF2-40B4-BE49-F238E27FC236}">
              <a16:creationId xmlns:a16="http://schemas.microsoft.com/office/drawing/2014/main" id="{F9FDBF03-426F-4E43-BED0-5ABFC22DD5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69" name="Picture 1" descr="ALMASHRI_0">
          <a:extLst>
            <a:ext uri="{FF2B5EF4-FFF2-40B4-BE49-F238E27FC236}">
              <a16:creationId xmlns:a16="http://schemas.microsoft.com/office/drawing/2014/main" id="{E10CDC1C-3713-46B6-AE7F-D530A416B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0" name="Picture 1" descr="ALMASHRI_0">
          <a:extLst>
            <a:ext uri="{FF2B5EF4-FFF2-40B4-BE49-F238E27FC236}">
              <a16:creationId xmlns:a16="http://schemas.microsoft.com/office/drawing/2014/main" id="{2135ED2D-12CC-41AC-82D7-750F99B226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1" name="Picture 1" descr="ALMASHRI_0">
          <a:extLst>
            <a:ext uri="{FF2B5EF4-FFF2-40B4-BE49-F238E27FC236}">
              <a16:creationId xmlns:a16="http://schemas.microsoft.com/office/drawing/2014/main" id="{242FA2CC-E221-4B02-A8E1-EA2006260D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2" name="Picture 1" descr="ALMASHRI_0">
          <a:extLst>
            <a:ext uri="{FF2B5EF4-FFF2-40B4-BE49-F238E27FC236}">
              <a16:creationId xmlns:a16="http://schemas.microsoft.com/office/drawing/2014/main" id="{D7A0577D-1566-4C77-972A-F26EC48163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3" name="Picture 1" descr="ALMASHRI_0">
          <a:extLst>
            <a:ext uri="{FF2B5EF4-FFF2-40B4-BE49-F238E27FC236}">
              <a16:creationId xmlns:a16="http://schemas.microsoft.com/office/drawing/2014/main" id="{2CC4F6D9-364B-4F7F-8CBA-765DB39A1D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4" name="Picture 1" descr="ALMASHRI_0">
          <a:extLst>
            <a:ext uri="{FF2B5EF4-FFF2-40B4-BE49-F238E27FC236}">
              <a16:creationId xmlns:a16="http://schemas.microsoft.com/office/drawing/2014/main" id="{99696895-C5E2-4FAF-AC2A-16371934B5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5" name="Picture 1" descr="ALMASHRI_0">
          <a:extLst>
            <a:ext uri="{FF2B5EF4-FFF2-40B4-BE49-F238E27FC236}">
              <a16:creationId xmlns:a16="http://schemas.microsoft.com/office/drawing/2014/main" id="{2AA09F7A-A3EB-4D36-972D-2C0FF8722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6" name="Picture 1" descr="ALMASHRI_0">
          <a:extLst>
            <a:ext uri="{FF2B5EF4-FFF2-40B4-BE49-F238E27FC236}">
              <a16:creationId xmlns:a16="http://schemas.microsoft.com/office/drawing/2014/main" id="{FA5CC552-1A9C-488F-900D-DE8B50D71C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7" name="Picture 1" descr="ALMASHRI_0">
          <a:extLst>
            <a:ext uri="{FF2B5EF4-FFF2-40B4-BE49-F238E27FC236}">
              <a16:creationId xmlns:a16="http://schemas.microsoft.com/office/drawing/2014/main" id="{F494814E-EC7C-45A2-B8FF-7D128FADD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8" name="Picture 1" descr="ALMASHRI_0">
          <a:extLst>
            <a:ext uri="{FF2B5EF4-FFF2-40B4-BE49-F238E27FC236}">
              <a16:creationId xmlns:a16="http://schemas.microsoft.com/office/drawing/2014/main" id="{4E3BC158-E30E-4096-995B-BDA191E6AF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79" name="Picture 1" descr="ALMASHRI_0">
          <a:extLst>
            <a:ext uri="{FF2B5EF4-FFF2-40B4-BE49-F238E27FC236}">
              <a16:creationId xmlns:a16="http://schemas.microsoft.com/office/drawing/2014/main" id="{54DAC154-3C0E-4708-86CD-2DA87939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0" name="Picture 1" descr="ALMASHRI_0">
          <a:extLst>
            <a:ext uri="{FF2B5EF4-FFF2-40B4-BE49-F238E27FC236}">
              <a16:creationId xmlns:a16="http://schemas.microsoft.com/office/drawing/2014/main" id="{246D72F3-6EB2-4915-BBD0-9C42F25D8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1" name="Picture 1" descr="ALMASHRI_0">
          <a:extLst>
            <a:ext uri="{FF2B5EF4-FFF2-40B4-BE49-F238E27FC236}">
              <a16:creationId xmlns:a16="http://schemas.microsoft.com/office/drawing/2014/main" id="{420A79E7-8620-4ECB-B749-DDDB5FC1F9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2" name="Picture 1" descr="ALMASHRI_0">
          <a:extLst>
            <a:ext uri="{FF2B5EF4-FFF2-40B4-BE49-F238E27FC236}">
              <a16:creationId xmlns:a16="http://schemas.microsoft.com/office/drawing/2014/main" id="{68A1D3CF-5726-4F77-A518-4594A2AE91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383" name="Picture 1" descr="ALMASHRI_0">
          <a:extLst>
            <a:ext uri="{FF2B5EF4-FFF2-40B4-BE49-F238E27FC236}">
              <a16:creationId xmlns:a16="http://schemas.microsoft.com/office/drawing/2014/main" id="{1359E5AE-EEFF-446C-BA54-EED9A76E51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4" name="Picture 1" descr="ALMASHRI_0">
          <a:extLst>
            <a:ext uri="{FF2B5EF4-FFF2-40B4-BE49-F238E27FC236}">
              <a16:creationId xmlns:a16="http://schemas.microsoft.com/office/drawing/2014/main" id="{884D797D-9D8B-42FA-B775-97A9956BE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5" name="Picture 1" descr="ALMASHRI_0">
          <a:extLst>
            <a:ext uri="{FF2B5EF4-FFF2-40B4-BE49-F238E27FC236}">
              <a16:creationId xmlns:a16="http://schemas.microsoft.com/office/drawing/2014/main" id="{923C6F53-7C96-4D32-B0C0-BB99922AB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6" name="Picture 1" descr="ALMASHRI_0">
          <a:extLst>
            <a:ext uri="{FF2B5EF4-FFF2-40B4-BE49-F238E27FC236}">
              <a16:creationId xmlns:a16="http://schemas.microsoft.com/office/drawing/2014/main" id="{8B4089F6-4DE8-4BF2-8EC5-F2142F7544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7" name="Picture 1" descr="ALMASHRI_0">
          <a:extLst>
            <a:ext uri="{FF2B5EF4-FFF2-40B4-BE49-F238E27FC236}">
              <a16:creationId xmlns:a16="http://schemas.microsoft.com/office/drawing/2014/main" id="{C9E80588-5D4C-4845-BA4B-F587DC33C4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8" name="Picture 1" descr="ALMASHRI_0">
          <a:extLst>
            <a:ext uri="{FF2B5EF4-FFF2-40B4-BE49-F238E27FC236}">
              <a16:creationId xmlns:a16="http://schemas.microsoft.com/office/drawing/2014/main" id="{AAAE0A1C-5463-4FA1-853D-A2F7D498E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89" name="Picture 1" descr="ALMASHRI_0">
          <a:extLst>
            <a:ext uri="{FF2B5EF4-FFF2-40B4-BE49-F238E27FC236}">
              <a16:creationId xmlns:a16="http://schemas.microsoft.com/office/drawing/2014/main" id="{36B10AE3-DC83-46EC-907B-B002E90C2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0" name="Picture 1" descr="ALMASHRI_0">
          <a:extLst>
            <a:ext uri="{FF2B5EF4-FFF2-40B4-BE49-F238E27FC236}">
              <a16:creationId xmlns:a16="http://schemas.microsoft.com/office/drawing/2014/main" id="{E6D12956-ADDE-4740-BF4E-F5341A03D6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1" name="Picture 1" descr="ALMASHRI_0">
          <a:extLst>
            <a:ext uri="{FF2B5EF4-FFF2-40B4-BE49-F238E27FC236}">
              <a16:creationId xmlns:a16="http://schemas.microsoft.com/office/drawing/2014/main" id="{DC7CB9BF-A437-4F84-BA9F-770845CFF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2" name="Picture 1" descr="ALMASHRI_0">
          <a:extLst>
            <a:ext uri="{FF2B5EF4-FFF2-40B4-BE49-F238E27FC236}">
              <a16:creationId xmlns:a16="http://schemas.microsoft.com/office/drawing/2014/main" id="{BA9811F5-D04C-473F-A57E-B1A04E2A40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3" name="Picture 1" descr="ALMASHRI_0">
          <a:extLst>
            <a:ext uri="{FF2B5EF4-FFF2-40B4-BE49-F238E27FC236}">
              <a16:creationId xmlns:a16="http://schemas.microsoft.com/office/drawing/2014/main" id="{854723DE-B269-4938-8B8E-6B0C905212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4" name="Picture 1" descr="ALMASHRI_0">
          <a:extLst>
            <a:ext uri="{FF2B5EF4-FFF2-40B4-BE49-F238E27FC236}">
              <a16:creationId xmlns:a16="http://schemas.microsoft.com/office/drawing/2014/main" id="{2A2A4722-1D4F-4F67-8862-305AA83A4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5" name="Picture 1" descr="ALMASHRI_0">
          <a:extLst>
            <a:ext uri="{FF2B5EF4-FFF2-40B4-BE49-F238E27FC236}">
              <a16:creationId xmlns:a16="http://schemas.microsoft.com/office/drawing/2014/main" id="{768200A8-2D68-4403-8B8E-155D1DA61B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6" name="Picture 1" descr="ALMASHRI_0">
          <a:extLst>
            <a:ext uri="{FF2B5EF4-FFF2-40B4-BE49-F238E27FC236}">
              <a16:creationId xmlns:a16="http://schemas.microsoft.com/office/drawing/2014/main" id="{CED3E2A7-325F-4F75-996B-39EF642222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7" name="Picture 1" descr="ALMASHRI_0">
          <a:extLst>
            <a:ext uri="{FF2B5EF4-FFF2-40B4-BE49-F238E27FC236}">
              <a16:creationId xmlns:a16="http://schemas.microsoft.com/office/drawing/2014/main" id="{39DD31EB-643C-4A40-A38A-321F1E1092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8" name="Picture 1" descr="ALMASHRI_0">
          <a:extLst>
            <a:ext uri="{FF2B5EF4-FFF2-40B4-BE49-F238E27FC236}">
              <a16:creationId xmlns:a16="http://schemas.microsoft.com/office/drawing/2014/main" id="{57B03470-B4B6-4732-8117-776848DC1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399" name="Picture 1" descr="ALMASHRI_0">
          <a:extLst>
            <a:ext uri="{FF2B5EF4-FFF2-40B4-BE49-F238E27FC236}">
              <a16:creationId xmlns:a16="http://schemas.microsoft.com/office/drawing/2014/main" id="{3C6C6514-C4D1-45D8-B4D9-1FBB801067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0" name="Picture 1" descr="ALMASHRI_0">
          <a:extLst>
            <a:ext uri="{FF2B5EF4-FFF2-40B4-BE49-F238E27FC236}">
              <a16:creationId xmlns:a16="http://schemas.microsoft.com/office/drawing/2014/main" id="{C4E5D169-2B33-4E37-952A-35169A6D5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1" name="Picture 1" descr="ALMASHRI_0">
          <a:extLst>
            <a:ext uri="{FF2B5EF4-FFF2-40B4-BE49-F238E27FC236}">
              <a16:creationId xmlns:a16="http://schemas.microsoft.com/office/drawing/2014/main" id="{4888BAC9-F12A-45BE-B6D0-E5196E6651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2" name="Picture 1" descr="ALMASHRI_0">
          <a:extLst>
            <a:ext uri="{FF2B5EF4-FFF2-40B4-BE49-F238E27FC236}">
              <a16:creationId xmlns:a16="http://schemas.microsoft.com/office/drawing/2014/main" id="{4D898292-049D-4874-B7C1-CF7C70A150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3" name="Picture 1" descr="ALMASHRI_0">
          <a:extLst>
            <a:ext uri="{FF2B5EF4-FFF2-40B4-BE49-F238E27FC236}">
              <a16:creationId xmlns:a16="http://schemas.microsoft.com/office/drawing/2014/main" id="{BC86E979-BC67-4B17-8A94-C1386E12F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4" name="Picture 1" descr="ALMASHRI_0">
          <a:extLst>
            <a:ext uri="{FF2B5EF4-FFF2-40B4-BE49-F238E27FC236}">
              <a16:creationId xmlns:a16="http://schemas.microsoft.com/office/drawing/2014/main" id="{A2548636-56D3-4C37-9E55-7C8F9A6A6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5" name="Picture 1" descr="ALMASHRI_0">
          <a:extLst>
            <a:ext uri="{FF2B5EF4-FFF2-40B4-BE49-F238E27FC236}">
              <a16:creationId xmlns:a16="http://schemas.microsoft.com/office/drawing/2014/main" id="{E6E6BAD2-FEAC-49A9-935C-705AD45556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6" name="Picture 1" descr="ALMASHRI_0">
          <a:extLst>
            <a:ext uri="{FF2B5EF4-FFF2-40B4-BE49-F238E27FC236}">
              <a16:creationId xmlns:a16="http://schemas.microsoft.com/office/drawing/2014/main" id="{BEDF191F-9C0D-4E04-863F-B9B948533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7" name="Picture 1" descr="ALMASHRI_0">
          <a:extLst>
            <a:ext uri="{FF2B5EF4-FFF2-40B4-BE49-F238E27FC236}">
              <a16:creationId xmlns:a16="http://schemas.microsoft.com/office/drawing/2014/main" id="{4726B236-1D76-40E9-9333-2AF40101DE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8" name="Picture 1" descr="ALMASHRI_0">
          <a:extLst>
            <a:ext uri="{FF2B5EF4-FFF2-40B4-BE49-F238E27FC236}">
              <a16:creationId xmlns:a16="http://schemas.microsoft.com/office/drawing/2014/main" id="{920E04B6-E4DE-48B0-90EE-24ED694F1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09" name="Picture 1" descr="ALMASHRI_0">
          <a:extLst>
            <a:ext uri="{FF2B5EF4-FFF2-40B4-BE49-F238E27FC236}">
              <a16:creationId xmlns:a16="http://schemas.microsoft.com/office/drawing/2014/main" id="{B00D62E3-5656-4E4E-B02C-B32D8D414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0" name="Picture 1" descr="ALMASHRI_0">
          <a:extLst>
            <a:ext uri="{FF2B5EF4-FFF2-40B4-BE49-F238E27FC236}">
              <a16:creationId xmlns:a16="http://schemas.microsoft.com/office/drawing/2014/main" id="{62A4DD22-ADB9-4A62-A9C5-AA98290BE4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1" name="Picture 1" descr="ALMASHRI_0">
          <a:extLst>
            <a:ext uri="{FF2B5EF4-FFF2-40B4-BE49-F238E27FC236}">
              <a16:creationId xmlns:a16="http://schemas.microsoft.com/office/drawing/2014/main" id="{1ECDA4B2-012F-4464-B08C-972AEBB4A2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2" name="Picture 1" descr="ALMASHRI_0">
          <a:extLst>
            <a:ext uri="{FF2B5EF4-FFF2-40B4-BE49-F238E27FC236}">
              <a16:creationId xmlns:a16="http://schemas.microsoft.com/office/drawing/2014/main" id="{BC962335-BCF0-4972-A92C-1FFA7F582C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3" name="Picture 1" descr="ALMASHRI_0">
          <a:extLst>
            <a:ext uri="{FF2B5EF4-FFF2-40B4-BE49-F238E27FC236}">
              <a16:creationId xmlns:a16="http://schemas.microsoft.com/office/drawing/2014/main" id="{9A247FCF-0591-48C6-949D-604FA661E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4" name="Picture 1" descr="ALMASHRI_0">
          <a:extLst>
            <a:ext uri="{FF2B5EF4-FFF2-40B4-BE49-F238E27FC236}">
              <a16:creationId xmlns:a16="http://schemas.microsoft.com/office/drawing/2014/main" id="{5E769EC6-B8D2-46B0-BF4E-B7E5A4FD6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15" name="Picture 1" descr="ALMASHRI_0">
          <a:extLst>
            <a:ext uri="{FF2B5EF4-FFF2-40B4-BE49-F238E27FC236}">
              <a16:creationId xmlns:a16="http://schemas.microsoft.com/office/drawing/2014/main" id="{A0A52805-20FB-44AA-9388-D955383F3D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6" name="Picture 1" descr="ALMASHRI_0">
          <a:extLst>
            <a:ext uri="{FF2B5EF4-FFF2-40B4-BE49-F238E27FC236}">
              <a16:creationId xmlns:a16="http://schemas.microsoft.com/office/drawing/2014/main" id="{31771FF4-EFA1-48EE-BEF6-4861E1A2B6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7" name="Picture 1" descr="ALMASHRI_0">
          <a:extLst>
            <a:ext uri="{FF2B5EF4-FFF2-40B4-BE49-F238E27FC236}">
              <a16:creationId xmlns:a16="http://schemas.microsoft.com/office/drawing/2014/main" id="{38A3ACF4-F49C-41E2-86C5-A34CD93247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8" name="Picture 1" descr="ALMASHRI_0">
          <a:extLst>
            <a:ext uri="{FF2B5EF4-FFF2-40B4-BE49-F238E27FC236}">
              <a16:creationId xmlns:a16="http://schemas.microsoft.com/office/drawing/2014/main" id="{D5222B5B-00D8-4B37-9683-25270D70D5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19" name="Picture 1" descr="ALMASHRI_0">
          <a:extLst>
            <a:ext uri="{FF2B5EF4-FFF2-40B4-BE49-F238E27FC236}">
              <a16:creationId xmlns:a16="http://schemas.microsoft.com/office/drawing/2014/main" id="{3484B2D1-BB75-4BC7-AC68-B822D633F0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0" name="Picture 1" descr="ALMASHRI_0">
          <a:extLst>
            <a:ext uri="{FF2B5EF4-FFF2-40B4-BE49-F238E27FC236}">
              <a16:creationId xmlns:a16="http://schemas.microsoft.com/office/drawing/2014/main" id="{F41E7E17-F065-4DA2-9FE6-A056DD100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1" name="Picture 1" descr="ALMASHRI_0">
          <a:extLst>
            <a:ext uri="{FF2B5EF4-FFF2-40B4-BE49-F238E27FC236}">
              <a16:creationId xmlns:a16="http://schemas.microsoft.com/office/drawing/2014/main" id="{F2085D32-2616-4C23-80A2-57118043F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2" name="Picture 1" descr="ALMASHRI_0">
          <a:extLst>
            <a:ext uri="{FF2B5EF4-FFF2-40B4-BE49-F238E27FC236}">
              <a16:creationId xmlns:a16="http://schemas.microsoft.com/office/drawing/2014/main" id="{C304FA9F-4F52-44D8-A15B-A34D76BFB6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3" name="Picture 1" descr="ALMASHRI_0">
          <a:extLst>
            <a:ext uri="{FF2B5EF4-FFF2-40B4-BE49-F238E27FC236}">
              <a16:creationId xmlns:a16="http://schemas.microsoft.com/office/drawing/2014/main" id="{C8DB7CD5-6F45-4B23-BF1E-E5F8701F1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4" name="Picture 1" descr="ALMASHRI_0">
          <a:extLst>
            <a:ext uri="{FF2B5EF4-FFF2-40B4-BE49-F238E27FC236}">
              <a16:creationId xmlns:a16="http://schemas.microsoft.com/office/drawing/2014/main" id="{0BB7ACA5-5693-4FF8-A58D-F5DEB2EB8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5" name="Picture 1" descr="ALMASHRI_0">
          <a:extLst>
            <a:ext uri="{FF2B5EF4-FFF2-40B4-BE49-F238E27FC236}">
              <a16:creationId xmlns:a16="http://schemas.microsoft.com/office/drawing/2014/main" id="{0806710D-00AC-4588-84A4-61D9909B3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6" name="Picture 1" descr="ALMASHRI_0">
          <a:extLst>
            <a:ext uri="{FF2B5EF4-FFF2-40B4-BE49-F238E27FC236}">
              <a16:creationId xmlns:a16="http://schemas.microsoft.com/office/drawing/2014/main" id="{A125F4CD-8641-4591-8206-613DE8B0F7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7" name="Picture 1" descr="ALMASHRI_0">
          <a:extLst>
            <a:ext uri="{FF2B5EF4-FFF2-40B4-BE49-F238E27FC236}">
              <a16:creationId xmlns:a16="http://schemas.microsoft.com/office/drawing/2014/main" id="{3568DD1E-65DF-462D-8703-2FE05A7AEE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8" name="Picture 1" descr="ALMASHRI_0">
          <a:extLst>
            <a:ext uri="{FF2B5EF4-FFF2-40B4-BE49-F238E27FC236}">
              <a16:creationId xmlns:a16="http://schemas.microsoft.com/office/drawing/2014/main" id="{A666C38C-F19D-4235-AC2F-EFEA922529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29" name="Picture 1" descr="ALMASHRI_0">
          <a:extLst>
            <a:ext uri="{FF2B5EF4-FFF2-40B4-BE49-F238E27FC236}">
              <a16:creationId xmlns:a16="http://schemas.microsoft.com/office/drawing/2014/main" id="{AB2A5B34-7BC5-4936-9DA5-668B767BED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0" name="Picture 1" descr="ALMASHRI_0">
          <a:extLst>
            <a:ext uri="{FF2B5EF4-FFF2-40B4-BE49-F238E27FC236}">
              <a16:creationId xmlns:a16="http://schemas.microsoft.com/office/drawing/2014/main" id="{0792EF46-8BD6-40C4-B2E4-2FBC2FCB2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31" name="Picture 1" descr="ALMASHRI_0">
          <a:extLst>
            <a:ext uri="{FF2B5EF4-FFF2-40B4-BE49-F238E27FC236}">
              <a16:creationId xmlns:a16="http://schemas.microsoft.com/office/drawing/2014/main" id="{2446ABE0-3DAA-413B-917E-DEB206F410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2" name="Picture 1" descr="ALMASHRI_0">
          <a:extLst>
            <a:ext uri="{FF2B5EF4-FFF2-40B4-BE49-F238E27FC236}">
              <a16:creationId xmlns:a16="http://schemas.microsoft.com/office/drawing/2014/main" id="{6EE1159F-4049-4C75-BA6F-946B51F6AA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3" name="Picture 1" descr="ALMASHRI_0">
          <a:extLst>
            <a:ext uri="{FF2B5EF4-FFF2-40B4-BE49-F238E27FC236}">
              <a16:creationId xmlns:a16="http://schemas.microsoft.com/office/drawing/2014/main" id="{6C55CBE9-CF83-489B-9465-1B14414B6D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4" name="Picture 1" descr="ALMASHRI_0">
          <a:extLst>
            <a:ext uri="{FF2B5EF4-FFF2-40B4-BE49-F238E27FC236}">
              <a16:creationId xmlns:a16="http://schemas.microsoft.com/office/drawing/2014/main" id="{3EBE86E4-628C-4F52-89E0-6BC3BF820C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5" name="Picture 1" descr="ALMASHRI_0">
          <a:extLst>
            <a:ext uri="{FF2B5EF4-FFF2-40B4-BE49-F238E27FC236}">
              <a16:creationId xmlns:a16="http://schemas.microsoft.com/office/drawing/2014/main" id="{A69619AB-D26B-4253-8329-54BAEF8B67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6" name="Picture 1" descr="ALMASHRI_0">
          <a:extLst>
            <a:ext uri="{FF2B5EF4-FFF2-40B4-BE49-F238E27FC236}">
              <a16:creationId xmlns:a16="http://schemas.microsoft.com/office/drawing/2014/main" id="{BACFBCC1-75DB-4F5F-A0D9-05681B64F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7" name="Picture 1" descr="ALMASHRI_0">
          <a:extLst>
            <a:ext uri="{FF2B5EF4-FFF2-40B4-BE49-F238E27FC236}">
              <a16:creationId xmlns:a16="http://schemas.microsoft.com/office/drawing/2014/main" id="{5CB08420-0906-4D02-872A-A9400A172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8" name="Picture 1" descr="ALMASHRI_0">
          <a:extLst>
            <a:ext uri="{FF2B5EF4-FFF2-40B4-BE49-F238E27FC236}">
              <a16:creationId xmlns:a16="http://schemas.microsoft.com/office/drawing/2014/main" id="{005019F9-D638-41A6-96EF-3C7EB8E95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39" name="Picture 1" descr="ALMASHRI_0">
          <a:extLst>
            <a:ext uri="{FF2B5EF4-FFF2-40B4-BE49-F238E27FC236}">
              <a16:creationId xmlns:a16="http://schemas.microsoft.com/office/drawing/2014/main" id="{604CC282-B36C-4AD4-957A-E83EB6C5A4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0" name="Picture 1" descr="ALMASHRI_0">
          <a:extLst>
            <a:ext uri="{FF2B5EF4-FFF2-40B4-BE49-F238E27FC236}">
              <a16:creationId xmlns:a16="http://schemas.microsoft.com/office/drawing/2014/main" id="{8F5A45D7-6CB6-48CF-9BEA-5C65BC60E4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1" name="Picture 1" descr="ALMASHRI_0">
          <a:extLst>
            <a:ext uri="{FF2B5EF4-FFF2-40B4-BE49-F238E27FC236}">
              <a16:creationId xmlns:a16="http://schemas.microsoft.com/office/drawing/2014/main" id="{875869EF-0617-4B3D-BA28-073B62577A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2" name="Picture 1" descr="ALMASHRI_0">
          <a:extLst>
            <a:ext uri="{FF2B5EF4-FFF2-40B4-BE49-F238E27FC236}">
              <a16:creationId xmlns:a16="http://schemas.microsoft.com/office/drawing/2014/main" id="{D9E7D131-600A-4C77-954A-A3DD94F781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3" name="Picture 1" descr="ALMASHRI_0">
          <a:extLst>
            <a:ext uri="{FF2B5EF4-FFF2-40B4-BE49-F238E27FC236}">
              <a16:creationId xmlns:a16="http://schemas.microsoft.com/office/drawing/2014/main" id="{141B6159-8918-4A41-93D1-BF9E43A0DB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4" name="Picture 1" descr="ALMASHRI_0">
          <a:extLst>
            <a:ext uri="{FF2B5EF4-FFF2-40B4-BE49-F238E27FC236}">
              <a16:creationId xmlns:a16="http://schemas.microsoft.com/office/drawing/2014/main" id="{7ED0BE60-4653-425A-8354-6BB00E9E7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5" name="Picture 1" descr="ALMASHRI_0">
          <a:extLst>
            <a:ext uri="{FF2B5EF4-FFF2-40B4-BE49-F238E27FC236}">
              <a16:creationId xmlns:a16="http://schemas.microsoft.com/office/drawing/2014/main" id="{5DD9C1BD-E067-46A8-942F-4249561ABB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6" name="Picture 1" descr="ALMASHRI_0">
          <a:extLst>
            <a:ext uri="{FF2B5EF4-FFF2-40B4-BE49-F238E27FC236}">
              <a16:creationId xmlns:a16="http://schemas.microsoft.com/office/drawing/2014/main" id="{F5C37C6C-2B08-4CDB-BD84-F37FF803FB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447" name="Picture 1" descr="ALMASHRI_0">
          <a:extLst>
            <a:ext uri="{FF2B5EF4-FFF2-40B4-BE49-F238E27FC236}">
              <a16:creationId xmlns:a16="http://schemas.microsoft.com/office/drawing/2014/main" id="{A7E56BCF-EEE7-4991-94CE-06042A76F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8" name="Picture 1" descr="ALMASHRI_0">
          <a:extLst>
            <a:ext uri="{FF2B5EF4-FFF2-40B4-BE49-F238E27FC236}">
              <a16:creationId xmlns:a16="http://schemas.microsoft.com/office/drawing/2014/main" id="{0B5B27E9-7DE9-4C01-9E11-7851FB9B41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49" name="Picture 1" descr="ALMASHRI_0">
          <a:extLst>
            <a:ext uri="{FF2B5EF4-FFF2-40B4-BE49-F238E27FC236}">
              <a16:creationId xmlns:a16="http://schemas.microsoft.com/office/drawing/2014/main" id="{14E35314-0EB9-4B92-8211-6279D1050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0" name="Picture 1" descr="ALMASHRI_0">
          <a:extLst>
            <a:ext uri="{FF2B5EF4-FFF2-40B4-BE49-F238E27FC236}">
              <a16:creationId xmlns:a16="http://schemas.microsoft.com/office/drawing/2014/main" id="{19F83921-C3E4-42E5-8587-E21664673E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1" name="Picture 1" descr="ALMASHRI_0">
          <a:extLst>
            <a:ext uri="{FF2B5EF4-FFF2-40B4-BE49-F238E27FC236}">
              <a16:creationId xmlns:a16="http://schemas.microsoft.com/office/drawing/2014/main" id="{3F200494-445A-45BF-9D48-A16663A28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2" name="Picture 1" descr="ALMASHRI_0">
          <a:extLst>
            <a:ext uri="{FF2B5EF4-FFF2-40B4-BE49-F238E27FC236}">
              <a16:creationId xmlns:a16="http://schemas.microsoft.com/office/drawing/2014/main" id="{0EBD665C-B590-4466-8EB8-BEACFFB4E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3" name="Picture 1" descr="ALMASHRI_0">
          <a:extLst>
            <a:ext uri="{FF2B5EF4-FFF2-40B4-BE49-F238E27FC236}">
              <a16:creationId xmlns:a16="http://schemas.microsoft.com/office/drawing/2014/main" id="{4BD90766-454E-4620-864A-B766664E90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4" name="Picture 1" descr="ALMASHRI_0">
          <a:extLst>
            <a:ext uri="{FF2B5EF4-FFF2-40B4-BE49-F238E27FC236}">
              <a16:creationId xmlns:a16="http://schemas.microsoft.com/office/drawing/2014/main" id="{A4E62E3F-B9B5-4B98-B340-F7C9C14772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5" name="Picture 1" descr="ALMASHRI_0">
          <a:extLst>
            <a:ext uri="{FF2B5EF4-FFF2-40B4-BE49-F238E27FC236}">
              <a16:creationId xmlns:a16="http://schemas.microsoft.com/office/drawing/2014/main" id="{D5997BC9-E012-478C-A717-097B0BA571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6" name="Picture 1" descr="ALMASHRI_0">
          <a:extLst>
            <a:ext uri="{FF2B5EF4-FFF2-40B4-BE49-F238E27FC236}">
              <a16:creationId xmlns:a16="http://schemas.microsoft.com/office/drawing/2014/main" id="{5F1C4C90-6ACE-4500-B1E2-3BF8083CC6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7" name="Picture 1" descr="ALMASHRI_0">
          <a:extLst>
            <a:ext uri="{FF2B5EF4-FFF2-40B4-BE49-F238E27FC236}">
              <a16:creationId xmlns:a16="http://schemas.microsoft.com/office/drawing/2014/main" id="{BF1B2C01-F5F8-42E1-9B6A-5DC6706DC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8" name="Picture 1" descr="ALMASHRI_0">
          <a:extLst>
            <a:ext uri="{FF2B5EF4-FFF2-40B4-BE49-F238E27FC236}">
              <a16:creationId xmlns:a16="http://schemas.microsoft.com/office/drawing/2014/main" id="{0CAA7244-D4ED-440D-BC55-127F35F74E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59" name="Picture 1" descr="ALMASHRI_0">
          <a:extLst>
            <a:ext uri="{FF2B5EF4-FFF2-40B4-BE49-F238E27FC236}">
              <a16:creationId xmlns:a16="http://schemas.microsoft.com/office/drawing/2014/main" id="{8A1B04B8-39C6-41BC-990E-7FF07CFF73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0" name="Picture 1" descr="ALMASHRI_0">
          <a:extLst>
            <a:ext uri="{FF2B5EF4-FFF2-40B4-BE49-F238E27FC236}">
              <a16:creationId xmlns:a16="http://schemas.microsoft.com/office/drawing/2014/main" id="{031F1FF6-281E-44D4-AE9A-F521FF72A5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1" name="Picture 1" descr="ALMASHRI_0">
          <a:extLst>
            <a:ext uri="{FF2B5EF4-FFF2-40B4-BE49-F238E27FC236}">
              <a16:creationId xmlns:a16="http://schemas.microsoft.com/office/drawing/2014/main" id="{6B0F1020-4947-41D7-BC65-8342D4FCB0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2" name="Picture 1" descr="ALMASHRI_0">
          <a:extLst>
            <a:ext uri="{FF2B5EF4-FFF2-40B4-BE49-F238E27FC236}">
              <a16:creationId xmlns:a16="http://schemas.microsoft.com/office/drawing/2014/main" id="{6B7CEF8B-B129-4E4B-9555-4EC53A4C3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463" name="Picture 1" descr="ALMASHRI_0">
          <a:extLst>
            <a:ext uri="{FF2B5EF4-FFF2-40B4-BE49-F238E27FC236}">
              <a16:creationId xmlns:a16="http://schemas.microsoft.com/office/drawing/2014/main" id="{7A69CD84-A8A2-4CB5-BDD1-CBE4A15E31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4" name="Picture 1" descr="ALMASHRI_0">
          <a:extLst>
            <a:ext uri="{FF2B5EF4-FFF2-40B4-BE49-F238E27FC236}">
              <a16:creationId xmlns:a16="http://schemas.microsoft.com/office/drawing/2014/main" id="{B3AAC6E7-FE98-4CAB-9C04-B3CCBE3EF6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5" name="Picture 1" descr="ALMASHRI_0">
          <a:extLst>
            <a:ext uri="{FF2B5EF4-FFF2-40B4-BE49-F238E27FC236}">
              <a16:creationId xmlns:a16="http://schemas.microsoft.com/office/drawing/2014/main" id="{4BDD5E23-C2D1-43E2-B0F6-3F980A7B3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6" name="Picture 1" descr="ALMASHRI_0">
          <a:extLst>
            <a:ext uri="{FF2B5EF4-FFF2-40B4-BE49-F238E27FC236}">
              <a16:creationId xmlns:a16="http://schemas.microsoft.com/office/drawing/2014/main" id="{A29E4209-FD70-49C8-BD63-A2CA13482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7" name="Picture 1" descr="ALMASHRI_0">
          <a:extLst>
            <a:ext uri="{FF2B5EF4-FFF2-40B4-BE49-F238E27FC236}">
              <a16:creationId xmlns:a16="http://schemas.microsoft.com/office/drawing/2014/main" id="{7B877C2D-81E6-475F-952E-452F4C926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8" name="Picture 1" descr="ALMASHRI_0">
          <a:extLst>
            <a:ext uri="{FF2B5EF4-FFF2-40B4-BE49-F238E27FC236}">
              <a16:creationId xmlns:a16="http://schemas.microsoft.com/office/drawing/2014/main" id="{A972C534-4498-45C1-986B-8888C7C5F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69" name="Picture 1" descr="ALMASHRI_0">
          <a:extLst>
            <a:ext uri="{FF2B5EF4-FFF2-40B4-BE49-F238E27FC236}">
              <a16:creationId xmlns:a16="http://schemas.microsoft.com/office/drawing/2014/main" id="{2C8BFB60-E7AD-4EA5-A8B2-7F09E6CBA4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0" name="Picture 1" descr="ALMASHRI_0">
          <a:extLst>
            <a:ext uri="{FF2B5EF4-FFF2-40B4-BE49-F238E27FC236}">
              <a16:creationId xmlns:a16="http://schemas.microsoft.com/office/drawing/2014/main" id="{AC882F57-7F65-4914-A26E-8BC37DB30C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1" name="Picture 1" descr="ALMASHRI_0">
          <a:extLst>
            <a:ext uri="{FF2B5EF4-FFF2-40B4-BE49-F238E27FC236}">
              <a16:creationId xmlns:a16="http://schemas.microsoft.com/office/drawing/2014/main" id="{7A5D54C7-7E75-4446-BC78-D83B21CD0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2" name="Picture 1" descr="ALMASHRI_0">
          <a:extLst>
            <a:ext uri="{FF2B5EF4-FFF2-40B4-BE49-F238E27FC236}">
              <a16:creationId xmlns:a16="http://schemas.microsoft.com/office/drawing/2014/main" id="{5E46A5CF-BB2D-41DD-98A9-C946218187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3" name="Picture 1" descr="ALMASHRI_0">
          <a:extLst>
            <a:ext uri="{FF2B5EF4-FFF2-40B4-BE49-F238E27FC236}">
              <a16:creationId xmlns:a16="http://schemas.microsoft.com/office/drawing/2014/main" id="{B6AD83FC-1FF7-458D-A347-BFD815AF31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4" name="Picture 1" descr="ALMASHRI_0">
          <a:extLst>
            <a:ext uri="{FF2B5EF4-FFF2-40B4-BE49-F238E27FC236}">
              <a16:creationId xmlns:a16="http://schemas.microsoft.com/office/drawing/2014/main" id="{E33BB7F2-D99A-4796-8D71-B772557EC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5" name="Picture 1" descr="ALMASHRI_0">
          <a:extLst>
            <a:ext uri="{FF2B5EF4-FFF2-40B4-BE49-F238E27FC236}">
              <a16:creationId xmlns:a16="http://schemas.microsoft.com/office/drawing/2014/main" id="{E7111918-0FCF-4E65-B65C-FE415CFDE1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6" name="Picture 1" descr="ALMASHRI_0">
          <a:extLst>
            <a:ext uri="{FF2B5EF4-FFF2-40B4-BE49-F238E27FC236}">
              <a16:creationId xmlns:a16="http://schemas.microsoft.com/office/drawing/2014/main" id="{43408365-18A1-4E9F-9730-9587AB8067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7" name="Picture 1" descr="ALMASHRI_0">
          <a:extLst>
            <a:ext uri="{FF2B5EF4-FFF2-40B4-BE49-F238E27FC236}">
              <a16:creationId xmlns:a16="http://schemas.microsoft.com/office/drawing/2014/main" id="{02B0B832-A4FF-468F-BA38-89A520CC1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8" name="Picture 1" descr="ALMASHRI_0">
          <a:extLst>
            <a:ext uri="{FF2B5EF4-FFF2-40B4-BE49-F238E27FC236}">
              <a16:creationId xmlns:a16="http://schemas.microsoft.com/office/drawing/2014/main" id="{5215A41D-43D4-4203-84B0-C207BFA313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479" name="Picture 1" descr="ALMASHRI_0">
          <a:extLst>
            <a:ext uri="{FF2B5EF4-FFF2-40B4-BE49-F238E27FC236}">
              <a16:creationId xmlns:a16="http://schemas.microsoft.com/office/drawing/2014/main" id="{1CE41021-1D72-498B-A744-614A5ADC9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0" name="Picture 1" descr="ALMASHRI_0">
          <a:extLst>
            <a:ext uri="{FF2B5EF4-FFF2-40B4-BE49-F238E27FC236}">
              <a16:creationId xmlns:a16="http://schemas.microsoft.com/office/drawing/2014/main" id="{93737157-78EF-4BC8-9698-0497AA8648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1" name="Picture 1" descr="ALMASHRI_0">
          <a:extLst>
            <a:ext uri="{FF2B5EF4-FFF2-40B4-BE49-F238E27FC236}">
              <a16:creationId xmlns:a16="http://schemas.microsoft.com/office/drawing/2014/main" id="{13AF72CD-4332-41FC-8B57-DBA5ABED59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2" name="Picture 1" descr="ALMASHRI_0">
          <a:extLst>
            <a:ext uri="{FF2B5EF4-FFF2-40B4-BE49-F238E27FC236}">
              <a16:creationId xmlns:a16="http://schemas.microsoft.com/office/drawing/2014/main" id="{4AB8D168-D852-4834-94F9-56BBFA3F76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3" name="Picture 1" descr="ALMASHRI_0">
          <a:extLst>
            <a:ext uri="{FF2B5EF4-FFF2-40B4-BE49-F238E27FC236}">
              <a16:creationId xmlns:a16="http://schemas.microsoft.com/office/drawing/2014/main" id="{CE129AC0-C17E-4096-A0EA-77AB83EAFA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4" name="Picture 1" descr="ALMASHRI_0">
          <a:extLst>
            <a:ext uri="{FF2B5EF4-FFF2-40B4-BE49-F238E27FC236}">
              <a16:creationId xmlns:a16="http://schemas.microsoft.com/office/drawing/2014/main" id="{F28D77A7-738A-4DF5-A17A-76CD873C0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5" name="Picture 1" descr="ALMASHRI_0">
          <a:extLst>
            <a:ext uri="{FF2B5EF4-FFF2-40B4-BE49-F238E27FC236}">
              <a16:creationId xmlns:a16="http://schemas.microsoft.com/office/drawing/2014/main" id="{DBCE1A3C-FA7A-4CE7-9B2E-984CF549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6" name="Picture 1" descr="ALMASHRI_0">
          <a:extLst>
            <a:ext uri="{FF2B5EF4-FFF2-40B4-BE49-F238E27FC236}">
              <a16:creationId xmlns:a16="http://schemas.microsoft.com/office/drawing/2014/main" id="{C6957FCB-44A3-45DA-BD41-6D5E1C8A3A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7" name="Picture 1" descr="ALMASHRI_0">
          <a:extLst>
            <a:ext uri="{FF2B5EF4-FFF2-40B4-BE49-F238E27FC236}">
              <a16:creationId xmlns:a16="http://schemas.microsoft.com/office/drawing/2014/main" id="{7D881C8E-7872-4998-AC0A-FD61F68B8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8" name="Picture 1" descr="ALMASHRI_0">
          <a:extLst>
            <a:ext uri="{FF2B5EF4-FFF2-40B4-BE49-F238E27FC236}">
              <a16:creationId xmlns:a16="http://schemas.microsoft.com/office/drawing/2014/main" id="{55C2084B-34BF-4FAE-9584-7CF20C0F3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89" name="Picture 1" descr="ALMASHRI_0">
          <a:extLst>
            <a:ext uri="{FF2B5EF4-FFF2-40B4-BE49-F238E27FC236}">
              <a16:creationId xmlns:a16="http://schemas.microsoft.com/office/drawing/2014/main" id="{4D50749E-BDF3-467D-B0D1-73C013CB17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0" name="Picture 1" descr="ALMASHRI_0">
          <a:extLst>
            <a:ext uri="{FF2B5EF4-FFF2-40B4-BE49-F238E27FC236}">
              <a16:creationId xmlns:a16="http://schemas.microsoft.com/office/drawing/2014/main" id="{447A0AEA-D79F-44E0-B89C-EED9DAF636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1" name="Picture 1" descr="ALMASHRI_0">
          <a:extLst>
            <a:ext uri="{FF2B5EF4-FFF2-40B4-BE49-F238E27FC236}">
              <a16:creationId xmlns:a16="http://schemas.microsoft.com/office/drawing/2014/main" id="{0C0851A9-59A3-4D31-83D0-4E5AA41DFB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2" name="Picture 1" descr="ALMASHRI_0">
          <a:extLst>
            <a:ext uri="{FF2B5EF4-FFF2-40B4-BE49-F238E27FC236}">
              <a16:creationId xmlns:a16="http://schemas.microsoft.com/office/drawing/2014/main" id="{93D1A788-0854-442A-A9AF-7A90E27147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3" name="Picture 1" descr="ALMASHRI_0">
          <a:extLst>
            <a:ext uri="{FF2B5EF4-FFF2-40B4-BE49-F238E27FC236}">
              <a16:creationId xmlns:a16="http://schemas.microsoft.com/office/drawing/2014/main" id="{1323145B-A27A-4D96-8CBA-59C3B3F8C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4" name="Picture 1" descr="ALMASHRI_0">
          <a:extLst>
            <a:ext uri="{FF2B5EF4-FFF2-40B4-BE49-F238E27FC236}">
              <a16:creationId xmlns:a16="http://schemas.microsoft.com/office/drawing/2014/main" id="{4982C205-31E1-45E1-A73E-A78BB04625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495" name="Picture 1" descr="ALMASHRI_0">
          <a:extLst>
            <a:ext uri="{FF2B5EF4-FFF2-40B4-BE49-F238E27FC236}">
              <a16:creationId xmlns:a16="http://schemas.microsoft.com/office/drawing/2014/main" id="{BF757C50-CBCD-4966-B543-E4A48CBB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6" name="Picture 1" descr="ALMASHRI_0">
          <a:extLst>
            <a:ext uri="{FF2B5EF4-FFF2-40B4-BE49-F238E27FC236}">
              <a16:creationId xmlns:a16="http://schemas.microsoft.com/office/drawing/2014/main" id="{5A5C8C72-E991-4870-8917-B45AF3F9D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7" name="Picture 1" descr="ALMASHRI_0">
          <a:extLst>
            <a:ext uri="{FF2B5EF4-FFF2-40B4-BE49-F238E27FC236}">
              <a16:creationId xmlns:a16="http://schemas.microsoft.com/office/drawing/2014/main" id="{97E9DCDB-6DE7-49A6-B230-77CF934AB8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8" name="Picture 1" descr="ALMASHRI_0">
          <a:extLst>
            <a:ext uri="{FF2B5EF4-FFF2-40B4-BE49-F238E27FC236}">
              <a16:creationId xmlns:a16="http://schemas.microsoft.com/office/drawing/2014/main" id="{75BEE97C-0882-4BEF-8217-874FE7EB6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499" name="Picture 1" descr="ALMASHRI_0">
          <a:extLst>
            <a:ext uri="{FF2B5EF4-FFF2-40B4-BE49-F238E27FC236}">
              <a16:creationId xmlns:a16="http://schemas.microsoft.com/office/drawing/2014/main" id="{69DC5024-E05B-4062-B250-26E406D15E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0" name="Picture 1" descr="ALMASHRI_0">
          <a:extLst>
            <a:ext uri="{FF2B5EF4-FFF2-40B4-BE49-F238E27FC236}">
              <a16:creationId xmlns:a16="http://schemas.microsoft.com/office/drawing/2014/main" id="{57325AA9-0BFC-49DE-9B6C-01DCA2C8FA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1" name="Picture 1" descr="ALMASHRI_0">
          <a:extLst>
            <a:ext uri="{FF2B5EF4-FFF2-40B4-BE49-F238E27FC236}">
              <a16:creationId xmlns:a16="http://schemas.microsoft.com/office/drawing/2014/main" id="{D3285EE6-44DA-4B7D-B767-F6E02E99E4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2" name="Picture 1" descr="ALMASHRI_0">
          <a:extLst>
            <a:ext uri="{FF2B5EF4-FFF2-40B4-BE49-F238E27FC236}">
              <a16:creationId xmlns:a16="http://schemas.microsoft.com/office/drawing/2014/main" id="{14BDC741-D6BC-4FDB-AFBA-33E3F35781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3" name="Picture 1" descr="ALMASHRI_0">
          <a:extLst>
            <a:ext uri="{FF2B5EF4-FFF2-40B4-BE49-F238E27FC236}">
              <a16:creationId xmlns:a16="http://schemas.microsoft.com/office/drawing/2014/main" id="{C6415899-A7ED-4371-9D5B-2DBD2F7F1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4" name="Picture 1" descr="ALMASHRI_0">
          <a:extLst>
            <a:ext uri="{FF2B5EF4-FFF2-40B4-BE49-F238E27FC236}">
              <a16:creationId xmlns:a16="http://schemas.microsoft.com/office/drawing/2014/main" id="{85EAFCB8-FFEF-41A0-B1F4-4CFEDB7FBA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5" name="Picture 1" descr="ALMASHRI_0">
          <a:extLst>
            <a:ext uri="{FF2B5EF4-FFF2-40B4-BE49-F238E27FC236}">
              <a16:creationId xmlns:a16="http://schemas.microsoft.com/office/drawing/2014/main" id="{2ABA8FCE-24AA-4121-8780-53EC1512E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6" name="Picture 1" descr="ALMASHRI_0">
          <a:extLst>
            <a:ext uri="{FF2B5EF4-FFF2-40B4-BE49-F238E27FC236}">
              <a16:creationId xmlns:a16="http://schemas.microsoft.com/office/drawing/2014/main" id="{423AD968-394C-4265-BA07-A73847C08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7" name="Picture 1" descr="ALMASHRI_0">
          <a:extLst>
            <a:ext uri="{FF2B5EF4-FFF2-40B4-BE49-F238E27FC236}">
              <a16:creationId xmlns:a16="http://schemas.microsoft.com/office/drawing/2014/main" id="{D8720942-D2D8-4C8B-B4BF-6C7B17FB4E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8" name="Picture 1" descr="ALMASHRI_0">
          <a:extLst>
            <a:ext uri="{FF2B5EF4-FFF2-40B4-BE49-F238E27FC236}">
              <a16:creationId xmlns:a16="http://schemas.microsoft.com/office/drawing/2014/main" id="{7CCE50BA-6EBA-4F4C-A7CC-C1F2BF852E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09" name="Picture 1" descr="ALMASHRI_0">
          <a:extLst>
            <a:ext uri="{FF2B5EF4-FFF2-40B4-BE49-F238E27FC236}">
              <a16:creationId xmlns:a16="http://schemas.microsoft.com/office/drawing/2014/main" id="{D50F84EB-287F-4B69-B750-7E093B259F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0" name="Picture 1" descr="ALMASHRI_0">
          <a:extLst>
            <a:ext uri="{FF2B5EF4-FFF2-40B4-BE49-F238E27FC236}">
              <a16:creationId xmlns:a16="http://schemas.microsoft.com/office/drawing/2014/main" id="{70FEF946-BCD0-42E9-ADB6-F8DC973847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511" name="Picture 1" descr="ALMASHRI_0">
          <a:extLst>
            <a:ext uri="{FF2B5EF4-FFF2-40B4-BE49-F238E27FC236}">
              <a16:creationId xmlns:a16="http://schemas.microsoft.com/office/drawing/2014/main" id="{48E0CB8C-0ADE-47C5-8596-2BA08D05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2" name="Picture 1" descr="ALMASHRI_0">
          <a:extLst>
            <a:ext uri="{FF2B5EF4-FFF2-40B4-BE49-F238E27FC236}">
              <a16:creationId xmlns:a16="http://schemas.microsoft.com/office/drawing/2014/main" id="{53355F4A-33F4-43E2-A044-D71A4398B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3" name="Picture 1" descr="ALMASHRI_0">
          <a:extLst>
            <a:ext uri="{FF2B5EF4-FFF2-40B4-BE49-F238E27FC236}">
              <a16:creationId xmlns:a16="http://schemas.microsoft.com/office/drawing/2014/main" id="{6851C7EA-9204-41D2-A1A3-224D1E9B26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4" name="Picture 1" descr="ALMASHRI_0">
          <a:extLst>
            <a:ext uri="{FF2B5EF4-FFF2-40B4-BE49-F238E27FC236}">
              <a16:creationId xmlns:a16="http://schemas.microsoft.com/office/drawing/2014/main" id="{0B610F59-6354-4758-90C2-DFDA0F005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5" name="Picture 1" descr="ALMASHRI_0">
          <a:extLst>
            <a:ext uri="{FF2B5EF4-FFF2-40B4-BE49-F238E27FC236}">
              <a16:creationId xmlns:a16="http://schemas.microsoft.com/office/drawing/2014/main" id="{AD937E8C-E1B2-47C2-AC31-617E39B700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6" name="Picture 1" descr="ALMASHRI_0">
          <a:extLst>
            <a:ext uri="{FF2B5EF4-FFF2-40B4-BE49-F238E27FC236}">
              <a16:creationId xmlns:a16="http://schemas.microsoft.com/office/drawing/2014/main" id="{6D15FA9C-3728-4BA6-BBB0-D7166B443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7" name="Picture 1" descr="ALMASHRI_0">
          <a:extLst>
            <a:ext uri="{FF2B5EF4-FFF2-40B4-BE49-F238E27FC236}">
              <a16:creationId xmlns:a16="http://schemas.microsoft.com/office/drawing/2014/main" id="{981D565E-B3E2-4291-BC2D-3F3AA6CC36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8" name="Picture 1" descr="ALMASHRI_0">
          <a:extLst>
            <a:ext uri="{FF2B5EF4-FFF2-40B4-BE49-F238E27FC236}">
              <a16:creationId xmlns:a16="http://schemas.microsoft.com/office/drawing/2014/main" id="{CC93C0F8-A6AE-4075-A6E8-757EC60CED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19" name="Picture 1" descr="ALMASHRI_0">
          <a:extLst>
            <a:ext uri="{FF2B5EF4-FFF2-40B4-BE49-F238E27FC236}">
              <a16:creationId xmlns:a16="http://schemas.microsoft.com/office/drawing/2014/main" id="{FBE18CC8-24C0-4F0A-97FC-E6FB824055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0" name="Picture 1" descr="ALMASHRI_0">
          <a:extLst>
            <a:ext uri="{FF2B5EF4-FFF2-40B4-BE49-F238E27FC236}">
              <a16:creationId xmlns:a16="http://schemas.microsoft.com/office/drawing/2014/main" id="{1EC460E0-AFE8-4AC9-8C52-424BCE88A5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1" name="Picture 1" descr="ALMASHRI_0">
          <a:extLst>
            <a:ext uri="{FF2B5EF4-FFF2-40B4-BE49-F238E27FC236}">
              <a16:creationId xmlns:a16="http://schemas.microsoft.com/office/drawing/2014/main" id="{27203556-6820-4A11-B357-66AAC3488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2" name="Picture 1" descr="ALMASHRI_0">
          <a:extLst>
            <a:ext uri="{FF2B5EF4-FFF2-40B4-BE49-F238E27FC236}">
              <a16:creationId xmlns:a16="http://schemas.microsoft.com/office/drawing/2014/main" id="{93D21D12-F06A-473D-B3E5-FB0B3EB3A3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3" name="Picture 1" descr="ALMASHRI_0">
          <a:extLst>
            <a:ext uri="{FF2B5EF4-FFF2-40B4-BE49-F238E27FC236}">
              <a16:creationId xmlns:a16="http://schemas.microsoft.com/office/drawing/2014/main" id="{293A560C-5F5B-4678-8817-D7C6F3EF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4" name="Picture 1" descr="ALMASHRI_0">
          <a:extLst>
            <a:ext uri="{FF2B5EF4-FFF2-40B4-BE49-F238E27FC236}">
              <a16:creationId xmlns:a16="http://schemas.microsoft.com/office/drawing/2014/main" id="{7CF78000-5DF3-4D5C-8451-75A6ED842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5" name="Picture 1" descr="ALMASHRI_0">
          <a:extLst>
            <a:ext uri="{FF2B5EF4-FFF2-40B4-BE49-F238E27FC236}">
              <a16:creationId xmlns:a16="http://schemas.microsoft.com/office/drawing/2014/main" id="{ED83DCB9-92CB-4214-8421-1E34B7EC48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6" name="Picture 1" descr="ALMASHRI_0">
          <a:extLst>
            <a:ext uri="{FF2B5EF4-FFF2-40B4-BE49-F238E27FC236}">
              <a16:creationId xmlns:a16="http://schemas.microsoft.com/office/drawing/2014/main" id="{285B8094-924C-4028-BB4C-631BCC8642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527" name="Picture 1" descr="ALMASHRI_0">
          <a:extLst>
            <a:ext uri="{FF2B5EF4-FFF2-40B4-BE49-F238E27FC236}">
              <a16:creationId xmlns:a16="http://schemas.microsoft.com/office/drawing/2014/main" id="{7A3DED54-8D41-491D-B733-F06201B9E0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8" name="Picture 1" descr="ALMASHRI_0">
          <a:extLst>
            <a:ext uri="{FF2B5EF4-FFF2-40B4-BE49-F238E27FC236}">
              <a16:creationId xmlns:a16="http://schemas.microsoft.com/office/drawing/2014/main" id="{A7847154-F3A2-434C-8A55-10F991FCE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29" name="Picture 1" descr="ALMASHRI_0">
          <a:extLst>
            <a:ext uri="{FF2B5EF4-FFF2-40B4-BE49-F238E27FC236}">
              <a16:creationId xmlns:a16="http://schemas.microsoft.com/office/drawing/2014/main" id="{E8068A20-ABEE-449C-B478-2DFB93F37A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0" name="Picture 1" descr="ALMASHRI_0">
          <a:extLst>
            <a:ext uri="{FF2B5EF4-FFF2-40B4-BE49-F238E27FC236}">
              <a16:creationId xmlns:a16="http://schemas.microsoft.com/office/drawing/2014/main" id="{D1E26380-376E-4A46-96A8-86325220A1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1" name="Picture 1" descr="ALMASHRI_0">
          <a:extLst>
            <a:ext uri="{FF2B5EF4-FFF2-40B4-BE49-F238E27FC236}">
              <a16:creationId xmlns:a16="http://schemas.microsoft.com/office/drawing/2014/main" id="{9FF6E648-D7DB-4283-8199-6A9C59863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2" name="Picture 1" descr="ALMASHRI_0">
          <a:extLst>
            <a:ext uri="{FF2B5EF4-FFF2-40B4-BE49-F238E27FC236}">
              <a16:creationId xmlns:a16="http://schemas.microsoft.com/office/drawing/2014/main" id="{027C5945-100E-4AE9-9FF8-62972C65B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3" name="Picture 1" descr="ALMASHRI_0">
          <a:extLst>
            <a:ext uri="{FF2B5EF4-FFF2-40B4-BE49-F238E27FC236}">
              <a16:creationId xmlns:a16="http://schemas.microsoft.com/office/drawing/2014/main" id="{F4BB7A5D-E87F-4BCF-9DAD-35935AB28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4" name="Picture 1" descr="ALMASHRI_0">
          <a:extLst>
            <a:ext uri="{FF2B5EF4-FFF2-40B4-BE49-F238E27FC236}">
              <a16:creationId xmlns:a16="http://schemas.microsoft.com/office/drawing/2014/main" id="{D0751D4F-AAFA-47AF-A35A-9E1A4527D2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5" name="Picture 1" descr="ALMASHRI_0">
          <a:extLst>
            <a:ext uri="{FF2B5EF4-FFF2-40B4-BE49-F238E27FC236}">
              <a16:creationId xmlns:a16="http://schemas.microsoft.com/office/drawing/2014/main" id="{491DF28D-46A7-4EE7-B6E5-8E3CCA4313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6" name="Picture 1" descr="ALMASHRI_0">
          <a:extLst>
            <a:ext uri="{FF2B5EF4-FFF2-40B4-BE49-F238E27FC236}">
              <a16:creationId xmlns:a16="http://schemas.microsoft.com/office/drawing/2014/main" id="{9981AB65-DF08-4857-BDD7-76EEFFEBBB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7" name="Picture 1" descr="ALMASHRI_0">
          <a:extLst>
            <a:ext uri="{FF2B5EF4-FFF2-40B4-BE49-F238E27FC236}">
              <a16:creationId xmlns:a16="http://schemas.microsoft.com/office/drawing/2014/main" id="{555B1575-8238-477C-BB7B-FED8BC93D6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8" name="Picture 1" descr="ALMASHRI_0">
          <a:extLst>
            <a:ext uri="{FF2B5EF4-FFF2-40B4-BE49-F238E27FC236}">
              <a16:creationId xmlns:a16="http://schemas.microsoft.com/office/drawing/2014/main" id="{7481C1B4-0F17-4C7B-AED3-8741E0AB80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39" name="Picture 1" descr="ALMASHRI_0">
          <a:extLst>
            <a:ext uri="{FF2B5EF4-FFF2-40B4-BE49-F238E27FC236}">
              <a16:creationId xmlns:a16="http://schemas.microsoft.com/office/drawing/2014/main" id="{79B33CAC-AB28-4D7A-AC21-7CFB1F1DE0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0" name="Picture 1" descr="ALMASHRI_0">
          <a:extLst>
            <a:ext uri="{FF2B5EF4-FFF2-40B4-BE49-F238E27FC236}">
              <a16:creationId xmlns:a16="http://schemas.microsoft.com/office/drawing/2014/main" id="{B585BB64-361D-4DF0-A380-9D7EB315E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1" name="Picture 1" descr="ALMASHRI_0">
          <a:extLst>
            <a:ext uri="{FF2B5EF4-FFF2-40B4-BE49-F238E27FC236}">
              <a16:creationId xmlns:a16="http://schemas.microsoft.com/office/drawing/2014/main" id="{8CC6168B-8FCF-4F54-BC30-2DB108E74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2" name="Picture 1" descr="ALMASHRI_0">
          <a:extLst>
            <a:ext uri="{FF2B5EF4-FFF2-40B4-BE49-F238E27FC236}">
              <a16:creationId xmlns:a16="http://schemas.microsoft.com/office/drawing/2014/main" id="{82D793B6-5D52-4184-AD2C-0C83B13FF1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43" name="Picture 1" descr="ALMASHRI_0">
          <a:extLst>
            <a:ext uri="{FF2B5EF4-FFF2-40B4-BE49-F238E27FC236}">
              <a16:creationId xmlns:a16="http://schemas.microsoft.com/office/drawing/2014/main" id="{437D68F6-DEC7-4D6B-B801-B78AFBA1B5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4" name="Picture 1" descr="ALMASHRI_0">
          <a:extLst>
            <a:ext uri="{FF2B5EF4-FFF2-40B4-BE49-F238E27FC236}">
              <a16:creationId xmlns:a16="http://schemas.microsoft.com/office/drawing/2014/main" id="{949F191B-1DB1-4C5E-831B-7EF3181E4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5" name="Picture 1" descr="ALMASHRI_0">
          <a:extLst>
            <a:ext uri="{FF2B5EF4-FFF2-40B4-BE49-F238E27FC236}">
              <a16:creationId xmlns:a16="http://schemas.microsoft.com/office/drawing/2014/main" id="{B0D47F43-C97D-486C-800F-40E66CAD37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6" name="Picture 1" descr="ALMASHRI_0">
          <a:extLst>
            <a:ext uri="{FF2B5EF4-FFF2-40B4-BE49-F238E27FC236}">
              <a16:creationId xmlns:a16="http://schemas.microsoft.com/office/drawing/2014/main" id="{23987802-B73E-4A4A-A681-C484433C88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7" name="Picture 1" descr="ALMASHRI_0">
          <a:extLst>
            <a:ext uri="{FF2B5EF4-FFF2-40B4-BE49-F238E27FC236}">
              <a16:creationId xmlns:a16="http://schemas.microsoft.com/office/drawing/2014/main" id="{443DE72B-9CA2-48BC-9281-62E63BE324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8" name="Picture 1" descr="ALMASHRI_0">
          <a:extLst>
            <a:ext uri="{FF2B5EF4-FFF2-40B4-BE49-F238E27FC236}">
              <a16:creationId xmlns:a16="http://schemas.microsoft.com/office/drawing/2014/main" id="{809B0C7E-0A99-4DF7-8283-4EAA8843A5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49" name="Picture 1" descr="ALMASHRI_0">
          <a:extLst>
            <a:ext uri="{FF2B5EF4-FFF2-40B4-BE49-F238E27FC236}">
              <a16:creationId xmlns:a16="http://schemas.microsoft.com/office/drawing/2014/main" id="{2CDF0CC2-12F6-4382-B4A6-3F5D7A3419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0" name="Picture 1" descr="ALMASHRI_0">
          <a:extLst>
            <a:ext uri="{FF2B5EF4-FFF2-40B4-BE49-F238E27FC236}">
              <a16:creationId xmlns:a16="http://schemas.microsoft.com/office/drawing/2014/main" id="{72617BA8-0C10-4F3F-A0A4-7EC993F639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1" name="Picture 1" descr="ALMASHRI_0">
          <a:extLst>
            <a:ext uri="{FF2B5EF4-FFF2-40B4-BE49-F238E27FC236}">
              <a16:creationId xmlns:a16="http://schemas.microsoft.com/office/drawing/2014/main" id="{264DFF14-14CE-46E8-9555-DA3CA16C3C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2" name="Picture 1" descr="ALMASHRI_0">
          <a:extLst>
            <a:ext uri="{FF2B5EF4-FFF2-40B4-BE49-F238E27FC236}">
              <a16:creationId xmlns:a16="http://schemas.microsoft.com/office/drawing/2014/main" id="{A9AAEA98-3545-4354-A5EB-4C297A53B4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3" name="Picture 1" descr="ALMASHRI_0">
          <a:extLst>
            <a:ext uri="{FF2B5EF4-FFF2-40B4-BE49-F238E27FC236}">
              <a16:creationId xmlns:a16="http://schemas.microsoft.com/office/drawing/2014/main" id="{0E211A48-C19E-4E3F-9CB6-FEEDEF6230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4" name="Picture 1" descr="ALMASHRI_0">
          <a:extLst>
            <a:ext uri="{FF2B5EF4-FFF2-40B4-BE49-F238E27FC236}">
              <a16:creationId xmlns:a16="http://schemas.microsoft.com/office/drawing/2014/main" id="{F58DC5D4-6B30-4DCE-8650-5BDC86FF8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5" name="Picture 1" descr="ALMASHRI_0">
          <a:extLst>
            <a:ext uri="{FF2B5EF4-FFF2-40B4-BE49-F238E27FC236}">
              <a16:creationId xmlns:a16="http://schemas.microsoft.com/office/drawing/2014/main" id="{91BE9DBF-3DDA-4063-AD2D-F63878E25B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6" name="Picture 1" descr="ALMASHRI_0">
          <a:extLst>
            <a:ext uri="{FF2B5EF4-FFF2-40B4-BE49-F238E27FC236}">
              <a16:creationId xmlns:a16="http://schemas.microsoft.com/office/drawing/2014/main" id="{86355217-E463-43E8-A30F-BED63DCCF6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7" name="Picture 1" descr="ALMASHRI_0">
          <a:extLst>
            <a:ext uri="{FF2B5EF4-FFF2-40B4-BE49-F238E27FC236}">
              <a16:creationId xmlns:a16="http://schemas.microsoft.com/office/drawing/2014/main" id="{D3BF3A57-7C30-40C1-B22A-767245ADD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8" name="Picture 1" descr="ALMASHRI_0">
          <a:extLst>
            <a:ext uri="{FF2B5EF4-FFF2-40B4-BE49-F238E27FC236}">
              <a16:creationId xmlns:a16="http://schemas.microsoft.com/office/drawing/2014/main" id="{BC2CB40B-DD51-4075-9DE4-E21C0E7BBF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559" name="Picture 1" descr="ALMASHRI_0">
          <a:extLst>
            <a:ext uri="{FF2B5EF4-FFF2-40B4-BE49-F238E27FC236}">
              <a16:creationId xmlns:a16="http://schemas.microsoft.com/office/drawing/2014/main" id="{78ABB42C-9E5C-4891-8344-7890C579CA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0" name="Picture 2559" descr="ALMASHRI_0">
          <a:extLst>
            <a:ext uri="{FF2B5EF4-FFF2-40B4-BE49-F238E27FC236}">
              <a16:creationId xmlns:a16="http://schemas.microsoft.com/office/drawing/2014/main" id="{CAD8A735-2086-4118-821D-000438F1D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1" name="Picture 1" descr="ALMASHRI_0">
          <a:extLst>
            <a:ext uri="{FF2B5EF4-FFF2-40B4-BE49-F238E27FC236}">
              <a16:creationId xmlns:a16="http://schemas.microsoft.com/office/drawing/2014/main" id="{385E8BB6-2200-43C9-B419-0570071CA8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2" name="Picture 1" descr="ALMASHRI_0">
          <a:extLst>
            <a:ext uri="{FF2B5EF4-FFF2-40B4-BE49-F238E27FC236}">
              <a16:creationId xmlns:a16="http://schemas.microsoft.com/office/drawing/2014/main" id="{7CCD7AA8-B7D5-4CFE-B198-7A85D3C5B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3" name="Picture 1" descr="ALMASHRI_0">
          <a:extLst>
            <a:ext uri="{FF2B5EF4-FFF2-40B4-BE49-F238E27FC236}">
              <a16:creationId xmlns:a16="http://schemas.microsoft.com/office/drawing/2014/main" id="{250555A0-014E-413E-8B94-A753312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4" name="Picture 1" descr="ALMASHRI_0">
          <a:extLst>
            <a:ext uri="{FF2B5EF4-FFF2-40B4-BE49-F238E27FC236}">
              <a16:creationId xmlns:a16="http://schemas.microsoft.com/office/drawing/2014/main" id="{3ACE16CF-39CD-46BD-9226-B370152553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5" name="Picture 1" descr="ALMASHRI_0">
          <a:extLst>
            <a:ext uri="{FF2B5EF4-FFF2-40B4-BE49-F238E27FC236}">
              <a16:creationId xmlns:a16="http://schemas.microsoft.com/office/drawing/2014/main" id="{C8C18FB3-6CB1-41A5-822A-727C9CEB90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6" name="Picture 1" descr="ALMASHRI_0">
          <a:extLst>
            <a:ext uri="{FF2B5EF4-FFF2-40B4-BE49-F238E27FC236}">
              <a16:creationId xmlns:a16="http://schemas.microsoft.com/office/drawing/2014/main" id="{A0EE6834-E245-45C4-B84C-28F44E99DF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7" name="Picture 1" descr="ALMASHRI_0">
          <a:extLst>
            <a:ext uri="{FF2B5EF4-FFF2-40B4-BE49-F238E27FC236}">
              <a16:creationId xmlns:a16="http://schemas.microsoft.com/office/drawing/2014/main" id="{FCE67650-3189-4DD5-A6BF-E94B4C674A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8" name="Picture 1" descr="ALMASHRI_0">
          <a:extLst>
            <a:ext uri="{FF2B5EF4-FFF2-40B4-BE49-F238E27FC236}">
              <a16:creationId xmlns:a16="http://schemas.microsoft.com/office/drawing/2014/main" id="{E737C899-1382-421E-BED9-7A33BCCB1C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69" name="Picture 1" descr="ALMASHRI_0">
          <a:extLst>
            <a:ext uri="{FF2B5EF4-FFF2-40B4-BE49-F238E27FC236}">
              <a16:creationId xmlns:a16="http://schemas.microsoft.com/office/drawing/2014/main" id="{F5742D62-A8AA-4CB8-826E-9907CCB8FD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0" name="Picture 1" descr="ALMASHRI_0">
          <a:extLst>
            <a:ext uri="{FF2B5EF4-FFF2-40B4-BE49-F238E27FC236}">
              <a16:creationId xmlns:a16="http://schemas.microsoft.com/office/drawing/2014/main" id="{925B4567-1425-4530-B605-5521262EB3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1" name="Picture 1" descr="ALMASHRI_0">
          <a:extLst>
            <a:ext uri="{FF2B5EF4-FFF2-40B4-BE49-F238E27FC236}">
              <a16:creationId xmlns:a16="http://schemas.microsoft.com/office/drawing/2014/main" id="{52241223-DD65-4402-A638-9193F2331B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2" name="Picture 1" descr="ALMASHRI_0">
          <a:extLst>
            <a:ext uri="{FF2B5EF4-FFF2-40B4-BE49-F238E27FC236}">
              <a16:creationId xmlns:a16="http://schemas.microsoft.com/office/drawing/2014/main" id="{E1CF2B87-01EB-440B-9972-539126818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3" name="Picture 1" descr="ALMASHRI_0">
          <a:extLst>
            <a:ext uri="{FF2B5EF4-FFF2-40B4-BE49-F238E27FC236}">
              <a16:creationId xmlns:a16="http://schemas.microsoft.com/office/drawing/2014/main" id="{13D1CD67-8201-4C6E-9216-A36488E5A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4" name="Picture 1" descr="ALMASHRI_0">
          <a:extLst>
            <a:ext uri="{FF2B5EF4-FFF2-40B4-BE49-F238E27FC236}">
              <a16:creationId xmlns:a16="http://schemas.microsoft.com/office/drawing/2014/main" id="{B5C23783-D722-4EBA-B9AD-5AE4D2739F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575" name="Picture 1" descr="ALMASHRI_0">
          <a:extLst>
            <a:ext uri="{FF2B5EF4-FFF2-40B4-BE49-F238E27FC236}">
              <a16:creationId xmlns:a16="http://schemas.microsoft.com/office/drawing/2014/main" id="{62711666-636E-489B-ACC5-D604FFE20B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6" name="Picture 1" descr="ALMASHRI_0">
          <a:extLst>
            <a:ext uri="{FF2B5EF4-FFF2-40B4-BE49-F238E27FC236}">
              <a16:creationId xmlns:a16="http://schemas.microsoft.com/office/drawing/2014/main" id="{8EF52030-637C-4D38-B2B6-31A6756137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7" name="Picture 1" descr="ALMASHRI_0">
          <a:extLst>
            <a:ext uri="{FF2B5EF4-FFF2-40B4-BE49-F238E27FC236}">
              <a16:creationId xmlns:a16="http://schemas.microsoft.com/office/drawing/2014/main" id="{CF68502D-E737-4141-8BDC-CE1C46641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8" name="Picture 1" descr="ALMASHRI_0">
          <a:extLst>
            <a:ext uri="{FF2B5EF4-FFF2-40B4-BE49-F238E27FC236}">
              <a16:creationId xmlns:a16="http://schemas.microsoft.com/office/drawing/2014/main" id="{5A40AF79-173D-4335-88E7-5A1B08DFF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79" name="Picture 1" descr="ALMASHRI_0">
          <a:extLst>
            <a:ext uri="{FF2B5EF4-FFF2-40B4-BE49-F238E27FC236}">
              <a16:creationId xmlns:a16="http://schemas.microsoft.com/office/drawing/2014/main" id="{62E9AA03-2275-4FA1-B963-5765567B8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0" name="Picture 1" descr="ALMASHRI_0">
          <a:extLst>
            <a:ext uri="{FF2B5EF4-FFF2-40B4-BE49-F238E27FC236}">
              <a16:creationId xmlns:a16="http://schemas.microsoft.com/office/drawing/2014/main" id="{B4A45248-BCC7-472B-8C74-8560B184FC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1" name="Picture 1" descr="ALMASHRI_0">
          <a:extLst>
            <a:ext uri="{FF2B5EF4-FFF2-40B4-BE49-F238E27FC236}">
              <a16:creationId xmlns:a16="http://schemas.microsoft.com/office/drawing/2014/main" id="{59B8D5F1-02CC-481F-9B52-1DD37667A8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2" name="Picture 1" descr="ALMASHRI_0">
          <a:extLst>
            <a:ext uri="{FF2B5EF4-FFF2-40B4-BE49-F238E27FC236}">
              <a16:creationId xmlns:a16="http://schemas.microsoft.com/office/drawing/2014/main" id="{43F00715-6A8C-49B7-818D-86974F9EB6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3" name="Picture 1" descr="ALMASHRI_0">
          <a:extLst>
            <a:ext uri="{FF2B5EF4-FFF2-40B4-BE49-F238E27FC236}">
              <a16:creationId xmlns:a16="http://schemas.microsoft.com/office/drawing/2014/main" id="{B17E353D-A04C-4EA8-93C1-66BD19A186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4" name="Picture 1" descr="ALMASHRI_0">
          <a:extLst>
            <a:ext uri="{FF2B5EF4-FFF2-40B4-BE49-F238E27FC236}">
              <a16:creationId xmlns:a16="http://schemas.microsoft.com/office/drawing/2014/main" id="{320308DE-1FF5-472C-ABDD-80FF6A9D6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5" name="Picture 1" descr="ALMASHRI_0">
          <a:extLst>
            <a:ext uri="{FF2B5EF4-FFF2-40B4-BE49-F238E27FC236}">
              <a16:creationId xmlns:a16="http://schemas.microsoft.com/office/drawing/2014/main" id="{DDCA5DDF-8775-4C3D-935E-074ABAB92B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6" name="Picture 1" descr="ALMASHRI_0">
          <a:extLst>
            <a:ext uri="{FF2B5EF4-FFF2-40B4-BE49-F238E27FC236}">
              <a16:creationId xmlns:a16="http://schemas.microsoft.com/office/drawing/2014/main" id="{2C51D4E4-006B-446C-AB38-9EBCDDED3B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7" name="Picture 1" descr="ALMASHRI_0">
          <a:extLst>
            <a:ext uri="{FF2B5EF4-FFF2-40B4-BE49-F238E27FC236}">
              <a16:creationId xmlns:a16="http://schemas.microsoft.com/office/drawing/2014/main" id="{FC74E0CC-DAB3-417B-B2E6-1F0E8294C3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8" name="Picture 1" descr="ALMASHRI_0">
          <a:extLst>
            <a:ext uri="{FF2B5EF4-FFF2-40B4-BE49-F238E27FC236}">
              <a16:creationId xmlns:a16="http://schemas.microsoft.com/office/drawing/2014/main" id="{DE52EBEB-7FD2-4E68-955B-B6A125FAB0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89" name="Picture 1" descr="ALMASHRI_0">
          <a:extLst>
            <a:ext uri="{FF2B5EF4-FFF2-40B4-BE49-F238E27FC236}">
              <a16:creationId xmlns:a16="http://schemas.microsoft.com/office/drawing/2014/main" id="{86B6F96B-9E31-4371-83F4-D085873052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0" name="Picture 1" descr="ALMASHRI_0">
          <a:extLst>
            <a:ext uri="{FF2B5EF4-FFF2-40B4-BE49-F238E27FC236}">
              <a16:creationId xmlns:a16="http://schemas.microsoft.com/office/drawing/2014/main" id="{CE8147D5-2C5E-48C3-A01D-0C48B5CECB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591" name="Picture 1" descr="ALMASHRI_0">
          <a:extLst>
            <a:ext uri="{FF2B5EF4-FFF2-40B4-BE49-F238E27FC236}">
              <a16:creationId xmlns:a16="http://schemas.microsoft.com/office/drawing/2014/main" id="{052C5AE0-416C-4243-A0E2-C385732F23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2" name="Picture 1" descr="ALMASHRI_0">
          <a:extLst>
            <a:ext uri="{FF2B5EF4-FFF2-40B4-BE49-F238E27FC236}">
              <a16:creationId xmlns:a16="http://schemas.microsoft.com/office/drawing/2014/main" id="{D2B008D4-3F94-42DE-8E0E-05BC134362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3" name="Picture 1" descr="ALMASHRI_0">
          <a:extLst>
            <a:ext uri="{FF2B5EF4-FFF2-40B4-BE49-F238E27FC236}">
              <a16:creationId xmlns:a16="http://schemas.microsoft.com/office/drawing/2014/main" id="{4EB35C5B-36E6-49BD-9413-E7E6FB3B42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4" name="Picture 1" descr="ALMASHRI_0">
          <a:extLst>
            <a:ext uri="{FF2B5EF4-FFF2-40B4-BE49-F238E27FC236}">
              <a16:creationId xmlns:a16="http://schemas.microsoft.com/office/drawing/2014/main" id="{762B05A7-8557-418D-BF12-4EB09B543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5" name="Picture 1" descr="ALMASHRI_0">
          <a:extLst>
            <a:ext uri="{FF2B5EF4-FFF2-40B4-BE49-F238E27FC236}">
              <a16:creationId xmlns:a16="http://schemas.microsoft.com/office/drawing/2014/main" id="{07812A8E-270A-42A2-A7A5-F6DA1BBD09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6" name="Picture 1" descr="ALMASHRI_0">
          <a:extLst>
            <a:ext uri="{FF2B5EF4-FFF2-40B4-BE49-F238E27FC236}">
              <a16:creationId xmlns:a16="http://schemas.microsoft.com/office/drawing/2014/main" id="{C0334F66-AE3B-4392-9DA9-246EC94CA2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7" name="Picture 1" descr="ALMASHRI_0">
          <a:extLst>
            <a:ext uri="{FF2B5EF4-FFF2-40B4-BE49-F238E27FC236}">
              <a16:creationId xmlns:a16="http://schemas.microsoft.com/office/drawing/2014/main" id="{44BCDA3A-5CAF-441A-A8BC-1E3B42BCC9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8" name="Picture 1" descr="ALMASHRI_0">
          <a:extLst>
            <a:ext uri="{FF2B5EF4-FFF2-40B4-BE49-F238E27FC236}">
              <a16:creationId xmlns:a16="http://schemas.microsoft.com/office/drawing/2014/main" id="{5E6957F0-CE45-4E8F-8EAA-C2343E14EC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599" name="Picture 1" descr="ALMASHRI_0">
          <a:extLst>
            <a:ext uri="{FF2B5EF4-FFF2-40B4-BE49-F238E27FC236}">
              <a16:creationId xmlns:a16="http://schemas.microsoft.com/office/drawing/2014/main" id="{3603A88C-B017-46C8-94C8-26D12702A9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0" name="Picture 1" descr="ALMASHRI_0">
          <a:extLst>
            <a:ext uri="{FF2B5EF4-FFF2-40B4-BE49-F238E27FC236}">
              <a16:creationId xmlns:a16="http://schemas.microsoft.com/office/drawing/2014/main" id="{6DD7717F-FDB9-4A52-BA9B-125EB1E5D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1" name="Picture 1" descr="ALMASHRI_0">
          <a:extLst>
            <a:ext uri="{FF2B5EF4-FFF2-40B4-BE49-F238E27FC236}">
              <a16:creationId xmlns:a16="http://schemas.microsoft.com/office/drawing/2014/main" id="{222E6905-4526-447D-BE5E-7727C43ADF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2" name="Picture 1" descr="ALMASHRI_0">
          <a:extLst>
            <a:ext uri="{FF2B5EF4-FFF2-40B4-BE49-F238E27FC236}">
              <a16:creationId xmlns:a16="http://schemas.microsoft.com/office/drawing/2014/main" id="{BC94D1CC-986C-4950-B4AB-8A51745236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3" name="Picture 1" descr="ALMASHRI_0">
          <a:extLst>
            <a:ext uri="{FF2B5EF4-FFF2-40B4-BE49-F238E27FC236}">
              <a16:creationId xmlns:a16="http://schemas.microsoft.com/office/drawing/2014/main" id="{D4B66C05-9F58-43CD-93D5-CDBAE4681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4" name="Picture 1" descr="ALMASHRI_0">
          <a:extLst>
            <a:ext uri="{FF2B5EF4-FFF2-40B4-BE49-F238E27FC236}">
              <a16:creationId xmlns:a16="http://schemas.microsoft.com/office/drawing/2014/main" id="{1E9B4CF7-9123-4662-8AB9-B1CC30B22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5" name="Picture 1" descr="ALMASHRI_0">
          <a:extLst>
            <a:ext uri="{FF2B5EF4-FFF2-40B4-BE49-F238E27FC236}">
              <a16:creationId xmlns:a16="http://schemas.microsoft.com/office/drawing/2014/main" id="{0B0F8377-0475-4E6C-90A8-B7CE39B9F9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6" name="Picture 1" descr="ALMASHRI_0">
          <a:extLst>
            <a:ext uri="{FF2B5EF4-FFF2-40B4-BE49-F238E27FC236}">
              <a16:creationId xmlns:a16="http://schemas.microsoft.com/office/drawing/2014/main" id="{8275D933-88C1-4F5B-B407-D155A9BF0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07" name="Picture 1" descr="ALMASHRI_0">
          <a:extLst>
            <a:ext uri="{FF2B5EF4-FFF2-40B4-BE49-F238E27FC236}">
              <a16:creationId xmlns:a16="http://schemas.microsoft.com/office/drawing/2014/main" id="{7C5C4B53-B01A-4322-8544-364D60311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8" name="Picture 1" descr="ALMASHRI_0">
          <a:extLst>
            <a:ext uri="{FF2B5EF4-FFF2-40B4-BE49-F238E27FC236}">
              <a16:creationId xmlns:a16="http://schemas.microsoft.com/office/drawing/2014/main" id="{9CD75CBF-0DB8-44DC-B783-B70B8A2E9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09" name="Picture 1" descr="ALMASHRI_0">
          <a:extLst>
            <a:ext uri="{FF2B5EF4-FFF2-40B4-BE49-F238E27FC236}">
              <a16:creationId xmlns:a16="http://schemas.microsoft.com/office/drawing/2014/main" id="{F7F5C81F-7656-4FA9-8B8D-30F45DF7D1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0" name="Picture 1" descr="ALMASHRI_0">
          <a:extLst>
            <a:ext uri="{FF2B5EF4-FFF2-40B4-BE49-F238E27FC236}">
              <a16:creationId xmlns:a16="http://schemas.microsoft.com/office/drawing/2014/main" id="{1E28208D-017D-48DE-A59A-A771CE92E6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1" name="Picture 1" descr="ALMASHRI_0">
          <a:extLst>
            <a:ext uri="{FF2B5EF4-FFF2-40B4-BE49-F238E27FC236}">
              <a16:creationId xmlns:a16="http://schemas.microsoft.com/office/drawing/2014/main" id="{A7250795-6DF9-4EE7-B8C3-FB9E053CC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2" name="Picture 1" descr="ALMASHRI_0">
          <a:extLst>
            <a:ext uri="{FF2B5EF4-FFF2-40B4-BE49-F238E27FC236}">
              <a16:creationId xmlns:a16="http://schemas.microsoft.com/office/drawing/2014/main" id="{3C3B478C-9FFC-4FAD-9598-F80A436A35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3" name="Picture 1" descr="ALMASHRI_0">
          <a:extLst>
            <a:ext uri="{FF2B5EF4-FFF2-40B4-BE49-F238E27FC236}">
              <a16:creationId xmlns:a16="http://schemas.microsoft.com/office/drawing/2014/main" id="{291429B4-ADC8-4949-A4BF-0276172193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4" name="Picture 1" descr="ALMASHRI_0">
          <a:extLst>
            <a:ext uri="{FF2B5EF4-FFF2-40B4-BE49-F238E27FC236}">
              <a16:creationId xmlns:a16="http://schemas.microsoft.com/office/drawing/2014/main" id="{370184FA-5AC4-4B4E-9ECD-88B51A71DF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5" name="Picture 1" descr="ALMASHRI_0">
          <a:extLst>
            <a:ext uri="{FF2B5EF4-FFF2-40B4-BE49-F238E27FC236}">
              <a16:creationId xmlns:a16="http://schemas.microsoft.com/office/drawing/2014/main" id="{BF9149DE-A7A6-412C-8A85-CD27641524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6" name="Picture 1" descr="ALMASHRI_0">
          <a:extLst>
            <a:ext uri="{FF2B5EF4-FFF2-40B4-BE49-F238E27FC236}">
              <a16:creationId xmlns:a16="http://schemas.microsoft.com/office/drawing/2014/main" id="{BEF21AE1-0995-4CA7-A8C0-42AE7AB609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7" name="Picture 1" descr="ALMASHRI_0">
          <a:extLst>
            <a:ext uri="{FF2B5EF4-FFF2-40B4-BE49-F238E27FC236}">
              <a16:creationId xmlns:a16="http://schemas.microsoft.com/office/drawing/2014/main" id="{0DDD4A82-B127-45EB-A82F-13624DDF43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8" name="Picture 1" descr="ALMASHRI_0">
          <a:extLst>
            <a:ext uri="{FF2B5EF4-FFF2-40B4-BE49-F238E27FC236}">
              <a16:creationId xmlns:a16="http://schemas.microsoft.com/office/drawing/2014/main" id="{F5EBEBCA-73D9-412E-BDEC-0C237C7E6A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19" name="Picture 1" descr="ALMASHRI_0">
          <a:extLst>
            <a:ext uri="{FF2B5EF4-FFF2-40B4-BE49-F238E27FC236}">
              <a16:creationId xmlns:a16="http://schemas.microsoft.com/office/drawing/2014/main" id="{0A89AA4A-01B4-4714-AB83-0F1396AD01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0" name="Picture 1" descr="ALMASHRI_0">
          <a:extLst>
            <a:ext uri="{FF2B5EF4-FFF2-40B4-BE49-F238E27FC236}">
              <a16:creationId xmlns:a16="http://schemas.microsoft.com/office/drawing/2014/main" id="{0D9C265E-496C-4A27-8C82-06DBD7946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1" name="Picture 1" descr="ALMASHRI_0">
          <a:extLst>
            <a:ext uri="{FF2B5EF4-FFF2-40B4-BE49-F238E27FC236}">
              <a16:creationId xmlns:a16="http://schemas.microsoft.com/office/drawing/2014/main" id="{6CFC06A4-57B0-4682-AE5E-21FAFC8B8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2" name="Picture 1" descr="ALMASHRI_0">
          <a:extLst>
            <a:ext uri="{FF2B5EF4-FFF2-40B4-BE49-F238E27FC236}">
              <a16:creationId xmlns:a16="http://schemas.microsoft.com/office/drawing/2014/main" id="{80EB206D-D0DF-413C-8A88-B4719D7C8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23" name="Picture 1" descr="ALMASHRI_0">
          <a:extLst>
            <a:ext uri="{FF2B5EF4-FFF2-40B4-BE49-F238E27FC236}">
              <a16:creationId xmlns:a16="http://schemas.microsoft.com/office/drawing/2014/main" id="{ACEA08AE-87A3-496D-A884-0CFDA2A4C6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4" name="Picture 1" descr="ALMASHRI_0">
          <a:extLst>
            <a:ext uri="{FF2B5EF4-FFF2-40B4-BE49-F238E27FC236}">
              <a16:creationId xmlns:a16="http://schemas.microsoft.com/office/drawing/2014/main" id="{B9ED0884-8515-4288-94BF-EB21D00E7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5" name="Picture 1" descr="ALMASHRI_0">
          <a:extLst>
            <a:ext uri="{FF2B5EF4-FFF2-40B4-BE49-F238E27FC236}">
              <a16:creationId xmlns:a16="http://schemas.microsoft.com/office/drawing/2014/main" id="{26CABFD1-CE8E-46F4-A23D-078D8294C8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6" name="Picture 1" descr="ALMASHRI_0">
          <a:extLst>
            <a:ext uri="{FF2B5EF4-FFF2-40B4-BE49-F238E27FC236}">
              <a16:creationId xmlns:a16="http://schemas.microsoft.com/office/drawing/2014/main" id="{8EE6B0B2-56B8-419F-9280-D4D6C95119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7" name="Picture 1" descr="ALMASHRI_0">
          <a:extLst>
            <a:ext uri="{FF2B5EF4-FFF2-40B4-BE49-F238E27FC236}">
              <a16:creationId xmlns:a16="http://schemas.microsoft.com/office/drawing/2014/main" id="{7AEC5839-1C4E-4822-8C2C-D0D33568E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8" name="Picture 1" descr="ALMASHRI_0">
          <a:extLst>
            <a:ext uri="{FF2B5EF4-FFF2-40B4-BE49-F238E27FC236}">
              <a16:creationId xmlns:a16="http://schemas.microsoft.com/office/drawing/2014/main" id="{FCD0850D-8C0D-49ED-9B3D-7FFB99A3D3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29" name="Picture 1" descr="ALMASHRI_0">
          <a:extLst>
            <a:ext uri="{FF2B5EF4-FFF2-40B4-BE49-F238E27FC236}">
              <a16:creationId xmlns:a16="http://schemas.microsoft.com/office/drawing/2014/main" id="{0ECC0C47-E6B8-4528-8D11-A567BB2224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0" name="Picture 1" descr="ALMASHRI_0">
          <a:extLst>
            <a:ext uri="{FF2B5EF4-FFF2-40B4-BE49-F238E27FC236}">
              <a16:creationId xmlns:a16="http://schemas.microsoft.com/office/drawing/2014/main" id="{0AA8BBCA-33B9-40A7-B783-B016302EA8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1" name="Picture 1" descr="ALMASHRI_0">
          <a:extLst>
            <a:ext uri="{FF2B5EF4-FFF2-40B4-BE49-F238E27FC236}">
              <a16:creationId xmlns:a16="http://schemas.microsoft.com/office/drawing/2014/main" id="{9EB28A2F-08E9-4E6C-B319-A3BB94E775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2" name="Picture 1" descr="ALMASHRI_0">
          <a:extLst>
            <a:ext uri="{FF2B5EF4-FFF2-40B4-BE49-F238E27FC236}">
              <a16:creationId xmlns:a16="http://schemas.microsoft.com/office/drawing/2014/main" id="{EB157534-D535-41E2-80F4-721441711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3" name="Picture 1" descr="ALMASHRI_0">
          <a:extLst>
            <a:ext uri="{FF2B5EF4-FFF2-40B4-BE49-F238E27FC236}">
              <a16:creationId xmlns:a16="http://schemas.microsoft.com/office/drawing/2014/main" id="{1A48556D-A2B1-4C6F-A7D8-352C2F21C2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4" name="Picture 1" descr="ALMASHRI_0">
          <a:extLst>
            <a:ext uri="{FF2B5EF4-FFF2-40B4-BE49-F238E27FC236}">
              <a16:creationId xmlns:a16="http://schemas.microsoft.com/office/drawing/2014/main" id="{C5D19E85-A215-4675-8548-616CDDA492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5" name="Picture 1" descr="ALMASHRI_0">
          <a:extLst>
            <a:ext uri="{FF2B5EF4-FFF2-40B4-BE49-F238E27FC236}">
              <a16:creationId xmlns:a16="http://schemas.microsoft.com/office/drawing/2014/main" id="{03BCEE85-B2FF-44C7-A6FC-835DBDA754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6" name="Picture 1" descr="ALMASHRI_0">
          <a:extLst>
            <a:ext uri="{FF2B5EF4-FFF2-40B4-BE49-F238E27FC236}">
              <a16:creationId xmlns:a16="http://schemas.microsoft.com/office/drawing/2014/main" id="{1B58F30A-831F-4B43-A30A-CA4E077590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7" name="Picture 1" descr="ALMASHRI_0">
          <a:extLst>
            <a:ext uri="{FF2B5EF4-FFF2-40B4-BE49-F238E27FC236}">
              <a16:creationId xmlns:a16="http://schemas.microsoft.com/office/drawing/2014/main" id="{1D80E960-370D-4DE0-94CA-26F18D562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8" name="Picture 1" descr="ALMASHRI_0">
          <a:extLst>
            <a:ext uri="{FF2B5EF4-FFF2-40B4-BE49-F238E27FC236}">
              <a16:creationId xmlns:a16="http://schemas.microsoft.com/office/drawing/2014/main" id="{86EE3BCD-0188-4493-9E76-C13689E9A9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639" name="Picture 1" descr="ALMASHRI_0">
          <a:extLst>
            <a:ext uri="{FF2B5EF4-FFF2-40B4-BE49-F238E27FC236}">
              <a16:creationId xmlns:a16="http://schemas.microsoft.com/office/drawing/2014/main" id="{3CFE00ED-D346-4B8F-8B5B-C373AAFD3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0" name="Picture 1" descr="ALMASHRI_0">
          <a:extLst>
            <a:ext uri="{FF2B5EF4-FFF2-40B4-BE49-F238E27FC236}">
              <a16:creationId xmlns:a16="http://schemas.microsoft.com/office/drawing/2014/main" id="{860D2D61-351A-4B4F-B3DA-01BB447612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1" name="Picture 1" descr="ALMASHRI_0">
          <a:extLst>
            <a:ext uri="{FF2B5EF4-FFF2-40B4-BE49-F238E27FC236}">
              <a16:creationId xmlns:a16="http://schemas.microsoft.com/office/drawing/2014/main" id="{7928AEE8-9226-40D4-BB5C-42ED7BA41E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2" name="Picture 1" descr="ALMASHRI_0">
          <a:extLst>
            <a:ext uri="{FF2B5EF4-FFF2-40B4-BE49-F238E27FC236}">
              <a16:creationId xmlns:a16="http://schemas.microsoft.com/office/drawing/2014/main" id="{85B6A5ED-DFEF-491B-A279-FCCC1C120A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3" name="Picture 1" descr="ALMASHRI_0">
          <a:extLst>
            <a:ext uri="{FF2B5EF4-FFF2-40B4-BE49-F238E27FC236}">
              <a16:creationId xmlns:a16="http://schemas.microsoft.com/office/drawing/2014/main" id="{8A2D724E-2D76-413B-921E-542913032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4" name="Picture 1" descr="ALMASHRI_0">
          <a:extLst>
            <a:ext uri="{FF2B5EF4-FFF2-40B4-BE49-F238E27FC236}">
              <a16:creationId xmlns:a16="http://schemas.microsoft.com/office/drawing/2014/main" id="{ED1D0C3D-D38F-4083-8F45-34D0F7BA7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5" name="Picture 1" descr="ALMASHRI_0">
          <a:extLst>
            <a:ext uri="{FF2B5EF4-FFF2-40B4-BE49-F238E27FC236}">
              <a16:creationId xmlns:a16="http://schemas.microsoft.com/office/drawing/2014/main" id="{941DA584-1B8D-4F47-AE94-9DDAFE8FF0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6" name="Picture 1" descr="ALMASHRI_0">
          <a:extLst>
            <a:ext uri="{FF2B5EF4-FFF2-40B4-BE49-F238E27FC236}">
              <a16:creationId xmlns:a16="http://schemas.microsoft.com/office/drawing/2014/main" id="{9AB23038-3194-4870-AF21-B1EA2AFC42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7" name="Picture 1" descr="ALMASHRI_0">
          <a:extLst>
            <a:ext uri="{FF2B5EF4-FFF2-40B4-BE49-F238E27FC236}">
              <a16:creationId xmlns:a16="http://schemas.microsoft.com/office/drawing/2014/main" id="{551B6113-387B-47C6-88B5-E59289BF6C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8" name="Picture 1" descr="ALMASHRI_0">
          <a:extLst>
            <a:ext uri="{FF2B5EF4-FFF2-40B4-BE49-F238E27FC236}">
              <a16:creationId xmlns:a16="http://schemas.microsoft.com/office/drawing/2014/main" id="{15449F0A-B12C-4D4B-BF97-0AD998CC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49" name="Picture 1" descr="ALMASHRI_0">
          <a:extLst>
            <a:ext uri="{FF2B5EF4-FFF2-40B4-BE49-F238E27FC236}">
              <a16:creationId xmlns:a16="http://schemas.microsoft.com/office/drawing/2014/main" id="{0EDD6D36-5596-4415-9969-1AC4F416C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0" name="Picture 1" descr="ALMASHRI_0">
          <a:extLst>
            <a:ext uri="{FF2B5EF4-FFF2-40B4-BE49-F238E27FC236}">
              <a16:creationId xmlns:a16="http://schemas.microsoft.com/office/drawing/2014/main" id="{B369F8FD-F3F8-4052-A534-889D58CC54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1" name="Picture 1" descr="ALMASHRI_0">
          <a:extLst>
            <a:ext uri="{FF2B5EF4-FFF2-40B4-BE49-F238E27FC236}">
              <a16:creationId xmlns:a16="http://schemas.microsoft.com/office/drawing/2014/main" id="{FD7FEB4A-DDA3-4293-A98B-8CCE4AC01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2" name="Picture 1" descr="ALMASHRI_0">
          <a:extLst>
            <a:ext uri="{FF2B5EF4-FFF2-40B4-BE49-F238E27FC236}">
              <a16:creationId xmlns:a16="http://schemas.microsoft.com/office/drawing/2014/main" id="{89CA112C-ADE6-48D5-80F0-CBD1E6DBCC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3" name="Picture 1" descr="ALMASHRI_0">
          <a:extLst>
            <a:ext uri="{FF2B5EF4-FFF2-40B4-BE49-F238E27FC236}">
              <a16:creationId xmlns:a16="http://schemas.microsoft.com/office/drawing/2014/main" id="{CF2F24EE-A090-4CAD-9920-39A574B2E7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4" name="Picture 1" descr="ALMASHRI_0">
          <a:extLst>
            <a:ext uri="{FF2B5EF4-FFF2-40B4-BE49-F238E27FC236}">
              <a16:creationId xmlns:a16="http://schemas.microsoft.com/office/drawing/2014/main" id="{BE082AF4-2921-43E3-8E20-7BC597D26B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655" name="Picture 1" descr="ALMASHRI_0">
          <a:extLst>
            <a:ext uri="{FF2B5EF4-FFF2-40B4-BE49-F238E27FC236}">
              <a16:creationId xmlns:a16="http://schemas.microsoft.com/office/drawing/2014/main" id="{91AFFCB5-C785-4B65-A3A0-B9F8E20CC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6" name="Picture 1" descr="ALMASHRI_0">
          <a:extLst>
            <a:ext uri="{FF2B5EF4-FFF2-40B4-BE49-F238E27FC236}">
              <a16:creationId xmlns:a16="http://schemas.microsoft.com/office/drawing/2014/main" id="{E9554AC6-9519-4BDB-8266-EC1BBB49A8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7" name="Picture 1" descr="ALMASHRI_0">
          <a:extLst>
            <a:ext uri="{FF2B5EF4-FFF2-40B4-BE49-F238E27FC236}">
              <a16:creationId xmlns:a16="http://schemas.microsoft.com/office/drawing/2014/main" id="{4549F302-C6DA-4E37-8086-8BFC3A8607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8" name="Picture 1" descr="ALMASHRI_0">
          <a:extLst>
            <a:ext uri="{FF2B5EF4-FFF2-40B4-BE49-F238E27FC236}">
              <a16:creationId xmlns:a16="http://schemas.microsoft.com/office/drawing/2014/main" id="{5FACF5BB-0BC2-4EF6-BA44-A6CEC4A04E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59" name="Picture 1" descr="ALMASHRI_0">
          <a:extLst>
            <a:ext uri="{FF2B5EF4-FFF2-40B4-BE49-F238E27FC236}">
              <a16:creationId xmlns:a16="http://schemas.microsoft.com/office/drawing/2014/main" id="{D227B804-EF53-4032-B0BE-0ABF9F498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0" name="Picture 1" descr="ALMASHRI_0">
          <a:extLst>
            <a:ext uri="{FF2B5EF4-FFF2-40B4-BE49-F238E27FC236}">
              <a16:creationId xmlns:a16="http://schemas.microsoft.com/office/drawing/2014/main" id="{F1850AF3-3905-43B4-B4C6-DA57B52DF6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1" name="Picture 1" descr="ALMASHRI_0">
          <a:extLst>
            <a:ext uri="{FF2B5EF4-FFF2-40B4-BE49-F238E27FC236}">
              <a16:creationId xmlns:a16="http://schemas.microsoft.com/office/drawing/2014/main" id="{A3AC559A-089E-4CFE-A156-2203B3A48B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2" name="Picture 1" descr="ALMASHRI_0">
          <a:extLst>
            <a:ext uri="{FF2B5EF4-FFF2-40B4-BE49-F238E27FC236}">
              <a16:creationId xmlns:a16="http://schemas.microsoft.com/office/drawing/2014/main" id="{AC4F9488-6F55-4190-A26F-BDC404585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3" name="Picture 1" descr="ALMASHRI_0">
          <a:extLst>
            <a:ext uri="{FF2B5EF4-FFF2-40B4-BE49-F238E27FC236}">
              <a16:creationId xmlns:a16="http://schemas.microsoft.com/office/drawing/2014/main" id="{4EBE3F9B-40F1-4B63-926F-F8873A77D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4" name="Picture 1" descr="ALMASHRI_0">
          <a:extLst>
            <a:ext uri="{FF2B5EF4-FFF2-40B4-BE49-F238E27FC236}">
              <a16:creationId xmlns:a16="http://schemas.microsoft.com/office/drawing/2014/main" id="{63677FFE-B4B1-44AB-A271-B8DC3CFF8E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5" name="Picture 1" descr="ALMASHRI_0">
          <a:extLst>
            <a:ext uri="{FF2B5EF4-FFF2-40B4-BE49-F238E27FC236}">
              <a16:creationId xmlns:a16="http://schemas.microsoft.com/office/drawing/2014/main" id="{301313C8-A600-4C53-9EC6-CA4E39AD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6" name="Picture 1" descr="ALMASHRI_0">
          <a:extLst>
            <a:ext uri="{FF2B5EF4-FFF2-40B4-BE49-F238E27FC236}">
              <a16:creationId xmlns:a16="http://schemas.microsoft.com/office/drawing/2014/main" id="{DD5DCE90-A286-46AB-B6B1-93D65576C6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7" name="Picture 1" descr="ALMASHRI_0">
          <a:extLst>
            <a:ext uri="{FF2B5EF4-FFF2-40B4-BE49-F238E27FC236}">
              <a16:creationId xmlns:a16="http://schemas.microsoft.com/office/drawing/2014/main" id="{CDDEF518-B5E1-437D-A21A-4C3D399644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8" name="Picture 1" descr="ALMASHRI_0">
          <a:extLst>
            <a:ext uri="{FF2B5EF4-FFF2-40B4-BE49-F238E27FC236}">
              <a16:creationId xmlns:a16="http://schemas.microsoft.com/office/drawing/2014/main" id="{2B2A4923-B652-4594-B42B-B930DD76B6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69" name="Picture 1" descr="ALMASHRI_0">
          <a:extLst>
            <a:ext uri="{FF2B5EF4-FFF2-40B4-BE49-F238E27FC236}">
              <a16:creationId xmlns:a16="http://schemas.microsoft.com/office/drawing/2014/main" id="{6C8AEB66-3946-4479-AC11-83F07F2CA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0" name="Picture 1" descr="ALMASHRI_0">
          <a:extLst>
            <a:ext uri="{FF2B5EF4-FFF2-40B4-BE49-F238E27FC236}">
              <a16:creationId xmlns:a16="http://schemas.microsoft.com/office/drawing/2014/main" id="{F81FECBF-D8C2-41F3-B173-7E66F2A7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671" name="Picture 1" descr="ALMASHRI_0">
          <a:extLst>
            <a:ext uri="{FF2B5EF4-FFF2-40B4-BE49-F238E27FC236}">
              <a16:creationId xmlns:a16="http://schemas.microsoft.com/office/drawing/2014/main" id="{E5739162-35DD-45F9-A87B-CFA7BD258A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2" name="Picture 1" descr="ALMASHRI_0">
          <a:extLst>
            <a:ext uri="{FF2B5EF4-FFF2-40B4-BE49-F238E27FC236}">
              <a16:creationId xmlns:a16="http://schemas.microsoft.com/office/drawing/2014/main" id="{91520FEF-CC53-45AE-897E-0F683BEE88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3" name="Picture 1" descr="ALMASHRI_0">
          <a:extLst>
            <a:ext uri="{FF2B5EF4-FFF2-40B4-BE49-F238E27FC236}">
              <a16:creationId xmlns:a16="http://schemas.microsoft.com/office/drawing/2014/main" id="{FA40AFEB-9AC5-49DC-8467-B793176959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4" name="Picture 1" descr="ALMASHRI_0">
          <a:extLst>
            <a:ext uri="{FF2B5EF4-FFF2-40B4-BE49-F238E27FC236}">
              <a16:creationId xmlns:a16="http://schemas.microsoft.com/office/drawing/2014/main" id="{C4C1D318-615D-43EE-840B-1C17B90A39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5" name="Picture 1" descr="ALMASHRI_0">
          <a:extLst>
            <a:ext uri="{FF2B5EF4-FFF2-40B4-BE49-F238E27FC236}">
              <a16:creationId xmlns:a16="http://schemas.microsoft.com/office/drawing/2014/main" id="{5854A6D5-4232-49D3-B091-2AE2354C34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6" name="Picture 1" descr="ALMASHRI_0">
          <a:extLst>
            <a:ext uri="{FF2B5EF4-FFF2-40B4-BE49-F238E27FC236}">
              <a16:creationId xmlns:a16="http://schemas.microsoft.com/office/drawing/2014/main" id="{4B9BEE37-6848-4C49-B8F7-DFE918E866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7" name="Picture 1" descr="ALMASHRI_0">
          <a:extLst>
            <a:ext uri="{FF2B5EF4-FFF2-40B4-BE49-F238E27FC236}">
              <a16:creationId xmlns:a16="http://schemas.microsoft.com/office/drawing/2014/main" id="{5CB42149-6FA7-44F2-8683-416F95811D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8" name="Picture 1" descr="ALMASHRI_0">
          <a:extLst>
            <a:ext uri="{FF2B5EF4-FFF2-40B4-BE49-F238E27FC236}">
              <a16:creationId xmlns:a16="http://schemas.microsoft.com/office/drawing/2014/main" id="{28A7092B-B2B2-4067-B916-D3E2779000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79" name="Picture 1" descr="ALMASHRI_0">
          <a:extLst>
            <a:ext uri="{FF2B5EF4-FFF2-40B4-BE49-F238E27FC236}">
              <a16:creationId xmlns:a16="http://schemas.microsoft.com/office/drawing/2014/main" id="{8CAD6247-083A-4AE8-B5FF-1815D4D75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0" name="Picture 1" descr="ALMASHRI_0">
          <a:extLst>
            <a:ext uri="{FF2B5EF4-FFF2-40B4-BE49-F238E27FC236}">
              <a16:creationId xmlns:a16="http://schemas.microsoft.com/office/drawing/2014/main" id="{4523276D-BD82-4AEC-B16A-9259E3A8D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1" name="Picture 1" descr="ALMASHRI_0">
          <a:extLst>
            <a:ext uri="{FF2B5EF4-FFF2-40B4-BE49-F238E27FC236}">
              <a16:creationId xmlns:a16="http://schemas.microsoft.com/office/drawing/2014/main" id="{59919630-A228-4170-9D23-A1C171462D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2" name="Picture 1" descr="ALMASHRI_0">
          <a:extLst>
            <a:ext uri="{FF2B5EF4-FFF2-40B4-BE49-F238E27FC236}">
              <a16:creationId xmlns:a16="http://schemas.microsoft.com/office/drawing/2014/main" id="{4BF9B212-9B80-4EBC-A292-5444A3CE8D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3" name="Picture 1" descr="ALMASHRI_0">
          <a:extLst>
            <a:ext uri="{FF2B5EF4-FFF2-40B4-BE49-F238E27FC236}">
              <a16:creationId xmlns:a16="http://schemas.microsoft.com/office/drawing/2014/main" id="{226BC130-D3F1-4B01-9A0B-F6F02CD74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4" name="Picture 1" descr="ALMASHRI_0">
          <a:extLst>
            <a:ext uri="{FF2B5EF4-FFF2-40B4-BE49-F238E27FC236}">
              <a16:creationId xmlns:a16="http://schemas.microsoft.com/office/drawing/2014/main" id="{E69007C9-9AE3-4465-BCE3-E258F31D0E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5" name="Picture 1" descr="ALMASHRI_0">
          <a:extLst>
            <a:ext uri="{FF2B5EF4-FFF2-40B4-BE49-F238E27FC236}">
              <a16:creationId xmlns:a16="http://schemas.microsoft.com/office/drawing/2014/main" id="{F0F2CACD-6E25-43D5-85F7-3CE9449D68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6" name="Picture 1" descr="ALMASHRI_0">
          <a:extLst>
            <a:ext uri="{FF2B5EF4-FFF2-40B4-BE49-F238E27FC236}">
              <a16:creationId xmlns:a16="http://schemas.microsoft.com/office/drawing/2014/main" id="{76FFF94C-8DBB-47F3-A1AC-C661A8F633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687" name="Picture 1" descr="ALMASHRI_0">
          <a:extLst>
            <a:ext uri="{FF2B5EF4-FFF2-40B4-BE49-F238E27FC236}">
              <a16:creationId xmlns:a16="http://schemas.microsoft.com/office/drawing/2014/main" id="{1CA2AD4D-8142-49BB-836C-33908A8593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8" name="Picture 1" descr="ALMASHRI_0">
          <a:extLst>
            <a:ext uri="{FF2B5EF4-FFF2-40B4-BE49-F238E27FC236}">
              <a16:creationId xmlns:a16="http://schemas.microsoft.com/office/drawing/2014/main" id="{C54A46AA-8216-42C2-9B20-510B6FCBB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89" name="Picture 1" descr="ALMASHRI_0">
          <a:extLst>
            <a:ext uri="{FF2B5EF4-FFF2-40B4-BE49-F238E27FC236}">
              <a16:creationId xmlns:a16="http://schemas.microsoft.com/office/drawing/2014/main" id="{2885323B-0826-460C-810E-BF5B9AF804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0" name="Picture 1" descr="ALMASHRI_0">
          <a:extLst>
            <a:ext uri="{FF2B5EF4-FFF2-40B4-BE49-F238E27FC236}">
              <a16:creationId xmlns:a16="http://schemas.microsoft.com/office/drawing/2014/main" id="{B98CBAA9-02FC-4D2F-960B-AE85270DFB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1" name="Picture 1" descr="ALMASHRI_0">
          <a:extLst>
            <a:ext uri="{FF2B5EF4-FFF2-40B4-BE49-F238E27FC236}">
              <a16:creationId xmlns:a16="http://schemas.microsoft.com/office/drawing/2014/main" id="{3C06BFAA-4407-44DC-B5AD-4AF737A1A8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2" name="Picture 1" descr="ALMASHRI_0">
          <a:extLst>
            <a:ext uri="{FF2B5EF4-FFF2-40B4-BE49-F238E27FC236}">
              <a16:creationId xmlns:a16="http://schemas.microsoft.com/office/drawing/2014/main" id="{E36DAA74-A766-4F49-A6AC-8D9AEA66EA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3" name="Picture 1" descr="ALMASHRI_0">
          <a:extLst>
            <a:ext uri="{FF2B5EF4-FFF2-40B4-BE49-F238E27FC236}">
              <a16:creationId xmlns:a16="http://schemas.microsoft.com/office/drawing/2014/main" id="{7B97F966-67C8-4413-BFA9-2019E3918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4" name="Picture 1" descr="ALMASHRI_0">
          <a:extLst>
            <a:ext uri="{FF2B5EF4-FFF2-40B4-BE49-F238E27FC236}">
              <a16:creationId xmlns:a16="http://schemas.microsoft.com/office/drawing/2014/main" id="{95A1E980-82D5-41D6-BE8F-754A49785A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5" name="Picture 1" descr="ALMASHRI_0">
          <a:extLst>
            <a:ext uri="{FF2B5EF4-FFF2-40B4-BE49-F238E27FC236}">
              <a16:creationId xmlns:a16="http://schemas.microsoft.com/office/drawing/2014/main" id="{7E386BDA-C8A7-479C-A4FB-749730A22A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6" name="Picture 1" descr="ALMASHRI_0">
          <a:extLst>
            <a:ext uri="{FF2B5EF4-FFF2-40B4-BE49-F238E27FC236}">
              <a16:creationId xmlns:a16="http://schemas.microsoft.com/office/drawing/2014/main" id="{E6AEDE59-A1EE-40E9-90D8-C36BBF6ED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7" name="Picture 1" descr="ALMASHRI_0">
          <a:extLst>
            <a:ext uri="{FF2B5EF4-FFF2-40B4-BE49-F238E27FC236}">
              <a16:creationId xmlns:a16="http://schemas.microsoft.com/office/drawing/2014/main" id="{E18AFC8B-E2EB-4484-BB94-AC826CBC35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8" name="Picture 1" descr="ALMASHRI_0">
          <a:extLst>
            <a:ext uri="{FF2B5EF4-FFF2-40B4-BE49-F238E27FC236}">
              <a16:creationId xmlns:a16="http://schemas.microsoft.com/office/drawing/2014/main" id="{A626CF25-6DBF-4FD5-B572-05CB0B4AE3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699" name="Picture 1" descr="ALMASHRI_0">
          <a:extLst>
            <a:ext uri="{FF2B5EF4-FFF2-40B4-BE49-F238E27FC236}">
              <a16:creationId xmlns:a16="http://schemas.microsoft.com/office/drawing/2014/main" id="{B0BB29FE-923E-488F-9C51-5CBDEB2260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0" name="Picture 1" descr="ALMASHRI_0">
          <a:extLst>
            <a:ext uri="{FF2B5EF4-FFF2-40B4-BE49-F238E27FC236}">
              <a16:creationId xmlns:a16="http://schemas.microsoft.com/office/drawing/2014/main" id="{74159D47-081F-42EA-A12F-2A8D0486B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1" name="Picture 1" descr="ALMASHRI_0">
          <a:extLst>
            <a:ext uri="{FF2B5EF4-FFF2-40B4-BE49-F238E27FC236}">
              <a16:creationId xmlns:a16="http://schemas.microsoft.com/office/drawing/2014/main" id="{ACC7F41C-8E37-44EA-A018-81190F8A49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2" name="Picture 1" descr="ALMASHRI_0">
          <a:extLst>
            <a:ext uri="{FF2B5EF4-FFF2-40B4-BE49-F238E27FC236}">
              <a16:creationId xmlns:a16="http://schemas.microsoft.com/office/drawing/2014/main" id="{9AD5A52A-82A7-4C04-8C59-3FF3D3CB3F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703" name="Picture 1" descr="ALMASHRI_0">
          <a:extLst>
            <a:ext uri="{FF2B5EF4-FFF2-40B4-BE49-F238E27FC236}">
              <a16:creationId xmlns:a16="http://schemas.microsoft.com/office/drawing/2014/main" id="{52A5EA04-45EF-44CA-A6BA-6255CFA30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4" name="Picture 1" descr="ALMASHRI_0">
          <a:extLst>
            <a:ext uri="{FF2B5EF4-FFF2-40B4-BE49-F238E27FC236}">
              <a16:creationId xmlns:a16="http://schemas.microsoft.com/office/drawing/2014/main" id="{171109E1-C876-4E94-93ED-E1445104C5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5" name="Picture 1" descr="ALMASHRI_0">
          <a:extLst>
            <a:ext uri="{FF2B5EF4-FFF2-40B4-BE49-F238E27FC236}">
              <a16:creationId xmlns:a16="http://schemas.microsoft.com/office/drawing/2014/main" id="{52CCCD4F-9F2E-4F16-9CC0-45198D457C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6" name="Picture 1" descr="ALMASHRI_0">
          <a:extLst>
            <a:ext uri="{FF2B5EF4-FFF2-40B4-BE49-F238E27FC236}">
              <a16:creationId xmlns:a16="http://schemas.microsoft.com/office/drawing/2014/main" id="{6C667AED-BEE5-44DC-8B51-A5484B05E9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7" name="Picture 1" descr="ALMASHRI_0">
          <a:extLst>
            <a:ext uri="{FF2B5EF4-FFF2-40B4-BE49-F238E27FC236}">
              <a16:creationId xmlns:a16="http://schemas.microsoft.com/office/drawing/2014/main" id="{8AC8B490-9CA4-4F30-8416-DD2D026E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8" name="Picture 1" descr="ALMASHRI_0">
          <a:extLst>
            <a:ext uri="{FF2B5EF4-FFF2-40B4-BE49-F238E27FC236}">
              <a16:creationId xmlns:a16="http://schemas.microsoft.com/office/drawing/2014/main" id="{1B6B8412-B91F-4F12-9F0B-67B91A371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09" name="Picture 1" descr="ALMASHRI_0">
          <a:extLst>
            <a:ext uri="{FF2B5EF4-FFF2-40B4-BE49-F238E27FC236}">
              <a16:creationId xmlns:a16="http://schemas.microsoft.com/office/drawing/2014/main" id="{A02AFDCC-BEC5-4441-A5AF-E645063E48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0" name="Picture 1" descr="ALMASHRI_0">
          <a:extLst>
            <a:ext uri="{FF2B5EF4-FFF2-40B4-BE49-F238E27FC236}">
              <a16:creationId xmlns:a16="http://schemas.microsoft.com/office/drawing/2014/main" id="{DD12DF48-EF17-4AB9-8D98-7E1C86898A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1" name="Picture 1" descr="ALMASHRI_0">
          <a:extLst>
            <a:ext uri="{FF2B5EF4-FFF2-40B4-BE49-F238E27FC236}">
              <a16:creationId xmlns:a16="http://schemas.microsoft.com/office/drawing/2014/main" id="{B2381C5A-294E-43C1-915F-17DCD7E4B9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2" name="Picture 1" descr="ALMASHRI_0">
          <a:extLst>
            <a:ext uri="{FF2B5EF4-FFF2-40B4-BE49-F238E27FC236}">
              <a16:creationId xmlns:a16="http://schemas.microsoft.com/office/drawing/2014/main" id="{3EED2075-14BD-4E24-B801-7B2F023EFA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3" name="Picture 1" descr="ALMASHRI_0">
          <a:extLst>
            <a:ext uri="{FF2B5EF4-FFF2-40B4-BE49-F238E27FC236}">
              <a16:creationId xmlns:a16="http://schemas.microsoft.com/office/drawing/2014/main" id="{12E47F0A-BAF9-441C-82A6-D2E246D35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4" name="Picture 1" descr="ALMASHRI_0">
          <a:extLst>
            <a:ext uri="{FF2B5EF4-FFF2-40B4-BE49-F238E27FC236}">
              <a16:creationId xmlns:a16="http://schemas.microsoft.com/office/drawing/2014/main" id="{720132CB-3329-4635-90E8-17B8398660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5" name="Picture 1" descr="ALMASHRI_0">
          <a:extLst>
            <a:ext uri="{FF2B5EF4-FFF2-40B4-BE49-F238E27FC236}">
              <a16:creationId xmlns:a16="http://schemas.microsoft.com/office/drawing/2014/main" id="{36974D57-4116-4D70-AB27-7112F7C3F6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6" name="Picture 1" descr="ALMASHRI_0">
          <a:extLst>
            <a:ext uri="{FF2B5EF4-FFF2-40B4-BE49-F238E27FC236}">
              <a16:creationId xmlns:a16="http://schemas.microsoft.com/office/drawing/2014/main" id="{964A169C-2B5E-44AD-8FA5-09FB656E7E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7" name="Picture 1" descr="ALMASHRI_0">
          <a:extLst>
            <a:ext uri="{FF2B5EF4-FFF2-40B4-BE49-F238E27FC236}">
              <a16:creationId xmlns:a16="http://schemas.microsoft.com/office/drawing/2014/main" id="{A9CF6AA9-2B55-430F-B4F4-BEF71CD0E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8" name="Picture 1" descr="ALMASHRI_0">
          <a:extLst>
            <a:ext uri="{FF2B5EF4-FFF2-40B4-BE49-F238E27FC236}">
              <a16:creationId xmlns:a16="http://schemas.microsoft.com/office/drawing/2014/main" id="{B4E9BE92-27EF-43A0-BB8E-0F9E485C4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719" name="Picture 1" descr="ALMASHRI_0">
          <a:extLst>
            <a:ext uri="{FF2B5EF4-FFF2-40B4-BE49-F238E27FC236}">
              <a16:creationId xmlns:a16="http://schemas.microsoft.com/office/drawing/2014/main" id="{FD38E032-EBEA-450F-A426-885719F667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0" name="Picture 1" descr="ALMASHRI_0">
          <a:extLst>
            <a:ext uri="{FF2B5EF4-FFF2-40B4-BE49-F238E27FC236}">
              <a16:creationId xmlns:a16="http://schemas.microsoft.com/office/drawing/2014/main" id="{AA578537-0E67-44AC-8685-EC1734BD0F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1" name="Picture 1" descr="ALMASHRI_0">
          <a:extLst>
            <a:ext uri="{FF2B5EF4-FFF2-40B4-BE49-F238E27FC236}">
              <a16:creationId xmlns:a16="http://schemas.microsoft.com/office/drawing/2014/main" id="{BD06E96B-03D1-4567-88A5-D3C7555A50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2" name="Picture 1" descr="ALMASHRI_0">
          <a:extLst>
            <a:ext uri="{FF2B5EF4-FFF2-40B4-BE49-F238E27FC236}">
              <a16:creationId xmlns:a16="http://schemas.microsoft.com/office/drawing/2014/main" id="{985B3ACA-643A-47F2-8C1D-4E1304ABDE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3" name="Picture 1" descr="ALMASHRI_0">
          <a:extLst>
            <a:ext uri="{FF2B5EF4-FFF2-40B4-BE49-F238E27FC236}">
              <a16:creationId xmlns:a16="http://schemas.microsoft.com/office/drawing/2014/main" id="{39E1404B-CB12-4E35-8651-1556DC34A6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4" name="Picture 1" descr="ALMASHRI_0">
          <a:extLst>
            <a:ext uri="{FF2B5EF4-FFF2-40B4-BE49-F238E27FC236}">
              <a16:creationId xmlns:a16="http://schemas.microsoft.com/office/drawing/2014/main" id="{85BE8DFA-2098-4942-8157-80A3C1D3C8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5" name="Picture 1" descr="ALMASHRI_0">
          <a:extLst>
            <a:ext uri="{FF2B5EF4-FFF2-40B4-BE49-F238E27FC236}">
              <a16:creationId xmlns:a16="http://schemas.microsoft.com/office/drawing/2014/main" id="{8AA080A0-5E77-4D94-A920-2C9CDAD52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6" name="Picture 1" descr="ALMASHRI_0">
          <a:extLst>
            <a:ext uri="{FF2B5EF4-FFF2-40B4-BE49-F238E27FC236}">
              <a16:creationId xmlns:a16="http://schemas.microsoft.com/office/drawing/2014/main" id="{CE915EB7-D209-445C-B88B-E338D021A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7" name="Picture 1" descr="ALMASHRI_0">
          <a:extLst>
            <a:ext uri="{FF2B5EF4-FFF2-40B4-BE49-F238E27FC236}">
              <a16:creationId xmlns:a16="http://schemas.microsoft.com/office/drawing/2014/main" id="{FF881564-92D0-406E-A0C3-5C04ED4DE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8" name="Picture 1" descr="ALMASHRI_0">
          <a:extLst>
            <a:ext uri="{FF2B5EF4-FFF2-40B4-BE49-F238E27FC236}">
              <a16:creationId xmlns:a16="http://schemas.microsoft.com/office/drawing/2014/main" id="{20A9AAE0-52C8-4A94-A9C1-5CAD906497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29" name="Picture 1" descr="ALMASHRI_0">
          <a:extLst>
            <a:ext uri="{FF2B5EF4-FFF2-40B4-BE49-F238E27FC236}">
              <a16:creationId xmlns:a16="http://schemas.microsoft.com/office/drawing/2014/main" id="{7BFF2971-83C0-4668-B950-EF8D0F43B5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0" name="Picture 1" descr="ALMASHRI_0">
          <a:extLst>
            <a:ext uri="{FF2B5EF4-FFF2-40B4-BE49-F238E27FC236}">
              <a16:creationId xmlns:a16="http://schemas.microsoft.com/office/drawing/2014/main" id="{4FA2F163-CCC5-4B75-8F03-CED8826AEB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1" name="Picture 1" descr="ALMASHRI_0">
          <a:extLst>
            <a:ext uri="{FF2B5EF4-FFF2-40B4-BE49-F238E27FC236}">
              <a16:creationId xmlns:a16="http://schemas.microsoft.com/office/drawing/2014/main" id="{F5617B8C-436D-4E01-9245-C66CE8948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2" name="Picture 1" descr="ALMASHRI_0">
          <a:extLst>
            <a:ext uri="{FF2B5EF4-FFF2-40B4-BE49-F238E27FC236}">
              <a16:creationId xmlns:a16="http://schemas.microsoft.com/office/drawing/2014/main" id="{60F9499B-D0DB-4F9E-9719-0FAC42F9CD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3" name="Picture 1" descr="ALMASHRI_0">
          <a:extLst>
            <a:ext uri="{FF2B5EF4-FFF2-40B4-BE49-F238E27FC236}">
              <a16:creationId xmlns:a16="http://schemas.microsoft.com/office/drawing/2014/main" id="{1938EEC7-90E1-4BBE-8375-13FFF9A5B0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4" name="Picture 1" descr="ALMASHRI_0">
          <a:extLst>
            <a:ext uri="{FF2B5EF4-FFF2-40B4-BE49-F238E27FC236}">
              <a16:creationId xmlns:a16="http://schemas.microsoft.com/office/drawing/2014/main" id="{787989B6-A8A0-4CAF-9478-D2722A0512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35" name="Picture 1" descr="ALMASHRI_0">
          <a:extLst>
            <a:ext uri="{FF2B5EF4-FFF2-40B4-BE49-F238E27FC236}">
              <a16:creationId xmlns:a16="http://schemas.microsoft.com/office/drawing/2014/main" id="{B37C75F4-BC8F-4ED9-A93A-C9F1DA0716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6" name="Picture 1" descr="ALMASHRI_0">
          <a:extLst>
            <a:ext uri="{FF2B5EF4-FFF2-40B4-BE49-F238E27FC236}">
              <a16:creationId xmlns:a16="http://schemas.microsoft.com/office/drawing/2014/main" id="{C49E8C5F-A3B3-4C8F-A8CA-88D216746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7" name="Picture 1" descr="ALMASHRI_0">
          <a:extLst>
            <a:ext uri="{FF2B5EF4-FFF2-40B4-BE49-F238E27FC236}">
              <a16:creationId xmlns:a16="http://schemas.microsoft.com/office/drawing/2014/main" id="{65A3C159-5626-497C-9D7A-E9F7F53ED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8" name="Picture 1" descr="ALMASHRI_0">
          <a:extLst>
            <a:ext uri="{FF2B5EF4-FFF2-40B4-BE49-F238E27FC236}">
              <a16:creationId xmlns:a16="http://schemas.microsoft.com/office/drawing/2014/main" id="{C434EDA1-C6D7-4EB6-82E8-E64DA5392C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39" name="Picture 1" descr="ALMASHRI_0">
          <a:extLst>
            <a:ext uri="{FF2B5EF4-FFF2-40B4-BE49-F238E27FC236}">
              <a16:creationId xmlns:a16="http://schemas.microsoft.com/office/drawing/2014/main" id="{20491494-E41D-4B2B-9776-49846BFA3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0" name="Picture 1" descr="ALMASHRI_0">
          <a:extLst>
            <a:ext uri="{FF2B5EF4-FFF2-40B4-BE49-F238E27FC236}">
              <a16:creationId xmlns:a16="http://schemas.microsoft.com/office/drawing/2014/main" id="{516693AD-1425-40D4-98F8-EEB1AA83E8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1" name="Picture 1" descr="ALMASHRI_0">
          <a:extLst>
            <a:ext uri="{FF2B5EF4-FFF2-40B4-BE49-F238E27FC236}">
              <a16:creationId xmlns:a16="http://schemas.microsoft.com/office/drawing/2014/main" id="{02F8C219-DC0E-4FD0-A745-91DE2628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2" name="Picture 1" descr="ALMASHRI_0">
          <a:extLst>
            <a:ext uri="{FF2B5EF4-FFF2-40B4-BE49-F238E27FC236}">
              <a16:creationId xmlns:a16="http://schemas.microsoft.com/office/drawing/2014/main" id="{3AA626FE-BD32-4C50-A5CC-8A8FF2967E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3" name="Picture 1" descr="ALMASHRI_0">
          <a:extLst>
            <a:ext uri="{FF2B5EF4-FFF2-40B4-BE49-F238E27FC236}">
              <a16:creationId xmlns:a16="http://schemas.microsoft.com/office/drawing/2014/main" id="{C642066D-0468-46B8-B083-C1FF14CFEC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4" name="Picture 1" descr="ALMASHRI_0">
          <a:extLst>
            <a:ext uri="{FF2B5EF4-FFF2-40B4-BE49-F238E27FC236}">
              <a16:creationId xmlns:a16="http://schemas.microsoft.com/office/drawing/2014/main" id="{2651B3E3-F389-488F-A092-312D60EEB1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5" name="Picture 1" descr="ALMASHRI_0">
          <a:extLst>
            <a:ext uri="{FF2B5EF4-FFF2-40B4-BE49-F238E27FC236}">
              <a16:creationId xmlns:a16="http://schemas.microsoft.com/office/drawing/2014/main" id="{11FA1514-AE89-4E6A-9276-A0FCF70132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6" name="Picture 1" descr="ALMASHRI_0">
          <a:extLst>
            <a:ext uri="{FF2B5EF4-FFF2-40B4-BE49-F238E27FC236}">
              <a16:creationId xmlns:a16="http://schemas.microsoft.com/office/drawing/2014/main" id="{B155C34F-228F-464B-A48E-BC677B23EA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7" name="Picture 1" descr="ALMASHRI_0">
          <a:extLst>
            <a:ext uri="{FF2B5EF4-FFF2-40B4-BE49-F238E27FC236}">
              <a16:creationId xmlns:a16="http://schemas.microsoft.com/office/drawing/2014/main" id="{B3D8D33D-9153-49E6-AA90-36D0449D30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8" name="Picture 1" descr="ALMASHRI_0">
          <a:extLst>
            <a:ext uri="{FF2B5EF4-FFF2-40B4-BE49-F238E27FC236}">
              <a16:creationId xmlns:a16="http://schemas.microsoft.com/office/drawing/2014/main" id="{D4768BC0-64DB-4B4B-9A7A-F9DBBA9B40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49" name="Picture 1" descr="ALMASHRI_0">
          <a:extLst>
            <a:ext uri="{FF2B5EF4-FFF2-40B4-BE49-F238E27FC236}">
              <a16:creationId xmlns:a16="http://schemas.microsoft.com/office/drawing/2014/main" id="{DC96742B-8CD3-4947-B847-705740D53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0" name="Picture 1" descr="ALMASHRI_0">
          <a:extLst>
            <a:ext uri="{FF2B5EF4-FFF2-40B4-BE49-F238E27FC236}">
              <a16:creationId xmlns:a16="http://schemas.microsoft.com/office/drawing/2014/main" id="{A420A425-03F8-4625-A3AD-DA7056FC9C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751" name="Picture 1" descr="ALMASHRI_0">
          <a:extLst>
            <a:ext uri="{FF2B5EF4-FFF2-40B4-BE49-F238E27FC236}">
              <a16:creationId xmlns:a16="http://schemas.microsoft.com/office/drawing/2014/main" id="{5EB3F343-0895-47C6-A83B-EAB301F67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2" name="Picture 1" descr="ALMASHRI_0">
          <a:extLst>
            <a:ext uri="{FF2B5EF4-FFF2-40B4-BE49-F238E27FC236}">
              <a16:creationId xmlns:a16="http://schemas.microsoft.com/office/drawing/2014/main" id="{EB5DC057-CD88-462D-8CD1-C28A8D1AD9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3" name="Picture 1" descr="ALMASHRI_0">
          <a:extLst>
            <a:ext uri="{FF2B5EF4-FFF2-40B4-BE49-F238E27FC236}">
              <a16:creationId xmlns:a16="http://schemas.microsoft.com/office/drawing/2014/main" id="{C740DF74-E7D9-4132-B5E9-F1DA950F6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4" name="Picture 1" descr="ALMASHRI_0">
          <a:extLst>
            <a:ext uri="{FF2B5EF4-FFF2-40B4-BE49-F238E27FC236}">
              <a16:creationId xmlns:a16="http://schemas.microsoft.com/office/drawing/2014/main" id="{B971A9F5-F38D-4B00-AE98-8BF48B275A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5" name="Picture 1" descr="ALMASHRI_0">
          <a:extLst>
            <a:ext uri="{FF2B5EF4-FFF2-40B4-BE49-F238E27FC236}">
              <a16:creationId xmlns:a16="http://schemas.microsoft.com/office/drawing/2014/main" id="{5E484B69-E43D-459D-825A-A4C027914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6" name="Picture 1" descr="ALMASHRI_0">
          <a:extLst>
            <a:ext uri="{FF2B5EF4-FFF2-40B4-BE49-F238E27FC236}">
              <a16:creationId xmlns:a16="http://schemas.microsoft.com/office/drawing/2014/main" id="{4B45094D-E955-49CD-89D3-B5EB81638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7" name="Picture 1" descr="ALMASHRI_0">
          <a:extLst>
            <a:ext uri="{FF2B5EF4-FFF2-40B4-BE49-F238E27FC236}">
              <a16:creationId xmlns:a16="http://schemas.microsoft.com/office/drawing/2014/main" id="{D07B427A-B943-42CF-B9FC-0D9639613F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8" name="Picture 1" descr="ALMASHRI_0">
          <a:extLst>
            <a:ext uri="{FF2B5EF4-FFF2-40B4-BE49-F238E27FC236}">
              <a16:creationId xmlns:a16="http://schemas.microsoft.com/office/drawing/2014/main" id="{431581DD-5B69-4E79-89F1-5820D7839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59" name="Picture 1" descr="ALMASHRI_0">
          <a:extLst>
            <a:ext uri="{FF2B5EF4-FFF2-40B4-BE49-F238E27FC236}">
              <a16:creationId xmlns:a16="http://schemas.microsoft.com/office/drawing/2014/main" id="{DC68AA55-7B2E-4ED9-B6F2-99AB76A01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0" name="Picture 1" descr="ALMASHRI_0">
          <a:extLst>
            <a:ext uri="{FF2B5EF4-FFF2-40B4-BE49-F238E27FC236}">
              <a16:creationId xmlns:a16="http://schemas.microsoft.com/office/drawing/2014/main" id="{1688A250-B58E-46BA-AAC6-F45FAD2EEA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1" name="Picture 1" descr="ALMASHRI_0">
          <a:extLst>
            <a:ext uri="{FF2B5EF4-FFF2-40B4-BE49-F238E27FC236}">
              <a16:creationId xmlns:a16="http://schemas.microsoft.com/office/drawing/2014/main" id="{44864AA8-F71A-4305-81BB-F7621EB9481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2" name="Picture 1" descr="ALMASHRI_0">
          <a:extLst>
            <a:ext uri="{FF2B5EF4-FFF2-40B4-BE49-F238E27FC236}">
              <a16:creationId xmlns:a16="http://schemas.microsoft.com/office/drawing/2014/main" id="{462E2F25-5F38-44D7-A8EF-7793FE1107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3" name="Picture 1" descr="ALMASHRI_0">
          <a:extLst>
            <a:ext uri="{FF2B5EF4-FFF2-40B4-BE49-F238E27FC236}">
              <a16:creationId xmlns:a16="http://schemas.microsoft.com/office/drawing/2014/main" id="{CB099559-2829-465B-8DAF-386530B2AC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4" name="Picture 1" descr="ALMASHRI_0">
          <a:extLst>
            <a:ext uri="{FF2B5EF4-FFF2-40B4-BE49-F238E27FC236}">
              <a16:creationId xmlns:a16="http://schemas.microsoft.com/office/drawing/2014/main" id="{3C527DC4-92D2-4A68-877F-3A98A923E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5" name="Picture 1" descr="ALMASHRI_0">
          <a:extLst>
            <a:ext uri="{FF2B5EF4-FFF2-40B4-BE49-F238E27FC236}">
              <a16:creationId xmlns:a16="http://schemas.microsoft.com/office/drawing/2014/main" id="{BDD7DA08-F00E-41BE-A15D-7A60861F04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6" name="Picture 1" descr="ALMASHRI_0">
          <a:extLst>
            <a:ext uri="{FF2B5EF4-FFF2-40B4-BE49-F238E27FC236}">
              <a16:creationId xmlns:a16="http://schemas.microsoft.com/office/drawing/2014/main" id="{B71B17B2-4EC1-4D1F-BE37-2E8905FDC1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767" name="Picture 1" descr="ALMASHRI_0">
          <a:extLst>
            <a:ext uri="{FF2B5EF4-FFF2-40B4-BE49-F238E27FC236}">
              <a16:creationId xmlns:a16="http://schemas.microsoft.com/office/drawing/2014/main" id="{F98AFDBC-45F6-4BE1-8162-F9A2352C72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8" name="Picture 1" descr="ALMASHRI_0">
          <a:extLst>
            <a:ext uri="{FF2B5EF4-FFF2-40B4-BE49-F238E27FC236}">
              <a16:creationId xmlns:a16="http://schemas.microsoft.com/office/drawing/2014/main" id="{0F123ABE-E58C-468C-90AB-108977828C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69" name="Picture 1" descr="ALMASHRI_0">
          <a:extLst>
            <a:ext uri="{FF2B5EF4-FFF2-40B4-BE49-F238E27FC236}">
              <a16:creationId xmlns:a16="http://schemas.microsoft.com/office/drawing/2014/main" id="{6D33FCB7-67DC-424D-9BA3-0827EE492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0" name="Picture 1" descr="ALMASHRI_0">
          <a:extLst>
            <a:ext uri="{FF2B5EF4-FFF2-40B4-BE49-F238E27FC236}">
              <a16:creationId xmlns:a16="http://schemas.microsoft.com/office/drawing/2014/main" id="{9DD4E7FD-8485-496A-8958-FF60EE2400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1" name="Picture 1" descr="ALMASHRI_0">
          <a:extLst>
            <a:ext uri="{FF2B5EF4-FFF2-40B4-BE49-F238E27FC236}">
              <a16:creationId xmlns:a16="http://schemas.microsoft.com/office/drawing/2014/main" id="{7F127521-623D-486F-88AE-766555538A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2" name="Picture 1" descr="ALMASHRI_0">
          <a:extLst>
            <a:ext uri="{FF2B5EF4-FFF2-40B4-BE49-F238E27FC236}">
              <a16:creationId xmlns:a16="http://schemas.microsoft.com/office/drawing/2014/main" id="{08C7A24E-23C0-4B86-AA91-2C75193D9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3" name="Picture 1" descr="ALMASHRI_0">
          <a:extLst>
            <a:ext uri="{FF2B5EF4-FFF2-40B4-BE49-F238E27FC236}">
              <a16:creationId xmlns:a16="http://schemas.microsoft.com/office/drawing/2014/main" id="{5A375F21-FCEC-4102-88A9-E263C8E41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4" name="Picture 1" descr="ALMASHRI_0">
          <a:extLst>
            <a:ext uri="{FF2B5EF4-FFF2-40B4-BE49-F238E27FC236}">
              <a16:creationId xmlns:a16="http://schemas.microsoft.com/office/drawing/2014/main" id="{74DACB5D-C6B1-4552-9B5B-8F41DE1E89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5" name="Picture 1" descr="ALMASHRI_0">
          <a:extLst>
            <a:ext uri="{FF2B5EF4-FFF2-40B4-BE49-F238E27FC236}">
              <a16:creationId xmlns:a16="http://schemas.microsoft.com/office/drawing/2014/main" id="{7E9FB596-6924-4555-BFDE-7C47E5B16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6" name="Picture 1" descr="ALMASHRI_0">
          <a:extLst>
            <a:ext uri="{FF2B5EF4-FFF2-40B4-BE49-F238E27FC236}">
              <a16:creationId xmlns:a16="http://schemas.microsoft.com/office/drawing/2014/main" id="{C2CB95B0-103B-4CC3-9E82-C3CC32215A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7" name="Picture 1" descr="ALMASHRI_0">
          <a:extLst>
            <a:ext uri="{FF2B5EF4-FFF2-40B4-BE49-F238E27FC236}">
              <a16:creationId xmlns:a16="http://schemas.microsoft.com/office/drawing/2014/main" id="{F3D64915-279D-4569-BCA7-48C13B2AC2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8" name="Picture 1" descr="ALMASHRI_0">
          <a:extLst>
            <a:ext uri="{FF2B5EF4-FFF2-40B4-BE49-F238E27FC236}">
              <a16:creationId xmlns:a16="http://schemas.microsoft.com/office/drawing/2014/main" id="{7CB64B45-98FC-4D11-91CD-8B8B9BD266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79" name="Picture 1" descr="ALMASHRI_0">
          <a:extLst>
            <a:ext uri="{FF2B5EF4-FFF2-40B4-BE49-F238E27FC236}">
              <a16:creationId xmlns:a16="http://schemas.microsoft.com/office/drawing/2014/main" id="{61850349-3AFA-47B2-8F0D-584D32D0EF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0" name="Picture 1" descr="ALMASHRI_0">
          <a:extLst>
            <a:ext uri="{FF2B5EF4-FFF2-40B4-BE49-F238E27FC236}">
              <a16:creationId xmlns:a16="http://schemas.microsoft.com/office/drawing/2014/main" id="{CE796582-88D4-4B2F-9F61-3DC97A5C03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1" name="Picture 1" descr="ALMASHRI_0">
          <a:extLst>
            <a:ext uri="{FF2B5EF4-FFF2-40B4-BE49-F238E27FC236}">
              <a16:creationId xmlns:a16="http://schemas.microsoft.com/office/drawing/2014/main" id="{842053F1-02B0-40CD-ADC5-2CA49A19C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2" name="Picture 1" descr="ALMASHRI_0">
          <a:extLst>
            <a:ext uri="{FF2B5EF4-FFF2-40B4-BE49-F238E27FC236}">
              <a16:creationId xmlns:a16="http://schemas.microsoft.com/office/drawing/2014/main" id="{11B8F4B7-7B36-4679-B495-D7729E46F8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783" name="Picture 1" descr="ALMASHRI_0">
          <a:extLst>
            <a:ext uri="{FF2B5EF4-FFF2-40B4-BE49-F238E27FC236}">
              <a16:creationId xmlns:a16="http://schemas.microsoft.com/office/drawing/2014/main" id="{9B899A06-BABA-47F3-BEF4-98A25C49D6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4" name="Picture 1" descr="ALMASHRI_0">
          <a:extLst>
            <a:ext uri="{FF2B5EF4-FFF2-40B4-BE49-F238E27FC236}">
              <a16:creationId xmlns:a16="http://schemas.microsoft.com/office/drawing/2014/main" id="{6DB58DED-6AAF-48B0-985F-992E3E13F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5" name="Picture 1" descr="ALMASHRI_0">
          <a:extLst>
            <a:ext uri="{FF2B5EF4-FFF2-40B4-BE49-F238E27FC236}">
              <a16:creationId xmlns:a16="http://schemas.microsoft.com/office/drawing/2014/main" id="{AC618A8A-1E96-4199-A980-47E8073F2E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6" name="Picture 1" descr="ALMASHRI_0">
          <a:extLst>
            <a:ext uri="{FF2B5EF4-FFF2-40B4-BE49-F238E27FC236}">
              <a16:creationId xmlns:a16="http://schemas.microsoft.com/office/drawing/2014/main" id="{D6E08D44-E050-4AB5-B1E7-5ADD1E2576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7" name="Picture 1" descr="ALMASHRI_0">
          <a:extLst>
            <a:ext uri="{FF2B5EF4-FFF2-40B4-BE49-F238E27FC236}">
              <a16:creationId xmlns:a16="http://schemas.microsoft.com/office/drawing/2014/main" id="{C876228D-17CF-4D3A-B477-7914BBF3FA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8" name="Picture 1" descr="ALMASHRI_0">
          <a:extLst>
            <a:ext uri="{FF2B5EF4-FFF2-40B4-BE49-F238E27FC236}">
              <a16:creationId xmlns:a16="http://schemas.microsoft.com/office/drawing/2014/main" id="{8A7F5B1C-BB3B-41FC-B03A-E8314A4D57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89" name="Picture 1" descr="ALMASHRI_0">
          <a:extLst>
            <a:ext uri="{FF2B5EF4-FFF2-40B4-BE49-F238E27FC236}">
              <a16:creationId xmlns:a16="http://schemas.microsoft.com/office/drawing/2014/main" id="{F0F41BCD-2782-4C4F-A2B7-C196A89BAE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0" name="Picture 1" descr="ALMASHRI_0">
          <a:extLst>
            <a:ext uri="{FF2B5EF4-FFF2-40B4-BE49-F238E27FC236}">
              <a16:creationId xmlns:a16="http://schemas.microsoft.com/office/drawing/2014/main" id="{AB2142E9-828B-47EC-A27E-BFDD493D9B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1" name="Picture 1" descr="ALMASHRI_0">
          <a:extLst>
            <a:ext uri="{FF2B5EF4-FFF2-40B4-BE49-F238E27FC236}">
              <a16:creationId xmlns:a16="http://schemas.microsoft.com/office/drawing/2014/main" id="{3142F431-2683-40C4-A059-9192290DD2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2" name="Picture 1" descr="ALMASHRI_0">
          <a:extLst>
            <a:ext uri="{FF2B5EF4-FFF2-40B4-BE49-F238E27FC236}">
              <a16:creationId xmlns:a16="http://schemas.microsoft.com/office/drawing/2014/main" id="{361C0747-1D86-419D-9785-9382EE6B3D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3" name="Picture 1" descr="ALMASHRI_0">
          <a:extLst>
            <a:ext uri="{FF2B5EF4-FFF2-40B4-BE49-F238E27FC236}">
              <a16:creationId xmlns:a16="http://schemas.microsoft.com/office/drawing/2014/main" id="{F7F0C4C0-17C6-4440-B255-F70C12FF01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4" name="Picture 1" descr="ALMASHRI_0">
          <a:extLst>
            <a:ext uri="{FF2B5EF4-FFF2-40B4-BE49-F238E27FC236}">
              <a16:creationId xmlns:a16="http://schemas.microsoft.com/office/drawing/2014/main" id="{8ACBFD38-5817-4EF4-91E7-DAF41127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5" name="Picture 1" descr="ALMASHRI_0">
          <a:extLst>
            <a:ext uri="{FF2B5EF4-FFF2-40B4-BE49-F238E27FC236}">
              <a16:creationId xmlns:a16="http://schemas.microsoft.com/office/drawing/2014/main" id="{6DF45BAE-0C2F-4BC5-A0F1-72B4AF253C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6" name="Picture 1" descr="ALMASHRI_0">
          <a:extLst>
            <a:ext uri="{FF2B5EF4-FFF2-40B4-BE49-F238E27FC236}">
              <a16:creationId xmlns:a16="http://schemas.microsoft.com/office/drawing/2014/main" id="{2682EA98-80E8-44F8-845B-4ED9383B85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7" name="Picture 1" descr="ALMASHRI_0">
          <a:extLst>
            <a:ext uri="{FF2B5EF4-FFF2-40B4-BE49-F238E27FC236}">
              <a16:creationId xmlns:a16="http://schemas.microsoft.com/office/drawing/2014/main" id="{AB71E058-1C12-4594-BE47-5A9287D076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8" name="Picture 1" descr="ALMASHRI_0">
          <a:extLst>
            <a:ext uri="{FF2B5EF4-FFF2-40B4-BE49-F238E27FC236}">
              <a16:creationId xmlns:a16="http://schemas.microsoft.com/office/drawing/2014/main" id="{F1734468-B8BC-484D-8C8A-EB6425863B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799" name="Picture 1" descr="ALMASHRI_0">
          <a:extLst>
            <a:ext uri="{FF2B5EF4-FFF2-40B4-BE49-F238E27FC236}">
              <a16:creationId xmlns:a16="http://schemas.microsoft.com/office/drawing/2014/main" id="{B8BE6A84-C6CC-48D7-9491-E52883EEB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0" name="Picture 1" descr="ALMASHRI_0">
          <a:extLst>
            <a:ext uri="{FF2B5EF4-FFF2-40B4-BE49-F238E27FC236}">
              <a16:creationId xmlns:a16="http://schemas.microsoft.com/office/drawing/2014/main" id="{FE727CF3-6867-43FB-A123-D55C22FD8E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1" name="Picture 1" descr="ALMASHRI_0">
          <a:extLst>
            <a:ext uri="{FF2B5EF4-FFF2-40B4-BE49-F238E27FC236}">
              <a16:creationId xmlns:a16="http://schemas.microsoft.com/office/drawing/2014/main" id="{AB832CC6-0C39-407D-AAD8-213C6FF6A3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2" name="Picture 1" descr="ALMASHRI_0">
          <a:extLst>
            <a:ext uri="{FF2B5EF4-FFF2-40B4-BE49-F238E27FC236}">
              <a16:creationId xmlns:a16="http://schemas.microsoft.com/office/drawing/2014/main" id="{28606F66-24CF-4FCE-9138-4573143773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3" name="Picture 1" descr="ALMASHRI_0">
          <a:extLst>
            <a:ext uri="{FF2B5EF4-FFF2-40B4-BE49-F238E27FC236}">
              <a16:creationId xmlns:a16="http://schemas.microsoft.com/office/drawing/2014/main" id="{F7C118BA-F832-404E-8B92-02F0D3828B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4" name="Picture 1" descr="ALMASHRI_0">
          <a:extLst>
            <a:ext uri="{FF2B5EF4-FFF2-40B4-BE49-F238E27FC236}">
              <a16:creationId xmlns:a16="http://schemas.microsoft.com/office/drawing/2014/main" id="{7FE3DE7F-87FE-4B57-BCC6-8C6E80EFA8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5" name="Picture 1" descr="ALMASHRI_0">
          <a:extLst>
            <a:ext uri="{FF2B5EF4-FFF2-40B4-BE49-F238E27FC236}">
              <a16:creationId xmlns:a16="http://schemas.microsoft.com/office/drawing/2014/main" id="{7A5DD5C4-5AEF-4CEB-A410-3C63F27CD8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6" name="Picture 1" descr="ALMASHRI_0">
          <a:extLst>
            <a:ext uri="{FF2B5EF4-FFF2-40B4-BE49-F238E27FC236}">
              <a16:creationId xmlns:a16="http://schemas.microsoft.com/office/drawing/2014/main" id="{38C013F1-1A00-445D-9566-32CE85DE2A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7" name="Picture 1" descr="ALMASHRI_0">
          <a:extLst>
            <a:ext uri="{FF2B5EF4-FFF2-40B4-BE49-F238E27FC236}">
              <a16:creationId xmlns:a16="http://schemas.microsoft.com/office/drawing/2014/main" id="{86574FF0-22BA-4B5C-96AF-5ABB3FD67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8" name="Picture 1" descr="ALMASHRI_0">
          <a:extLst>
            <a:ext uri="{FF2B5EF4-FFF2-40B4-BE49-F238E27FC236}">
              <a16:creationId xmlns:a16="http://schemas.microsoft.com/office/drawing/2014/main" id="{63992F92-8D0A-481E-8DC8-0FDD58EF76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09" name="Picture 1" descr="ALMASHRI_0">
          <a:extLst>
            <a:ext uri="{FF2B5EF4-FFF2-40B4-BE49-F238E27FC236}">
              <a16:creationId xmlns:a16="http://schemas.microsoft.com/office/drawing/2014/main" id="{1F57673B-D303-4F2E-B750-B7F7F7839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0" name="Picture 1" descr="ALMASHRI_0">
          <a:extLst>
            <a:ext uri="{FF2B5EF4-FFF2-40B4-BE49-F238E27FC236}">
              <a16:creationId xmlns:a16="http://schemas.microsoft.com/office/drawing/2014/main" id="{FF311364-D969-4870-B47F-BEC55170E7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1" name="Picture 1" descr="ALMASHRI_0">
          <a:extLst>
            <a:ext uri="{FF2B5EF4-FFF2-40B4-BE49-F238E27FC236}">
              <a16:creationId xmlns:a16="http://schemas.microsoft.com/office/drawing/2014/main" id="{5697E6B8-AC73-48A5-AF7B-137F2DB2F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2" name="Picture 1" descr="ALMASHRI_0">
          <a:extLst>
            <a:ext uri="{FF2B5EF4-FFF2-40B4-BE49-F238E27FC236}">
              <a16:creationId xmlns:a16="http://schemas.microsoft.com/office/drawing/2014/main" id="{B075F5F3-82F8-4ECF-B4CB-FD0D8D22E2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3" name="Picture 1" descr="ALMASHRI_0">
          <a:extLst>
            <a:ext uri="{FF2B5EF4-FFF2-40B4-BE49-F238E27FC236}">
              <a16:creationId xmlns:a16="http://schemas.microsoft.com/office/drawing/2014/main" id="{61D4B599-481E-4633-8872-0DC358A73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4" name="Picture 1" descr="ALMASHRI_0">
          <a:extLst>
            <a:ext uri="{FF2B5EF4-FFF2-40B4-BE49-F238E27FC236}">
              <a16:creationId xmlns:a16="http://schemas.microsoft.com/office/drawing/2014/main" id="{14F8553A-6B31-49D2-963F-B2E4832BB3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15" name="Picture 1" descr="ALMASHRI_0">
          <a:extLst>
            <a:ext uri="{FF2B5EF4-FFF2-40B4-BE49-F238E27FC236}">
              <a16:creationId xmlns:a16="http://schemas.microsoft.com/office/drawing/2014/main" id="{AF50C813-5282-4185-8C54-08AC770FF2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6" name="Picture 2815" descr="ALMASHRI_0">
          <a:extLst>
            <a:ext uri="{FF2B5EF4-FFF2-40B4-BE49-F238E27FC236}">
              <a16:creationId xmlns:a16="http://schemas.microsoft.com/office/drawing/2014/main" id="{D78D626E-70E6-4017-9E41-241CB34AC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7" name="Picture 1" descr="ALMASHRI_0">
          <a:extLst>
            <a:ext uri="{FF2B5EF4-FFF2-40B4-BE49-F238E27FC236}">
              <a16:creationId xmlns:a16="http://schemas.microsoft.com/office/drawing/2014/main" id="{BBF066FB-EB68-4220-A22A-00BC260BB8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8" name="Picture 1" descr="ALMASHRI_0">
          <a:extLst>
            <a:ext uri="{FF2B5EF4-FFF2-40B4-BE49-F238E27FC236}">
              <a16:creationId xmlns:a16="http://schemas.microsoft.com/office/drawing/2014/main" id="{F9BD2B7C-D841-4E96-AE76-765628F8B9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19" name="Picture 1" descr="ALMASHRI_0">
          <a:extLst>
            <a:ext uri="{FF2B5EF4-FFF2-40B4-BE49-F238E27FC236}">
              <a16:creationId xmlns:a16="http://schemas.microsoft.com/office/drawing/2014/main" id="{F605C29E-0EDA-454F-87FD-B4BBEB87EE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0" name="Picture 1" descr="ALMASHRI_0">
          <a:extLst>
            <a:ext uri="{FF2B5EF4-FFF2-40B4-BE49-F238E27FC236}">
              <a16:creationId xmlns:a16="http://schemas.microsoft.com/office/drawing/2014/main" id="{51909634-AE62-431D-8E69-79F987FCC2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1" name="Picture 1" descr="ALMASHRI_0">
          <a:extLst>
            <a:ext uri="{FF2B5EF4-FFF2-40B4-BE49-F238E27FC236}">
              <a16:creationId xmlns:a16="http://schemas.microsoft.com/office/drawing/2014/main" id="{C342831A-FB8F-4DDA-9343-44E4EB6CD4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2" name="Picture 1" descr="ALMASHRI_0">
          <a:extLst>
            <a:ext uri="{FF2B5EF4-FFF2-40B4-BE49-F238E27FC236}">
              <a16:creationId xmlns:a16="http://schemas.microsoft.com/office/drawing/2014/main" id="{224AC689-EE83-4444-9D98-BB796123E9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3" name="Picture 1" descr="ALMASHRI_0">
          <a:extLst>
            <a:ext uri="{FF2B5EF4-FFF2-40B4-BE49-F238E27FC236}">
              <a16:creationId xmlns:a16="http://schemas.microsoft.com/office/drawing/2014/main" id="{3C1CEC86-C64B-4D60-93C5-EA27AA78BB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4" name="Picture 1" descr="ALMASHRI_0">
          <a:extLst>
            <a:ext uri="{FF2B5EF4-FFF2-40B4-BE49-F238E27FC236}">
              <a16:creationId xmlns:a16="http://schemas.microsoft.com/office/drawing/2014/main" id="{FFD1F2F1-F458-4FE8-B3C1-1BC68A52D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5" name="Picture 1" descr="ALMASHRI_0">
          <a:extLst>
            <a:ext uri="{FF2B5EF4-FFF2-40B4-BE49-F238E27FC236}">
              <a16:creationId xmlns:a16="http://schemas.microsoft.com/office/drawing/2014/main" id="{EFBDEF7E-798B-40BE-A765-7F74E27AE4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6" name="Picture 1" descr="ALMASHRI_0">
          <a:extLst>
            <a:ext uri="{FF2B5EF4-FFF2-40B4-BE49-F238E27FC236}">
              <a16:creationId xmlns:a16="http://schemas.microsoft.com/office/drawing/2014/main" id="{2B60673F-0C61-4CAC-8A88-0140E4F07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7" name="Picture 1" descr="ALMASHRI_0">
          <a:extLst>
            <a:ext uri="{FF2B5EF4-FFF2-40B4-BE49-F238E27FC236}">
              <a16:creationId xmlns:a16="http://schemas.microsoft.com/office/drawing/2014/main" id="{203D263B-8D35-4584-9F46-A1A9054B85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8" name="Picture 1" descr="ALMASHRI_0">
          <a:extLst>
            <a:ext uri="{FF2B5EF4-FFF2-40B4-BE49-F238E27FC236}">
              <a16:creationId xmlns:a16="http://schemas.microsoft.com/office/drawing/2014/main" id="{CE75A1AA-9CCB-401B-AEED-EF1121EB85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29" name="Picture 1" descr="ALMASHRI_0">
          <a:extLst>
            <a:ext uri="{FF2B5EF4-FFF2-40B4-BE49-F238E27FC236}">
              <a16:creationId xmlns:a16="http://schemas.microsoft.com/office/drawing/2014/main" id="{3ED3A6CA-53E7-48F3-B8B5-824C4C54CF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0" name="Picture 1" descr="ALMASHRI_0">
          <a:extLst>
            <a:ext uri="{FF2B5EF4-FFF2-40B4-BE49-F238E27FC236}">
              <a16:creationId xmlns:a16="http://schemas.microsoft.com/office/drawing/2014/main" id="{8950119E-450F-4A59-8143-920979F886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831" name="Picture 1" descr="ALMASHRI_0">
          <a:extLst>
            <a:ext uri="{FF2B5EF4-FFF2-40B4-BE49-F238E27FC236}">
              <a16:creationId xmlns:a16="http://schemas.microsoft.com/office/drawing/2014/main" id="{6302AE57-ED38-433D-9B64-90B2CDF155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2" name="Picture 1" descr="ALMASHRI_0">
          <a:extLst>
            <a:ext uri="{FF2B5EF4-FFF2-40B4-BE49-F238E27FC236}">
              <a16:creationId xmlns:a16="http://schemas.microsoft.com/office/drawing/2014/main" id="{73572E2F-F324-44FD-8A09-0A4B263E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3" name="Picture 1" descr="ALMASHRI_0">
          <a:extLst>
            <a:ext uri="{FF2B5EF4-FFF2-40B4-BE49-F238E27FC236}">
              <a16:creationId xmlns:a16="http://schemas.microsoft.com/office/drawing/2014/main" id="{80698DAD-6E42-47F7-AEB2-D09E25E176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4" name="Picture 1" descr="ALMASHRI_0">
          <a:extLst>
            <a:ext uri="{FF2B5EF4-FFF2-40B4-BE49-F238E27FC236}">
              <a16:creationId xmlns:a16="http://schemas.microsoft.com/office/drawing/2014/main" id="{281A2390-22BA-4572-82A1-F968BCC728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5" name="Picture 1" descr="ALMASHRI_0">
          <a:extLst>
            <a:ext uri="{FF2B5EF4-FFF2-40B4-BE49-F238E27FC236}">
              <a16:creationId xmlns:a16="http://schemas.microsoft.com/office/drawing/2014/main" id="{709E6883-4619-4D1B-A2A2-89C341FCBB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6" name="Picture 1" descr="ALMASHRI_0">
          <a:extLst>
            <a:ext uri="{FF2B5EF4-FFF2-40B4-BE49-F238E27FC236}">
              <a16:creationId xmlns:a16="http://schemas.microsoft.com/office/drawing/2014/main" id="{F2C10993-C699-4471-A4FC-DB14BE8AF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7" name="Picture 1" descr="ALMASHRI_0">
          <a:extLst>
            <a:ext uri="{FF2B5EF4-FFF2-40B4-BE49-F238E27FC236}">
              <a16:creationId xmlns:a16="http://schemas.microsoft.com/office/drawing/2014/main" id="{8235CF8C-4BBA-4B84-AF31-9064CE27A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8" name="Picture 1" descr="ALMASHRI_0">
          <a:extLst>
            <a:ext uri="{FF2B5EF4-FFF2-40B4-BE49-F238E27FC236}">
              <a16:creationId xmlns:a16="http://schemas.microsoft.com/office/drawing/2014/main" id="{3F9EC6E0-8BF2-4767-A63F-CF2C5B14E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39" name="Picture 1" descr="ALMASHRI_0">
          <a:extLst>
            <a:ext uri="{FF2B5EF4-FFF2-40B4-BE49-F238E27FC236}">
              <a16:creationId xmlns:a16="http://schemas.microsoft.com/office/drawing/2014/main" id="{64ECA242-813B-434E-8E0E-E9E881F695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0" name="Picture 1" descr="ALMASHRI_0">
          <a:extLst>
            <a:ext uri="{FF2B5EF4-FFF2-40B4-BE49-F238E27FC236}">
              <a16:creationId xmlns:a16="http://schemas.microsoft.com/office/drawing/2014/main" id="{02FF3085-0DE0-4B5A-A985-055A7BAEC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1" name="Picture 1" descr="ALMASHRI_0">
          <a:extLst>
            <a:ext uri="{FF2B5EF4-FFF2-40B4-BE49-F238E27FC236}">
              <a16:creationId xmlns:a16="http://schemas.microsoft.com/office/drawing/2014/main" id="{E805BA26-1101-47F6-A8CD-46AF999125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2" name="Picture 1" descr="ALMASHRI_0">
          <a:extLst>
            <a:ext uri="{FF2B5EF4-FFF2-40B4-BE49-F238E27FC236}">
              <a16:creationId xmlns:a16="http://schemas.microsoft.com/office/drawing/2014/main" id="{749A6245-653B-4C3C-9E97-8D06CE4C10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3" name="Picture 1" descr="ALMASHRI_0">
          <a:extLst>
            <a:ext uri="{FF2B5EF4-FFF2-40B4-BE49-F238E27FC236}">
              <a16:creationId xmlns:a16="http://schemas.microsoft.com/office/drawing/2014/main" id="{F4E98A49-672E-4E57-95CA-EDB4663B57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4" name="Picture 1" descr="ALMASHRI_0">
          <a:extLst>
            <a:ext uri="{FF2B5EF4-FFF2-40B4-BE49-F238E27FC236}">
              <a16:creationId xmlns:a16="http://schemas.microsoft.com/office/drawing/2014/main" id="{CA4C7B27-A63A-4939-9B4D-C038A0F7E7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5" name="Picture 1" descr="ALMASHRI_0">
          <a:extLst>
            <a:ext uri="{FF2B5EF4-FFF2-40B4-BE49-F238E27FC236}">
              <a16:creationId xmlns:a16="http://schemas.microsoft.com/office/drawing/2014/main" id="{9E3E2BA7-7214-477D-A52C-FFEA58C312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6" name="Picture 1" descr="ALMASHRI_0">
          <a:extLst>
            <a:ext uri="{FF2B5EF4-FFF2-40B4-BE49-F238E27FC236}">
              <a16:creationId xmlns:a16="http://schemas.microsoft.com/office/drawing/2014/main" id="{4E136C5A-D8DB-465F-8E33-231F97A1A8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847" name="Picture 1" descr="ALMASHRI_0">
          <a:extLst>
            <a:ext uri="{FF2B5EF4-FFF2-40B4-BE49-F238E27FC236}">
              <a16:creationId xmlns:a16="http://schemas.microsoft.com/office/drawing/2014/main" id="{F9821337-8AC2-4DA0-B0C9-7298603E4A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8" name="Picture 1" descr="ALMASHRI_0">
          <a:extLst>
            <a:ext uri="{FF2B5EF4-FFF2-40B4-BE49-F238E27FC236}">
              <a16:creationId xmlns:a16="http://schemas.microsoft.com/office/drawing/2014/main" id="{E9497FAA-9F33-4555-8DBA-25F384913C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49" name="Picture 1" descr="ALMASHRI_0">
          <a:extLst>
            <a:ext uri="{FF2B5EF4-FFF2-40B4-BE49-F238E27FC236}">
              <a16:creationId xmlns:a16="http://schemas.microsoft.com/office/drawing/2014/main" id="{4CAA5B77-EE2B-4A92-812A-AB74E9B8C2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0" name="Picture 1" descr="ALMASHRI_0">
          <a:extLst>
            <a:ext uri="{FF2B5EF4-FFF2-40B4-BE49-F238E27FC236}">
              <a16:creationId xmlns:a16="http://schemas.microsoft.com/office/drawing/2014/main" id="{852FEFFF-D54A-4A3A-8782-7D8334E606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1" name="Picture 1" descr="ALMASHRI_0">
          <a:extLst>
            <a:ext uri="{FF2B5EF4-FFF2-40B4-BE49-F238E27FC236}">
              <a16:creationId xmlns:a16="http://schemas.microsoft.com/office/drawing/2014/main" id="{69F9A280-C87D-4EA7-9394-492D17055A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2" name="Picture 1" descr="ALMASHRI_0">
          <a:extLst>
            <a:ext uri="{FF2B5EF4-FFF2-40B4-BE49-F238E27FC236}">
              <a16:creationId xmlns:a16="http://schemas.microsoft.com/office/drawing/2014/main" id="{6AA4DEAB-E6A2-45EE-AE05-DEF9C4F85C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3" name="Picture 1" descr="ALMASHRI_0">
          <a:extLst>
            <a:ext uri="{FF2B5EF4-FFF2-40B4-BE49-F238E27FC236}">
              <a16:creationId xmlns:a16="http://schemas.microsoft.com/office/drawing/2014/main" id="{75D08B31-577C-4068-964A-1EDAC5B809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4" name="Picture 1" descr="ALMASHRI_0">
          <a:extLst>
            <a:ext uri="{FF2B5EF4-FFF2-40B4-BE49-F238E27FC236}">
              <a16:creationId xmlns:a16="http://schemas.microsoft.com/office/drawing/2014/main" id="{49C04D53-C581-401A-BF77-D060714D9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5" name="Picture 1" descr="ALMASHRI_0">
          <a:extLst>
            <a:ext uri="{FF2B5EF4-FFF2-40B4-BE49-F238E27FC236}">
              <a16:creationId xmlns:a16="http://schemas.microsoft.com/office/drawing/2014/main" id="{0C8E64DB-DAE7-4001-825B-16570E70BF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6" name="Picture 1" descr="ALMASHRI_0">
          <a:extLst>
            <a:ext uri="{FF2B5EF4-FFF2-40B4-BE49-F238E27FC236}">
              <a16:creationId xmlns:a16="http://schemas.microsoft.com/office/drawing/2014/main" id="{19412443-6E63-4017-8857-BE63B8A739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7" name="Picture 1" descr="ALMASHRI_0">
          <a:extLst>
            <a:ext uri="{FF2B5EF4-FFF2-40B4-BE49-F238E27FC236}">
              <a16:creationId xmlns:a16="http://schemas.microsoft.com/office/drawing/2014/main" id="{5655AB4F-7B67-46E0-873C-045D6534B1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8" name="Picture 1" descr="ALMASHRI_0">
          <a:extLst>
            <a:ext uri="{FF2B5EF4-FFF2-40B4-BE49-F238E27FC236}">
              <a16:creationId xmlns:a16="http://schemas.microsoft.com/office/drawing/2014/main" id="{EA5C3660-5A2C-4C97-BB0E-AE063C0FB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59" name="Picture 1" descr="ALMASHRI_0">
          <a:extLst>
            <a:ext uri="{FF2B5EF4-FFF2-40B4-BE49-F238E27FC236}">
              <a16:creationId xmlns:a16="http://schemas.microsoft.com/office/drawing/2014/main" id="{1CF60C62-312F-4256-B1D6-43D64538D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0" name="Picture 1" descr="ALMASHRI_0">
          <a:extLst>
            <a:ext uri="{FF2B5EF4-FFF2-40B4-BE49-F238E27FC236}">
              <a16:creationId xmlns:a16="http://schemas.microsoft.com/office/drawing/2014/main" id="{989F6AB2-320C-474C-8E00-22B054CFCE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1" name="Picture 1" descr="ALMASHRI_0">
          <a:extLst>
            <a:ext uri="{FF2B5EF4-FFF2-40B4-BE49-F238E27FC236}">
              <a16:creationId xmlns:a16="http://schemas.microsoft.com/office/drawing/2014/main" id="{ADC4E841-1CD8-4283-B1A0-58A8025B3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2" name="Picture 1" descr="ALMASHRI_0">
          <a:extLst>
            <a:ext uri="{FF2B5EF4-FFF2-40B4-BE49-F238E27FC236}">
              <a16:creationId xmlns:a16="http://schemas.microsoft.com/office/drawing/2014/main" id="{0F579379-9F86-4E50-AA7D-F27E2FC731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863" name="Picture 1" descr="ALMASHRI_0">
          <a:extLst>
            <a:ext uri="{FF2B5EF4-FFF2-40B4-BE49-F238E27FC236}">
              <a16:creationId xmlns:a16="http://schemas.microsoft.com/office/drawing/2014/main" id="{BC328B39-BDB4-402D-BE67-492B0AA5A4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4" name="Picture 1" descr="ALMASHRI_0">
          <a:extLst>
            <a:ext uri="{FF2B5EF4-FFF2-40B4-BE49-F238E27FC236}">
              <a16:creationId xmlns:a16="http://schemas.microsoft.com/office/drawing/2014/main" id="{5CE8FB83-FD52-489C-9474-34038135B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5" name="Picture 1" descr="ALMASHRI_0">
          <a:extLst>
            <a:ext uri="{FF2B5EF4-FFF2-40B4-BE49-F238E27FC236}">
              <a16:creationId xmlns:a16="http://schemas.microsoft.com/office/drawing/2014/main" id="{44C90BD0-871C-4CBE-87F6-02260F2FC7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6" name="Picture 1" descr="ALMASHRI_0">
          <a:extLst>
            <a:ext uri="{FF2B5EF4-FFF2-40B4-BE49-F238E27FC236}">
              <a16:creationId xmlns:a16="http://schemas.microsoft.com/office/drawing/2014/main" id="{34B767E6-FAE1-421E-8194-711A23C434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7" name="Picture 1" descr="ALMASHRI_0">
          <a:extLst>
            <a:ext uri="{FF2B5EF4-FFF2-40B4-BE49-F238E27FC236}">
              <a16:creationId xmlns:a16="http://schemas.microsoft.com/office/drawing/2014/main" id="{292CA929-1F1D-4A71-8D34-A958CAE64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8" name="Picture 1" descr="ALMASHRI_0">
          <a:extLst>
            <a:ext uri="{FF2B5EF4-FFF2-40B4-BE49-F238E27FC236}">
              <a16:creationId xmlns:a16="http://schemas.microsoft.com/office/drawing/2014/main" id="{9EBA46AE-BEAE-4EF2-AA78-5107677AA6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69" name="Picture 1" descr="ALMASHRI_0">
          <a:extLst>
            <a:ext uri="{FF2B5EF4-FFF2-40B4-BE49-F238E27FC236}">
              <a16:creationId xmlns:a16="http://schemas.microsoft.com/office/drawing/2014/main" id="{6A84B3EE-8255-41F5-AC35-366CC5B38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0" name="Picture 1" descr="ALMASHRI_0">
          <a:extLst>
            <a:ext uri="{FF2B5EF4-FFF2-40B4-BE49-F238E27FC236}">
              <a16:creationId xmlns:a16="http://schemas.microsoft.com/office/drawing/2014/main" id="{7916D82F-ED6F-444B-9E52-E293FCF944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1" name="Picture 1" descr="ALMASHRI_0">
          <a:extLst>
            <a:ext uri="{FF2B5EF4-FFF2-40B4-BE49-F238E27FC236}">
              <a16:creationId xmlns:a16="http://schemas.microsoft.com/office/drawing/2014/main" id="{E7B8BD98-F298-41DB-8A5A-37F55F5FCC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2" name="Picture 1" descr="ALMASHRI_0">
          <a:extLst>
            <a:ext uri="{FF2B5EF4-FFF2-40B4-BE49-F238E27FC236}">
              <a16:creationId xmlns:a16="http://schemas.microsoft.com/office/drawing/2014/main" id="{A9238A6A-9520-4B71-9D6E-FE24F0E8C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3" name="Picture 1" descr="ALMASHRI_0">
          <a:extLst>
            <a:ext uri="{FF2B5EF4-FFF2-40B4-BE49-F238E27FC236}">
              <a16:creationId xmlns:a16="http://schemas.microsoft.com/office/drawing/2014/main" id="{30FCD76F-0A03-40E3-8283-C22A07C55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4" name="Picture 1" descr="ALMASHRI_0">
          <a:extLst>
            <a:ext uri="{FF2B5EF4-FFF2-40B4-BE49-F238E27FC236}">
              <a16:creationId xmlns:a16="http://schemas.microsoft.com/office/drawing/2014/main" id="{E92569E1-C8BC-4C76-B303-63A020136F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5" name="Picture 1" descr="ALMASHRI_0">
          <a:extLst>
            <a:ext uri="{FF2B5EF4-FFF2-40B4-BE49-F238E27FC236}">
              <a16:creationId xmlns:a16="http://schemas.microsoft.com/office/drawing/2014/main" id="{D72E9DF0-6A92-4F37-8E1C-7EE78FD68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6" name="Picture 1" descr="ALMASHRI_0">
          <a:extLst>
            <a:ext uri="{FF2B5EF4-FFF2-40B4-BE49-F238E27FC236}">
              <a16:creationId xmlns:a16="http://schemas.microsoft.com/office/drawing/2014/main" id="{6738868A-A1E1-4A93-8583-53B3C9ED24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7" name="Picture 1" descr="ALMASHRI_0">
          <a:extLst>
            <a:ext uri="{FF2B5EF4-FFF2-40B4-BE49-F238E27FC236}">
              <a16:creationId xmlns:a16="http://schemas.microsoft.com/office/drawing/2014/main" id="{57E0C7B5-C37E-4589-AFB7-0A3C3C146F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8" name="Picture 1" descr="ALMASHRI_0">
          <a:extLst>
            <a:ext uri="{FF2B5EF4-FFF2-40B4-BE49-F238E27FC236}">
              <a16:creationId xmlns:a16="http://schemas.microsoft.com/office/drawing/2014/main" id="{25DE84BC-89DF-4169-97BC-3297A8C1ED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879" name="Picture 1" descr="ALMASHRI_0">
          <a:extLst>
            <a:ext uri="{FF2B5EF4-FFF2-40B4-BE49-F238E27FC236}">
              <a16:creationId xmlns:a16="http://schemas.microsoft.com/office/drawing/2014/main" id="{4E311D8D-4360-4045-AB57-1318870BA2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0" name="Picture 1" descr="ALMASHRI_0">
          <a:extLst>
            <a:ext uri="{FF2B5EF4-FFF2-40B4-BE49-F238E27FC236}">
              <a16:creationId xmlns:a16="http://schemas.microsoft.com/office/drawing/2014/main" id="{797D39B8-675C-4BBC-A2EA-26AA981812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1" name="Picture 1" descr="ALMASHRI_0">
          <a:extLst>
            <a:ext uri="{FF2B5EF4-FFF2-40B4-BE49-F238E27FC236}">
              <a16:creationId xmlns:a16="http://schemas.microsoft.com/office/drawing/2014/main" id="{506DB712-8C75-44C8-8731-B52DC74314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2" name="Picture 1" descr="ALMASHRI_0">
          <a:extLst>
            <a:ext uri="{FF2B5EF4-FFF2-40B4-BE49-F238E27FC236}">
              <a16:creationId xmlns:a16="http://schemas.microsoft.com/office/drawing/2014/main" id="{B8247445-00A5-4EFC-BA2E-EAEFE414D1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3" name="Picture 1" descr="ALMASHRI_0">
          <a:extLst>
            <a:ext uri="{FF2B5EF4-FFF2-40B4-BE49-F238E27FC236}">
              <a16:creationId xmlns:a16="http://schemas.microsoft.com/office/drawing/2014/main" id="{FCB5B4BF-FAD1-4A22-A8EA-B71CBDBA95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4" name="Picture 1" descr="ALMASHRI_0">
          <a:extLst>
            <a:ext uri="{FF2B5EF4-FFF2-40B4-BE49-F238E27FC236}">
              <a16:creationId xmlns:a16="http://schemas.microsoft.com/office/drawing/2014/main" id="{B842D9C3-3159-4E9D-BF32-DDA307B22E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5" name="Picture 1" descr="ALMASHRI_0">
          <a:extLst>
            <a:ext uri="{FF2B5EF4-FFF2-40B4-BE49-F238E27FC236}">
              <a16:creationId xmlns:a16="http://schemas.microsoft.com/office/drawing/2014/main" id="{BD5BE7AA-43AF-4B8F-85ED-FD8D1AACB0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6" name="Picture 1" descr="ALMASHRI_0">
          <a:extLst>
            <a:ext uri="{FF2B5EF4-FFF2-40B4-BE49-F238E27FC236}">
              <a16:creationId xmlns:a16="http://schemas.microsoft.com/office/drawing/2014/main" id="{7AB549B3-6986-4820-99B0-3E22E397DB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7" name="Picture 1" descr="ALMASHRI_0">
          <a:extLst>
            <a:ext uri="{FF2B5EF4-FFF2-40B4-BE49-F238E27FC236}">
              <a16:creationId xmlns:a16="http://schemas.microsoft.com/office/drawing/2014/main" id="{E34EF4A8-F899-4401-AEE7-16825A046E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8" name="Picture 1" descr="ALMASHRI_0">
          <a:extLst>
            <a:ext uri="{FF2B5EF4-FFF2-40B4-BE49-F238E27FC236}">
              <a16:creationId xmlns:a16="http://schemas.microsoft.com/office/drawing/2014/main" id="{081DE6D2-9932-453F-8241-404F3F2448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89" name="Picture 1" descr="ALMASHRI_0">
          <a:extLst>
            <a:ext uri="{FF2B5EF4-FFF2-40B4-BE49-F238E27FC236}">
              <a16:creationId xmlns:a16="http://schemas.microsoft.com/office/drawing/2014/main" id="{543F5C06-59FF-4B3C-856D-66999951DF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0" name="Picture 1" descr="ALMASHRI_0">
          <a:extLst>
            <a:ext uri="{FF2B5EF4-FFF2-40B4-BE49-F238E27FC236}">
              <a16:creationId xmlns:a16="http://schemas.microsoft.com/office/drawing/2014/main" id="{15DEFC82-1B24-4EBA-A552-199A547EC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1" name="Picture 1" descr="ALMASHRI_0">
          <a:extLst>
            <a:ext uri="{FF2B5EF4-FFF2-40B4-BE49-F238E27FC236}">
              <a16:creationId xmlns:a16="http://schemas.microsoft.com/office/drawing/2014/main" id="{E8FC3F3B-9A83-4442-9D45-5B1F79C63D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2" name="Picture 1" descr="ALMASHRI_0">
          <a:extLst>
            <a:ext uri="{FF2B5EF4-FFF2-40B4-BE49-F238E27FC236}">
              <a16:creationId xmlns:a16="http://schemas.microsoft.com/office/drawing/2014/main" id="{4C7AFD8A-7EDC-4E57-AB43-C9CFAE66EF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3" name="Picture 1" descr="ALMASHRI_0">
          <a:extLst>
            <a:ext uri="{FF2B5EF4-FFF2-40B4-BE49-F238E27FC236}">
              <a16:creationId xmlns:a16="http://schemas.microsoft.com/office/drawing/2014/main" id="{F8924A52-0EFF-4946-B091-156CC1F3A3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4" name="Picture 1" descr="ALMASHRI_0">
          <a:extLst>
            <a:ext uri="{FF2B5EF4-FFF2-40B4-BE49-F238E27FC236}">
              <a16:creationId xmlns:a16="http://schemas.microsoft.com/office/drawing/2014/main" id="{A91DE4F2-E0FB-4FA7-A672-48CFA342C1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2895" name="Picture 1" descr="ALMASHRI_0">
          <a:extLst>
            <a:ext uri="{FF2B5EF4-FFF2-40B4-BE49-F238E27FC236}">
              <a16:creationId xmlns:a16="http://schemas.microsoft.com/office/drawing/2014/main" id="{EE58CC06-FB8C-4147-AE6E-BBC0B1643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6" name="Picture 1" descr="ALMASHRI_0">
          <a:extLst>
            <a:ext uri="{FF2B5EF4-FFF2-40B4-BE49-F238E27FC236}">
              <a16:creationId xmlns:a16="http://schemas.microsoft.com/office/drawing/2014/main" id="{02B2C339-4B6F-4157-B1A8-58B232F7FE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7" name="Picture 1" descr="ALMASHRI_0">
          <a:extLst>
            <a:ext uri="{FF2B5EF4-FFF2-40B4-BE49-F238E27FC236}">
              <a16:creationId xmlns:a16="http://schemas.microsoft.com/office/drawing/2014/main" id="{F1E5D7B7-1516-4BAA-BAC0-B9F73A142C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8" name="Picture 1" descr="ALMASHRI_0">
          <a:extLst>
            <a:ext uri="{FF2B5EF4-FFF2-40B4-BE49-F238E27FC236}">
              <a16:creationId xmlns:a16="http://schemas.microsoft.com/office/drawing/2014/main" id="{122A6366-D797-4DD9-857C-6934E8B341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899" name="Picture 1" descr="ALMASHRI_0">
          <a:extLst>
            <a:ext uri="{FF2B5EF4-FFF2-40B4-BE49-F238E27FC236}">
              <a16:creationId xmlns:a16="http://schemas.microsoft.com/office/drawing/2014/main" id="{53805338-5011-4F93-B3EE-A9E2E59C78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0" name="Picture 1" descr="ALMASHRI_0">
          <a:extLst>
            <a:ext uri="{FF2B5EF4-FFF2-40B4-BE49-F238E27FC236}">
              <a16:creationId xmlns:a16="http://schemas.microsoft.com/office/drawing/2014/main" id="{11A98D24-D1E1-4748-8762-7935AF8DB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1" name="Picture 1" descr="ALMASHRI_0">
          <a:extLst>
            <a:ext uri="{FF2B5EF4-FFF2-40B4-BE49-F238E27FC236}">
              <a16:creationId xmlns:a16="http://schemas.microsoft.com/office/drawing/2014/main" id="{54CBEF7F-B1EC-46C0-9FDB-0676FF640D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2" name="Picture 1" descr="ALMASHRI_0">
          <a:extLst>
            <a:ext uri="{FF2B5EF4-FFF2-40B4-BE49-F238E27FC236}">
              <a16:creationId xmlns:a16="http://schemas.microsoft.com/office/drawing/2014/main" id="{736E7418-059A-4F6D-908D-223ACA0C72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3" name="Picture 1" descr="ALMASHRI_0">
          <a:extLst>
            <a:ext uri="{FF2B5EF4-FFF2-40B4-BE49-F238E27FC236}">
              <a16:creationId xmlns:a16="http://schemas.microsoft.com/office/drawing/2014/main" id="{285BC56B-4E06-448E-8B84-3EB0AB1705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4" name="Picture 1" descr="ALMASHRI_0">
          <a:extLst>
            <a:ext uri="{FF2B5EF4-FFF2-40B4-BE49-F238E27FC236}">
              <a16:creationId xmlns:a16="http://schemas.microsoft.com/office/drawing/2014/main" id="{7C6DBB59-0244-4CE1-B76B-96908D369D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5" name="Picture 1" descr="ALMASHRI_0">
          <a:extLst>
            <a:ext uri="{FF2B5EF4-FFF2-40B4-BE49-F238E27FC236}">
              <a16:creationId xmlns:a16="http://schemas.microsoft.com/office/drawing/2014/main" id="{FDCA8841-F5BB-4C21-B4E1-C2BF641E0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6" name="Picture 1" descr="ALMASHRI_0">
          <a:extLst>
            <a:ext uri="{FF2B5EF4-FFF2-40B4-BE49-F238E27FC236}">
              <a16:creationId xmlns:a16="http://schemas.microsoft.com/office/drawing/2014/main" id="{F123D161-D0DA-411B-9290-56BC76FB8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7" name="Picture 1" descr="ALMASHRI_0">
          <a:extLst>
            <a:ext uri="{FF2B5EF4-FFF2-40B4-BE49-F238E27FC236}">
              <a16:creationId xmlns:a16="http://schemas.microsoft.com/office/drawing/2014/main" id="{A0A79002-744C-4B1C-96C6-80DDF6562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8" name="Picture 1" descr="ALMASHRI_0">
          <a:extLst>
            <a:ext uri="{FF2B5EF4-FFF2-40B4-BE49-F238E27FC236}">
              <a16:creationId xmlns:a16="http://schemas.microsoft.com/office/drawing/2014/main" id="{8539E102-E24F-4B86-B149-05743D18C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09" name="Picture 1" descr="ALMASHRI_0">
          <a:extLst>
            <a:ext uri="{FF2B5EF4-FFF2-40B4-BE49-F238E27FC236}">
              <a16:creationId xmlns:a16="http://schemas.microsoft.com/office/drawing/2014/main" id="{B2AEC853-64EB-4D01-801D-25CC455142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0" name="Picture 1" descr="ALMASHRI_0">
          <a:extLst>
            <a:ext uri="{FF2B5EF4-FFF2-40B4-BE49-F238E27FC236}">
              <a16:creationId xmlns:a16="http://schemas.microsoft.com/office/drawing/2014/main" id="{850D38F3-66FB-4F7B-B70B-DF0A54C878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2911" name="Picture 1" descr="ALMASHRI_0">
          <a:extLst>
            <a:ext uri="{FF2B5EF4-FFF2-40B4-BE49-F238E27FC236}">
              <a16:creationId xmlns:a16="http://schemas.microsoft.com/office/drawing/2014/main" id="{2D677AEB-40FB-42AF-9E9D-2BFB3F87C8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2" name="Picture 1" descr="ALMASHRI_0">
          <a:extLst>
            <a:ext uri="{FF2B5EF4-FFF2-40B4-BE49-F238E27FC236}">
              <a16:creationId xmlns:a16="http://schemas.microsoft.com/office/drawing/2014/main" id="{0C74AF9F-2C9B-4CDB-891F-599C2ACEF3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3" name="Picture 1" descr="ALMASHRI_0">
          <a:extLst>
            <a:ext uri="{FF2B5EF4-FFF2-40B4-BE49-F238E27FC236}">
              <a16:creationId xmlns:a16="http://schemas.microsoft.com/office/drawing/2014/main" id="{144C31B6-8118-4508-B082-BD8BBB15A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4" name="Picture 1" descr="ALMASHRI_0">
          <a:extLst>
            <a:ext uri="{FF2B5EF4-FFF2-40B4-BE49-F238E27FC236}">
              <a16:creationId xmlns:a16="http://schemas.microsoft.com/office/drawing/2014/main" id="{909AB8A8-2A28-4E03-B2E8-83F6A1A129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5" name="Picture 1" descr="ALMASHRI_0">
          <a:extLst>
            <a:ext uri="{FF2B5EF4-FFF2-40B4-BE49-F238E27FC236}">
              <a16:creationId xmlns:a16="http://schemas.microsoft.com/office/drawing/2014/main" id="{7C76BD88-CE6F-49E0-81AE-CB262C86A0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6" name="Picture 1" descr="ALMASHRI_0">
          <a:extLst>
            <a:ext uri="{FF2B5EF4-FFF2-40B4-BE49-F238E27FC236}">
              <a16:creationId xmlns:a16="http://schemas.microsoft.com/office/drawing/2014/main" id="{070872C9-E9FD-413E-88C4-03BB92EB89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7" name="Picture 1" descr="ALMASHRI_0">
          <a:extLst>
            <a:ext uri="{FF2B5EF4-FFF2-40B4-BE49-F238E27FC236}">
              <a16:creationId xmlns:a16="http://schemas.microsoft.com/office/drawing/2014/main" id="{3A86C851-8D37-4235-A225-E831B48B71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8" name="Picture 1" descr="ALMASHRI_0">
          <a:extLst>
            <a:ext uri="{FF2B5EF4-FFF2-40B4-BE49-F238E27FC236}">
              <a16:creationId xmlns:a16="http://schemas.microsoft.com/office/drawing/2014/main" id="{E6DEAB12-1A26-4F61-A881-69EBF1763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19" name="Picture 1" descr="ALMASHRI_0">
          <a:extLst>
            <a:ext uri="{FF2B5EF4-FFF2-40B4-BE49-F238E27FC236}">
              <a16:creationId xmlns:a16="http://schemas.microsoft.com/office/drawing/2014/main" id="{1ACC8CD2-F281-471B-AD2D-B0EBE9A721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0" name="Picture 1" descr="ALMASHRI_0">
          <a:extLst>
            <a:ext uri="{FF2B5EF4-FFF2-40B4-BE49-F238E27FC236}">
              <a16:creationId xmlns:a16="http://schemas.microsoft.com/office/drawing/2014/main" id="{3BCE0F0D-20B9-49D4-AB03-7397D23814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1" name="Picture 1" descr="ALMASHRI_0">
          <a:extLst>
            <a:ext uri="{FF2B5EF4-FFF2-40B4-BE49-F238E27FC236}">
              <a16:creationId xmlns:a16="http://schemas.microsoft.com/office/drawing/2014/main" id="{FBDBFFB8-B1A4-4480-A6B0-BA6C06B037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2" name="Picture 1" descr="ALMASHRI_0">
          <a:extLst>
            <a:ext uri="{FF2B5EF4-FFF2-40B4-BE49-F238E27FC236}">
              <a16:creationId xmlns:a16="http://schemas.microsoft.com/office/drawing/2014/main" id="{B432ECFA-AA66-4E10-B407-617AE0AA9C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3" name="Picture 1" descr="ALMASHRI_0">
          <a:extLst>
            <a:ext uri="{FF2B5EF4-FFF2-40B4-BE49-F238E27FC236}">
              <a16:creationId xmlns:a16="http://schemas.microsoft.com/office/drawing/2014/main" id="{9697988E-8602-4559-A7DF-85A8F2BC07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4" name="Picture 1" descr="ALMASHRI_0">
          <a:extLst>
            <a:ext uri="{FF2B5EF4-FFF2-40B4-BE49-F238E27FC236}">
              <a16:creationId xmlns:a16="http://schemas.microsoft.com/office/drawing/2014/main" id="{B90E9320-D81A-49FE-9506-581893D286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5" name="Picture 1" descr="ALMASHRI_0">
          <a:extLst>
            <a:ext uri="{FF2B5EF4-FFF2-40B4-BE49-F238E27FC236}">
              <a16:creationId xmlns:a16="http://schemas.microsoft.com/office/drawing/2014/main" id="{BDCD6EEF-9BF1-41B1-9EB6-26F2C0AB7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6" name="Picture 1" descr="ALMASHRI_0">
          <a:extLst>
            <a:ext uri="{FF2B5EF4-FFF2-40B4-BE49-F238E27FC236}">
              <a16:creationId xmlns:a16="http://schemas.microsoft.com/office/drawing/2014/main" id="{3B686CCB-57E3-4849-8094-DB602BC5DE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27" name="Picture 1" descr="ALMASHRI_0">
          <a:extLst>
            <a:ext uri="{FF2B5EF4-FFF2-40B4-BE49-F238E27FC236}">
              <a16:creationId xmlns:a16="http://schemas.microsoft.com/office/drawing/2014/main" id="{FB165AC8-01B2-41EC-B2F5-06F4F220D9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8" name="Picture 1" descr="ALMASHRI_0">
          <a:extLst>
            <a:ext uri="{FF2B5EF4-FFF2-40B4-BE49-F238E27FC236}">
              <a16:creationId xmlns:a16="http://schemas.microsoft.com/office/drawing/2014/main" id="{B90181C2-756C-4E32-A0F3-2C2F956079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29" name="Picture 1" descr="ALMASHRI_0">
          <a:extLst>
            <a:ext uri="{FF2B5EF4-FFF2-40B4-BE49-F238E27FC236}">
              <a16:creationId xmlns:a16="http://schemas.microsoft.com/office/drawing/2014/main" id="{A16E6C39-027F-41B3-A221-67E348B6E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0" name="Picture 1" descr="ALMASHRI_0">
          <a:extLst>
            <a:ext uri="{FF2B5EF4-FFF2-40B4-BE49-F238E27FC236}">
              <a16:creationId xmlns:a16="http://schemas.microsoft.com/office/drawing/2014/main" id="{9E1F028B-B403-45D1-A0AA-DCC3D2A027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1" name="Picture 1" descr="ALMASHRI_0">
          <a:extLst>
            <a:ext uri="{FF2B5EF4-FFF2-40B4-BE49-F238E27FC236}">
              <a16:creationId xmlns:a16="http://schemas.microsoft.com/office/drawing/2014/main" id="{2E40A497-231A-46B9-9CAA-661F96140D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2" name="Picture 1" descr="ALMASHRI_0">
          <a:extLst>
            <a:ext uri="{FF2B5EF4-FFF2-40B4-BE49-F238E27FC236}">
              <a16:creationId xmlns:a16="http://schemas.microsoft.com/office/drawing/2014/main" id="{6B84FFD8-78E2-4EFF-ADB3-93F3A118CA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3" name="Picture 1" descr="ALMASHRI_0">
          <a:extLst>
            <a:ext uri="{FF2B5EF4-FFF2-40B4-BE49-F238E27FC236}">
              <a16:creationId xmlns:a16="http://schemas.microsoft.com/office/drawing/2014/main" id="{39709A46-5377-48FE-B4E5-DD85F291D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4" name="Picture 1" descr="ALMASHRI_0">
          <a:extLst>
            <a:ext uri="{FF2B5EF4-FFF2-40B4-BE49-F238E27FC236}">
              <a16:creationId xmlns:a16="http://schemas.microsoft.com/office/drawing/2014/main" id="{6B23E239-4A9A-4915-B727-EA651EAE96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5" name="Picture 1" descr="ALMASHRI_0">
          <a:extLst>
            <a:ext uri="{FF2B5EF4-FFF2-40B4-BE49-F238E27FC236}">
              <a16:creationId xmlns:a16="http://schemas.microsoft.com/office/drawing/2014/main" id="{01D4816A-9442-480E-ABBF-51B43F88C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6" name="Picture 1" descr="ALMASHRI_0">
          <a:extLst>
            <a:ext uri="{FF2B5EF4-FFF2-40B4-BE49-F238E27FC236}">
              <a16:creationId xmlns:a16="http://schemas.microsoft.com/office/drawing/2014/main" id="{8540875E-8575-48D3-BB53-2619136307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7" name="Picture 1" descr="ALMASHRI_0">
          <a:extLst>
            <a:ext uri="{FF2B5EF4-FFF2-40B4-BE49-F238E27FC236}">
              <a16:creationId xmlns:a16="http://schemas.microsoft.com/office/drawing/2014/main" id="{0E93E782-8AF5-41F2-B2C3-FD6FD89A1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8" name="Picture 1" descr="ALMASHRI_0">
          <a:extLst>
            <a:ext uri="{FF2B5EF4-FFF2-40B4-BE49-F238E27FC236}">
              <a16:creationId xmlns:a16="http://schemas.microsoft.com/office/drawing/2014/main" id="{A53130D7-1410-4C08-9246-BFF60096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39" name="Picture 1" descr="ALMASHRI_0">
          <a:extLst>
            <a:ext uri="{FF2B5EF4-FFF2-40B4-BE49-F238E27FC236}">
              <a16:creationId xmlns:a16="http://schemas.microsoft.com/office/drawing/2014/main" id="{87B6D854-1A6F-4AD0-9F39-E8AE8C36B0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0" name="Picture 1" descr="ALMASHRI_0">
          <a:extLst>
            <a:ext uri="{FF2B5EF4-FFF2-40B4-BE49-F238E27FC236}">
              <a16:creationId xmlns:a16="http://schemas.microsoft.com/office/drawing/2014/main" id="{483C1D05-5701-462F-B20C-761A78E90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1" name="Picture 1" descr="ALMASHRI_0">
          <a:extLst>
            <a:ext uri="{FF2B5EF4-FFF2-40B4-BE49-F238E27FC236}">
              <a16:creationId xmlns:a16="http://schemas.microsoft.com/office/drawing/2014/main" id="{B573AAFB-B21F-4FE5-8B06-43FDFB70E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2" name="Picture 1" descr="ALMASHRI_0">
          <a:extLst>
            <a:ext uri="{FF2B5EF4-FFF2-40B4-BE49-F238E27FC236}">
              <a16:creationId xmlns:a16="http://schemas.microsoft.com/office/drawing/2014/main" id="{8FEB1AB1-4532-4B8B-98ED-0E6E20BED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43" name="Picture 1" descr="ALMASHRI_0">
          <a:extLst>
            <a:ext uri="{FF2B5EF4-FFF2-40B4-BE49-F238E27FC236}">
              <a16:creationId xmlns:a16="http://schemas.microsoft.com/office/drawing/2014/main" id="{AD989E3B-3B01-4221-B83D-BC27C424A9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4" name="Picture 1" descr="ALMASHRI_0">
          <a:extLst>
            <a:ext uri="{FF2B5EF4-FFF2-40B4-BE49-F238E27FC236}">
              <a16:creationId xmlns:a16="http://schemas.microsoft.com/office/drawing/2014/main" id="{427E8FCC-11F9-4662-BF61-F32FA222EE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5" name="Picture 1" descr="ALMASHRI_0">
          <a:extLst>
            <a:ext uri="{FF2B5EF4-FFF2-40B4-BE49-F238E27FC236}">
              <a16:creationId xmlns:a16="http://schemas.microsoft.com/office/drawing/2014/main" id="{BC677497-73BC-4894-8D66-877BA6B36D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6" name="Picture 1" descr="ALMASHRI_0">
          <a:extLst>
            <a:ext uri="{FF2B5EF4-FFF2-40B4-BE49-F238E27FC236}">
              <a16:creationId xmlns:a16="http://schemas.microsoft.com/office/drawing/2014/main" id="{3E67F4A0-C077-4B79-B5F8-ED63CED9D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7" name="Picture 1" descr="ALMASHRI_0">
          <a:extLst>
            <a:ext uri="{FF2B5EF4-FFF2-40B4-BE49-F238E27FC236}">
              <a16:creationId xmlns:a16="http://schemas.microsoft.com/office/drawing/2014/main" id="{C6E9F078-9CF2-4BF4-8D4B-DE48369A8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8" name="Picture 1" descr="ALMASHRI_0">
          <a:extLst>
            <a:ext uri="{FF2B5EF4-FFF2-40B4-BE49-F238E27FC236}">
              <a16:creationId xmlns:a16="http://schemas.microsoft.com/office/drawing/2014/main" id="{4F52BA18-5264-40CD-969E-FD5F34CD6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49" name="Picture 1" descr="ALMASHRI_0">
          <a:extLst>
            <a:ext uri="{FF2B5EF4-FFF2-40B4-BE49-F238E27FC236}">
              <a16:creationId xmlns:a16="http://schemas.microsoft.com/office/drawing/2014/main" id="{2A451B3C-935F-417D-AB7F-ABAC8F611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0" name="Picture 1" descr="ALMASHRI_0">
          <a:extLst>
            <a:ext uri="{FF2B5EF4-FFF2-40B4-BE49-F238E27FC236}">
              <a16:creationId xmlns:a16="http://schemas.microsoft.com/office/drawing/2014/main" id="{94F9B11C-9EC9-4C53-96CA-13C2084BA7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1" name="Picture 1" descr="ALMASHRI_0">
          <a:extLst>
            <a:ext uri="{FF2B5EF4-FFF2-40B4-BE49-F238E27FC236}">
              <a16:creationId xmlns:a16="http://schemas.microsoft.com/office/drawing/2014/main" id="{92213F31-515D-4D49-BF71-6EB7467EA3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2" name="Picture 1" descr="ALMASHRI_0">
          <a:extLst>
            <a:ext uri="{FF2B5EF4-FFF2-40B4-BE49-F238E27FC236}">
              <a16:creationId xmlns:a16="http://schemas.microsoft.com/office/drawing/2014/main" id="{ED4D853C-6CDB-4F9E-AD94-FA172AD2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3" name="Picture 1" descr="ALMASHRI_0">
          <a:extLst>
            <a:ext uri="{FF2B5EF4-FFF2-40B4-BE49-F238E27FC236}">
              <a16:creationId xmlns:a16="http://schemas.microsoft.com/office/drawing/2014/main" id="{E270A514-3B32-44BD-9647-0F876B036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4" name="Picture 1" descr="ALMASHRI_0">
          <a:extLst>
            <a:ext uri="{FF2B5EF4-FFF2-40B4-BE49-F238E27FC236}">
              <a16:creationId xmlns:a16="http://schemas.microsoft.com/office/drawing/2014/main" id="{AB94896C-B5A1-48A4-A55D-21857938B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5" name="Picture 1" descr="ALMASHRI_0">
          <a:extLst>
            <a:ext uri="{FF2B5EF4-FFF2-40B4-BE49-F238E27FC236}">
              <a16:creationId xmlns:a16="http://schemas.microsoft.com/office/drawing/2014/main" id="{DBF9E55C-0556-43D7-8AD1-755A75B28D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6" name="Picture 1" descr="ALMASHRI_0">
          <a:extLst>
            <a:ext uri="{FF2B5EF4-FFF2-40B4-BE49-F238E27FC236}">
              <a16:creationId xmlns:a16="http://schemas.microsoft.com/office/drawing/2014/main" id="{4ED7C9FF-10F7-4C35-B279-128C3988A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7" name="Picture 1" descr="ALMASHRI_0">
          <a:extLst>
            <a:ext uri="{FF2B5EF4-FFF2-40B4-BE49-F238E27FC236}">
              <a16:creationId xmlns:a16="http://schemas.microsoft.com/office/drawing/2014/main" id="{9FD36435-05C5-49A3-A9E6-18E4B5EA3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8" name="Picture 1" descr="ALMASHRI_0">
          <a:extLst>
            <a:ext uri="{FF2B5EF4-FFF2-40B4-BE49-F238E27FC236}">
              <a16:creationId xmlns:a16="http://schemas.microsoft.com/office/drawing/2014/main" id="{C322264C-A1CB-4361-859C-03C6D00CBB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2959" name="Picture 1" descr="ALMASHRI_0">
          <a:extLst>
            <a:ext uri="{FF2B5EF4-FFF2-40B4-BE49-F238E27FC236}">
              <a16:creationId xmlns:a16="http://schemas.microsoft.com/office/drawing/2014/main" id="{0D2616DE-6E46-4CA8-A0EC-FAB240224A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0" name="Picture 1" descr="ALMASHRI_0">
          <a:extLst>
            <a:ext uri="{FF2B5EF4-FFF2-40B4-BE49-F238E27FC236}">
              <a16:creationId xmlns:a16="http://schemas.microsoft.com/office/drawing/2014/main" id="{81DDE9C8-ABB3-4CA4-962E-4E929EDDCF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1" name="Picture 1" descr="ALMASHRI_0">
          <a:extLst>
            <a:ext uri="{FF2B5EF4-FFF2-40B4-BE49-F238E27FC236}">
              <a16:creationId xmlns:a16="http://schemas.microsoft.com/office/drawing/2014/main" id="{CF8099E6-D1E2-4DAF-AEC0-32D7D2DCCF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2" name="Picture 1" descr="ALMASHRI_0">
          <a:extLst>
            <a:ext uri="{FF2B5EF4-FFF2-40B4-BE49-F238E27FC236}">
              <a16:creationId xmlns:a16="http://schemas.microsoft.com/office/drawing/2014/main" id="{21C2F1C6-3E80-4364-839C-8B25D93ED2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3" name="Picture 1" descr="ALMASHRI_0">
          <a:extLst>
            <a:ext uri="{FF2B5EF4-FFF2-40B4-BE49-F238E27FC236}">
              <a16:creationId xmlns:a16="http://schemas.microsoft.com/office/drawing/2014/main" id="{A0AD30BA-A591-40BE-89BE-FE108A11BF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4" name="Picture 1" descr="ALMASHRI_0">
          <a:extLst>
            <a:ext uri="{FF2B5EF4-FFF2-40B4-BE49-F238E27FC236}">
              <a16:creationId xmlns:a16="http://schemas.microsoft.com/office/drawing/2014/main" id="{8A4BB12D-9E8A-4CBF-93B5-00AD935643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5" name="Picture 1" descr="ALMASHRI_0">
          <a:extLst>
            <a:ext uri="{FF2B5EF4-FFF2-40B4-BE49-F238E27FC236}">
              <a16:creationId xmlns:a16="http://schemas.microsoft.com/office/drawing/2014/main" id="{6C00E349-637D-4AE2-9AEB-9FD9B47073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6" name="Picture 1" descr="ALMASHRI_0">
          <a:extLst>
            <a:ext uri="{FF2B5EF4-FFF2-40B4-BE49-F238E27FC236}">
              <a16:creationId xmlns:a16="http://schemas.microsoft.com/office/drawing/2014/main" id="{8C5BE6CA-3204-4D46-95B3-E9AC5C54F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7" name="Picture 1" descr="ALMASHRI_0">
          <a:extLst>
            <a:ext uri="{FF2B5EF4-FFF2-40B4-BE49-F238E27FC236}">
              <a16:creationId xmlns:a16="http://schemas.microsoft.com/office/drawing/2014/main" id="{AFB0C7C3-D6CC-4C8A-84CA-B112EE5D5F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8" name="Picture 1" descr="ALMASHRI_0">
          <a:extLst>
            <a:ext uri="{FF2B5EF4-FFF2-40B4-BE49-F238E27FC236}">
              <a16:creationId xmlns:a16="http://schemas.microsoft.com/office/drawing/2014/main" id="{FA2FB67B-7BE2-4779-B73E-467028FF5C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69" name="Picture 1" descr="ALMASHRI_0">
          <a:extLst>
            <a:ext uri="{FF2B5EF4-FFF2-40B4-BE49-F238E27FC236}">
              <a16:creationId xmlns:a16="http://schemas.microsoft.com/office/drawing/2014/main" id="{59B68DCD-EA3B-4571-B51A-06686A1901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0" name="Picture 1" descr="ALMASHRI_0">
          <a:extLst>
            <a:ext uri="{FF2B5EF4-FFF2-40B4-BE49-F238E27FC236}">
              <a16:creationId xmlns:a16="http://schemas.microsoft.com/office/drawing/2014/main" id="{109EBF33-3F13-4F27-94D8-0FA4CC16E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1" name="Picture 1" descr="ALMASHRI_0">
          <a:extLst>
            <a:ext uri="{FF2B5EF4-FFF2-40B4-BE49-F238E27FC236}">
              <a16:creationId xmlns:a16="http://schemas.microsoft.com/office/drawing/2014/main" id="{AC87E669-3EA9-4625-990A-BB403468E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2" name="Picture 1" descr="ALMASHRI_0">
          <a:extLst>
            <a:ext uri="{FF2B5EF4-FFF2-40B4-BE49-F238E27FC236}">
              <a16:creationId xmlns:a16="http://schemas.microsoft.com/office/drawing/2014/main" id="{7A66FC0A-8776-4EB4-9A6F-2A09DA6BA2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3" name="Picture 1" descr="ALMASHRI_0">
          <a:extLst>
            <a:ext uri="{FF2B5EF4-FFF2-40B4-BE49-F238E27FC236}">
              <a16:creationId xmlns:a16="http://schemas.microsoft.com/office/drawing/2014/main" id="{3EEC0521-2079-463D-88A9-34423ED4C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4" name="Picture 1" descr="ALMASHRI_0">
          <a:extLst>
            <a:ext uri="{FF2B5EF4-FFF2-40B4-BE49-F238E27FC236}">
              <a16:creationId xmlns:a16="http://schemas.microsoft.com/office/drawing/2014/main" id="{0486C65B-17DD-4EDF-AC76-622F66048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2975" name="Picture 1" descr="ALMASHRI_0">
          <a:extLst>
            <a:ext uri="{FF2B5EF4-FFF2-40B4-BE49-F238E27FC236}">
              <a16:creationId xmlns:a16="http://schemas.microsoft.com/office/drawing/2014/main" id="{81EE9DB4-AD6B-41DE-BE53-3FDF868448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6" name="Picture 1" descr="ALMASHRI_0">
          <a:extLst>
            <a:ext uri="{FF2B5EF4-FFF2-40B4-BE49-F238E27FC236}">
              <a16:creationId xmlns:a16="http://schemas.microsoft.com/office/drawing/2014/main" id="{4B031D0D-F059-44A0-8612-C0FB05BF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7" name="Picture 1" descr="ALMASHRI_0">
          <a:extLst>
            <a:ext uri="{FF2B5EF4-FFF2-40B4-BE49-F238E27FC236}">
              <a16:creationId xmlns:a16="http://schemas.microsoft.com/office/drawing/2014/main" id="{7E5D12FD-8BE3-4A52-9183-7B46A04BE4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8" name="Picture 1" descr="ALMASHRI_0">
          <a:extLst>
            <a:ext uri="{FF2B5EF4-FFF2-40B4-BE49-F238E27FC236}">
              <a16:creationId xmlns:a16="http://schemas.microsoft.com/office/drawing/2014/main" id="{2DDDA43E-9700-452A-9A86-08B8169C7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79" name="Picture 1" descr="ALMASHRI_0">
          <a:extLst>
            <a:ext uri="{FF2B5EF4-FFF2-40B4-BE49-F238E27FC236}">
              <a16:creationId xmlns:a16="http://schemas.microsoft.com/office/drawing/2014/main" id="{3A6F37F2-5B0E-4BB7-9B9C-A72F39D7BD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0" name="Picture 1" descr="ALMASHRI_0">
          <a:extLst>
            <a:ext uri="{FF2B5EF4-FFF2-40B4-BE49-F238E27FC236}">
              <a16:creationId xmlns:a16="http://schemas.microsoft.com/office/drawing/2014/main" id="{EFE6ECEB-FACD-4E23-8E08-EDE3AC819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1" name="Picture 1" descr="ALMASHRI_0">
          <a:extLst>
            <a:ext uri="{FF2B5EF4-FFF2-40B4-BE49-F238E27FC236}">
              <a16:creationId xmlns:a16="http://schemas.microsoft.com/office/drawing/2014/main" id="{A398CD00-89E7-4B4E-8FFD-CA56BB423B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2" name="Picture 1" descr="ALMASHRI_0">
          <a:extLst>
            <a:ext uri="{FF2B5EF4-FFF2-40B4-BE49-F238E27FC236}">
              <a16:creationId xmlns:a16="http://schemas.microsoft.com/office/drawing/2014/main" id="{C360C4E7-E1B6-4382-8959-4DC5C8861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3" name="Picture 1" descr="ALMASHRI_0">
          <a:extLst>
            <a:ext uri="{FF2B5EF4-FFF2-40B4-BE49-F238E27FC236}">
              <a16:creationId xmlns:a16="http://schemas.microsoft.com/office/drawing/2014/main" id="{9C72D790-EB8F-47B9-8E5B-8B2F8BD188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4" name="Picture 1" descr="ALMASHRI_0">
          <a:extLst>
            <a:ext uri="{FF2B5EF4-FFF2-40B4-BE49-F238E27FC236}">
              <a16:creationId xmlns:a16="http://schemas.microsoft.com/office/drawing/2014/main" id="{9BADE3F3-0686-412E-8638-07080ECAD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5" name="Picture 1" descr="ALMASHRI_0">
          <a:extLst>
            <a:ext uri="{FF2B5EF4-FFF2-40B4-BE49-F238E27FC236}">
              <a16:creationId xmlns:a16="http://schemas.microsoft.com/office/drawing/2014/main" id="{8C6CDA62-1191-4703-81F8-5AE8C646B8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6" name="Picture 1" descr="ALMASHRI_0">
          <a:extLst>
            <a:ext uri="{FF2B5EF4-FFF2-40B4-BE49-F238E27FC236}">
              <a16:creationId xmlns:a16="http://schemas.microsoft.com/office/drawing/2014/main" id="{56C041C3-C227-4875-80BD-FD69E86A38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7" name="Picture 1" descr="ALMASHRI_0">
          <a:extLst>
            <a:ext uri="{FF2B5EF4-FFF2-40B4-BE49-F238E27FC236}">
              <a16:creationId xmlns:a16="http://schemas.microsoft.com/office/drawing/2014/main" id="{EACD40EA-68F8-4C96-B707-32EDA3AB10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8" name="Picture 1" descr="ALMASHRI_0">
          <a:extLst>
            <a:ext uri="{FF2B5EF4-FFF2-40B4-BE49-F238E27FC236}">
              <a16:creationId xmlns:a16="http://schemas.microsoft.com/office/drawing/2014/main" id="{D8EE69EE-0999-4859-9900-DFB51946A1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89" name="Picture 1" descr="ALMASHRI_0">
          <a:extLst>
            <a:ext uri="{FF2B5EF4-FFF2-40B4-BE49-F238E27FC236}">
              <a16:creationId xmlns:a16="http://schemas.microsoft.com/office/drawing/2014/main" id="{2A836B58-2E2C-481B-A1CD-4031C4D1C2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0" name="Picture 1" descr="ALMASHRI_0">
          <a:extLst>
            <a:ext uri="{FF2B5EF4-FFF2-40B4-BE49-F238E27FC236}">
              <a16:creationId xmlns:a16="http://schemas.microsoft.com/office/drawing/2014/main" id="{09B14B54-E024-432E-A899-8C1351445B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2991" name="Picture 1" descr="ALMASHRI_0">
          <a:extLst>
            <a:ext uri="{FF2B5EF4-FFF2-40B4-BE49-F238E27FC236}">
              <a16:creationId xmlns:a16="http://schemas.microsoft.com/office/drawing/2014/main" id="{A90E12FB-2D99-4FAC-AA8A-EC1924BA45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2" name="Picture 1" descr="ALMASHRI_0">
          <a:extLst>
            <a:ext uri="{FF2B5EF4-FFF2-40B4-BE49-F238E27FC236}">
              <a16:creationId xmlns:a16="http://schemas.microsoft.com/office/drawing/2014/main" id="{EEFC05DB-891E-4222-802F-4CB71C0350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3" name="Picture 1" descr="ALMASHRI_0">
          <a:extLst>
            <a:ext uri="{FF2B5EF4-FFF2-40B4-BE49-F238E27FC236}">
              <a16:creationId xmlns:a16="http://schemas.microsoft.com/office/drawing/2014/main" id="{B4E851DC-FC98-4A3F-BAE6-C59A6EB551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4" name="Picture 1" descr="ALMASHRI_0">
          <a:extLst>
            <a:ext uri="{FF2B5EF4-FFF2-40B4-BE49-F238E27FC236}">
              <a16:creationId xmlns:a16="http://schemas.microsoft.com/office/drawing/2014/main" id="{95FB0139-AFB7-4321-A770-4FC7F9AE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5" name="Picture 1" descr="ALMASHRI_0">
          <a:extLst>
            <a:ext uri="{FF2B5EF4-FFF2-40B4-BE49-F238E27FC236}">
              <a16:creationId xmlns:a16="http://schemas.microsoft.com/office/drawing/2014/main" id="{50061594-9BAD-47EE-82B4-802F94E0A4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6" name="Picture 1" descr="ALMASHRI_0">
          <a:extLst>
            <a:ext uri="{FF2B5EF4-FFF2-40B4-BE49-F238E27FC236}">
              <a16:creationId xmlns:a16="http://schemas.microsoft.com/office/drawing/2014/main" id="{6CEDFD6B-51FD-4197-92F9-F099E215CC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7" name="Picture 1" descr="ALMASHRI_0">
          <a:extLst>
            <a:ext uri="{FF2B5EF4-FFF2-40B4-BE49-F238E27FC236}">
              <a16:creationId xmlns:a16="http://schemas.microsoft.com/office/drawing/2014/main" id="{1546009A-34BA-4232-9521-8D3BE6D1E7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8" name="Picture 1" descr="ALMASHRI_0">
          <a:extLst>
            <a:ext uri="{FF2B5EF4-FFF2-40B4-BE49-F238E27FC236}">
              <a16:creationId xmlns:a16="http://schemas.microsoft.com/office/drawing/2014/main" id="{02ED9F66-65FB-474E-9758-0C3BB0414E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2999" name="Picture 1" descr="ALMASHRI_0">
          <a:extLst>
            <a:ext uri="{FF2B5EF4-FFF2-40B4-BE49-F238E27FC236}">
              <a16:creationId xmlns:a16="http://schemas.microsoft.com/office/drawing/2014/main" id="{9C36A5F7-B71F-4DD8-84B3-16D9E446C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0" name="Picture 1" descr="ALMASHRI_0">
          <a:extLst>
            <a:ext uri="{FF2B5EF4-FFF2-40B4-BE49-F238E27FC236}">
              <a16:creationId xmlns:a16="http://schemas.microsoft.com/office/drawing/2014/main" id="{85F2A019-129F-4BA2-82A4-DA65DC1E6E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1" name="Picture 1" descr="ALMASHRI_0">
          <a:extLst>
            <a:ext uri="{FF2B5EF4-FFF2-40B4-BE49-F238E27FC236}">
              <a16:creationId xmlns:a16="http://schemas.microsoft.com/office/drawing/2014/main" id="{3F138680-D342-4DFE-8335-E2C5064D93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2" name="Picture 1" descr="ALMASHRI_0">
          <a:extLst>
            <a:ext uri="{FF2B5EF4-FFF2-40B4-BE49-F238E27FC236}">
              <a16:creationId xmlns:a16="http://schemas.microsoft.com/office/drawing/2014/main" id="{36FA842B-D1EC-45F7-B93B-3EF1C0C277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3" name="Picture 1" descr="ALMASHRI_0">
          <a:extLst>
            <a:ext uri="{FF2B5EF4-FFF2-40B4-BE49-F238E27FC236}">
              <a16:creationId xmlns:a16="http://schemas.microsoft.com/office/drawing/2014/main" id="{603EE48D-9C0A-465F-8B1B-8B300C34BC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4" name="Picture 1" descr="ALMASHRI_0">
          <a:extLst>
            <a:ext uri="{FF2B5EF4-FFF2-40B4-BE49-F238E27FC236}">
              <a16:creationId xmlns:a16="http://schemas.microsoft.com/office/drawing/2014/main" id="{A72D45E1-DFF5-48C4-8886-380ED5E1C2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5" name="Picture 1" descr="ALMASHRI_0">
          <a:extLst>
            <a:ext uri="{FF2B5EF4-FFF2-40B4-BE49-F238E27FC236}">
              <a16:creationId xmlns:a16="http://schemas.microsoft.com/office/drawing/2014/main" id="{37C263AE-565A-4438-952C-585AF3804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6" name="Picture 1" descr="ALMASHRI_0">
          <a:extLst>
            <a:ext uri="{FF2B5EF4-FFF2-40B4-BE49-F238E27FC236}">
              <a16:creationId xmlns:a16="http://schemas.microsoft.com/office/drawing/2014/main" id="{E75F64F8-8C8F-4625-8ED7-73EF3E1F17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07" name="Picture 1" descr="ALMASHRI_0">
          <a:extLst>
            <a:ext uri="{FF2B5EF4-FFF2-40B4-BE49-F238E27FC236}">
              <a16:creationId xmlns:a16="http://schemas.microsoft.com/office/drawing/2014/main" id="{0E4F684E-1C92-41A1-AB2A-B3B7CBA75C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8" name="Picture 1" descr="ALMASHRI_0">
          <a:extLst>
            <a:ext uri="{FF2B5EF4-FFF2-40B4-BE49-F238E27FC236}">
              <a16:creationId xmlns:a16="http://schemas.microsoft.com/office/drawing/2014/main" id="{9A338DE3-4F0E-4780-9CD6-66AAB8BE38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09" name="Picture 1" descr="ALMASHRI_0">
          <a:extLst>
            <a:ext uri="{FF2B5EF4-FFF2-40B4-BE49-F238E27FC236}">
              <a16:creationId xmlns:a16="http://schemas.microsoft.com/office/drawing/2014/main" id="{A393D78F-48BC-4350-B6C5-8FFB39AE19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0" name="Picture 1" descr="ALMASHRI_0">
          <a:extLst>
            <a:ext uri="{FF2B5EF4-FFF2-40B4-BE49-F238E27FC236}">
              <a16:creationId xmlns:a16="http://schemas.microsoft.com/office/drawing/2014/main" id="{24D4DAF0-0506-4B53-B60F-EA57BE5F23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1" name="Picture 1" descr="ALMASHRI_0">
          <a:extLst>
            <a:ext uri="{FF2B5EF4-FFF2-40B4-BE49-F238E27FC236}">
              <a16:creationId xmlns:a16="http://schemas.microsoft.com/office/drawing/2014/main" id="{371099BB-22F9-4EA6-A36C-301685F753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2" name="Picture 1" descr="ALMASHRI_0">
          <a:extLst>
            <a:ext uri="{FF2B5EF4-FFF2-40B4-BE49-F238E27FC236}">
              <a16:creationId xmlns:a16="http://schemas.microsoft.com/office/drawing/2014/main" id="{056C1F9A-9880-4A72-9474-1660FC36F8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3" name="Picture 1" descr="ALMASHRI_0">
          <a:extLst>
            <a:ext uri="{FF2B5EF4-FFF2-40B4-BE49-F238E27FC236}">
              <a16:creationId xmlns:a16="http://schemas.microsoft.com/office/drawing/2014/main" id="{18B4909A-D63D-4257-9AF1-545DF2E603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4" name="Picture 1" descr="ALMASHRI_0">
          <a:extLst>
            <a:ext uri="{FF2B5EF4-FFF2-40B4-BE49-F238E27FC236}">
              <a16:creationId xmlns:a16="http://schemas.microsoft.com/office/drawing/2014/main" id="{B40E453A-418C-496F-9BD4-37382C52C5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5" name="Picture 1" descr="ALMASHRI_0">
          <a:extLst>
            <a:ext uri="{FF2B5EF4-FFF2-40B4-BE49-F238E27FC236}">
              <a16:creationId xmlns:a16="http://schemas.microsoft.com/office/drawing/2014/main" id="{95ABD37C-3404-459C-9885-80F05B5A6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6" name="Picture 1" descr="ALMASHRI_0">
          <a:extLst>
            <a:ext uri="{FF2B5EF4-FFF2-40B4-BE49-F238E27FC236}">
              <a16:creationId xmlns:a16="http://schemas.microsoft.com/office/drawing/2014/main" id="{E635BDC7-C86A-4AA1-AB6F-C79247F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7" name="Picture 1" descr="ALMASHRI_0">
          <a:extLst>
            <a:ext uri="{FF2B5EF4-FFF2-40B4-BE49-F238E27FC236}">
              <a16:creationId xmlns:a16="http://schemas.microsoft.com/office/drawing/2014/main" id="{66896A56-DA29-462B-A264-6F2025313E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8" name="Picture 1" descr="ALMASHRI_0">
          <a:extLst>
            <a:ext uri="{FF2B5EF4-FFF2-40B4-BE49-F238E27FC236}">
              <a16:creationId xmlns:a16="http://schemas.microsoft.com/office/drawing/2014/main" id="{38AA7A6A-1306-43CC-A6B5-71824A419D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19" name="Picture 1" descr="ALMASHRI_0">
          <a:extLst>
            <a:ext uri="{FF2B5EF4-FFF2-40B4-BE49-F238E27FC236}">
              <a16:creationId xmlns:a16="http://schemas.microsoft.com/office/drawing/2014/main" id="{D1F0EE7F-1182-42DE-98EF-4AD794BD25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0" name="Picture 1" descr="ALMASHRI_0">
          <a:extLst>
            <a:ext uri="{FF2B5EF4-FFF2-40B4-BE49-F238E27FC236}">
              <a16:creationId xmlns:a16="http://schemas.microsoft.com/office/drawing/2014/main" id="{E71E5E41-F5B4-4C68-9661-86B97CF609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1" name="Picture 1" descr="ALMASHRI_0">
          <a:extLst>
            <a:ext uri="{FF2B5EF4-FFF2-40B4-BE49-F238E27FC236}">
              <a16:creationId xmlns:a16="http://schemas.microsoft.com/office/drawing/2014/main" id="{343791CE-B9E3-4454-B6DD-40A5DD5D06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2" name="Picture 1" descr="ALMASHRI_0">
          <a:extLst>
            <a:ext uri="{FF2B5EF4-FFF2-40B4-BE49-F238E27FC236}">
              <a16:creationId xmlns:a16="http://schemas.microsoft.com/office/drawing/2014/main" id="{0BAF9DF1-C25B-451A-9C74-DFFCC7DDFE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023" name="Picture 1" descr="ALMASHRI_0">
          <a:extLst>
            <a:ext uri="{FF2B5EF4-FFF2-40B4-BE49-F238E27FC236}">
              <a16:creationId xmlns:a16="http://schemas.microsoft.com/office/drawing/2014/main" id="{5064791A-B5F2-45B3-A77F-BAC20A5920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4" name="Picture 1" descr="ALMASHRI_0">
          <a:extLst>
            <a:ext uri="{FF2B5EF4-FFF2-40B4-BE49-F238E27FC236}">
              <a16:creationId xmlns:a16="http://schemas.microsoft.com/office/drawing/2014/main" id="{A32C840A-C5BF-4294-AA11-C0EF4E0221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5" name="Picture 1" descr="ALMASHRI_0">
          <a:extLst>
            <a:ext uri="{FF2B5EF4-FFF2-40B4-BE49-F238E27FC236}">
              <a16:creationId xmlns:a16="http://schemas.microsoft.com/office/drawing/2014/main" id="{926FF69D-535C-4924-96BA-E28696056C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6" name="Picture 1" descr="ALMASHRI_0">
          <a:extLst>
            <a:ext uri="{FF2B5EF4-FFF2-40B4-BE49-F238E27FC236}">
              <a16:creationId xmlns:a16="http://schemas.microsoft.com/office/drawing/2014/main" id="{61BA588A-9549-48A3-8CCD-66EBA9FD4E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7" name="Picture 1" descr="ALMASHRI_0">
          <a:extLst>
            <a:ext uri="{FF2B5EF4-FFF2-40B4-BE49-F238E27FC236}">
              <a16:creationId xmlns:a16="http://schemas.microsoft.com/office/drawing/2014/main" id="{D8D622C8-84EE-49E3-AC98-7AF4F33454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8" name="Picture 1" descr="ALMASHRI_0">
          <a:extLst>
            <a:ext uri="{FF2B5EF4-FFF2-40B4-BE49-F238E27FC236}">
              <a16:creationId xmlns:a16="http://schemas.microsoft.com/office/drawing/2014/main" id="{0B740975-57A7-4C72-A43E-874005F68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29" name="Picture 1" descr="ALMASHRI_0">
          <a:extLst>
            <a:ext uri="{FF2B5EF4-FFF2-40B4-BE49-F238E27FC236}">
              <a16:creationId xmlns:a16="http://schemas.microsoft.com/office/drawing/2014/main" id="{DE81D6BF-FCA0-487F-9AC0-91557DA52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0" name="Picture 1" descr="ALMASHRI_0">
          <a:extLst>
            <a:ext uri="{FF2B5EF4-FFF2-40B4-BE49-F238E27FC236}">
              <a16:creationId xmlns:a16="http://schemas.microsoft.com/office/drawing/2014/main" id="{CD6C1431-04CC-4303-A328-7A171823A5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1" name="Picture 1" descr="ALMASHRI_0">
          <a:extLst>
            <a:ext uri="{FF2B5EF4-FFF2-40B4-BE49-F238E27FC236}">
              <a16:creationId xmlns:a16="http://schemas.microsoft.com/office/drawing/2014/main" id="{DB045A6D-6301-49B2-8CF7-6860FB5D23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2" name="Picture 1" descr="ALMASHRI_0">
          <a:extLst>
            <a:ext uri="{FF2B5EF4-FFF2-40B4-BE49-F238E27FC236}">
              <a16:creationId xmlns:a16="http://schemas.microsoft.com/office/drawing/2014/main" id="{BC206847-41FE-47B1-B6F4-CDDCA624C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3" name="Picture 1" descr="ALMASHRI_0">
          <a:extLst>
            <a:ext uri="{FF2B5EF4-FFF2-40B4-BE49-F238E27FC236}">
              <a16:creationId xmlns:a16="http://schemas.microsoft.com/office/drawing/2014/main" id="{3F5C27E4-9B22-4F3D-80AB-4CFC481EFA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4" name="Picture 1" descr="ALMASHRI_0">
          <a:extLst>
            <a:ext uri="{FF2B5EF4-FFF2-40B4-BE49-F238E27FC236}">
              <a16:creationId xmlns:a16="http://schemas.microsoft.com/office/drawing/2014/main" id="{AC1E66DD-278D-4911-B722-B29196815C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5" name="Picture 1" descr="ALMASHRI_0">
          <a:extLst>
            <a:ext uri="{FF2B5EF4-FFF2-40B4-BE49-F238E27FC236}">
              <a16:creationId xmlns:a16="http://schemas.microsoft.com/office/drawing/2014/main" id="{653A50A2-CD36-48D0-8F0A-288B43CA9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6" name="Picture 1" descr="ALMASHRI_0">
          <a:extLst>
            <a:ext uri="{FF2B5EF4-FFF2-40B4-BE49-F238E27FC236}">
              <a16:creationId xmlns:a16="http://schemas.microsoft.com/office/drawing/2014/main" id="{7924C675-200F-48D6-93EA-25D3462DE0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7" name="Picture 1" descr="ALMASHRI_0">
          <a:extLst>
            <a:ext uri="{FF2B5EF4-FFF2-40B4-BE49-F238E27FC236}">
              <a16:creationId xmlns:a16="http://schemas.microsoft.com/office/drawing/2014/main" id="{5CAB77D1-AF3E-47F8-B472-7B2CC4C74E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8" name="Picture 1" descr="ALMASHRI_0">
          <a:extLst>
            <a:ext uri="{FF2B5EF4-FFF2-40B4-BE49-F238E27FC236}">
              <a16:creationId xmlns:a16="http://schemas.microsoft.com/office/drawing/2014/main" id="{EE6F5C04-F29F-48D0-BCA7-ABC10AD4D7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039" name="Picture 1" descr="ALMASHRI_0">
          <a:extLst>
            <a:ext uri="{FF2B5EF4-FFF2-40B4-BE49-F238E27FC236}">
              <a16:creationId xmlns:a16="http://schemas.microsoft.com/office/drawing/2014/main" id="{81EAB4FE-BFEB-4AB7-ACC4-3C2FE0D10D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0" name="Picture 1" descr="ALMASHRI_0">
          <a:extLst>
            <a:ext uri="{FF2B5EF4-FFF2-40B4-BE49-F238E27FC236}">
              <a16:creationId xmlns:a16="http://schemas.microsoft.com/office/drawing/2014/main" id="{EA9279F9-B358-4439-9476-4AC51973E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1" name="Picture 1" descr="ALMASHRI_0">
          <a:extLst>
            <a:ext uri="{FF2B5EF4-FFF2-40B4-BE49-F238E27FC236}">
              <a16:creationId xmlns:a16="http://schemas.microsoft.com/office/drawing/2014/main" id="{23D2CADA-0135-4059-85BF-1266E9306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2" name="Picture 1" descr="ALMASHRI_0">
          <a:extLst>
            <a:ext uri="{FF2B5EF4-FFF2-40B4-BE49-F238E27FC236}">
              <a16:creationId xmlns:a16="http://schemas.microsoft.com/office/drawing/2014/main" id="{E4C56753-ABFE-4EC8-AC99-052444FE75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3" name="Picture 1" descr="ALMASHRI_0">
          <a:extLst>
            <a:ext uri="{FF2B5EF4-FFF2-40B4-BE49-F238E27FC236}">
              <a16:creationId xmlns:a16="http://schemas.microsoft.com/office/drawing/2014/main" id="{987CD2F1-B368-4904-A393-E69E637DA3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4" name="Picture 1" descr="ALMASHRI_0">
          <a:extLst>
            <a:ext uri="{FF2B5EF4-FFF2-40B4-BE49-F238E27FC236}">
              <a16:creationId xmlns:a16="http://schemas.microsoft.com/office/drawing/2014/main" id="{F08B67CB-437E-4CA8-BE8C-8BE89C3AE9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5" name="Picture 1" descr="ALMASHRI_0">
          <a:extLst>
            <a:ext uri="{FF2B5EF4-FFF2-40B4-BE49-F238E27FC236}">
              <a16:creationId xmlns:a16="http://schemas.microsoft.com/office/drawing/2014/main" id="{686EB27D-2EDB-4562-AE1C-984061C4DA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6" name="Picture 1" descr="ALMASHRI_0">
          <a:extLst>
            <a:ext uri="{FF2B5EF4-FFF2-40B4-BE49-F238E27FC236}">
              <a16:creationId xmlns:a16="http://schemas.microsoft.com/office/drawing/2014/main" id="{D4DA6504-2126-424E-BFB2-2687D6FE89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7" name="Picture 1" descr="ALMASHRI_0">
          <a:extLst>
            <a:ext uri="{FF2B5EF4-FFF2-40B4-BE49-F238E27FC236}">
              <a16:creationId xmlns:a16="http://schemas.microsoft.com/office/drawing/2014/main" id="{62CA23B2-7E45-4AA0-BE93-C93368A79C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8" name="Picture 1" descr="ALMASHRI_0">
          <a:extLst>
            <a:ext uri="{FF2B5EF4-FFF2-40B4-BE49-F238E27FC236}">
              <a16:creationId xmlns:a16="http://schemas.microsoft.com/office/drawing/2014/main" id="{DA338EC8-57A8-465E-A700-8D01F6C36A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49" name="Picture 1" descr="ALMASHRI_0">
          <a:extLst>
            <a:ext uri="{FF2B5EF4-FFF2-40B4-BE49-F238E27FC236}">
              <a16:creationId xmlns:a16="http://schemas.microsoft.com/office/drawing/2014/main" id="{C2F65F19-3614-4420-9E01-4D13B73DD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0" name="Picture 1" descr="ALMASHRI_0">
          <a:extLst>
            <a:ext uri="{FF2B5EF4-FFF2-40B4-BE49-F238E27FC236}">
              <a16:creationId xmlns:a16="http://schemas.microsoft.com/office/drawing/2014/main" id="{ADAF2DDA-169A-428B-B2C3-9B057D6337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1" name="Picture 1" descr="ALMASHRI_0">
          <a:extLst>
            <a:ext uri="{FF2B5EF4-FFF2-40B4-BE49-F238E27FC236}">
              <a16:creationId xmlns:a16="http://schemas.microsoft.com/office/drawing/2014/main" id="{2767507F-3695-43CD-83A1-63B4AB832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2" name="Picture 1" descr="ALMASHRI_0">
          <a:extLst>
            <a:ext uri="{FF2B5EF4-FFF2-40B4-BE49-F238E27FC236}">
              <a16:creationId xmlns:a16="http://schemas.microsoft.com/office/drawing/2014/main" id="{743BAA3E-3A2A-426E-A9F5-B69B759CFB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3" name="Picture 1" descr="ALMASHRI_0">
          <a:extLst>
            <a:ext uri="{FF2B5EF4-FFF2-40B4-BE49-F238E27FC236}">
              <a16:creationId xmlns:a16="http://schemas.microsoft.com/office/drawing/2014/main" id="{E8B796EF-CF5D-4300-BD0A-C0C05184E0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4" name="Picture 1" descr="ALMASHRI_0">
          <a:extLst>
            <a:ext uri="{FF2B5EF4-FFF2-40B4-BE49-F238E27FC236}">
              <a16:creationId xmlns:a16="http://schemas.microsoft.com/office/drawing/2014/main" id="{CB30894F-869F-46A0-AC8B-94A1F63B6B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055" name="Picture 1" descr="ALMASHRI_0">
          <a:extLst>
            <a:ext uri="{FF2B5EF4-FFF2-40B4-BE49-F238E27FC236}">
              <a16:creationId xmlns:a16="http://schemas.microsoft.com/office/drawing/2014/main" id="{5456A22F-293C-4713-A233-24A350F73C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6" name="Picture 1" descr="ALMASHRI_0">
          <a:extLst>
            <a:ext uri="{FF2B5EF4-FFF2-40B4-BE49-F238E27FC236}">
              <a16:creationId xmlns:a16="http://schemas.microsoft.com/office/drawing/2014/main" id="{A17064FD-64C8-4A20-AE1A-5B90B49A1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7" name="Picture 1" descr="ALMASHRI_0">
          <a:extLst>
            <a:ext uri="{FF2B5EF4-FFF2-40B4-BE49-F238E27FC236}">
              <a16:creationId xmlns:a16="http://schemas.microsoft.com/office/drawing/2014/main" id="{C9C1E830-66B6-4F38-9F49-F79DCD0742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8" name="Picture 1" descr="ALMASHRI_0">
          <a:extLst>
            <a:ext uri="{FF2B5EF4-FFF2-40B4-BE49-F238E27FC236}">
              <a16:creationId xmlns:a16="http://schemas.microsoft.com/office/drawing/2014/main" id="{F4917D2A-BC5F-409E-A6D7-D6189164C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59" name="Picture 1" descr="ALMASHRI_0">
          <a:extLst>
            <a:ext uri="{FF2B5EF4-FFF2-40B4-BE49-F238E27FC236}">
              <a16:creationId xmlns:a16="http://schemas.microsoft.com/office/drawing/2014/main" id="{6CB69066-8A69-48FC-BD0A-58984CE1F2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0" name="Picture 1" descr="ALMASHRI_0">
          <a:extLst>
            <a:ext uri="{FF2B5EF4-FFF2-40B4-BE49-F238E27FC236}">
              <a16:creationId xmlns:a16="http://schemas.microsoft.com/office/drawing/2014/main" id="{C376CDB6-04A9-4D22-A31D-255E46F6DF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1" name="Picture 1" descr="ALMASHRI_0">
          <a:extLst>
            <a:ext uri="{FF2B5EF4-FFF2-40B4-BE49-F238E27FC236}">
              <a16:creationId xmlns:a16="http://schemas.microsoft.com/office/drawing/2014/main" id="{BF7B6305-BA5D-4169-BD54-AC40964DD0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2" name="Picture 1" descr="ALMASHRI_0">
          <a:extLst>
            <a:ext uri="{FF2B5EF4-FFF2-40B4-BE49-F238E27FC236}">
              <a16:creationId xmlns:a16="http://schemas.microsoft.com/office/drawing/2014/main" id="{CF96E33B-1B8F-4766-A921-7889BACDA3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3" name="Picture 1" descr="ALMASHRI_0">
          <a:extLst>
            <a:ext uri="{FF2B5EF4-FFF2-40B4-BE49-F238E27FC236}">
              <a16:creationId xmlns:a16="http://schemas.microsoft.com/office/drawing/2014/main" id="{2F6C6B2F-3305-4C3D-BD09-31EC2F8C90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4" name="Picture 1" descr="ALMASHRI_0">
          <a:extLst>
            <a:ext uri="{FF2B5EF4-FFF2-40B4-BE49-F238E27FC236}">
              <a16:creationId xmlns:a16="http://schemas.microsoft.com/office/drawing/2014/main" id="{13CEA3EE-3B7F-4B8E-9944-CD73B9AAF4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5" name="Picture 1" descr="ALMASHRI_0">
          <a:extLst>
            <a:ext uri="{FF2B5EF4-FFF2-40B4-BE49-F238E27FC236}">
              <a16:creationId xmlns:a16="http://schemas.microsoft.com/office/drawing/2014/main" id="{5C964E52-3907-42F3-898F-EF1CBB416D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6" name="Picture 1" descr="ALMASHRI_0">
          <a:extLst>
            <a:ext uri="{FF2B5EF4-FFF2-40B4-BE49-F238E27FC236}">
              <a16:creationId xmlns:a16="http://schemas.microsoft.com/office/drawing/2014/main" id="{8E7F53EA-FB4F-483B-B5C3-97CB59BA11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7" name="Picture 1" descr="ALMASHRI_0">
          <a:extLst>
            <a:ext uri="{FF2B5EF4-FFF2-40B4-BE49-F238E27FC236}">
              <a16:creationId xmlns:a16="http://schemas.microsoft.com/office/drawing/2014/main" id="{96161071-7B06-4083-82D1-4A3D0914A4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8" name="Picture 1" descr="ALMASHRI_0">
          <a:extLst>
            <a:ext uri="{FF2B5EF4-FFF2-40B4-BE49-F238E27FC236}">
              <a16:creationId xmlns:a16="http://schemas.microsoft.com/office/drawing/2014/main" id="{EAD36B90-BBB0-4D3D-9535-6A9C56DAD0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069" name="Picture 1" descr="ALMASHRI_0">
          <a:extLst>
            <a:ext uri="{FF2B5EF4-FFF2-40B4-BE49-F238E27FC236}">
              <a16:creationId xmlns:a16="http://schemas.microsoft.com/office/drawing/2014/main" id="{B6523591-4B65-4DE3-BAFF-2C8D3393C9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0" name="Picture 3069" descr="ALMASHRI_0">
          <a:extLst>
            <a:ext uri="{FF2B5EF4-FFF2-40B4-BE49-F238E27FC236}">
              <a16:creationId xmlns:a16="http://schemas.microsoft.com/office/drawing/2014/main" id="{496C7A9B-D777-4DA8-AA8A-3E361A47D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1" name="Picture 1" descr="ALMASHRI_0">
          <a:extLst>
            <a:ext uri="{FF2B5EF4-FFF2-40B4-BE49-F238E27FC236}">
              <a16:creationId xmlns:a16="http://schemas.microsoft.com/office/drawing/2014/main" id="{4D7853DD-F9B4-4377-BD60-8C79C4B69D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2" name="Picture 1" descr="ALMASHRI_0">
          <a:extLst>
            <a:ext uri="{FF2B5EF4-FFF2-40B4-BE49-F238E27FC236}">
              <a16:creationId xmlns:a16="http://schemas.microsoft.com/office/drawing/2014/main" id="{59B5399F-4802-404C-8EFD-710F8DFD3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3" name="Picture 1" descr="ALMASHRI_0">
          <a:extLst>
            <a:ext uri="{FF2B5EF4-FFF2-40B4-BE49-F238E27FC236}">
              <a16:creationId xmlns:a16="http://schemas.microsoft.com/office/drawing/2014/main" id="{7EEBD667-CEFF-4F6F-84B5-CE1B0854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4" name="Picture 1" descr="ALMASHRI_0">
          <a:extLst>
            <a:ext uri="{FF2B5EF4-FFF2-40B4-BE49-F238E27FC236}">
              <a16:creationId xmlns:a16="http://schemas.microsoft.com/office/drawing/2014/main" id="{4601C00C-C026-42AA-AC05-A9F38E8BC6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5" name="Picture 1" descr="ALMASHRI_0">
          <a:extLst>
            <a:ext uri="{FF2B5EF4-FFF2-40B4-BE49-F238E27FC236}">
              <a16:creationId xmlns:a16="http://schemas.microsoft.com/office/drawing/2014/main" id="{81A45394-3D4B-4FB6-A4E0-227DD087AD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6" name="Picture 1" descr="ALMASHRI_0">
          <a:extLst>
            <a:ext uri="{FF2B5EF4-FFF2-40B4-BE49-F238E27FC236}">
              <a16:creationId xmlns:a16="http://schemas.microsoft.com/office/drawing/2014/main" id="{A3439607-3FB8-48B4-BE60-4651E63ADF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7" name="Picture 1" descr="ALMASHRI_0">
          <a:extLst>
            <a:ext uri="{FF2B5EF4-FFF2-40B4-BE49-F238E27FC236}">
              <a16:creationId xmlns:a16="http://schemas.microsoft.com/office/drawing/2014/main" id="{8BAE1795-FEE8-44DE-AF8E-A14AEEAA3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8" name="Picture 1" descr="ALMASHRI_0">
          <a:extLst>
            <a:ext uri="{FF2B5EF4-FFF2-40B4-BE49-F238E27FC236}">
              <a16:creationId xmlns:a16="http://schemas.microsoft.com/office/drawing/2014/main" id="{0AF7B36B-F035-45D7-99C3-080F1E704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79" name="Picture 1" descr="ALMASHRI_0">
          <a:extLst>
            <a:ext uri="{FF2B5EF4-FFF2-40B4-BE49-F238E27FC236}">
              <a16:creationId xmlns:a16="http://schemas.microsoft.com/office/drawing/2014/main" id="{88E6298B-9709-4262-BDD5-DFDE564B12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0" name="Picture 1" descr="ALMASHRI_0">
          <a:extLst>
            <a:ext uri="{FF2B5EF4-FFF2-40B4-BE49-F238E27FC236}">
              <a16:creationId xmlns:a16="http://schemas.microsoft.com/office/drawing/2014/main" id="{37F0B244-84F1-491B-AB26-4206406534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1" name="Picture 1" descr="ALMASHRI_0">
          <a:extLst>
            <a:ext uri="{FF2B5EF4-FFF2-40B4-BE49-F238E27FC236}">
              <a16:creationId xmlns:a16="http://schemas.microsoft.com/office/drawing/2014/main" id="{0A7379F4-320A-475E-8757-367645F5C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2" name="Picture 1" descr="ALMASHRI_0">
          <a:extLst>
            <a:ext uri="{FF2B5EF4-FFF2-40B4-BE49-F238E27FC236}">
              <a16:creationId xmlns:a16="http://schemas.microsoft.com/office/drawing/2014/main" id="{4E90D725-C2CA-4E4F-A188-EFCB7B9CB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3" name="Picture 1" descr="ALMASHRI_0">
          <a:extLst>
            <a:ext uri="{FF2B5EF4-FFF2-40B4-BE49-F238E27FC236}">
              <a16:creationId xmlns:a16="http://schemas.microsoft.com/office/drawing/2014/main" id="{2071A81C-855B-4538-9559-2B3ED06165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4" name="Picture 1" descr="ALMASHRI_0">
          <a:extLst>
            <a:ext uri="{FF2B5EF4-FFF2-40B4-BE49-F238E27FC236}">
              <a16:creationId xmlns:a16="http://schemas.microsoft.com/office/drawing/2014/main" id="{116D685B-65B6-4707-9DF7-F5E674D021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085" name="Picture 1" descr="ALMASHRI_0">
          <a:extLst>
            <a:ext uri="{FF2B5EF4-FFF2-40B4-BE49-F238E27FC236}">
              <a16:creationId xmlns:a16="http://schemas.microsoft.com/office/drawing/2014/main" id="{A7AF0125-001B-4547-BC25-32CF3CA12E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6" name="Picture 1" descr="ALMASHRI_0">
          <a:extLst>
            <a:ext uri="{FF2B5EF4-FFF2-40B4-BE49-F238E27FC236}">
              <a16:creationId xmlns:a16="http://schemas.microsoft.com/office/drawing/2014/main" id="{B6DFC833-BC46-4856-AECA-41BC19DA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7" name="Picture 1" descr="ALMASHRI_0">
          <a:extLst>
            <a:ext uri="{FF2B5EF4-FFF2-40B4-BE49-F238E27FC236}">
              <a16:creationId xmlns:a16="http://schemas.microsoft.com/office/drawing/2014/main" id="{D53D4E8B-54D3-48D7-A7C5-978C097806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8" name="Picture 1" descr="ALMASHRI_0">
          <a:extLst>
            <a:ext uri="{FF2B5EF4-FFF2-40B4-BE49-F238E27FC236}">
              <a16:creationId xmlns:a16="http://schemas.microsoft.com/office/drawing/2014/main" id="{E0508769-5F4E-4A1D-A868-1C2202D7C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89" name="Picture 1" descr="ALMASHRI_0">
          <a:extLst>
            <a:ext uri="{FF2B5EF4-FFF2-40B4-BE49-F238E27FC236}">
              <a16:creationId xmlns:a16="http://schemas.microsoft.com/office/drawing/2014/main" id="{AC075964-3BA2-4970-8289-C7AC868D81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0" name="Picture 1" descr="ALMASHRI_0">
          <a:extLst>
            <a:ext uri="{FF2B5EF4-FFF2-40B4-BE49-F238E27FC236}">
              <a16:creationId xmlns:a16="http://schemas.microsoft.com/office/drawing/2014/main" id="{53BB8A34-A0E4-45BA-855A-481C76BEFC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1" name="Picture 1" descr="ALMASHRI_0">
          <a:extLst>
            <a:ext uri="{FF2B5EF4-FFF2-40B4-BE49-F238E27FC236}">
              <a16:creationId xmlns:a16="http://schemas.microsoft.com/office/drawing/2014/main" id="{FD172B56-D635-4555-B988-FC791A163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2" name="Picture 1" descr="ALMASHRI_0">
          <a:extLst>
            <a:ext uri="{FF2B5EF4-FFF2-40B4-BE49-F238E27FC236}">
              <a16:creationId xmlns:a16="http://schemas.microsoft.com/office/drawing/2014/main" id="{16725E9F-0E1F-4D0E-A71F-0DA0D5FA06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3" name="Picture 1" descr="ALMASHRI_0">
          <a:extLst>
            <a:ext uri="{FF2B5EF4-FFF2-40B4-BE49-F238E27FC236}">
              <a16:creationId xmlns:a16="http://schemas.microsoft.com/office/drawing/2014/main" id="{9793B7D0-1964-459C-A998-2E8A6FEA40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4" name="Picture 1" descr="ALMASHRI_0">
          <a:extLst>
            <a:ext uri="{FF2B5EF4-FFF2-40B4-BE49-F238E27FC236}">
              <a16:creationId xmlns:a16="http://schemas.microsoft.com/office/drawing/2014/main" id="{4F6F82B9-E503-4A93-B3E0-7AB24D62E3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5" name="Picture 1" descr="ALMASHRI_0">
          <a:extLst>
            <a:ext uri="{FF2B5EF4-FFF2-40B4-BE49-F238E27FC236}">
              <a16:creationId xmlns:a16="http://schemas.microsoft.com/office/drawing/2014/main" id="{381A4552-D9CE-4047-8BEB-752CCF1AD7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6" name="Picture 1" descr="ALMASHRI_0">
          <a:extLst>
            <a:ext uri="{FF2B5EF4-FFF2-40B4-BE49-F238E27FC236}">
              <a16:creationId xmlns:a16="http://schemas.microsoft.com/office/drawing/2014/main" id="{86480D77-65D7-47E2-BAA7-4CD844537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7" name="Picture 1" descr="ALMASHRI_0">
          <a:extLst>
            <a:ext uri="{FF2B5EF4-FFF2-40B4-BE49-F238E27FC236}">
              <a16:creationId xmlns:a16="http://schemas.microsoft.com/office/drawing/2014/main" id="{E18F0D29-AE64-41EA-97F9-BBE5F3EA28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8" name="Picture 1" descr="ALMASHRI_0">
          <a:extLst>
            <a:ext uri="{FF2B5EF4-FFF2-40B4-BE49-F238E27FC236}">
              <a16:creationId xmlns:a16="http://schemas.microsoft.com/office/drawing/2014/main" id="{F3AA913F-68D5-478F-9F47-4A50E3F7CD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099" name="Picture 1" descr="ALMASHRI_0">
          <a:extLst>
            <a:ext uri="{FF2B5EF4-FFF2-40B4-BE49-F238E27FC236}">
              <a16:creationId xmlns:a16="http://schemas.microsoft.com/office/drawing/2014/main" id="{4F3419F6-BE16-4DD3-9F63-F0E55F91C8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0" name="Picture 1" descr="ALMASHRI_0">
          <a:extLst>
            <a:ext uri="{FF2B5EF4-FFF2-40B4-BE49-F238E27FC236}">
              <a16:creationId xmlns:a16="http://schemas.microsoft.com/office/drawing/2014/main" id="{3A3FCD14-AB6E-462A-B5F4-28A8E30CD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101" name="Picture 1" descr="ALMASHRI_0">
          <a:extLst>
            <a:ext uri="{FF2B5EF4-FFF2-40B4-BE49-F238E27FC236}">
              <a16:creationId xmlns:a16="http://schemas.microsoft.com/office/drawing/2014/main" id="{9F01E21A-1AD3-4C13-850D-0F7695DA8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2" name="Picture 1" descr="ALMASHRI_0">
          <a:extLst>
            <a:ext uri="{FF2B5EF4-FFF2-40B4-BE49-F238E27FC236}">
              <a16:creationId xmlns:a16="http://schemas.microsoft.com/office/drawing/2014/main" id="{1DAF6490-C5D3-478C-960A-30CB89A867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3" name="Picture 1" descr="ALMASHRI_0">
          <a:extLst>
            <a:ext uri="{FF2B5EF4-FFF2-40B4-BE49-F238E27FC236}">
              <a16:creationId xmlns:a16="http://schemas.microsoft.com/office/drawing/2014/main" id="{A233EAC6-56E0-4955-A732-06A0B6E451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4" name="Picture 1" descr="ALMASHRI_0">
          <a:extLst>
            <a:ext uri="{FF2B5EF4-FFF2-40B4-BE49-F238E27FC236}">
              <a16:creationId xmlns:a16="http://schemas.microsoft.com/office/drawing/2014/main" id="{3153187E-0292-4CB2-B53C-66B03585A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5" name="Picture 1" descr="ALMASHRI_0">
          <a:extLst>
            <a:ext uri="{FF2B5EF4-FFF2-40B4-BE49-F238E27FC236}">
              <a16:creationId xmlns:a16="http://schemas.microsoft.com/office/drawing/2014/main" id="{21ACF633-12D2-4907-8D67-CC80F7E0BD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6" name="Picture 1" descr="ALMASHRI_0">
          <a:extLst>
            <a:ext uri="{FF2B5EF4-FFF2-40B4-BE49-F238E27FC236}">
              <a16:creationId xmlns:a16="http://schemas.microsoft.com/office/drawing/2014/main" id="{3357E143-E0EE-47DC-A646-C351B9AB67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7" name="Picture 1" descr="ALMASHRI_0">
          <a:extLst>
            <a:ext uri="{FF2B5EF4-FFF2-40B4-BE49-F238E27FC236}">
              <a16:creationId xmlns:a16="http://schemas.microsoft.com/office/drawing/2014/main" id="{E5FB0906-CBB9-47B5-9022-0980CC72B7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8" name="Picture 1" descr="ALMASHRI_0">
          <a:extLst>
            <a:ext uri="{FF2B5EF4-FFF2-40B4-BE49-F238E27FC236}">
              <a16:creationId xmlns:a16="http://schemas.microsoft.com/office/drawing/2014/main" id="{6D4AE6EB-49B2-4C8A-9454-69313DDD0E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09" name="Picture 1" descr="ALMASHRI_0">
          <a:extLst>
            <a:ext uri="{FF2B5EF4-FFF2-40B4-BE49-F238E27FC236}">
              <a16:creationId xmlns:a16="http://schemas.microsoft.com/office/drawing/2014/main" id="{5246ADC5-1014-4327-A8B4-A73E93AEFE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0" name="Picture 1" descr="ALMASHRI_0">
          <a:extLst>
            <a:ext uri="{FF2B5EF4-FFF2-40B4-BE49-F238E27FC236}">
              <a16:creationId xmlns:a16="http://schemas.microsoft.com/office/drawing/2014/main" id="{5F644A6A-3B75-456E-BD7B-419D95BC3E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1" name="Picture 1" descr="ALMASHRI_0">
          <a:extLst>
            <a:ext uri="{FF2B5EF4-FFF2-40B4-BE49-F238E27FC236}">
              <a16:creationId xmlns:a16="http://schemas.microsoft.com/office/drawing/2014/main" id="{BDC9BC83-0038-4502-94B9-B2EC1EA97D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2" name="Picture 1" descr="ALMASHRI_0">
          <a:extLst>
            <a:ext uri="{FF2B5EF4-FFF2-40B4-BE49-F238E27FC236}">
              <a16:creationId xmlns:a16="http://schemas.microsoft.com/office/drawing/2014/main" id="{3ABEC3F3-1F58-4C05-9A7E-32495F704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3" name="Picture 1" descr="ALMASHRI_0">
          <a:extLst>
            <a:ext uri="{FF2B5EF4-FFF2-40B4-BE49-F238E27FC236}">
              <a16:creationId xmlns:a16="http://schemas.microsoft.com/office/drawing/2014/main" id="{88620682-54F8-456B-8F0E-D3A194F7DD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4" name="Picture 1" descr="ALMASHRI_0">
          <a:extLst>
            <a:ext uri="{FF2B5EF4-FFF2-40B4-BE49-F238E27FC236}">
              <a16:creationId xmlns:a16="http://schemas.microsoft.com/office/drawing/2014/main" id="{F15FEF2C-DD1A-4D5B-8BB4-1F8F196C49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5" name="Picture 1" descr="ALMASHRI_0">
          <a:extLst>
            <a:ext uri="{FF2B5EF4-FFF2-40B4-BE49-F238E27FC236}">
              <a16:creationId xmlns:a16="http://schemas.microsoft.com/office/drawing/2014/main" id="{739560E4-96B4-4BD9-BC28-543651BF66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6" name="Picture 1" descr="ALMASHRI_0">
          <a:extLst>
            <a:ext uri="{FF2B5EF4-FFF2-40B4-BE49-F238E27FC236}">
              <a16:creationId xmlns:a16="http://schemas.microsoft.com/office/drawing/2014/main" id="{37C78463-F265-4A57-86B3-64800A010F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17" name="Picture 1" descr="ALMASHRI_0">
          <a:extLst>
            <a:ext uri="{FF2B5EF4-FFF2-40B4-BE49-F238E27FC236}">
              <a16:creationId xmlns:a16="http://schemas.microsoft.com/office/drawing/2014/main" id="{1B32498E-5D3F-415D-A997-038FAA8132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8" name="Picture 1" descr="ALMASHRI_0">
          <a:extLst>
            <a:ext uri="{FF2B5EF4-FFF2-40B4-BE49-F238E27FC236}">
              <a16:creationId xmlns:a16="http://schemas.microsoft.com/office/drawing/2014/main" id="{8C5DE092-4FE1-48C4-B472-290D57DA15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19" name="Picture 1" descr="ALMASHRI_0">
          <a:extLst>
            <a:ext uri="{FF2B5EF4-FFF2-40B4-BE49-F238E27FC236}">
              <a16:creationId xmlns:a16="http://schemas.microsoft.com/office/drawing/2014/main" id="{1C7A7E1D-F19F-4813-9909-B9672431A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0" name="Picture 1" descr="ALMASHRI_0">
          <a:extLst>
            <a:ext uri="{FF2B5EF4-FFF2-40B4-BE49-F238E27FC236}">
              <a16:creationId xmlns:a16="http://schemas.microsoft.com/office/drawing/2014/main" id="{5DFF03EE-E4AF-477C-B847-AB7C3F0798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1" name="Picture 1" descr="ALMASHRI_0">
          <a:extLst>
            <a:ext uri="{FF2B5EF4-FFF2-40B4-BE49-F238E27FC236}">
              <a16:creationId xmlns:a16="http://schemas.microsoft.com/office/drawing/2014/main" id="{BEB0C8F4-9E83-442A-80D1-E151B59E15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2" name="Picture 1" descr="ALMASHRI_0">
          <a:extLst>
            <a:ext uri="{FF2B5EF4-FFF2-40B4-BE49-F238E27FC236}">
              <a16:creationId xmlns:a16="http://schemas.microsoft.com/office/drawing/2014/main" id="{480AAA39-C076-4383-94E5-AC4C5C373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3" name="Picture 1" descr="ALMASHRI_0">
          <a:extLst>
            <a:ext uri="{FF2B5EF4-FFF2-40B4-BE49-F238E27FC236}">
              <a16:creationId xmlns:a16="http://schemas.microsoft.com/office/drawing/2014/main" id="{D0402D65-B346-45E1-BBBD-C51B8AA2C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4" name="Picture 1" descr="ALMASHRI_0">
          <a:extLst>
            <a:ext uri="{FF2B5EF4-FFF2-40B4-BE49-F238E27FC236}">
              <a16:creationId xmlns:a16="http://schemas.microsoft.com/office/drawing/2014/main" id="{3181BCC6-DAF2-459D-99E3-1E6B1C2E93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5" name="Picture 1" descr="ALMASHRI_0">
          <a:extLst>
            <a:ext uri="{FF2B5EF4-FFF2-40B4-BE49-F238E27FC236}">
              <a16:creationId xmlns:a16="http://schemas.microsoft.com/office/drawing/2014/main" id="{20B2F43B-423A-4793-A42C-07B6C9B01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6" name="Picture 1" descr="ALMASHRI_0">
          <a:extLst>
            <a:ext uri="{FF2B5EF4-FFF2-40B4-BE49-F238E27FC236}">
              <a16:creationId xmlns:a16="http://schemas.microsoft.com/office/drawing/2014/main" id="{3FD939B1-8282-485A-8283-E45C2CFC18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7" name="Picture 1" descr="ALMASHRI_0">
          <a:extLst>
            <a:ext uri="{FF2B5EF4-FFF2-40B4-BE49-F238E27FC236}">
              <a16:creationId xmlns:a16="http://schemas.microsoft.com/office/drawing/2014/main" id="{B3387063-D6A7-4714-9A0F-5331E6701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8" name="Picture 1" descr="ALMASHRI_0">
          <a:extLst>
            <a:ext uri="{FF2B5EF4-FFF2-40B4-BE49-F238E27FC236}">
              <a16:creationId xmlns:a16="http://schemas.microsoft.com/office/drawing/2014/main" id="{1291A862-20A8-4214-80FB-7405FE819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29" name="Picture 1" descr="ALMASHRI_0">
          <a:extLst>
            <a:ext uri="{FF2B5EF4-FFF2-40B4-BE49-F238E27FC236}">
              <a16:creationId xmlns:a16="http://schemas.microsoft.com/office/drawing/2014/main" id="{90A9E933-7DBB-4EC7-83EC-57C3FD0942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0" name="Picture 1" descr="ALMASHRI_0">
          <a:extLst>
            <a:ext uri="{FF2B5EF4-FFF2-40B4-BE49-F238E27FC236}">
              <a16:creationId xmlns:a16="http://schemas.microsoft.com/office/drawing/2014/main" id="{7778F469-9F4D-40BD-9BAE-C5FFC6E14A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1" name="Picture 1" descr="ALMASHRI_0">
          <a:extLst>
            <a:ext uri="{FF2B5EF4-FFF2-40B4-BE49-F238E27FC236}">
              <a16:creationId xmlns:a16="http://schemas.microsoft.com/office/drawing/2014/main" id="{AF66A7CD-7D0B-40C5-99C1-48EA3547A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2" name="Picture 1" descr="ALMASHRI_0">
          <a:extLst>
            <a:ext uri="{FF2B5EF4-FFF2-40B4-BE49-F238E27FC236}">
              <a16:creationId xmlns:a16="http://schemas.microsoft.com/office/drawing/2014/main" id="{750B6740-7769-4CC2-8E16-4CDF09C48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33" name="Picture 1" descr="ALMASHRI_0">
          <a:extLst>
            <a:ext uri="{FF2B5EF4-FFF2-40B4-BE49-F238E27FC236}">
              <a16:creationId xmlns:a16="http://schemas.microsoft.com/office/drawing/2014/main" id="{FBD39B6F-BF98-4F38-8A43-870855D60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4" name="Picture 1" descr="ALMASHRI_0">
          <a:extLst>
            <a:ext uri="{FF2B5EF4-FFF2-40B4-BE49-F238E27FC236}">
              <a16:creationId xmlns:a16="http://schemas.microsoft.com/office/drawing/2014/main" id="{CAD88D44-B03E-4BA9-92FA-FA09D2B17A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5" name="Picture 1" descr="ALMASHRI_0">
          <a:extLst>
            <a:ext uri="{FF2B5EF4-FFF2-40B4-BE49-F238E27FC236}">
              <a16:creationId xmlns:a16="http://schemas.microsoft.com/office/drawing/2014/main" id="{5A86DD8C-E112-4BD0-9D63-AAF5EA92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6" name="Picture 1" descr="ALMASHRI_0">
          <a:extLst>
            <a:ext uri="{FF2B5EF4-FFF2-40B4-BE49-F238E27FC236}">
              <a16:creationId xmlns:a16="http://schemas.microsoft.com/office/drawing/2014/main" id="{99C9A873-06D1-43DB-8072-D7745E260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7" name="Picture 1" descr="ALMASHRI_0">
          <a:extLst>
            <a:ext uri="{FF2B5EF4-FFF2-40B4-BE49-F238E27FC236}">
              <a16:creationId xmlns:a16="http://schemas.microsoft.com/office/drawing/2014/main" id="{41B57331-8385-4511-883B-3B100452BB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8" name="Picture 1" descr="ALMASHRI_0">
          <a:extLst>
            <a:ext uri="{FF2B5EF4-FFF2-40B4-BE49-F238E27FC236}">
              <a16:creationId xmlns:a16="http://schemas.microsoft.com/office/drawing/2014/main" id="{F6DDA15F-59F0-42D9-BA39-F98539AB9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39" name="Picture 1" descr="ALMASHRI_0">
          <a:extLst>
            <a:ext uri="{FF2B5EF4-FFF2-40B4-BE49-F238E27FC236}">
              <a16:creationId xmlns:a16="http://schemas.microsoft.com/office/drawing/2014/main" id="{7264CE47-B398-42B0-9C18-AA1643F5DB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0" name="Picture 1" descr="ALMASHRI_0">
          <a:extLst>
            <a:ext uri="{FF2B5EF4-FFF2-40B4-BE49-F238E27FC236}">
              <a16:creationId xmlns:a16="http://schemas.microsoft.com/office/drawing/2014/main" id="{D347FFC5-5E2F-4103-AC73-B8276FE692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1" name="Picture 1" descr="ALMASHRI_0">
          <a:extLst>
            <a:ext uri="{FF2B5EF4-FFF2-40B4-BE49-F238E27FC236}">
              <a16:creationId xmlns:a16="http://schemas.microsoft.com/office/drawing/2014/main" id="{320114EB-48E4-48B9-B5DD-EAEDD75FA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2" name="Picture 1" descr="ALMASHRI_0">
          <a:extLst>
            <a:ext uri="{FF2B5EF4-FFF2-40B4-BE49-F238E27FC236}">
              <a16:creationId xmlns:a16="http://schemas.microsoft.com/office/drawing/2014/main" id="{3D03A1DF-93C9-4AA0-9320-F183C1737C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3" name="Picture 1" descr="ALMASHRI_0">
          <a:extLst>
            <a:ext uri="{FF2B5EF4-FFF2-40B4-BE49-F238E27FC236}">
              <a16:creationId xmlns:a16="http://schemas.microsoft.com/office/drawing/2014/main" id="{4F799912-88A1-4071-92BA-97F8C2E81F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4" name="Picture 1" descr="ALMASHRI_0">
          <a:extLst>
            <a:ext uri="{FF2B5EF4-FFF2-40B4-BE49-F238E27FC236}">
              <a16:creationId xmlns:a16="http://schemas.microsoft.com/office/drawing/2014/main" id="{08A6073F-3355-4768-94B9-27BB58D0E2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5" name="Picture 1" descr="ALMASHRI_0">
          <a:extLst>
            <a:ext uri="{FF2B5EF4-FFF2-40B4-BE49-F238E27FC236}">
              <a16:creationId xmlns:a16="http://schemas.microsoft.com/office/drawing/2014/main" id="{530B3F01-C2A2-46FC-B1D3-5554847C17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6" name="Picture 1" descr="ALMASHRI_0">
          <a:extLst>
            <a:ext uri="{FF2B5EF4-FFF2-40B4-BE49-F238E27FC236}">
              <a16:creationId xmlns:a16="http://schemas.microsoft.com/office/drawing/2014/main" id="{7654DC78-8B94-49B7-9E48-CB92716567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7" name="Picture 1" descr="ALMASHRI_0">
          <a:extLst>
            <a:ext uri="{FF2B5EF4-FFF2-40B4-BE49-F238E27FC236}">
              <a16:creationId xmlns:a16="http://schemas.microsoft.com/office/drawing/2014/main" id="{7264DBAF-6E1B-4D9F-9328-94BB88CB1D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8" name="Picture 1" descr="ALMASHRI_0">
          <a:extLst>
            <a:ext uri="{FF2B5EF4-FFF2-40B4-BE49-F238E27FC236}">
              <a16:creationId xmlns:a16="http://schemas.microsoft.com/office/drawing/2014/main" id="{74E3EAA0-7D1C-4D59-B31A-247BD2D670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149" name="Picture 1" descr="ALMASHRI_0">
          <a:extLst>
            <a:ext uri="{FF2B5EF4-FFF2-40B4-BE49-F238E27FC236}">
              <a16:creationId xmlns:a16="http://schemas.microsoft.com/office/drawing/2014/main" id="{D448FFAC-2E67-4A71-A11D-A8CBE0334E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0" name="Picture 1" descr="ALMASHRI_0">
          <a:extLst>
            <a:ext uri="{FF2B5EF4-FFF2-40B4-BE49-F238E27FC236}">
              <a16:creationId xmlns:a16="http://schemas.microsoft.com/office/drawing/2014/main" id="{CF4CA664-5B4D-425B-8E9C-1F9ACCD0B9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1" name="Picture 1" descr="ALMASHRI_0">
          <a:extLst>
            <a:ext uri="{FF2B5EF4-FFF2-40B4-BE49-F238E27FC236}">
              <a16:creationId xmlns:a16="http://schemas.microsoft.com/office/drawing/2014/main" id="{2B0E8DBF-579F-45CE-9CED-98CA0FD248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2" name="Picture 1" descr="ALMASHRI_0">
          <a:extLst>
            <a:ext uri="{FF2B5EF4-FFF2-40B4-BE49-F238E27FC236}">
              <a16:creationId xmlns:a16="http://schemas.microsoft.com/office/drawing/2014/main" id="{828852B1-F3FC-4645-BF5E-121BC86285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3" name="Picture 1" descr="ALMASHRI_0">
          <a:extLst>
            <a:ext uri="{FF2B5EF4-FFF2-40B4-BE49-F238E27FC236}">
              <a16:creationId xmlns:a16="http://schemas.microsoft.com/office/drawing/2014/main" id="{586D09E9-0949-4698-A6DB-65B1F06B1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4" name="Picture 1" descr="ALMASHRI_0">
          <a:extLst>
            <a:ext uri="{FF2B5EF4-FFF2-40B4-BE49-F238E27FC236}">
              <a16:creationId xmlns:a16="http://schemas.microsoft.com/office/drawing/2014/main" id="{D9DC2176-FA2A-4460-82CB-B1F77DBB4D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5" name="Picture 1" descr="ALMASHRI_0">
          <a:extLst>
            <a:ext uri="{FF2B5EF4-FFF2-40B4-BE49-F238E27FC236}">
              <a16:creationId xmlns:a16="http://schemas.microsoft.com/office/drawing/2014/main" id="{0B438AD8-3FEF-4BE4-BB15-0F7C6C7990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6" name="Picture 1" descr="ALMASHRI_0">
          <a:extLst>
            <a:ext uri="{FF2B5EF4-FFF2-40B4-BE49-F238E27FC236}">
              <a16:creationId xmlns:a16="http://schemas.microsoft.com/office/drawing/2014/main" id="{C146072E-B8C9-4EC2-9084-7777B9FE3A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7" name="Picture 1" descr="ALMASHRI_0">
          <a:extLst>
            <a:ext uri="{FF2B5EF4-FFF2-40B4-BE49-F238E27FC236}">
              <a16:creationId xmlns:a16="http://schemas.microsoft.com/office/drawing/2014/main" id="{1D33214C-2C94-4F50-82D0-2EF4267626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8" name="Picture 1" descr="ALMASHRI_0">
          <a:extLst>
            <a:ext uri="{FF2B5EF4-FFF2-40B4-BE49-F238E27FC236}">
              <a16:creationId xmlns:a16="http://schemas.microsoft.com/office/drawing/2014/main" id="{6F86DCD8-4F1C-491E-8434-436AB4A9EF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59" name="Picture 1" descr="ALMASHRI_0">
          <a:extLst>
            <a:ext uri="{FF2B5EF4-FFF2-40B4-BE49-F238E27FC236}">
              <a16:creationId xmlns:a16="http://schemas.microsoft.com/office/drawing/2014/main" id="{B774CB02-CDF6-48C2-B5C8-2F3599CC8F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0" name="Picture 1" descr="ALMASHRI_0">
          <a:extLst>
            <a:ext uri="{FF2B5EF4-FFF2-40B4-BE49-F238E27FC236}">
              <a16:creationId xmlns:a16="http://schemas.microsoft.com/office/drawing/2014/main" id="{BB6CDED9-FC44-481E-8D8C-419D19D146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1" name="Picture 1" descr="ALMASHRI_0">
          <a:extLst>
            <a:ext uri="{FF2B5EF4-FFF2-40B4-BE49-F238E27FC236}">
              <a16:creationId xmlns:a16="http://schemas.microsoft.com/office/drawing/2014/main" id="{C34D3684-3B3E-495E-ACCD-9C217F22DC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2" name="Picture 1" descr="ALMASHRI_0">
          <a:extLst>
            <a:ext uri="{FF2B5EF4-FFF2-40B4-BE49-F238E27FC236}">
              <a16:creationId xmlns:a16="http://schemas.microsoft.com/office/drawing/2014/main" id="{441D69E2-F3D9-4DB3-BB3E-831D33FAA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3" name="Picture 1" descr="ALMASHRI_0">
          <a:extLst>
            <a:ext uri="{FF2B5EF4-FFF2-40B4-BE49-F238E27FC236}">
              <a16:creationId xmlns:a16="http://schemas.microsoft.com/office/drawing/2014/main" id="{40A7187E-882F-484E-AD0B-78F45BA96C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4" name="Picture 1" descr="ALMASHRI_0">
          <a:extLst>
            <a:ext uri="{FF2B5EF4-FFF2-40B4-BE49-F238E27FC236}">
              <a16:creationId xmlns:a16="http://schemas.microsoft.com/office/drawing/2014/main" id="{8DF64DC3-2E24-41D0-BCF2-FA3FBE912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165" name="Picture 1" descr="ALMASHRI_0">
          <a:extLst>
            <a:ext uri="{FF2B5EF4-FFF2-40B4-BE49-F238E27FC236}">
              <a16:creationId xmlns:a16="http://schemas.microsoft.com/office/drawing/2014/main" id="{E4A18365-C5BA-4195-A841-A2EA8799C8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6" name="Picture 1" descr="ALMASHRI_0">
          <a:extLst>
            <a:ext uri="{FF2B5EF4-FFF2-40B4-BE49-F238E27FC236}">
              <a16:creationId xmlns:a16="http://schemas.microsoft.com/office/drawing/2014/main" id="{C856BE80-9894-4601-8EFC-C77BBCD1D3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7" name="Picture 1" descr="ALMASHRI_0">
          <a:extLst>
            <a:ext uri="{FF2B5EF4-FFF2-40B4-BE49-F238E27FC236}">
              <a16:creationId xmlns:a16="http://schemas.microsoft.com/office/drawing/2014/main" id="{5D1C570C-54B1-4E78-A993-C14756280E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8" name="Picture 1" descr="ALMASHRI_0">
          <a:extLst>
            <a:ext uri="{FF2B5EF4-FFF2-40B4-BE49-F238E27FC236}">
              <a16:creationId xmlns:a16="http://schemas.microsoft.com/office/drawing/2014/main" id="{814F45BC-C57E-4A85-B2F8-CED185C166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69" name="Picture 1" descr="ALMASHRI_0">
          <a:extLst>
            <a:ext uri="{FF2B5EF4-FFF2-40B4-BE49-F238E27FC236}">
              <a16:creationId xmlns:a16="http://schemas.microsoft.com/office/drawing/2014/main" id="{A64AF950-6A20-492E-8796-58E07BC4B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0" name="Picture 1" descr="ALMASHRI_0">
          <a:extLst>
            <a:ext uri="{FF2B5EF4-FFF2-40B4-BE49-F238E27FC236}">
              <a16:creationId xmlns:a16="http://schemas.microsoft.com/office/drawing/2014/main" id="{B47E989B-6BCB-4CB8-80DA-4BEBC30492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1" name="Picture 1" descr="ALMASHRI_0">
          <a:extLst>
            <a:ext uri="{FF2B5EF4-FFF2-40B4-BE49-F238E27FC236}">
              <a16:creationId xmlns:a16="http://schemas.microsoft.com/office/drawing/2014/main" id="{54C64F5F-3DA8-49F9-80E5-36C573A972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2" name="Picture 1" descr="ALMASHRI_0">
          <a:extLst>
            <a:ext uri="{FF2B5EF4-FFF2-40B4-BE49-F238E27FC236}">
              <a16:creationId xmlns:a16="http://schemas.microsoft.com/office/drawing/2014/main" id="{6BCFA3C7-18EB-4F5F-9690-0A4B334C3F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3" name="Picture 1" descr="ALMASHRI_0">
          <a:extLst>
            <a:ext uri="{FF2B5EF4-FFF2-40B4-BE49-F238E27FC236}">
              <a16:creationId xmlns:a16="http://schemas.microsoft.com/office/drawing/2014/main" id="{3539FB70-4530-49CD-81CB-99BEE33967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4" name="Picture 1" descr="ALMASHRI_0">
          <a:extLst>
            <a:ext uri="{FF2B5EF4-FFF2-40B4-BE49-F238E27FC236}">
              <a16:creationId xmlns:a16="http://schemas.microsoft.com/office/drawing/2014/main" id="{5FD99758-08A8-47E3-BE46-7F705D3ED6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5" name="Picture 1" descr="ALMASHRI_0">
          <a:extLst>
            <a:ext uri="{FF2B5EF4-FFF2-40B4-BE49-F238E27FC236}">
              <a16:creationId xmlns:a16="http://schemas.microsoft.com/office/drawing/2014/main" id="{4F9F6DD8-6A27-42F4-B991-C58BE8A57B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6" name="Picture 1" descr="ALMASHRI_0">
          <a:extLst>
            <a:ext uri="{FF2B5EF4-FFF2-40B4-BE49-F238E27FC236}">
              <a16:creationId xmlns:a16="http://schemas.microsoft.com/office/drawing/2014/main" id="{8765CD39-01F6-43BF-A7EA-9B6EB1407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7" name="Picture 1" descr="ALMASHRI_0">
          <a:extLst>
            <a:ext uri="{FF2B5EF4-FFF2-40B4-BE49-F238E27FC236}">
              <a16:creationId xmlns:a16="http://schemas.microsoft.com/office/drawing/2014/main" id="{51B6AC31-496C-4011-B9EF-B66CD3A2A4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8" name="Picture 1" descr="ALMASHRI_0">
          <a:extLst>
            <a:ext uri="{FF2B5EF4-FFF2-40B4-BE49-F238E27FC236}">
              <a16:creationId xmlns:a16="http://schemas.microsoft.com/office/drawing/2014/main" id="{A8BA0DC1-938C-401E-A737-3E2275A4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79" name="Picture 1" descr="ALMASHRI_0">
          <a:extLst>
            <a:ext uri="{FF2B5EF4-FFF2-40B4-BE49-F238E27FC236}">
              <a16:creationId xmlns:a16="http://schemas.microsoft.com/office/drawing/2014/main" id="{EA83C5C5-ACF7-4F42-AAB1-6C7BDFD319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0" name="Picture 1" descr="ALMASHRI_0">
          <a:extLst>
            <a:ext uri="{FF2B5EF4-FFF2-40B4-BE49-F238E27FC236}">
              <a16:creationId xmlns:a16="http://schemas.microsoft.com/office/drawing/2014/main" id="{869502DA-5399-44CF-9B06-94AE8D007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181" name="Picture 1" descr="ALMASHRI_0">
          <a:extLst>
            <a:ext uri="{FF2B5EF4-FFF2-40B4-BE49-F238E27FC236}">
              <a16:creationId xmlns:a16="http://schemas.microsoft.com/office/drawing/2014/main" id="{B2A9AF2D-70C3-4155-AB4D-E21FF1A454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2" name="Picture 1" descr="ALMASHRI_0">
          <a:extLst>
            <a:ext uri="{FF2B5EF4-FFF2-40B4-BE49-F238E27FC236}">
              <a16:creationId xmlns:a16="http://schemas.microsoft.com/office/drawing/2014/main" id="{4814BB92-9EB4-4B43-8AAD-30F27C29D8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3" name="Picture 1" descr="ALMASHRI_0">
          <a:extLst>
            <a:ext uri="{FF2B5EF4-FFF2-40B4-BE49-F238E27FC236}">
              <a16:creationId xmlns:a16="http://schemas.microsoft.com/office/drawing/2014/main" id="{53771CD8-B7FD-4716-B6B5-F018EA04A5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4" name="Picture 1" descr="ALMASHRI_0">
          <a:extLst>
            <a:ext uri="{FF2B5EF4-FFF2-40B4-BE49-F238E27FC236}">
              <a16:creationId xmlns:a16="http://schemas.microsoft.com/office/drawing/2014/main" id="{10BBBB91-4BC5-4641-98B9-B52D15EC49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5" name="Picture 1" descr="ALMASHRI_0">
          <a:extLst>
            <a:ext uri="{FF2B5EF4-FFF2-40B4-BE49-F238E27FC236}">
              <a16:creationId xmlns:a16="http://schemas.microsoft.com/office/drawing/2014/main" id="{48D7A060-6888-43A5-8C3B-3CFDA3D954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6" name="Picture 1" descr="ALMASHRI_0">
          <a:extLst>
            <a:ext uri="{FF2B5EF4-FFF2-40B4-BE49-F238E27FC236}">
              <a16:creationId xmlns:a16="http://schemas.microsoft.com/office/drawing/2014/main" id="{00E2F70E-E6AF-4775-A972-4BAE71429F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7" name="Picture 1" descr="ALMASHRI_0">
          <a:extLst>
            <a:ext uri="{FF2B5EF4-FFF2-40B4-BE49-F238E27FC236}">
              <a16:creationId xmlns:a16="http://schemas.microsoft.com/office/drawing/2014/main" id="{ED11C0AE-5D5C-481F-84A8-EEA761EC4B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8" name="Picture 1" descr="ALMASHRI_0">
          <a:extLst>
            <a:ext uri="{FF2B5EF4-FFF2-40B4-BE49-F238E27FC236}">
              <a16:creationId xmlns:a16="http://schemas.microsoft.com/office/drawing/2014/main" id="{00678C3A-5DE4-4B33-AF5D-AA5D63456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89" name="Picture 1" descr="ALMASHRI_0">
          <a:extLst>
            <a:ext uri="{FF2B5EF4-FFF2-40B4-BE49-F238E27FC236}">
              <a16:creationId xmlns:a16="http://schemas.microsoft.com/office/drawing/2014/main" id="{81434E3C-B394-4B7D-9527-45B6F935CC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0" name="Picture 1" descr="ALMASHRI_0">
          <a:extLst>
            <a:ext uri="{FF2B5EF4-FFF2-40B4-BE49-F238E27FC236}">
              <a16:creationId xmlns:a16="http://schemas.microsoft.com/office/drawing/2014/main" id="{78E8B00F-64EB-4471-8475-A722C0AC6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1" name="Picture 1" descr="ALMASHRI_0">
          <a:extLst>
            <a:ext uri="{FF2B5EF4-FFF2-40B4-BE49-F238E27FC236}">
              <a16:creationId xmlns:a16="http://schemas.microsoft.com/office/drawing/2014/main" id="{E8DB526C-14BB-4BAF-9D04-DD5C78468D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2" name="Picture 1" descr="ALMASHRI_0">
          <a:extLst>
            <a:ext uri="{FF2B5EF4-FFF2-40B4-BE49-F238E27FC236}">
              <a16:creationId xmlns:a16="http://schemas.microsoft.com/office/drawing/2014/main" id="{D4E45CEF-F868-4084-8951-5EDCB9A119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3" name="Picture 1" descr="ALMASHRI_0">
          <a:extLst>
            <a:ext uri="{FF2B5EF4-FFF2-40B4-BE49-F238E27FC236}">
              <a16:creationId xmlns:a16="http://schemas.microsoft.com/office/drawing/2014/main" id="{9B5AFDAC-C5D2-4A4A-8C35-199006FC8B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4" name="Picture 1" descr="ALMASHRI_0">
          <a:extLst>
            <a:ext uri="{FF2B5EF4-FFF2-40B4-BE49-F238E27FC236}">
              <a16:creationId xmlns:a16="http://schemas.microsoft.com/office/drawing/2014/main" id="{F7C1F419-2381-46E4-A16C-45A2B15401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5" name="Picture 1" descr="ALMASHRI_0">
          <a:extLst>
            <a:ext uri="{FF2B5EF4-FFF2-40B4-BE49-F238E27FC236}">
              <a16:creationId xmlns:a16="http://schemas.microsoft.com/office/drawing/2014/main" id="{7946A86A-4ED5-41A0-A7B8-8879486AD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6" name="Picture 1" descr="ALMASHRI_0">
          <a:extLst>
            <a:ext uri="{FF2B5EF4-FFF2-40B4-BE49-F238E27FC236}">
              <a16:creationId xmlns:a16="http://schemas.microsoft.com/office/drawing/2014/main" id="{E69CE4B1-BE65-4AAB-B811-D99C08B95F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197" name="Picture 1" descr="ALMASHRI_0">
          <a:extLst>
            <a:ext uri="{FF2B5EF4-FFF2-40B4-BE49-F238E27FC236}">
              <a16:creationId xmlns:a16="http://schemas.microsoft.com/office/drawing/2014/main" id="{10B69959-13D3-46B4-9E0F-99BE6996BC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8" name="Picture 1" descr="ALMASHRI_0">
          <a:extLst>
            <a:ext uri="{FF2B5EF4-FFF2-40B4-BE49-F238E27FC236}">
              <a16:creationId xmlns:a16="http://schemas.microsoft.com/office/drawing/2014/main" id="{0B530775-34E8-40C9-A869-5162C68492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199" name="Picture 1" descr="ALMASHRI_0">
          <a:extLst>
            <a:ext uri="{FF2B5EF4-FFF2-40B4-BE49-F238E27FC236}">
              <a16:creationId xmlns:a16="http://schemas.microsoft.com/office/drawing/2014/main" id="{1AF6EB2F-9821-41DD-B605-5EF67A84C9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0" name="Picture 1" descr="ALMASHRI_0">
          <a:extLst>
            <a:ext uri="{FF2B5EF4-FFF2-40B4-BE49-F238E27FC236}">
              <a16:creationId xmlns:a16="http://schemas.microsoft.com/office/drawing/2014/main" id="{5B34DD75-42DA-486A-A125-6CE3CA775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1" name="Picture 1" descr="ALMASHRI_0">
          <a:extLst>
            <a:ext uri="{FF2B5EF4-FFF2-40B4-BE49-F238E27FC236}">
              <a16:creationId xmlns:a16="http://schemas.microsoft.com/office/drawing/2014/main" id="{A6A3F52D-507F-43D7-A198-A959D9834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2" name="Picture 1" descr="ALMASHRI_0">
          <a:extLst>
            <a:ext uri="{FF2B5EF4-FFF2-40B4-BE49-F238E27FC236}">
              <a16:creationId xmlns:a16="http://schemas.microsoft.com/office/drawing/2014/main" id="{C7F93EAC-530F-4267-ABBD-655392FCF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3" name="Picture 1" descr="ALMASHRI_0">
          <a:extLst>
            <a:ext uri="{FF2B5EF4-FFF2-40B4-BE49-F238E27FC236}">
              <a16:creationId xmlns:a16="http://schemas.microsoft.com/office/drawing/2014/main" id="{56E09CA0-F9AE-474C-ACE0-52C7B27E0B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4" name="Picture 1" descr="ALMASHRI_0">
          <a:extLst>
            <a:ext uri="{FF2B5EF4-FFF2-40B4-BE49-F238E27FC236}">
              <a16:creationId xmlns:a16="http://schemas.microsoft.com/office/drawing/2014/main" id="{6C16CE8D-C212-4439-AB81-FE11FB2FDA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5" name="Picture 1" descr="ALMASHRI_0">
          <a:extLst>
            <a:ext uri="{FF2B5EF4-FFF2-40B4-BE49-F238E27FC236}">
              <a16:creationId xmlns:a16="http://schemas.microsoft.com/office/drawing/2014/main" id="{32D3A6AC-4236-4505-AC6A-9E53794A48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6" name="Picture 1" descr="ALMASHRI_0">
          <a:extLst>
            <a:ext uri="{FF2B5EF4-FFF2-40B4-BE49-F238E27FC236}">
              <a16:creationId xmlns:a16="http://schemas.microsoft.com/office/drawing/2014/main" id="{5D7B7AD3-1A9C-4F4E-933E-314CA51A97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7" name="Picture 1" descr="ALMASHRI_0">
          <a:extLst>
            <a:ext uri="{FF2B5EF4-FFF2-40B4-BE49-F238E27FC236}">
              <a16:creationId xmlns:a16="http://schemas.microsoft.com/office/drawing/2014/main" id="{23265A21-7C2F-47F3-A66B-9B4277AF86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8" name="Picture 1" descr="ALMASHRI_0">
          <a:extLst>
            <a:ext uri="{FF2B5EF4-FFF2-40B4-BE49-F238E27FC236}">
              <a16:creationId xmlns:a16="http://schemas.microsoft.com/office/drawing/2014/main" id="{26659112-8949-4388-94DC-7E1720F57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09" name="Picture 1" descr="ALMASHRI_0">
          <a:extLst>
            <a:ext uri="{FF2B5EF4-FFF2-40B4-BE49-F238E27FC236}">
              <a16:creationId xmlns:a16="http://schemas.microsoft.com/office/drawing/2014/main" id="{F227800C-5DBB-40F9-A3F4-5DF0CC8AF3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0" name="Picture 1" descr="ALMASHRI_0">
          <a:extLst>
            <a:ext uri="{FF2B5EF4-FFF2-40B4-BE49-F238E27FC236}">
              <a16:creationId xmlns:a16="http://schemas.microsoft.com/office/drawing/2014/main" id="{A37463E6-A00D-4FDF-849C-03427F33A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1" name="Picture 1" descr="ALMASHRI_0">
          <a:extLst>
            <a:ext uri="{FF2B5EF4-FFF2-40B4-BE49-F238E27FC236}">
              <a16:creationId xmlns:a16="http://schemas.microsoft.com/office/drawing/2014/main" id="{32E4F8B9-2A71-4549-9336-57D9182094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2" name="Picture 1" descr="ALMASHRI_0">
          <a:extLst>
            <a:ext uri="{FF2B5EF4-FFF2-40B4-BE49-F238E27FC236}">
              <a16:creationId xmlns:a16="http://schemas.microsoft.com/office/drawing/2014/main" id="{7A990883-21BC-4C4B-BA3D-F4CC2D5D76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213" name="Picture 1" descr="ALMASHRI_0">
          <a:extLst>
            <a:ext uri="{FF2B5EF4-FFF2-40B4-BE49-F238E27FC236}">
              <a16:creationId xmlns:a16="http://schemas.microsoft.com/office/drawing/2014/main" id="{167F52AA-167B-4B21-BED3-5B7BB94A38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4" name="Picture 1" descr="ALMASHRI_0">
          <a:extLst>
            <a:ext uri="{FF2B5EF4-FFF2-40B4-BE49-F238E27FC236}">
              <a16:creationId xmlns:a16="http://schemas.microsoft.com/office/drawing/2014/main" id="{DE0AA761-E2DA-41A5-B0D2-0B92FE1163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5" name="Picture 1" descr="ALMASHRI_0">
          <a:extLst>
            <a:ext uri="{FF2B5EF4-FFF2-40B4-BE49-F238E27FC236}">
              <a16:creationId xmlns:a16="http://schemas.microsoft.com/office/drawing/2014/main" id="{8F3961B4-FC17-4263-ABA6-50A4690817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6" name="Picture 1" descr="ALMASHRI_0">
          <a:extLst>
            <a:ext uri="{FF2B5EF4-FFF2-40B4-BE49-F238E27FC236}">
              <a16:creationId xmlns:a16="http://schemas.microsoft.com/office/drawing/2014/main" id="{F05DD54C-6329-4C52-9C03-5B9D6EA255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7" name="Picture 1" descr="ALMASHRI_0">
          <a:extLst>
            <a:ext uri="{FF2B5EF4-FFF2-40B4-BE49-F238E27FC236}">
              <a16:creationId xmlns:a16="http://schemas.microsoft.com/office/drawing/2014/main" id="{A9BF232A-15D0-41B0-BB72-236FF9548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8" name="Picture 1" descr="ALMASHRI_0">
          <a:extLst>
            <a:ext uri="{FF2B5EF4-FFF2-40B4-BE49-F238E27FC236}">
              <a16:creationId xmlns:a16="http://schemas.microsoft.com/office/drawing/2014/main" id="{6B10F03D-64FD-429B-B58A-3B6F94F560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19" name="Picture 1" descr="ALMASHRI_0">
          <a:extLst>
            <a:ext uri="{FF2B5EF4-FFF2-40B4-BE49-F238E27FC236}">
              <a16:creationId xmlns:a16="http://schemas.microsoft.com/office/drawing/2014/main" id="{112D1573-DDAC-40DD-B76A-A68B895F8A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0" name="Picture 1" descr="ALMASHRI_0">
          <a:extLst>
            <a:ext uri="{FF2B5EF4-FFF2-40B4-BE49-F238E27FC236}">
              <a16:creationId xmlns:a16="http://schemas.microsoft.com/office/drawing/2014/main" id="{F2786D2F-EBC9-4FDA-B568-261AA4CE6D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1" name="Picture 1" descr="ALMASHRI_0">
          <a:extLst>
            <a:ext uri="{FF2B5EF4-FFF2-40B4-BE49-F238E27FC236}">
              <a16:creationId xmlns:a16="http://schemas.microsoft.com/office/drawing/2014/main" id="{A6F19A6E-4F5E-4AC8-94E4-24BF83ED3D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2" name="Picture 1" descr="ALMASHRI_0">
          <a:extLst>
            <a:ext uri="{FF2B5EF4-FFF2-40B4-BE49-F238E27FC236}">
              <a16:creationId xmlns:a16="http://schemas.microsoft.com/office/drawing/2014/main" id="{0F21C417-163C-4232-96CE-3CE40AEE7B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3" name="Picture 1" descr="ALMASHRI_0">
          <a:extLst>
            <a:ext uri="{FF2B5EF4-FFF2-40B4-BE49-F238E27FC236}">
              <a16:creationId xmlns:a16="http://schemas.microsoft.com/office/drawing/2014/main" id="{CE2D5054-C488-41B5-AFC6-0435C2D180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4" name="Picture 1" descr="ALMASHRI_0">
          <a:extLst>
            <a:ext uri="{FF2B5EF4-FFF2-40B4-BE49-F238E27FC236}">
              <a16:creationId xmlns:a16="http://schemas.microsoft.com/office/drawing/2014/main" id="{C350663C-968E-41D9-8222-65C416B5BC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5" name="Picture 1" descr="ALMASHRI_0">
          <a:extLst>
            <a:ext uri="{FF2B5EF4-FFF2-40B4-BE49-F238E27FC236}">
              <a16:creationId xmlns:a16="http://schemas.microsoft.com/office/drawing/2014/main" id="{25A6736D-65B7-43AA-BC52-8F24494BF6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6" name="Picture 1" descr="ALMASHRI_0">
          <a:extLst>
            <a:ext uri="{FF2B5EF4-FFF2-40B4-BE49-F238E27FC236}">
              <a16:creationId xmlns:a16="http://schemas.microsoft.com/office/drawing/2014/main" id="{731093A7-B116-4676-8241-1F4C39947E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7" name="Picture 1" descr="ALMASHRI_0">
          <a:extLst>
            <a:ext uri="{FF2B5EF4-FFF2-40B4-BE49-F238E27FC236}">
              <a16:creationId xmlns:a16="http://schemas.microsoft.com/office/drawing/2014/main" id="{7030663D-8C38-4B99-AD15-A9FCF8A3F1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8" name="Picture 1" descr="ALMASHRI_0">
          <a:extLst>
            <a:ext uri="{FF2B5EF4-FFF2-40B4-BE49-F238E27FC236}">
              <a16:creationId xmlns:a16="http://schemas.microsoft.com/office/drawing/2014/main" id="{0048C579-C383-4C34-A09F-7B1340ABF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229" name="Picture 1" descr="ALMASHRI_0">
          <a:extLst>
            <a:ext uri="{FF2B5EF4-FFF2-40B4-BE49-F238E27FC236}">
              <a16:creationId xmlns:a16="http://schemas.microsoft.com/office/drawing/2014/main" id="{210CC3F6-F6AA-47A3-843D-A9BAB0393F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0" name="Picture 1" descr="ALMASHRI_0">
          <a:extLst>
            <a:ext uri="{FF2B5EF4-FFF2-40B4-BE49-F238E27FC236}">
              <a16:creationId xmlns:a16="http://schemas.microsoft.com/office/drawing/2014/main" id="{8C6AA6AA-C970-4E2E-AB52-7F45DAEB83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1" name="Picture 1" descr="ALMASHRI_0">
          <a:extLst>
            <a:ext uri="{FF2B5EF4-FFF2-40B4-BE49-F238E27FC236}">
              <a16:creationId xmlns:a16="http://schemas.microsoft.com/office/drawing/2014/main" id="{94DB160D-E862-4AEA-BCB5-0519D700A8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2" name="Picture 1" descr="ALMASHRI_0">
          <a:extLst>
            <a:ext uri="{FF2B5EF4-FFF2-40B4-BE49-F238E27FC236}">
              <a16:creationId xmlns:a16="http://schemas.microsoft.com/office/drawing/2014/main" id="{695ECF24-D7F3-4C31-8B94-55E86ECB3D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3" name="Picture 1" descr="ALMASHRI_0">
          <a:extLst>
            <a:ext uri="{FF2B5EF4-FFF2-40B4-BE49-F238E27FC236}">
              <a16:creationId xmlns:a16="http://schemas.microsoft.com/office/drawing/2014/main" id="{9D53C9B6-6C8C-46CB-91D3-0AD7E5306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4" name="Picture 1" descr="ALMASHRI_0">
          <a:extLst>
            <a:ext uri="{FF2B5EF4-FFF2-40B4-BE49-F238E27FC236}">
              <a16:creationId xmlns:a16="http://schemas.microsoft.com/office/drawing/2014/main" id="{DB14A883-985D-46F9-A7F3-3794ACDBD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5" name="Picture 1" descr="ALMASHRI_0">
          <a:extLst>
            <a:ext uri="{FF2B5EF4-FFF2-40B4-BE49-F238E27FC236}">
              <a16:creationId xmlns:a16="http://schemas.microsoft.com/office/drawing/2014/main" id="{9562E8B6-6FEF-48CD-A13B-124EBF24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6" name="Picture 1" descr="ALMASHRI_0">
          <a:extLst>
            <a:ext uri="{FF2B5EF4-FFF2-40B4-BE49-F238E27FC236}">
              <a16:creationId xmlns:a16="http://schemas.microsoft.com/office/drawing/2014/main" id="{92DBBB4A-4D37-4E47-A172-C58FAD6F53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7" name="Picture 1" descr="ALMASHRI_0">
          <a:extLst>
            <a:ext uri="{FF2B5EF4-FFF2-40B4-BE49-F238E27FC236}">
              <a16:creationId xmlns:a16="http://schemas.microsoft.com/office/drawing/2014/main" id="{5C09EE02-1225-474C-9BD9-74FF27ED0F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8" name="Picture 1" descr="ALMASHRI_0">
          <a:extLst>
            <a:ext uri="{FF2B5EF4-FFF2-40B4-BE49-F238E27FC236}">
              <a16:creationId xmlns:a16="http://schemas.microsoft.com/office/drawing/2014/main" id="{7F547A29-0CB0-4E3E-8E4F-1125DA4F3B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39" name="Picture 1" descr="ALMASHRI_0">
          <a:extLst>
            <a:ext uri="{FF2B5EF4-FFF2-40B4-BE49-F238E27FC236}">
              <a16:creationId xmlns:a16="http://schemas.microsoft.com/office/drawing/2014/main" id="{ADEE627B-9967-4B51-9C25-8ACC146B84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0" name="Picture 1" descr="ALMASHRI_0">
          <a:extLst>
            <a:ext uri="{FF2B5EF4-FFF2-40B4-BE49-F238E27FC236}">
              <a16:creationId xmlns:a16="http://schemas.microsoft.com/office/drawing/2014/main" id="{6FC0CAD6-3DDC-4D50-8C08-465B3DE7F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1" name="Picture 1" descr="ALMASHRI_0">
          <a:extLst>
            <a:ext uri="{FF2B5EF4-FFF2-40B4-BE49-F238E27FC236}">
              <a16:creationId xmlns:a16="http://schemas.microsoft.com/office/drawing/2014/main" id="{1D88ABE8-F040-4549-B912-C6758565A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2" name="Picture 1" descr="ALMASHRI_0">
          <a:extLst>
            <a:ext uri="{FF2B5EF4-FFF2-40B4-BE49-F238E27FC236}">
              <a16:creationId xmlns:a16="http://schemas.microsoft.com/office/drawing/2014/main" id="{2CB17C87-215F-484B-BE8C-71603A7AB6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3" name="Picture 1" descr="ALMASHRI_0">
          <a:extLst>
            <a:ext uri="{FF2B5EF4-FFF2-40B4-BE49-F238E27FC236}">
              <a16:creationId xmlns:a16="http://schemas.microsoft.com/office/drawing/2014/main" id="{743513F8-838B-43B8-9504-FE812D92A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4" name="Picture 1" descr="ALMASHRI_0">
          <a:extLst>
            <a:ext uri="{FF2B5EF4-FFF2-40B4-BE49-F238E27FC236}">
              <a16:creationId xmlns:a16="http://schemas.microsoft.com/office/drawing/2014/main" id="{D48BF1A3-40E3-4630-B12A-B86EAEAF70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45" name="Picture 1" descr="ALMASHRI_0">
          <a:extLst>
            <a:ext uri="{FF2B5EF4-FFF2-40B4-BE49-F238E27FC236}">
              <a16:creationId xmlns:a16="http://schemas.microsoft.com/office/drawing/2014/main" id="{3E5E9E0C-3C6C-484F-8FF4-C22E7110AC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6" name="Picture 1" descr="ALMASHRI_0">
          <a:extLst>
            <a:ext uri="{FF2B5EF4-FFF2-40B4-BE49-F238E27FC236}">
              <a16:creationId xmlns:a16="http://schemas.microsoft.com/office/drawing/2014/main" id="{6EEBCA11-1DFA-4FD5-A485-CEF2E34D5B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7" name="Picture 1" descr="ALMASHRI_0">
          <a:extLst>
            <a:ext uri="{FF2B5EF4-FFF2-40B4-BE49-F238E27FC236}">
              <a16:creationId xmlns:a16="http://schemas.microsoft.com/office/drawing/2014/main" id="{3B208017-0711-47D3-B6E6-B13048F4AE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8" name="Picture 1" descr="ALMASHRI_0">
          <a:extLst>
            <a:ext uri="{FF2B5EF4-FFF2-40B4-BE49-F238E27FC236}">
              <a16:creationId xmlns:a16="http://schemas.microsoft.com/office/drawing/2014/main" id="{D97D14EE-0093-40F8-B25B-6CC0801D63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49" name="Picture 1" descr="ALMASHRI_0">
          <a:extLst>
            <a:ext uri="{FF2B5EF4-FFF2-40B4-BE49-F238E27FC236}">
              <a16:creationId xmlns:a16="http://schemas.microsoft.com/office/drawing/2014/main" id="{8B06B9F1-A106-411F-A58F-021A954EF4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0" name="Picture 1" descr="ALMASHRI_0">
          <a:extLst>
            <a:ext uri="{FF2B5EF4-FFF2-40B4-BE49-F238E27FC236}">
              <a16:creationId xmlns:a16="http://schemas.microsoft.com/office/drawing/2014/main" id="{50FF83F4-1D79-439B-82C4-93B7120B83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1" name="Picture 1" descr="ALMASHRI_0">
          <a:extLst>
            <a:ext uri="{FF2B5EF4-FFF2-40B4-BE49-F238E27FC236}">
              <a16:creationId xmlns:a16="http://schemas.microsoft.com/office/drawing/2014/main" id="{4246098B-4A67-43FF-99CA-C702B4A3FD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2" name="Picture 1" descr="ALMASHRI_0">
          <a:extLst>
            <a:ext uri="{FF2B5EF4-FFF2-40B4-BE49-F238E27FC236}">
              <a16:creationId xmlns:a16="http://schemas.microsoft.com/office/drawing/2014/main" id="{F138E8FC-595D-49A2-A70A-F11C177768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3" name="Picture 1" descr="ALMASHRI_0">
          <a:extLst>
            <a:ext uri="{FF2B5EF4-FFF2-40B4-BE49-F238E27FC236}">
              <a16:creationId xmlns:a16="http://schemas.microsoft.com/office/drawing/2014/main" id="{E3F0A0F2-AC6D-4CD5-A6B8-CDB5193A3B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4" name="Picture 1" descr="ALMASHRI_0">
          <a:extLst>
            <a:ext uri="{FF2B5EF4-FFF2-40B4-BE49-F238E27FC236}">
              <a16:creationId xmlns:a16="http://schemas.microsoft.com/office/drawing/2014/main" id="{3DEDE4BD-6660-44E0-8E19-3B84E972D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5" name="Picture 1" descr="ALMASHRI_0">
          <a:extLst>
            <a:ext uri="{FF2B5EF4-FFF2-40B4-BE49-F238E27FC236}">
              <a16:creationId xmlns:a16="http://schemas.microsoft.com/office/drawing/2014/main" id="{AFBC805B-4BCF-4091-8166-CB36D5DF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6" name="Picture 1" descr="ALMASHRI_0">
          <a:extLst>
            <a:ext uri="{FF2B5EF4-FFF2-40B4-BE49-F238E27FC236}">
              <a16:creationId xmlns:a16="http://schemas.microsoft.com/office/drawing/2014/main" id="{6636FF62-8A8D-478B-BB6B-CBEA207CCC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7" name="Picture 1" descr="ALMASHRI_0">
          <a:extLst>
            <a:ext uri="{FF2B5EF4-FFF2-40B4-BE49-F238E27FC236}">
              <a16:creationId xmlns:a16="http://schemas.microsoft.com/office/drawing/2014/main" id="{5369A341-F342-4374-9B56-DEBA93460C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8" name="Picture 1" descr="ALMASHRI_0">
          <a:extLst>
            <a:ext uri="{FF2B5EF4-FFF2-40B4-BE49-F238E27FC236}">
              <a16:creationId xmlns:a16="http://schemas.microsoft.com/office/drawing/2014/main" id="{55F62F51-053B-4DC2-979C-7FE544562E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59" name="Picture 1" descr="ALMASHRI_0">
          <a:extLst>
            <a:ext uri="{FF2B5EF4-FFF2-40B4-BE49-F238E27FC236}">
              <a16:creationId xmlns:a16="http://schemas.microsoft.com/office/drawing/2014/main" id="{9D4B3114-DD17-4876-B833-4396FBF04A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0" name="Picture 1" descr="ALMASHRI_0">
          <a:extLst>
            <a:ext uri="{FF2B5EF4-FFF2-40B4-BE49-F238E27FC236}">
              <a16:creationId xmlns:a16="http://schemas.microsoft.com/office/drawing/2014/main" id="{69C84CCB-DF10-4E4F-BBAD-222F8D54A0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261" name="Picture 1" descr="ALMASHRI_0">
          <a:extLst>
            <a:ext uri="{FF2B5EF4-FFF2-40B4-BE49-F238E27FC236}">
              <a16:creationId xmlns:a16="http://schemas.microsoft.com/office/drawing/2014/main" id="{7F7D9675-B2FC-4978-B069-F5800A587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2" name="Picture 1" descr="ALMASHRI_0">
          <a:extLst>
            <a:ext uri="{FF2B5EF4-FFF2-40B4-BE49-F238E27FC236}">
              <a16:creationId xmlns:a16="http://schemas.microsoft.com/office/drawing/2014/main" id="{EA066845-E456-4546-83DB-37BA2B1F20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3" name="Picture 1" descr="ALMASHRI_0">
          <a:extLst>
            <a:ext uri="{FF2B5EF4-FFF2-40B4-BE49-F238E27FC236}">
              <a16:creationId xmlns:a16="http://schemas.microsoft.com/office/drawing/2014/main" id="{0BC24BC1-6A81-4B82-BE09-6A9DB3F849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4" name="Picture 1" descr="ALMASHRI_0">
          <a:extLst>
            <a:ext uri="{FF2B5EF4-FFF2-40B4-BE49-F238E27FC236}">
              <a16:creationId xmlns:a16="http://schemas.microsoft.com/office/drawing/2014/main" id="{8E8F5FCD-F73D-41A1-A5D8-D959AF27C0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5" name="Picture 1" descr="ALMASHRI_0">
          <a:extLst>
            <a:ext uri="{FF2B5EF4-FFF2-40B4-BE49-F238E27FC236}">
              <a16:creationId xmlns:a16="http://schemas.microsoft.com/office/drawing/2014/main" id="{4FDCEE94-7043-4A0E-8302-E9A3365AFA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6" name="Picture 1" descr="ALMASHRI_0">
          <a:extLst>
            <a:ext uri="{FF2B5EF4-FFF2-40B4-BE49-F238E27FC236}">
              <a16:creationId xmlns:a16="http://schemas.microsoft.com/office/drawing/2014/main" id="{89DFEACA-652D-46A3-AB7F-D59DD716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7" name="Picture 1" descr="ALMASHRI_0">
          <a:extLst>
            <a:ext uri="{FF2B5EF4-FFF2-40B4-BE49-F238E27FC236}">
              <a16:creationId xmlns:a16="http://schemas.microsoft.com/office/drawing/2014/main" id="{59D1075B-9FA7-4665-A01D-6FBE04B55A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8" name="Picture 1" descr="ALMASHRI_0">
          <a:extLst>
            <a:ext uri="{FF2B5EF4-FFF2-40B4-BE49-F238E27FC236}">
              <a16:creationId xmlns:a16="http://schemas.microsoft.com/office/drawing/2014/main" id="{8419BF36-9B03-4976-BFEE-8FE3A76F5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69" name="Picture 1" descr="ALMASHRI_0">
          <a:extLst>
            <a:ext uri="{FF2B5EF4-FFF2-40B4-BE49-F238E27FC236}">
              <a16:creationId xmlns:a16="http://schemas.microsoft.com/office/drawing/2014/main" id="{4EA951D3-3CA0-40A8-98B2-787D46953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0" name="Picture 1" descr="ALMASHRI_0">
          <a:extLst>
            <a:ext uri="{FF2B5EF4-FFF2-40B4-BE49-F238E27FC236}">
              <a16:creationId xmlns:a16="http://schemas.microsoft.com/office/drawing/2014/main" id="{1DAB86B0-F8F6-4C94-AF33-58AFF794F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1" name="Picture 1" descr="ALMASHRI_0">
          <a:extLst>
            <a:ext uri="{FF2B5EF4-FFF2-40B4-BE49-F238E27FC236}">
              <a16:creationId xmlns:a16="http://schemas.microsoft.com/office/drawing/2014/main" id="{7378A8C6-32CE-4055-93B6-821B671098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2" name="Picture 1" descr="ALMASHRI_0">
          <a:extLst>
            <a:ext uri="{FF2B5EF4-FFF2-40B4-BE49-F238E27FC236}">
              <a16:creationId xmlns:a16="http://schemas.microsoft.com/office/drawing/2014/main" id="{9E67C685-2244-4051-B81E-1FF2DBC0F5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3" name="Picture 1" descr="ALMASHRI_0">
          <a:extLst>
            <a:ext uri="{FF2B5EF4-FFF2-40B4-BE49-F238E27FC236}">
              <a16:creationId xmlns:a16="http://schemas.microsoft.com/office/drawing/2014/main" id="{172704CF-BFAE-465F-B864-A802E26581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4" name="Picture 1" descr="ALMASHRI_0">
          <a:extLst>
            <a:ext uri="{FF2B5EF4-FFF2-40B4-BE49-F238E27FC236}">
              <a16:creationId xmlns:a16="http://schemas.microsoft.com/office/drawing/2014/main" id="{7036DD63-02E6-49D8-8EC5-B98778CCC4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5" name="Picture 1" descr="ALMASHRI_0">
          <a:extLst>
            <a:ext uri="{FF2B5EF4-FFF2-40B4-BE49-F238E27FC236}">
              <a16:creationId xmlns:a16="http://schemas.microsoft.com/office/drawing/2014/main" id="{D3F3F96F-FD8D-4941-8AD1-9A6A146CE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6" name="Picture 1" descr="ALMASHRI_0">
          <a:extLst>
            <a:ext uri="{FF2B5EF4-FFF2-40B4-BE49-F238E27FC236}">
              <a16:creationId xmlns:a16="http://schemas.microsoft.com/office/drawing/2014/main" id="{94CEDCE2-E9CF-416A-B655-03DFFAAB11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277" name="Picture 1" descr="ALMASHRI_0">
          <a:extLst>
            <a:ext uri="{FF2B5EF4-FFF2-40B4-BE49-F238E27FC236}">
              <a16:creationId xmlns:a16="http://schemas.microsoft.com/office/drawing/2014/main" id="{F990FA28-88FA-4CE3-99C8-C6E2406C2C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8" name="Picture 1" descr="ALMASHRI_0">
          <a:extLst>
            <a:ext uri="{FF2B5EF4-FFF2-40B4-BE49-F238E27FC236}">
              <a16:creationId xmlns:a16="http://schemas.microsoft.com/office/drawing/2014/main" id="{21F088D1-3876-44CB-B927-1F2E22BFC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79" name="Picture 1" descr="ALMASHRI_0">
          <a:extLst>
            <a:ext uri="{FF2B5EF4-FFF2-40B4-BE49-F238E27FC236}">
              <a16:creationId xmlns:a16="http://schemas.microsoft.com/office/drawing/2014/main" id="{6D8C4B87-6FFE-4497-84C5-082993F570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0" name="Picture 1" descr="ALMASHRI_0">
          <a:extLst>
            <a:ext uri="{FF2B5EF4-FFF2-40B4-BE49-F238E27FC236}">
              <a16:creationId xmlns:a16="http://schemas.microsoft.com/office/drawing/2014/main" id="{B8D4E3A9-3045-491A-8A90-BF2107C62E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1" name="Picture 1" descr="ALMASHRI_0">
          <a:extLst>
            <a:ext uri="{FF2B5EF4-FFF2-40B4-BE49-F238E27FC236}">
              <a16:creationId xmlns:a16="http://schemas.microsoft.com/office/drawing/2014/main" id="{54EE6387-C427-45C0-B4B0-8617140E6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2" name="Picture 1" descr="ALMASHRI_0">
          <a:extLst>
            <a:ext uri="{FF2B5EF4-FFF2-40B4-BE49-F238E27FC236}">
              <a16:creationId xmlns:a16="http://schemas.microsoft.com/office/drawing/2014/main" id="{EBD1F4B6-A0DF-4D92-8F3D-D407F4E91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3" name="Picture 1" descr="ALMASHRI_0">
          <a:extLst>
            <a:ext uri="{FF2B5EF4-FFF2-40B4-BE49-F238E27FC236}">
              <a16:creationId xmlns:a16="http://schemas.microsoft.com/office/drawing/2014/main" id="{D7D8082E-99B1-42ED-96A3-0EF286868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4" name="Picture 1" descr="ALMASHRI_0">
          <a:extLst>
            <a:ext uri="{FF2B5EF4-FFF2-40B4-BE49-F238E27FC236}">
              <a16:creationId xmlns:a16="http://schemas.microsoft.com/office/drawing/2014/main" id="{547EF305-F6F1-4A82-A058-3A959C2C66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5" name="Picture 1" descr="ALMASHRI_0">
          <a:extLst>
            <a:ext uri="{FF2B5EF4-FFF2-40B4-BE49-F238E27FC236}">
              <a16:creationId xmlns:a16="http://schemas.microsoft.com/office/drawing/2014/main" id="{80E1A7AA-F5BC-43A2-822B-F2756A2FE5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6" name="Picture 1" descr="ALMASHRI_0">
          <a:extLst>
            <a:ext uri="{FF2B5EF4-FFF2-40B4-BE49-F238E27FC236}">
              <a16:creationId xmlns:a16="http://schemas.microsoft.com/office/drawing/2014/main" id="{F6A5C213-250A-4ECD-B7EF-E6C361F655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7" name="Picture 1" descr="ALMASHRI_0">
          <a:extLst>
            <a:ext uri="{FF2B5EF4-FFF2-40B4-BE49-F238E27FC236}">
              <a16:creationId xmlns:a16="http://schemas.microsoft.com/office/drawing/2014/main" id="{711C0206-716B-48DB-85C0-958EB2CEF6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8" name="Picture 1" descr="ALMASHRI_0">
          <a:extLst>
            <a:ext uri="{FF2B5EF4-FFF2-40B4-BE49-F238E27FC236}">
              <a16:creationId xmlns:a16="http://schemas.microsoft.com/office/drawing/2014/main" id="{5DA92EA4-8264-4A80-9E45-E75052BFCB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89" name="Picture 1" descr="ALMASHRI_0">
          <a:extLst>
            <a:ext uri="{FF2B5EF4-FFF2-40B4-BE49-F238E27FC236}">
              <a16:creationId xmlns:a16="http://schemas.microsoft.com/office/drawing/2014/main" id="{8DD8AD56-85F1-443F-9A9B-D602B8541AC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0" name="Picture 1" descr="ALMASHRI_0">
          <a:extLst>
            <a:ext uri="{FF2B5EF4-FFF2-40B4-BE49-F238E27FC236}">
              <a16:creationId xmlns:a16="http://schemas.microsoft.com/office/drawing/2014/main" id="{8E1D4AE3-3E6C-4AB7-846A-694E9F8553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1" name="Picture 1" descr="ALMASHRI_0">
          <a:extLst>
            <a:ext uri="{FF2B5EF4-FFF2-40B4-BE49-F238E27FC236}">
              <a16:creationId xmlns:a16="http://schemas.microsoft.com/office/drawing/2014/main" id="{9865517C-77D9-481B-80D2-435EF7FC34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2" name="Picture 1" descr="ALMASHRI_0">
          <a:extLst>
            <a:ext uri="{FF2B5EF4-FFF2-40B4-BE49-F238E27FC236}">
              <a16:creationId xmlns:a16="http://schemas.microsoft.com/office/drawing/2014/main" id="{B8CF7B7E-D1B7-42A0-9F4A-8C1DBAB01D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293" name="Picture 1" descr="ALMASHRI_0">
          <a:extLst>
            <a:ext uri="{FF2B5EF4-FFF2-40B4-BE49-F238E27FC236}">
              <a16:creationId xmlns:a16="http://schemas.microsoft.com/office/drawing/2014/main" id="{C7595AF8-33AC-4962-BAC4-A6B6C26EA7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4" name="Picture 1" descr="ALMASHRI_0">
          <a:extLst>
            <a:ext uri="{FF2B5EF4-FFF2-40B4-BE49-F238E27FC236}">
              <a16:creationId xmlns:a16="http://schemas.microsoft.com/office/drawing/2014/main" id="{F46D47DC-1CEC-403F-8DFC-60696A752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5" name="Picture 1" descr="ALMASHRI_0">
          <a:extLst>
            <a:ext uri="{FF2B5EF4-FFF2-40B4-BE49-F238E27FC236}">
              <a16:creationId xmlns:a16="http://schemas.microsoft.com/office/drawing/2014/main" id="{341901C5-9467-4B8F-A32A-3EFA6B332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6" name="Picture 1" descr="ALMASHRI_0">
          <a:extLst>
            <a:ext uri="{FF2B5EF4-FFF2-40B4-BE49-F238E27FC236}">
              <a16:creationId xmlns:a16="http://schemas.microsoft.com/office/drawing/2014/main" id="{5BFCD9F2-65AB-4BFF-95CA-6EEF92EA36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7" name="Picture 1" descr="ALMASHRI_0">
          <a:extLst>
            <a:ext uri="{FF2B5EF4-FFF2-40B4-BE49-F238E27FC236}">
              <a16:creationId xmlns:a16="http://schemas.microsoft.com/office/drawing/2014/main" id="{6EA859AB-FAA4-421A-890D-3B7BD78088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8" name="Picture 1" descr="ALMASHRI_0">
          <a:extLst>
            <a:ext uri="{FF2B5EF4-FFF2-40B4-BE49-F238E27FC236}">
              <a16:creationId xmlns:a16="http://schemas.microsoft.com/office/drawing/2014/main" id="{A27C2AFB-40F4-4267-9BBF-B22D70BAFA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299" name="Picture 1" descr="ALMASHRI_0">
          <a:extLst>
            <a:ext uri="{FF2B5EF4-FFF2-40B4-BE49-F238E27FC236}">
              <a16:creationId xmlns:a16="http://schemas.microsoft.com/office/drawing/2014/main" id="{1D9A1130-961E-445A-B7F7-5D05DAEAC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0" name="Picture 1" descr="ALMASHRI_0">
          <a:extLst>
            <a:ext uri="{FF2B5EF4-FFF2-40B4-BE49-F238E27FC236}">
              <a16:creationId xmlns:a16="http://schemas.microsoft.com/office/drawing/2014/main" id="{5D3300E8-8F03-446F-BCDA-D707B3D171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1" name="Picture 1" descr="ALMASHRI_0">
          <a:extLst>
            <a:ext uri="{FF2B5EF4-FFF2-40B4-BE49-F238E27FC236}">
              <a16:creationId xmlns:a16="http://schemas.microsoft.com/office/drawing/2014/main" id="{391285EA-3F4D-4DDC-876D-34A22FBE4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2" name="Picture 1" descr="ALMASHRI_0">
          <a:extLst>
            <a:ext uri="{FF2B5EF4-FFF2-40B4-BE49-F238E27FC236}">
              <a16:creationId xmlns:a16="http://schemas.microsoft.com/office/drawing/2014/main" id="{BFEED1AB-102D-4876-9E93-CACBDFB4D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3" name="Picture 1" descr="ALMASHRI_0">
          <a:extLst>
            <a:ext uri="{FF2B5EF4-FFF2-40B4-BE49-F238E27FC236}">
              <a16:creationId xmlns:a16="http://schemas.microsoft.com/office/drawing/2014/main" id="{4FB5D16C-3B1E-420C-8B4B-3E294F87A3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4" name="Picture 1" descr="ALMASHRI_0">
          <a:extLst>
            <a:ext uri="{FF2B5EF4-FFF2-40B4-BE49-F238E27FC236}">
              <a16:creationId xmlns:a16="http://schemas.microsoft.com/office/drawing/2014/main" id="{F49A4333-8726-43D4-BAAF-7AAC2E65C2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5" name="Picture 1" descr="ALMASHRI_0">
          <a:extLst>
            <a:ext uri="{FF2B5EF4-FFF2-40B4-BE49-F238E27FC236}">
              <a16:creationId xmlns:a16="http://schemas.microsoft.com/office/drawing/2014/main" id="{B2D8B0C4-7DDA-4C59-BC82-D549753D57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6" name="Picture 1" descr="ALMASHRI_0">
          <a:extLst>
            <a:ext uri="{FF2B5EF4-FFF2-40B4-BE49-F238E27FC236}">
              <a16:creationId xmlns:a16="http://schemas.microsoft.com/office/drawing/2014/main" id="{82CDD9CA-E9F7-4F04-AC06-636D1AB900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7" name="Picture 1" descr="ALMASHRI_0">
          <a:extLst>
            <a:ext uri="{FF2B5EF4-FFF2-40B4-BE49-F238E27FC236}">
              <a16:creationId xmlns:a16="http://schemas.microsoft.com/office/drawing/2014/main" id="{421C031A-7475-45E2-8350-32BC17943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8" name="Picture 1" descr="ALMASHRI_0">
          <a:extLst>
            <a:ext uri="{FF2B5EF4-FFF2-40B4-BE49-F238E27FC236}">
              <a16:creationId xmlns:a16="http://schemas.microsoft.com/office/drawing/2014/main" id="{E04C6E5A-FD85-44D8-B1B6-A50760676B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09" name="Picture 1" descr="ALMASHRI_0">
          <a:extLst>
            <a:ext uri="{FF2B5EF4-FFF2-40B4-BE49-F238E27FC236}">
              <a16:creationId xmlns:a16="http://schemas.microsoft.com/office/drawing/2014/main" id="{2DDEAD8A-0FEF-47FE-8771-305D4BF29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0" name="Picture 1" descr="ALMASHRI_0">
          <a:extLst>
            <a:ext uri="{FF2B5EF4-FFF2-40B4-BE49-F238E27FC236}">
              <a16:creationId xmlns:a16="http://schemas.microsoft.com/office/drawing/2014/main" id="{CEE58530-51A3-488F-BD23-22EA053D5A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1" name="Picture 1" descr="ALMASHRI_0">
          <a:extLst>
            <a:ext uri="{FF2B5EF4-FFF2-40B4-BE49-F238E27FC236}">
              <a16:creationId xmlns:a16="http://schemas.microsoft.com/office/drawing/2014/main" id="{DAEF000F-D593-4177-B546-40F2A6F357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2" name="Picture 1" descr="ALMASHRI_0">
          <a:extLst>
            <a:ext uri="{FF2B5EF4-FFF2-40B4-BE49-F238E27FC236}">
              <a16:creationId xmlns:a16="http://schemas.microsoft.com/office/drawing/2014/main" id="{757268F4-D8D9-4390-BE63-5744DBF7FF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3" name="Picture 1" descr="ALMASHRI_0">
          <a:extLst>
            <a:ext uri="{FF2B5EF4-FFF2-40B4-BE49-F238E27FC236}">
              <a16:creationId xmlns:a16="http://schemas.microsoft.com/office/drawing/2014/main" id="{E8981916-4BDA-4711-9B84-435F2A4D7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4" name="Picture 1" descr="ALMASHRI_0">
          <a:extLst>
            <a:ext uri="{FF2B5EF4-FFF2-40B4-BE49-F238E27FC236}">
              <a16:creationId xmlns:a16="http://schemas.microsoft.com/office/drawing/2014/main" id="{82720595-2072-4072-9103-FFA0350CB0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5" name="Picture 1" descr="ALMASHRI_0">
          <a:extLst>
            <a:ext uri="{FF2B5EF4-FFF2-40B4-BE49-F238E27FC236}">
              <a16:creationId xmlns:a16="http://schemas.microsoft.com/office/drawing/2014/main" id="{C88850D8-D6A5-4079-B6C3-8F82CB4A84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6" name="Picture 1" descr="ALMASHRI_0">
          <a:extLst>
            <a:ext uri="{FF2B5EF4-FFF2-40B4-BE49-F238E27FC236}">
              <a16:creationId xmlns:a16="http://schemas.microsoft.com/office/drawing/2014/main" id="{66AD5621-988B-424A-BE4A-17DCBF5AC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7" name="Picture 1" descr="ALMASHRI_0">
          <a:extLst>
            <a:ext uri="{FF2B5EF4-FFF2-40B4-BE49-F238E27FC236}">
              <a16:creationId xmlns:a16="http://schemas.microsoft.com/office/drawing/2014/main" id="{ADF157C3-0309-4902-B089-78E502BA11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8" name="Picture 1" descr="ALMASHRI_0">
          <a:extLst>
            <a:ext uri="{FF2B5EF4-FFF2-40B4-BE49-F238E27FC236}">
              <a16:creationId xmlns:a16="http://schemas.microsoft.com/office/drawing/2014/main" id="{7FC06096-2A9F-40FB-8680-A02D1485BD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19" name="Picture 1" descr="ALMASHRI_0">
          <a:extLst>
            <a:ext uri="{FF2B5EF4-FFF2-40B4-BE49-F238E27FC236}">
              <a16:creationId xmlns:a16="http://schemas.microsoft.com/office/drawing/2014/main" id="{79C04628-6741-4664-A47C-070B2F0001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0" name="Picture 1" descr="ALMASHRI_0">
          <a:extLst>
            <a:ext uri="{FF2B5EF4-FFF2-40B4-BE49-F238E27FC236}">
              <a16:creationId xmlns:a16="http://schemas.microsoft.com/office/drawing/2014/main" id="{76AA4F4C-8062-4758-86B6-0C5FEE47B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1" name="Picture 1" descr="ALMASHRI_0">
          <a:extLst>
            <a:ext uri="{FF2B5EF4-FFF2-40B4-BE49-F238E27FC236}">
              <a16:creationId xmlns:a16="http://schemas.microsoft.com/office/drawing/2014/main" id="{17B0EB21-600E-4916-94C7-A06FF78751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2" name="Picture 1" descr="ALMASHRI_0">
          <a:extLst>
            <a:ext uri="{FF2B5EF4-FFF2-40B4-BE49-F238E27FC236}">
              <a16:creationId xmlns:a16="http://schemas.microsoft.com/office/drawing/2014/main" id="{69B77E81-A374-4091-8985-09D9EBB6AD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3" name="Picture 1" descr="ALMASHRI_0">
          <a:extLst>
            <a:ext uri="{FF2B5EF4-FFF2-40B4-BE49-F238E27FC236}">
              <a16:creationId xmlns:a16="http://schemas.microsoft.com/office/drawing/2014/main" id="{9D55C4BF-7FCC-4407-9EF0-EAAD107C64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4" name="Picture 1" descr="ALMASHRI_0">
          <a:extLst>
            <a:ext uri="{FF2B5EF4-FFF2-40B4-BE49-F238E27FC236}">
              <a16:creationId xmlns:a16="http://schemas.microsoft.com/office/drawing/2014/main" id="{BF0D20AA-B50C-41E3-A0D8-52C62862B0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25" name="Picture 1" descr="ALMASHRI_0">
          <a:extLst>
            <a:ext uri="{FF2B5EF4-FFF2-40B4-BE49-F238E27FC236}">
              <a16:creationId xmlns:a16="http://schemas.microsoft.com/office/drawing/2014/main" id="{94DCF4C6-FA91-4C9B-9046-A9AE1DEF8B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6" name="Picture 3325" descr="ALMASHRI_0">
          <a:extLst>
            <a:ext uri="{FF2B5EF4-FFF2-40B4-BE49-F238E27FC236}">
              <a16:creationId xmlns:a16="http://schemas.microsoft.com/office/drawing/2014/main" id="{79724159-332C-49B6-91AB-F2BAA923C6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7" name="Picture 1" descr="ALMASHRI_0">
          <a:extLst>
            <a:ext uri="{FF2B5EF4-FFF2-40B4-BE49-F238E27FC236}">
              <a16:creationId xmlns:a16="http://schemas.microsoft.com/office/drawing/2014/main" id="{F0D42ED2-D8FC-4F35-BD70-95DE0EFEEE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8" name="Picture 1" descr="ALMASHRI_0">
          <a:extLst>
            <a:ext uri="{FF2B5EF4-FFF2-40B4-BE49-F238E27FC236}">
              <a16:creationId xmlns:a16="http://schemas.microsoft.com/office/drawing/2014/main" id="{405AB1F8-ED8F-4BE6-AED0-FBB7C8A480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29" name="Picture 1" descr="ALMASHRI_0">
          <a:extLst>
            <a:ext uri="{FF2B5EF4-FFF2-40B4-BE49-F238E27FC236}">
              <a16:creationId xmlns:a16="http://schemas.microsoft.com/office/drawing/2014/main" id="{6332BAE8-53FD-4C3B-94F3-7432C0189E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0" name="Picture 1" descr="ALMASHRI_0">
          <a:extLst>
            <a:ext uri="{FF2B5EF4-FFF2-40B4-BE49-F238E27FC236}">
              <a16:creationId xmlns:a16="http://schemas.microsoft.com/office/drawing/2014/main" id="{BA2EFE30-A56D-49B0-8243-308425578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1" name="Picture 1" descr="ALMASHRI_0">
          <a:extLst>
            <a:ext uri="{FF2B5EF4-FFF2-40B4-BE49-F238E27FC236}">
              <a16:creationId xmlns:a16="http://schemas.microsoft.com/office/drawing/2014/main" id="{A16825B5-49F9-43A5-9825-52A6B4524B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2" name="Picture 1" descr="ALMASHRI_0">
          <a:extLst>
            <a:ext uri="{FF2B5EF4-FFF2-40B4-BE49-F238E27FC236}">
              <a16:creationId xmlns:a16="http://schemas.microsoft.com/office/drawing/2014/main" id="{CA494CCF-850E-4F2D-8E2B-3C4B71C916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3" name="Picture 1" descr="ALMASHRI_0">
          <a:extLst>
            <a:ext uri="{FF2B5EF4-FFF2-40B4-BE49-F238E27FC236}">
              <a16:creationId xmlns:a16="http://schemas.microsoft.com/office/drawing/2014/main" id="{776C9404-BA61-49CF-A860-07AB8BE30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4" name="Picture 1" descr="ALMASHRI_0">
          <a:extLst>
            <a:ext uri="{FF2B5EF4-FFF2-40B4-BE49-F238E27FC236}">
              <a16:creationId xmlns:a16="http://schemas.microsoft.com/office/drawing/2014/main" id="{3647B986-270E-4D36-910A-D4667B6DB3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5" name="Picture 1" descr="ALMASHRI_0">
          <a:extLst>
            <a:ext uri="{FF2B5EF4-FFF2-40B4-BE49-F238E27FC236}">
              <a16:creationId xmlns:a16="http://schemas.microsoft.com/office/drawing/2014/main" id="{A9281320-E70E-4997-9D50-F82D8774E8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6" name="Picture 1" descr="ALMASHRI_0">
          <a:extLst>
            <a:ext uri="{FF2B5EF4-FFF2-40B4-BE49-F238E27FC236}">
              <a16:creationId xmlns:a16="http://schemas.microsoft.com/office/drawing/2014/main" id="{1B9E3716-B9D5-4969-A7F8-233DCAD3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7" name="Picture 1" descr="ALMASHRI_0">
          <a:extLst>
            <a:ext uri="{FF2B5EF4-FFF2-40B4-BE49-F238E27FC236}">
              <a16:creationId xmlns:a16="http://schemas.microsoft.com/office/drawing/2014/main" id="{E41BB0F5-EE91-4925-AF14-859448B6B8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8" name="Picture 1" descr="ALMASHRI_0">
          <a:extLst>
            <a:ext uri="{FF2B5EF4-FFF2-40B4-BE49-F238E27FC236}">
              <a16:creationId xmlns:a16="http://schemas.microsoft.com/office/drawing/2014/main" id="{C5A59402-CE57-4F57-99F2-9BAA4E0164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39" name="Picture 1" descr="ALMASHRI_0">
          <a:extLst>
            <a:ext uri="{FF2B5EF4-FFF2-40B4-BE49-F238E27FC236}">
              <a16:creationId xmlns:a16="http://schemas.microsoft.com/office/drawing/2014/main" id="{BEFD77F5-E53D-4C70-9783-E95175A9D8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0" name="Picture 1" descr="ALMASHRI_0">
          <a:extLst>
            <a:ext uri="{FF2B5EF4-FFF2-40B4-BE49-F238E27FC236}">
              <a16:creationId xmlns:a16="http://schemas.microsoft.com/office/drawing/2014/main" id="{7C80290C-166D-4225-8E95-F2A25E0C19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341" name="Picture 1" descr="ALMASHRI_0">
          <a:extLst>
            <a:ext uri="{FF2B5EF4-FFF2-40B4-BE49-F238E27FC236}">
              <a16:creationId xmlns:a16="http://schemas.microsoft.com/office/drawing/2014/main" id="{AEFB0846-8A87-4E98-AEC7-02EDC8E318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2" name="Picture 1" descr="ALMASHRI_0">
          <a:extLst>
            <a:ext uri="{FF2B5EF4-FFF2-40B4-BE49-F238E27FC236}">
              <a16:creationId xmlns:a16="http://schemas.microsoft.com/office/drawing/2014/main" id="{5CB210CD-6976-4720-933B-A7514671EC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3" name="Picture 1" descr="ALMASHRI_0">
          <a:extLst>
            <a:ext uri="{FF2B5EF4-FFF2-40B4-BE49-F238E27FC236}">
              <a16:creationId xmlns:a16="http://schemas.microsoft.com/office/drawing/2014/main" id="{F7B3EDC3-0AE1-4885-B808-D8860D8BA4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4" name="Picture 1" descr="ALMASHRI_0">
          <a:extLst>
            <a:ext uri="{FF2B5EF4-FFF2-40B4-BE49-F238E27FC236}">
              <a16:creationId xmlns:a16="http://schemas.microsoft.com/office/drawing/2014/main" id="{A6D56EE2-13A6-4D91-A8A9-43C315AB77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5" name="Picture 1" descr="ALMASHRI_0">
          <a:extLst>
            <a:ext uri="{FF2B5EF4-FFF2-40B4-BE49-F238E27FC236}">
              <a16:creationId xmlns:a16="http://schemas.microsoft.com/office/drawing/2014/main" id="{804A3A28-8740-4E45-9339-C09C01EFA4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6" name="Picture 1" descr="ALMASHRI_0">
          <a:extLst>
            <a:ext uri="{FF2B5EF4-FFF2-40B4-BE49-F238E27FC236}">
              <a16:creationId xmlns:a16="http://schemas.microsoft.com/office/drawing/2014/main" id="{A1B4F121-1259-433A-A42F-816287FE21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7" name="Picture 1" descr="ALMASHRI_0">
          <a:extLst>
            <a:ext uri="{FF2B5EF4-FFF2-40B4-BE49-F238E27FC236}">
              <a16:creationId xmlns:a16="http://schemas.microsoft.com/office/drawing/2014/main" id="{E12C8901-A448-4ECF-AAD3-027F69FA19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8" name="Picture 1" descr="ALMASHRI_0">
          <a:extLst>
            <a:ext uri="{FF2B5EF4-FFF2-40B4-BE49-F238E27FC236}">
              <a16:creationId xmlns:a16="http://schemas.microsoft.com/office/drawing/2014/main" id="{D731D38C-B913-44F5-A098-E7B6EB9743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49" name="Picture 1" descr="ALMASHRI_0">
          <a:extLst>
            <a:ext uri="{FF2B5EF4-FFF2-40B4-BE49-F238E27FC236}">
              <a16:creationId xmlns:a16="http://schemas.microsoft.com/office/drawing/2014/main" id="{22C0963D-BD22-4693-A977-7BEA8ADA29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0" name="Picture 1" descr="ALMASHRI_0">
          <a:extLst>
            <a:ext uri="{FF2B5EF4-FFF2-40B4-BE49-F238E27FC236}">
              <a16:creationId xmlns:a16="http://schemas.microsoft.com/office/drawing/2014/main" id="{0370254A-EF21-48C5-9F32-40E9CF01A5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1" name="Picture 1" descr="ALMASHRI_0">
          <a:extLst>
            <a:ext uri="{FF2B5EF4-FFF2-40B4-BE49-F238E27FC236}">
              <a16:creationId xmlns:a16="http://schemas.microsoft.com/office/drawing/2014/main" id="{0098C6CA-B660-4D98-A5FB-BB33F54F49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2" name="Picture 1" descr="ALMASHRI_0">
          <a:extLst>
            <a:ext uri="{FF2B5EF4-FFF2-40B4-BE49-F238E27FC236}">
              <a16:creationId xmlns:a16="http://schemas.microsoft.com/office/drawing/2014/main" id="{6153CA1D-B3A1-41A3-A46A-F1F9389803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3" name="Picture 1" descr="ALMASHRI_0">
          <a:extLst>
            <a:ext uri="{FF2B5EF4-FFF2-40B4-BE49-F238E27FC236}">
              <a16:creationId xmlns:a16="http://schemas.microsoft.com/office/drawing/2014/main" id="{D28B15D5-491D-4934-9F90-536AE2ED2F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4" name="Picture 1" descr="ALMASHRI_0">
          <a:extLst>
            <a:ext uri="{FF2B5EF4-FFF2-40B4-BE49-F238E27FC236}">
              <a16:creationId xmlns:a16="http://schemas.microsoft.com/office/drawing/2014/main" id="{6CFABA29-ABA2-4988-B5A8-4A4B0CEA2B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5" name="Picture 1" descr="ALMASHRI_0">
          <a:extLst>
            <a:ext uri="{FF2B5EF4-FFF2-40B4-BE49-F238E27FC236}">
              <a16:creationId xmlns:a16="http://schemas.microsoft.com/office/drawing/2014/main" id="{8A924D39-3A12-45CA-BCDB-31B56303B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6" name="Picture 1" descr="ALMASHRI_0">
          <a:extLst>
            <a:ext uri="{FF2B5EF4-FFF2-40B4-BE49-F238E27FC236}">
              <a16:creationId xmlns:a16="http://schemas.microsoft.com/office/drawing/2014/main" id="{8D5241AA-C701-4AA4-BD10-9963777E03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357" name="Picture 1" descr="ALMASHRI_0">
          <a:extLst>
            <a:ext uri="{FF2B5EF4-FFF2-40B4-BE49-F238E27FC236}">
              <a16:creationId xmlns:a16="http://schemas.microsoft.com/office/drawing/2014/main" id="{48E10A24-8B1E-4943-9154-3A37009D39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8" name="Picture 1" descr="ALMASHRI_0">
          <a:extLst>
            <a:ext uri="{FF2B5EF4-FFF2-40B4-BE49-F238E27FC236}">
              <a16:creationId xmlns:a16="http://schemas.microsoft.com/office/drawing/2014/main" id="{42A24D21-6758-4AB8-A272-E97DD1148B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59" name="Picture 1" descr="ALMASHRI_0">
          <a:extLst>
            <a:ext uri="{FF2B5EF4-FFF2-40B4-BE49-F238E27FC236}">
              <a16:creationId xmlns:a16="http://schemas.microsoft.com/office/drawing/2014/main" id="{0B731B25-4294-429A-9658-CA775DDB1A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0" name="Picture 1" descr="ALMASHRI_0">
          <a:extLst>
            <a:ext uri="{FF2B5EF4-FFF2-40B4-BE49-F238E27FC236}">
              <a16:creationId xmlns:a16="http://schemas.microsoft.com/office/drawing/2014/main" id="{A7B714E8-EBDB-45E4-94A7-0A7A627337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1" name="Picture 1" descr="ALMASHRI_0">
          <a:extLst>
            <a:ext uri="{FF2B5EF4-FFF2-40B4-BE49-F238E27FC236}">
              <a16:creationId xmlns:a16="http://schemas.microsoft.com/office/drawing/2014/main" id="{A89502A3-0D43-4B42-8C9A-4D660A6ACC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2" name="Picture 1" descr="ALMASHRI_0">
          <a:extLst>
            <a:ext uri="{FF2B5EF4-FFF2-40B4-BE49-F238E27FC236}">
              <a16:creationId xmlns:a16="http://schemas.microsoft.com/office/drawing/2014/main" id="{4E657086-A865-44D9-8FB3-5BDD071E0D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3" name="Picture 1" descr="ALMASHRI_0">
          <a:extLst>
            <a:ext uri="{FF2B5EF4-FFF2-40B4-BE49-F238E27FC236}">
              <a16:creationId xmlns:a16="http://schemas.microsoft.com/office/drawing/2014/main" id="{79723BA1-1D02-44EA-841F-07C2A1991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4" name="Picture 1" descr="ALMASHRI_0">
          <a:extLst>
            <a:ext uri="{FF2B5EF4-FFF2-40B4-BE49-F238E27FC236}">
              <a16:creationId xmlns:a16="http://schemas.microsoft.com/office/drawing/2014/main" id="{9EEEFE42-3B20-43C6-9A12-DFBB2B55D0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5" name="Picture 1" descr="ALMASHRI_0">
          <a:extLst>
            <a:ext uri="{FF2B5EF4-FFF2-40B4-BE49-F238E27FC236}">
              <a16:creationId xmlns:a16="http://schemas.microsoft.com/office/drawing/2014/main" id="{B08787CE-7A91-4BDE-BD4C-7B5B63DEBB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6" name="Picture 1" descr="ALMASHRI_0">
          <a:extLst>
            <a:ext uri="{FF2B5EF4-FFF2-40B4-BE49-F238E27FC236}">
              <a16:creationId xmlns:a16="http://schemas.microsoft.com/office/drawing/2014/main" id="{33889440-27F1-422F-A932-D1C75547FA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7" name="Picture 1" descr="ALMASHRI_0">
          <a:extLst>
            <a:ext uri="{FF2B5EF4-FFF2-40B4-BE49-F238E27FC236}">
              <a16:creationId xmlns:a16="http://schemas.microsoft.com/office/drawing/2014/main" id="{365DE563-9B3C-42BD-A462-62D781AF16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8" name="Picture 1" descr="ALMASHRI_0">
          <a:extLst>
            <a:ext uri="{FF2B5EF4-FFF2-40B4-BE49-F238E27FC236}">
              <a16:creationId xmlns:a16="http://schemas.microsoft.com/office/drawing/2014/main" id="{25C4ABDC-6CB1-434E-8357-A4EF83F7EB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69" name="Picture 1" descr="ALMASHRI_0">
          <a:extLst>
            <a:ext uri="{FF2B5EF4-FFF2-40B4-BE49-F238E27FC236}">
              <a16:creationId xmlns:a16="http://schemas.microsoft.com/office/drawing/2014/main" id="{B570B3C4-B540-4777-8540-90FB622536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0" name="Picture 1" descr="ALMASHRI_0">
          <a:extLst>
            <a:ext uri="{FF2B5EF4-FFF2-40B4-BE49-F238E27FC236}">
              <a16:creationId xmlns:a16="http://schemas.microsoft.com/office/drawing/2014/main" id="{56E8577D-2092-4FC6-8AC1-7FD8478961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1" name="Picture 1" descr="ALMASHRI_0">
          <a:extLst>
            <a:ext uri="{FF2B5EF4-FFF2-40B4-BE49-F238E27FC236}">
              <a16:creationId xmlns:a16="http://schemas.microsoft.com/office/drawing/2014/main" id="{657EBACD-56D5-4BF7-B442-FAB4444B05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2" name="Picture 1" descr="ALMASHRI_0">
          <a:extLst>
            <a:ext uri="{FF2B5EF4-FFF2-40B4-BE49-F238E27FC236}">
              <a16:creationId xmlns:a16="http://schemas.microsoft.com/office/drawing/2014/main" id="{ABAB341F-0203-4EC3-9EF8-39D8D5AB5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373" name="Picture 1" descr="ALMASHRI_0">
          <a:extLst>
            <a:ext uri="{FF2B5EF4-FFF2-40B4-BE49-F238E27FC236}">
              <a16:creationId xmlns:a16="http://schemas.microsoft.com/office/drawing/2014/main" id="{95E5AD38-8DE2-4FD1-859A-A5C402C7F9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4" name="Picture 1" descr="ALMASHRI_0">
          <a:extLst>
            <a:ext uri="{FF2B5EF4-FFF2-40B4-BE49-F238E27FC236}">
              <a16:creationId xmlns:a16="http://schemas.microsoft.com/office/drawing/2014/main" id="{0E9B04DF-3220-444E-BF6B-E139102D18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5" name="Picture 1" descr="ALMASHRI_0">
          <a:extLst>
            <a:ext uri="{FF2B5EF4-FFF2-40B4-BE49-F238E27FC236}">
              <a16:creationId xmlns:a16="http://schemas.microsoft.com/office/drawing/2014/main" id="{294BBC79-806F-4626-9F0E-D1257C86D3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6" name="Picture 1" descr="ALMASHRI_0">
          <a:extLst>
            <a:ext uri="{FF2B5EF4-FFF2-40B4-BE49-F238E27FC236}">
              <a16:creationId xmlns:a16="http://schemas.microsoft.com/office/drawing/2014/main" id="{66172CE8-5E3F-4ABB-B33A-BD4B4BB47E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7" name="Picture 1" descr="ALMASHRI_0">
          <a:extLst>
            <a:ext uri="{FF2B5EF4-FFF2-40B4-BE49-F238E27FC236}">
              <a16:creationId xmlns:a16="http://schemas.microsoft.com/office/drawing/2014/main" id="{97282ED8-1CD8-470D-A112-B0E03C7427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8" name="Picture 1" descr="ALMASHRI_0">
          <a:extLst>
            <a:ext uri="{FF2B5EF4-FFF2-40B4-BE49-F238E27FC236}">
              <a16:creationId xmlns:a16="http://schemas.microsoft.com/office/drawing/2014/main" id="{74454E0E-D944-4D15-B801-8E2040E400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79" name="Picture 1" descr="ALMASHRI_0">
          <a:extLst>
            <a:ext uri="{FF2B5EF4-FFF2-40B4-BE49-F238E27FC236}">
              <a16:creationId xmlns:a16="http://schemas.microsoft.com/office/drawing/2014/main" id="{CA833447-E44D-4524-91CA-43DEF2CCD5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0" name="Picture 1" descr="ALMASHRI_0">
          <a:extLst>
            <a:ext uri="{FF2B5EF4-FFF2-40B4-BE49-F238E27FC236}">
              <a16:creationId xmlns:a16="http://schemas.microsoft.com/office/drawing/2014/main" id="{6C56B9A0-8705-4EF3-9655-4165E5039D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1" name="Picture 1" descr="ALMASHRI_0">
          <a:extLst>
            <a:ext uri="{FF2B5EF4-FFF2-40B4-BE49-F238E27FC236}">
              <a16:creationId xmlns:a16="http://schemas.microsoft.com/office/drawing/2014/main" id="{813F2470-9CC2-4BD8-8B82-5075BCC5E5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2" name="Picture 1" descr="ALMASHRI_0">
          <a:extLst>
            <a:ext uri="{FF2B5EF4-FFF2-40B4-BE49-F238E27FC236}">
              <a16:creationId xmlns:a16="http://schemas.microsoft.com/office/drawing/2014/main" id="{40C15595-3173-44B5-92F8-44FBB3717C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3" name="Picture 1" descr="ALMASHRI_0">
          <a:extLst>
            <a:ext uri="{FF2B5EF4-FFF2-40B4-BE49-F238E27FC236}">
              <a16:creationId xmlns:a16="http://schemas.microsoft.com/office/drawing/2014/main" id="{31DF9B7D-3BBD-489E-B67E-BCBD36469A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4" name="Picture 1" descr="ALMASHRI_0">
          <a:extLst>
            <a:ext uri="{FF2B5EF4-FFF2-40B4-BE49-F238E27FC236}">
              <a16:creationId xmlns:a16="http://schemas.microsoft.com/office/drawing/2014/main" id="{030922AB-B94C-4127-8B6C-5825A8EE50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5" name="Picture 1" descr="ALMASHRI_0">
          <a:extLst>
            <a:ext uri="{FF2B5EF4-FFF2-40B4-BE49-F238E27FC236}">
              <a16:creationId xmlns:a16="http://schemas.microsoft.com/office/drawing/2014/main" id="{AABBECF1-41EF-4311-927E-D753822532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6" name="Picture 1" descr="ALMASHRI_0">
          <a:extLst>
            <a:ext uri="{FF2B5EF4-FFF2-40B4-BE49-F238E27FC236}">
              <a16:creationId xmlns:a16="http://schemas.microsoft.com/office/drawing/2014/main" id="{57B03440-6710-4AA3-B040-A39474227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7" name="Picture 1" descr="ALMASHRI_0">
          <a:extLst>
            <a:ext uri="{FF2B5EF4-FFF2-40B4-BE49-F238E27FC236}">
              <a16:creationId xmlns:a16="http://schemas.microsoft.com/office/drawing/2014/main" id="{5454DB24-A77E-45D0-9B6D-1BB7A883CE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8" name="Picture 1" descr="ALMASHRI_0">
          <a:extLst>
            <a:ext uri="{FF2B5EF4-FFF2-40B4-BE49-F238E27FC236}">
              <a16:creationId xmlns:a16="http://schemas.microsoft.com/office/drawing/2014/main" id="{CE8C4290-C516-4382-BAFB-5F76615AA8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389" name="Picture 1" descr="ALMASHRI_0">
          <a:extLst>
            <a:ext uri="{FF2B5EF4-FFF2-40B4-BE49-F238E27FC236}">
              <a16:creationId xmlns:a16="http://schemas.microsoft.com/office/drawing/2014/main" id="{645D7057-B281-4297-95C5-BE07B986DD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0" name="Picture 1" descr="ALMASHRI_0">
          <a:extLst>
            <a:ext uri="{FF2B5EF4-FFF2-40B4-BE49-F238E27FC236}">
              <a16:creationId xmlns:a16="http://schemas.microsoft.com/office/drawing/2014/main" id="{A355D200-6C6F-497A-947D-923663E7D3B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1" name="Picture 1" descr="ALMASHRI_0">
          <a:extLst>
            <a:ext uri="{FF2B5EF4-FFF2-40B4-BE49-F238E27FC236}">
              <a16:creationId xmlns:a16="http://schemas.microsoft.com/office/drawing/2014/main" id="{164A74BE-4813-4F67-9483-05F8771E8E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2" name="Picture 1" descr="ALMASHRI_0">
          <a:extLst>
            <a:ext uri="{FF2B5EF4-FFF2-40B4-BE49-F238E27FC236}">
              <a16:creationId xmlns:a16="http://schemas.microsoft.com/office/drawing/2014/main" id="{B258A3EF-817D-491D-9387-983072C5F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3" name="Picture 1" descr="ALMASHRI_0">
          <a:extLst>
            <a:ext uri="{FF2B5EF4-FFF2-40B4-BE49-F238E27FC236}">
              <a16:creationId xmlns:a16="http://schemas.microsoft.com/office/drawing/2014/main" id="{B7343123-A2AB-48C3-A22A-E916F01832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4" name="Picture 1" descr="ALMASHRI_0">
          <a:extLst>
            <a:ext uri="{FF2B5EF4-FFF2-40B4-BE49-F238E27FC236}">
              <a16:creationId xmlns:a16="http://schemas.microsoft.com/office/drawing/2014/main" id="{70A0E3F2-47FC-48D3-B588-D03AF6F820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5" name="Picture 1" descr="ALMASHRI_0">
          <a:extLst>
            <a:ext uri="{FF2B5EF4-FFF2-40B4-BE49-F238E27FC236}">
              <a16:creationId xmlns:a16="http://schemas.microsoft.com/office/drawing/2014/main" id="{56421FFB-F085-498A-A918-5EA17EE7F3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6" name="Picture 1" descr="ALMASHRI_0">
          <a:extLst>
            <a:ext uri="{FF2B5EF4-FFF2-40B4-BE49-F238E27FC236}">
              <a16:creationId xmlns:a16="http://schemas.microsoft.com/office/drawing/2014/main" id="{574BBE47-3107-43CC-8640-7A3B4D4212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7" name="Picture 1" descr="ALMASHRI_0">
          <a:extLst>
            <a:ext uri="{FF2B5EF4-FFF2-40B4-BE49-F238E27FC236}">
              <a16:creationId xmlns:a16="http://schemas.microsoft.com/office/drawing/2014/main" id="{CC0C800B-814C-4E41-B3B1-250C7A890C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8" name="Picture 1" descr="ALMASHRI_0">
          <a:extLst>
            <a:ext uri="{FF2B5EF4-FFF2-40B4-BE49-F238E27FC236}">
              <a16:creationId xmlns:a16="http://schemas.microsoft.com/office/drawing/2014/main" id="{64DABE42-ED43-45D1-8650-988B26672E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399" name="Picture 1" descr="ALMASHRI_0">
          <a:extLst>
            <a:ext uri="{FF2B5EF4-FFF2-40B4-BE49-F238E27FC236}">
              <a16:creationId xmlns:a16="http://schemas.microsoft.com/office/drawing/2014/main" id="{4A8E41EE-C683-41A7-B9CC-8A47415C25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0" name="Picture 1" descr="ALMASHRI_0">
          <a:extLst>
            <a:ext uri="{FF2B5EF4-FFF2-40B4-BE49-F238E27FC236}">
              <a16:creationId xmlns:a16="http://schemas.microsoft.com/office/drawing/2014/main" id="{E6D5DB42-7BE4-40FC-A540-1C95534F02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1" name="Picture 1" descr="ALMASHRI_0">
          <a:extLst>
            <a:ext uri="{FF2B5EF4-FFF2-40B4-BE49-F238E27FC236}">
              <a16:creationId xmlns:a16="http://schemas.microsoft.com/office/drawing/2014/main" id="{346458F3-3455-4671-B5CA-F2375A827E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2" name="Picture 1" descr="ALMASHRI_0">
          <a:extLst>
            <a:ext uri="{FF2B5EF4-FFF2-40B4-BE49-F238E27FC236}">
              <a16:creationId xmlns:a16="http://schemas.microsoft.com/office/drawing/2014/main" id="{6BFCB20B-51B9-41F8-8419-E7901359B1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3" name="Picture 1" descr="ALMASHRI_0">
          <a:extLst>
            <a:ext uri="{FF2B5EF4-FFF2-40B4-BE49-F238E27FC236}">
              <a16:creationId xmlns:a16="http://schemas.microsoft.com/office/drawing/2014/main" id="{3132F0B2-15BF-4942-A9DB-617F7B06C5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4" name="Picture 1" descr="ALMASHRI_0">
          <a:extLst>
            <a:ext uri="{FF2B5EF4-FFF2-40B4-BE49-F238E27FC236}">
              <a16:creationId xmlns:a16="http://schemas.microsoft.com/office/drawing/2014/main" id="{26F160AD-8966-422C-9271-CFD57E68A4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405" name="Picture 1" descr="ALMASHRI_0">
          <a:extLst>
            <a:ext uri="{FF2B5EF4-FFF2-40B4-BE49-F238E27FC236}">
              <a16:creationId xmlns:a16="http://schemas.microsoft.com/office/drawing/2014/main" id="{F3899D59-6B99-43EC-AE0C-2E5C1D49D6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6" name="Picture 1" descr="ALMASHRI_0">
          <a:extLst>
            <a:ext uri="{FF2B5EF4-FFF2-40B4-BE49-F238E27FC236}">
              <a16:creationId xmlns:a16="http://schemas.microsoft.com/office/drawing/2014/main" id="{8095EC5E-97D2-497B-B1A5-1CBEAA62ED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7" name="Picture 1" descr="ALMASHRI_0">
          <a:extLst>
            <a:ext uri="{FF2B5EF4-FFF2-40B4-BE49-F238E27FC236}">
              <a16:creationId xmlns:a16="http://schemas.microsoft.com/office/drawing/2014/main" id="{2855AABA-FF90-4818-B51B-EC9AF7CF042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8" name="Picture 1" descr="ALMASHRI_0">
          <a:extLst>
            <a:ext uri="{FF2B5EF4-FFF2-40B4-BE49-F238E27FC236}">
              <a16:creationId xmlns:a16="http://schemas.microsoft.com/office/drawing/2014/main" id="{8E397F0A-AA2C-42AB-A95A-1ECF73AD0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09" name="Picture 1" descr="ALMASHRI_0">
          <a:extLst>
            <a:ext uri="{FF2B5EF4-FFF2-40B4-BE49-F238E27FC236}">
              <a16:creationId xmlns:a16="http://schemas.microsoft.com/office/drawing/2014/main" id="{900D791E-EAC3-427C-A77A-D9D30540D9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0" name="Picture 1" descr="ALMASHRI_0">
          <a:extLst>
            <a:ext uri="{FF2B5EF4-FFF2-40B4-BE49-F238E27FC236}">
              <a16:creationId xmlns:a16="http://schemas.microsoft.com/office/drawing/2014/main" id="{B793F824-81FA-43BA-B142-80E831CF8B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1" name="Picture 1" descr="ALMASHRI_0">
          <a:extLst>
            <a:ext uri="{FF2B5EF4-FFF2-40B4-BE49-F238E27FC236}">
              <a16:creationId xmlns:a16="http://schemas.microsoft.com/office/drawing/2014/main" id="{355B63A9-B22F-4113-A2ED-4337CF3C1E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2" name="Picture 1" descr="ALMASHRI_0">
          <a:extLst>
            <a:ext uri="{FF2B5EF4-FFF2-40B4-BE49-F238E27FC236}">
              <a16:creationId xmlns:a16="http://schemas.microsoft.com/office/drawing/2014/main" id="{B4E800BB-ACE9-4A23-8826-A9369B8A05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3" name="Picture 1" descr="ALMASHRI_0">
          <a:extLst>
            <a:ext uri="{FF2B5EF4-FFF2-40B4-BE49-F238E27FC236}">
              <a16:creationId xmlns:a16="http://schemas.microsoft.com/office/drawing/2014/main" id="{008D94AC-BFF2-4644-A891-2C570ACDA4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4" name="Picture 1" descr="ALMASHRI_0">
          <a:extLst>
            <a:ext uri="{FF2B5EF4-FFF2-40B4-BE49-F238E27FC236}">
              <a16:creationId xmlns:a16="http://schemas.microsoft.com/office/drawing/2014/main" id="{5BCE6F41-5977-416D-A66A-CFFF0FD46B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5" name="Picture 1" descr="ALMASHRI_0">
          <a:extLst>
            <a:ext uri="{FF2B5EF4-FFF2-40B4-BE49-F238E27FC236}">
              <a16:creationId xmlns:a16="http://schemas.microsoft.com/office/drawing/2014/main" id="{B5F20F22-3C07-403D-A176-85869AD98B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6" name="Picture 1" descr="ALMASHRI_0">
          <a:extLst>
            <a:ext uri="{FF2B5EF4-FFF2-40B4-BE49-F238E27FC236}">
              <a16:creationId xmlns:a16="http://schemas.microsoft.com/office/drawing/2014/main" id="{F790DB05-7337-4DF0-9BB0-FBB911810B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7" name="Picture 1" descr="ALMASHRI_0">
          <a:extLst>
            <a:ext uri="{FF2B5EF4-FFF2-40B4-BE49-F238E27FC236}">
              <a16:creationId xmlns:a16="http://schemas.microsoft.com/office/drawing/2014/main" id="{04225B07-F7B6-4152-B8B4-E8FE81577A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8" name="Picture 1" descr="ALMASHRI_0">
          <a:extLst>
            <a:ext uri="{FF2B5EF4-FFF2-40B4-BE49-F238E27FC236}">
              <a16:creationId xmlns:a16="http://schemas.microsoft.com/office/drawing/2014/main" id="{468D3EC0-9A16-4990-B123-5C175F047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19" name="Picture 1" descr="ALMASHRI_0">
          <a:extLst>
            <a:ext uri="{FF2B5EF4-FFF2-40B4-BE49-F238E27FC236}">
              <a16:creationId xmlns:a16="http://schemas.microsoft.com/office/drawing/2014/main" id="{ABE7A110-2E28-490D-B33A-534F24AAF5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0" name="Picture 1" descr="ALMASHRI_0">
          <a:extLst>
            <a:ext uri="{FF2B5EF4-FFF2-40B4-BE49-F238E27FC236}">
              <a16:creationId xmlns:a16="http://schemas.microsoft.com/office/drawing/2014/main" id="{05EBDA86-BA7C-432A-847D-6438DDDFA1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421" name="Picture 1" descr="ALMASHRI_0">
          <a:extLst>
            <a:ext uri="{FF2B5EF4-FFF2-40B4-BE49-F238E27FC236}">
              <a16:creationId xmlns:a16="http://schemas.microsoft.com/office/drawing/2014/main" id="{7629FA0A-6392-4B73-ABD7-50A71A00A3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2" name="Picture 1" descr="ALMASHRI_0">
          <a:extLst>
            <a:ext uri="{FF2B5EF4-FFF2-40B4-BE49-F238E27FC236}">
              <a16:creationId xmlns:a16="http://schemas.microsoft.com/office/drawing/2014/main" id="{845BA8DC-C842-4CA8-875B-9E5E847CB3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3" name="Picture 1" descr="ALMASHRI_0">
          <a:extLst>
            <a:ext uri="{FF2B5EF4-FFF2-40B4-BE49-F238E27FC236}">
              <a16:creationId xmlns:a16="http://schemas.microsoft.com/office/drawing/2014/main" id="{4683E121-ABC5-4C38-B374-639570BDA9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4" name="Picture 1" descr="ALMASHRI_0">
          <a:extLst>
            <a:ext uri="{FF2B5EF4-FFF2-40B4-BE49-F238E27FC236}">
              <a16:creationId xmlns:a16="http://schemas.microsoft.com/office/drawing/2014/main" id="{C7863856-530B-497C-B4A6-12B6B3805F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5" name="Picture 1" descr="ALMASHRI_0">
          <a:extLst>
            <a:ext uri="{FF2B5EF4-FFF2-40B4-BE49-F238E27FC236}">
              <a16:creationId xmlns:a16="http://schemas.microsoft.com/office/drawing/2014/main" id="{7B579CDB-B8BF-44EA-B853-359C40E76F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6" name="Picture 1" descr="ALMASHRI_0">
          <a:extLst>
            <a:ext uri="{FF2B5EF4-FFF2-40B4-BE49-F238E27FC236}">
              <a16:creationId xmlns:a16="http://schemas.microsoft.com/office/drawing/2014/main" id="{2D906DD8-B7A9-4C26-AE4C-CC13A63E0C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7" name="Picture 1" descr="ALMASHRI_0">
          <a:extLst>
            <a:ext uri="{FF2B5EF4-FFF2-40B4-BE49-F238E27FC236}">
              <a16:creationId xmlns:a16="http://schemas.microsoft.com/office/drawing/2014/main" id="{4A1BFA43-FE07-4CFB-B9D2-2D7D493F7E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8" name="Picture 1" descr="ALMASHRI_0">
          <a:extLst>
            <a:ext uri="{FF2B5EF4-FFF2-40B4-BE49-F238E27FC236}">
              <a16:creationId xmlns:a16="http://schemas.microsoft.com/office/drawing/2014/main" id="{EB4986EA-35BF-41ED-9D27-4F1E3BE8E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29" name="Picture 1" descr="ALMASHRI_0">
          <a:extLst>
            <a:ext uri="{FF2B5EF4-FFF2-40B4-BE49-F238E27FC236}">
              <a16:creationId xmlns:a16="http://schemas.microsoft.com/office/drawing/2014/main" id="{6CE8FB1F-2303-46E2-917C-C969C39674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0" name="Picture 1" descr="ALMASHRI_0">
          <a:extLst>
            <a:ext uri="{FF2B5EF4-FFF2-40B4-BE49-F238E27FC236}">
              <a16:creationId xmlns:a16="http://schemas.microsoft.com/office/drawing/2014/main" id="{04F921D8-3BD4-4F6F-B448-872E78BB3F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1" name="Picture 1" descr="ALMASHRI_0">
          <a:extLst>
            <a:ext uri="{FF2B5EF4-FFF2-40B4-BE49-F238E27FC236}">
              <a16:creationId xmlns:a16="http://schemas.microsoft.com/office/drawing/2014/main" id="{A205EFF8-A894-44F5-87D3-E493DC3FE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2" name="Picture 1" descr="ALMASHRI_0">
          <a:extLst>
            <a:ext uri="{FF2B5EF4-FFF2-40B4-BE49-F238E27FC236}">
              <a16:creationId xmlns:a16="http://schemas.microsoft.com/office/drawing/2014/main" id="{2089FDE2-DB4A-45E3-8793-09A246CF70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3" name="Picture 1" descr="ALMASHRI_0">
          <a:extLst>
            <a:ext uri="{FF2B5EF4-FFF2-40B4-BE49-F238E27FC236}">
              <a16:creationId xmlns:a16="http://schemas.microsoft.com/office/drawing/2014/main" id="{DB4FC021-ABEF-4C9C-95F4-AF2E0EBB7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4" name="Picture 1" descr="ALMASHRI_0">
          <a:extLst>
            <a:ext uri="{FF2B5EF4-FFF2-40B4-BE49-F238E27FC236}">
              <a16:creationId xmlns:a16="http://schemas.microsoft.com/office/drawing/2014/main" id="{6C1F083D-CA8D-472F-A5E4-0A1CCED08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5" name="Picture 1" descr="ALMASHRI_0">
          <a:extLst>
            <a:ext uri="{FF2B5EF4-FFF2-40B4-BE49-F238E27FC236}">
              <a16:creationId xmlns:a16="http://schemas.microsoft.com/office/drawing/2014/main" id="{77BEDEE6-C9E7-4497-B4BE-CF52905A92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6" name="Picture 1" descr="ALMASHRI_0">
          <a:extLst>
            <a:ext uri="{FF2B5EF4-FFF2-40B4-BE49-F238E27FC236}">
              <a16:creationId xmlns:a16="http://schemas.microsoft.com/office/drawing/2014/main" id="{B646F9ED-BE8D-4E5C-B272-494A6DDB8D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37" name="Picture 1" descr="ALMASHRI_0">
          <a:extLst>
            <a:ext uri="{FF2B5EF4-FFF2-40B4-BE49-F238E27FC236}">
              <a16:creationId xmlns:a16="http://schemas.microsoft.com/office/drawing/2014/main" id="{1A623470-6FB4-4464-9E30-FC0A6EECBA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8" name="Picture 1" descr="ALMASHRI_0">
          <a:extLst>
            <a:ext uri="{FF2B5EF4-FFF2-40B4-BE49-F238E27FC236}">
              <a16:creationId xmlns:a16="http://schemas.microsoft.com/office/drawing/2014/main" id="{77427267-B3B7-42D3-93C1-1D57BE187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39" name="Picture 1" descr="ALMASHRI_0">
          <a:extLst>
            <a:ext uri="{FF2B5EF4-FFF2-40B4-BE49-F238E27FC236}">
              <a16:creationId xmlns:a16="http://schemas.microsoft.com/office/drawing/2014/main" id="{B9905169-7803-4D04-85F0-87B9309F78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0" name="Picture 1" descr="ALMASHRI_0">
          <a:extLst>
            <a:ext uri="{FF2B5EF4-FFF2-40B4-BE49-F238E27FC236}">
              <a16:creationId xmlns:a16="http://schemas.microsoft.com/office/drawing/2014/main" id="{0BCA4E77-4A1D-4DF3-A1FC-89A84E1F3E1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1" name="Picture 1" descr="ALMASHRI_0">
          <a:extLst>
            <a:ext uri="{FF2B5EF4-FFF2-40B4-BE49-F238E27FC236}">
              <a16:creationId xmlns:a16="http://schemas.microsoft.com/office/drawing/2014/main" id="{FDD2FA9F-F4E3-4E80-AC3D-9CC0105446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2" name="Picture 1" descr="ALMASHRI_0">
          <a:extLst>
            <a:ext uri="{FF2B5EF4-FFF2-40B4-BE49-F238E27FC236}">
              <a16:creationId xmlns:a16="http://schemas.microsoft.com/office/drawing/2014/main" id="{39D830C8-8769-4ED5-9C17-D96F5505A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3" name="Picture 1" descr="ALMASHRI_0">
          <a:extLst>
            <a:ext uri="{FF2B5EF4-FFF2-40B4-BE49-F238E27FC236}">
              <a16:creationId xmlns:a16="http://schemas.microsoft.com/office/drawing/2014/main" id="{53236990-4C77-45D6-BB53-EA3FDFACD4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4" name="Picture 1" descr="ALMASHRI_0">
          <a:extLst>
            <a:ext uri="{FF2B5EF4-FFF2-40B4-BE49-F238E27FC236}">
              <a16:creationId xmlns:a16="http://schemas.microsoft.com/office/drawing/2014/main" id="{8C89A36A-B1B9-49CE-B4F4-A426FEDCA5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5" name="Picture 1" descr="ALMASHRI_0">
          <a:extLst>
            <a:ext uri="{FF2B5EF4-FFF2-40B4-BE49-F238E27FC236}">
              <a16:creationId xmlns:a16="http://schemas.microsoft.com/office/drawing/2014/main" id="{41001070-9209-4AE7-989D-9A8FD09918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6" name="Picture 1" descr="ALMASHRI_0">
          <a:extLst>
            <a:ext uri="{FF2B5EF4-FFF2-40B4-BE49-F238E27FC236}">
              <a16:creationId xmlns:a16="http://schemas.microsoft.com/office/drawing/2014/main" id="{7AEF3EDF-2324-41CD-B8B3-6E471E202F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7" name="Picture 1" descr="ALMASHRI_0">
          <a:extLst>
            <a:ext uri="{FF2B5EF4-FFF2-40B4-BE49-F238E27FC236}">
              <a16:creationId xmlns:a16="http://schemas.microsoft.com/office/drawing/2014/main" id="{332E30E4-2736-4379-A4F1-90E543F965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8" name="Picture 1" descr="ALMASHRI_0">
          <a:extLst>
            <a:ext uri="{FF2B5EF4-FFF2-40B4-BE49-F238E27FC236}">
              <a16:creationId xmlns:a16="http://schemas.microsoft.com/office/drawing/2014/main" id="{B6BD5842-E636-4036-9BBB-37BE2D50A4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49" name="Picture 1" descr="ALMASHRI_0">
          <a:extLst>
            <a:ext uri="{FF2B5EF4-FFF2-40B4-BE49-F238E27FC236}">
              <a16:creationId xmlns:a16="http://schemas.microsoft.com/office/drawing/2014/main" id="{6E23A312-CE63-4B25-8C36-43E8AD6DD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0" name="Picture 1" descr="ALMASHRI_0">
          <a:extLst>
            <a:ext uri="{FF2B5EF4-FFF2-40B4-BE49-F238E27FC236}">
              <a16:creationId xmlns:a16="http://schemas.microsoft.com/office/drawing/2014/main" id="{FAC20050-2C5D-44D9-A984-3B569DA70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1" name="Picture 1" descr="ALMASHRI_0">
          <a:extLst>
            <a:ext uri="{FF2B5EF4-FFF2-40B4-BE49-F238E27FC236}">
              <a16:creationId xmlns:a16="http://schemas.microsoft.com/office/drawing/2014/main" id="{39048788-A264-4AE8-A1AE-75A8BE2E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2" name="Picture 1" descr="ALMASHRI_0">
          <a:extLst>
            <a:ext uri="{FF2B5EF4-FFF2-40B4-BE49-F238E27FC236}">
              <a16:creationId xmlns:a16="http://schemas.microsoft.com/office/drawing/2014/main" id="{EA30249E-F652-4AAD-B90A-3A36F07A0B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453" name="Picture 1" descr="ALMASHRI_0">
          <a:extLst>
            <a:ext uri="{FF2B5EF4-FFF2-40B4-BE49-F238E27FC236}">
              <a16:creationId xmlns:a16="http://schemas.microsoft.com/office/drawing/2014/main" id="{5DE113D7-055A-4BF5-9124-277BF934D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4" name="Picture 1" descr="ALMASHRI_0">
          <a:extLst>
            <a:ext uri="{FF2B5EF4-FFF2-40B4-BE49-F238E27FC236}">
              <a16:creationId xmlns:a16="http://schemas.microsoft.com/office/drawing/2014/main" id="{609E99C6-055B-4820-8820-155F285AA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5" name="Picture 1" descr="ALMASHRI_0">
          <a:extLst>
            <a:ext uri="{FF2B5EF4-FFF2-40B4-BE49-F238E27FC236}">
              <a16:creationId xmlns:a16="http://schemas.microsoft.com/office/drawing/2014/main" id="{98705B57-D2F7-46EA-B10C-20F63781340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6" name="Picture 1" descr="ALMASHRI_0">
          <a:extLst>
            <a:ext uri="{FF2B5EF4-FFF2-40B4-BE49-F238E27FC236}">
              <a16:creationId xmlns:a16="http://schemas.microsoft.com/office/drawing/2014/main" id="{46EEF37C-C303-47F5-8815-17696E552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7" name="Picture 1" descr="ALMASHRI_0">
          <a:extLst>
            <a:ext uri="{FF2B5EF4-FFF2-40B4-BE49-F238E27FC236}">
              <a16:creationId xmlns:a16="http://schemas.microsoft.com/office/drawing/2014/main" id="{5B1492C4-A375-44B8-8E0A-EC02025132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8" name="Picture 1" descr="ALMASHRI_0">
          <a:extLst>
            <a:ext uri="{FF2B5EF4-FFF2-40B4-BE49-F238E27FC236}">
              <a16:creationId xmlns:a16="http://schemas.microsoft.com/office/drawing/2014/main" id="{C3D249CC-4AD4-4AA3-A664-2479D4DA1EC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59" name="Picture 1" descr="ALMASHRI_0">
          <a:extLst>
            <a:ext uri="{FF2B5EF4-FFF2-40B4-BE49-F238E27FC236}">
              <a16:creationId xmlns:a16="http://schemas.microsoft.com/office/drawing/2014/main" id="{54D22810-16E3-429E-93B7-D3AFFE9D49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0" name="Picture 1" descr="ALMASHRI_0">
          <a:extLst>
            <a:ext uri="{FF2B5EF4-FFF2-40B4-BE49-F238E27FC236}">
              <a16:creationId xmlns:a16="http://schemas.microsoft.com/office/drawing/2014/main" id="{2FEB317F-FE75-4B9E-AA5F-F30DB1026B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1" name="Picture 1" descr="ALMASHRI_0">
          <a:extLst>
            <a:ext uri="{FF2B5EF4-FFF2-40B4-BE49-F238E27FC236}">
              <a16:creationId xmlns:a16="http://schemas.microsoft.com/office/drawing/2014/main" id="{92AD7836-CFFF-41CD-BEC3-0AA92A27E5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2" name="Picture 1" descr="ALMASHRI_0">
          <a:extLst>
            <a:ext uri="{FF2B5EF4-FFF2-40B4-BE49-F238E27FC236}">
              <a16:creationId xmlns:a16="http://schemas.microsoft.com/office/drawing/2014/main" id="{B60C7E0C-430A-444E-B59D-FCE16929C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3" name="Picture 1" descr="ALMASHRI_0">
          <a:extLst>
            <a:ext uri="{FF2B5EF4-FFF2-40B4-BE49-F238E27FC236}">
              <a16:creationId xmlns:a16="http://schemas.microsoft.com/office/drawing/2014/main" id="{841ACFCF-43D5-40DB-AB3E-528A986CE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4" name="Picture 1" descr="ALMASHRI_0">
          <a:extLst>
            <a:ext uri="{FF2B5EF4-FFF2-40B4-BE49-F238E27FC236}">
              <a16:creationId xmlns:a16="http://schemas.microsoft.com/office/drawing/2014/main" id="{6FEDB72E-63B9-4634-936E-37AFB77FEF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5" name="Picture 1" descr="ALMASHRI_0">
          <a:extLst>
            <a:ext uri="{FF2B5EF4-FFF2-40B4-BE49-F238E27FC236}">
              <a16:creationId xmlns:a16="http://schemas.microsoft.com/office/drawing/2014/main" id="{A2781403-C218-4BF9-B8B7-81AFAE7078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6" name="Picture 1" descr="ALMASHRI_0">
          <a:extLst>
            <a:ext uri="{FF2B5EF4-FFF2-40B4-BE49-F238E27FC236}">
              <a16:creationId xmlns:a16="http://schemas.microsoft.com/office/drawing/2014/main" id="{4AF63B9B-E2F0-4CCB-AD4E-228950255A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7" name="Picture 1" descr="ALMASHRI_0">
          <a:extLst>
            <a:ext uri="{FF2B5EF4-FFF2-40B4-BE49-F238E27FC236}">
              <a16:creationId xmlns:a16="http://schemas.microsoft.com/office/drawing/2014/main" id="{8C67FD7E-8392-4BBE-8F17-6ACBD08D69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8" name="Picture 1" descr="ALMASHRI_0">
          <a:extLst>
            <a:ext uri="{FF2B5EF4-FFF2-40B4-BE49-F238E27FC236}">
              <a16:creationId xmlns:a16="http://schemas.microsoft.com/office/drawing/2014/main" id="{B1C79977-725F-47BF-826F-0DE341AEB8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469" name="Picture 1" descr="ALMASHRI_0">
          <a:extLst>
            <a:ext uri="{FF2B5EF4-FFF2-40B4-BE49-F238E27FC236}">
              <a16:creationId xmlns:a16="http://schemas.microsoft.com/office/drawing/2014/main" id="{411021FB-CCAF-4602-A95D-3FDC38A709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0" name="Picture 1" descr="ALMASHRI_0">
          <a:extLst>
            <a:ext uri="{FF2B5EF4-FFF2-40B4-BE49-F238E27FC236}">
              <a16:creationId xmlns:a16="http://schemas.microsoft.com/office/drawing/2014/main" id="{7D136437-AAFA-46C3-B0AD-86D5FC708C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1" name="Picture 1" descr="ALMASHRI_0">
          <a:extLst>
            <a:ext uri="{FF2B5EF4-FFF2-40B4-BE49-F238E27FC236}">
              <a16:creationId xmlns:a16="http://schemas.microsoft.com/office/drawing/2014/main" id="{8E0DF905-BD88-4091-B465-2821BD3841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2" name="Picture 1" descr="ALMASHRI_0">
          <a:extLst>
            <a:ext uri="{FF2B5EF4-FFF2-40B4-BE49-F238E27FC236}">
              <a16:creationId xmlns:a16="http://schemas.microsoft.com/office/drawing/2014/main" id="{E3758F20-07BA-419B-9C05-06C6EBA0B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3" name="Picture 1" descr="ALMASHRI_0">
          <a:extLst>
            <a:ext uri="{FF2B5EF4-FFF2-40B4-BE49-F238E27FC236}">
              <a16:creationId xmlns:a16="http://schemas.microsoft.com/office/drawing/2014/main" id="{4F49DA63-A2E4-4DE0-8C1D-FC878CF8A9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4" name="Picture 1" descr="ALMASHRI_0">
          <a:extLst>
            <a:ext uri="{FF2B5EF4-FFF2-40B4-BE49-F238E27FC236}">
              <a16:creationId xmlns:a16="http://schemas.microsoft.com/office/drawing/2014/main" id="{97093468-BBCD-485E-9B40-C431FDDCF6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5" name="Picture 1" descr="ALMASHRI_0">
          <a:extLst>
            <a:ext uri="{FF2B5EF4-FFF2-40B4-BE49-F238E27FC236}">
              <a16:creationId xmlns:a16="http://schemas.microsoft.com/office/drawing/2014/main" id="{D02B497F-18BE-47E5-84F0-9BCEBCAD2B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6" name="Picture 1" descr="ALMASHRI_0">
          <a:extLst>
            <a:ext uri="{FF2B5EF4-FFF2-40B4-BE49-F238E27FC236}">
              <a16:creationId xmlns:a16="http://schemas.microsoft.com/office/drawing/2014/main" id="{E43D4900-C2BC-4A84-B369-EC0B1EC445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7" name="Picture 1" descr="ALMASHRI_0">
          <a:extLst>
            <a:ext uri="{FF2B5EF4-FFF2-40B4-BE49-F238E27FC236}">
              <a16:creationId xmlns:a16="http://schemas.microsoft.com/office/drawing/2014/main" id="{835875DB-78BF-46DD-85F4-45BEBABB42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8" name="Picture 1" descr="ALMASHRI_0">
          <a:extLst>
            <a:ext uri="{FF2B5EF4-FFF2-40B4-BE49-F238E27FC236}">
              <a16:creationId xmlns:a16="http://schemas.microsoft.com/office/drawing/2014/main" id="{EEE86E3C-A0F0-4F51-8C0B-39AF263FC9C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79" name="Picture 1" descr="ALMASHRI_0">
          <a:extLst>
            <a:ext uri="{FF2B5EF4-FFF2-40B4-BE49-F238E27FC236}">
              <a16:creationId xmlns:a16="http://schemas.microsoft.com/office/drawing/2014/main" id="{73766D6C-C9DB-4D25-A602-63A266BB6E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0" name="Picture 1" descr="ALMASHRI_0">
          <a:extLst>
            <a:ext uri="{FF2B5EF4-FFF2-40B4-BE49-F238E27FC236}">
              <a16:creationId xmlns:a16="http://schemas.microsoft.com/office/drawing/2014/main" id="{B6EB0851-F11C-4A6F-9422-2CB5F46792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1" name="Picture 1" descr="ALMASHRI_0">
          <a:extLst>
            <a:ext uri="{FF2B5EF4-FFF2-40B4-BE49-F238E27FC236}">
              <a16:creationId xmlns:a16="http://schemas.microsoft.com/office/drawing/2014/main" id="{F54A6B9E-5F06-4726-8C65-800B131899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2" name="Picture 1" descr="ALMASHRI_0">
          <a:extLst>
            <a:ext uri="{FF2B5EF4-FFF2-40B4-BE49-F238E27FC236}">
              <a16:creationId xmlns:a16="http://schemas.microsoft.com/office/drawing/2014/main" id="{5D314C7B-BC71-433F-8E9D-05536DF6F0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3" name="Picture 1" descr="ALMASHRI_0">
          <a:extLst>
            <a:ext uri="{FF2B5EF4-FFF2-40B4-BE49-F238E27FC236}">
              <a16:creationId xmlns:a16="http://schemas.microsoft.com/office/drawing/2014/main" id="{FFB29B87-43A9-437D-BA64-488BE930B8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4" name="Picture 1" descr="ALMASHRI_0">
          <a:extLst>
            <a:ext uri="{FF2B5EF4-FFF2-40B4-BE49-F238E27FC236}">
              <a16:creationId xmlns:a16="http://schemas.microsoft.com/office/drawing/2014/main" id="{3DC08950-19EA-4FC6-A0B8-8FD83DC1BE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485" name="Picture 1" descr="ALMASHRI_0">
          <a:extLst>
            <a:ext uri="{FF2B5EF4-FFF2-40B4-BE49-F238E27FC236}">
              <a16:creationId xmlns:a16="http://schemas.microsoft.com/office/drawing/2014/main" id="{958E7A40-F406-4A1A-9EC9-093ABB748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6" name="Picture 1" descr="ALMASHRI_0">
          <a:extLst>
            <a:ext uri="{FF2B5EF4-FFF2-40B4-BE49-F238E27FC236}">
              <a16:creationId xmlns:a16="http://schemas.microsoft.com/office/drawing/2014/main" id="{A6EADE24-1D53-4294-83C1-699AAB32B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7" name="Picture 1" descr="ALMASHRI_0">
          <a:extLst>
            <a:ext uri="{FF2B5EF4-FFF2-40B4-BE49-F238E27FC236}">
              <a16:creationId xmlns:a16="http://schemas.microsoft.com/office/drawing/2014/main" id="{9D264F1B-BF46-41F6-A9F6-A6A21A3700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8" name="Picture 1" descr="ALMASHRI_0">
          <a:extLst>
            <a:ext uri="{FF2B5EF4-FFF2-40B4-BE49-F238E27FC236}">
              <a16:creationId xmlns:a16="http://schemas.microsoft.com/office/drawing/2014/main" id="{37013EC4-4FC8-4BE7-9627-3ED5F20924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89" name="Picture 1" descr="ALMASHRI_0">
          <a:extLst>
            <a:ext uri="{FF2B5EF4-FFF2-40B4-BE49-F238E27FC236}">
              <a16:creationId xmlns:a16="http://schemas.microsoft.com/office/drawing/2014/main" id="{122E408B-8260-4022-A12F-424E0C973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0" name="Picture 1" descr="ALMASHRI_0">
          <a:extLst>
            <a:ext uri="{FF2B5EF4-FFF2-40B4-BE49-F238E27FC236}">
              <a16:creationId xmlns:a16="http://schemas.microsoft.com/office/drawing/2014/main" id="{20B4B4BB-5F2E-4EE7-BAA8-C539C34D0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1" name="Picture 1" descr="ALMASHRI_0">
          <a:extLst>
            <a:ext uri="{FF2B5EF4-FFF2-40B4-BE49-F238E27FC236}">
              <a16:creationId xmlns:a16="http://schemas.microsoft.com/office/drawing/2014/main" id="{368FD510-78B0-45B4-91DC-93DED99FC0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2" name="Picture 1" descr="ALMASHRI_0">
          <a:extLst>
            <a:ext uri="{FF2B5EF4-FFF2-40B4-BE49-F238E27FC236}">
              <a16:creationId xmlns:a16="http://schemas.microsoft.com/office/drawing/2014/main" id="{C4774576-8515-46F5-8F40-12C0B174D7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3" name="Picture 1" descr="ALMASHRI_0">
          <a:extLst>
            <a:ext uri="{FF2B5EF4-FFF2-40B4-BE49-F238E27FC236}">
              <a16:creationId xmlns:a16="http://schemas.microsoft.com/office/drawing/2014/main" id="{F70D4189-F8C9-4D04-BCAA-8E177DD35C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4" name="Picture 1" descr="ALMASHRI_0">
          <a:extLst>
            <a:ext uri="{FF2B5EF4-FFF2-40B4-BE49-F238E27FC236}">
              <a16:creationId xmlns:a16="http://schemas.microsoft.com/office/drawing/2014/main" id="{D36368D0-9684-43BA-BE2E-FBF9AF76FB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5" name="Picture 1" descr="ALMASHRI_0">
          <a:extLst>
            <a:ext uri="{FF2B5EF4-FFF2-40B4-BE49-F238E27FC236}">
              <a16:creationId xmlns:a16="http://schemas.microsoft.com/office/drawing/2014/main" id="{3CAD2A9C-DDEC-46F5-A6DE-9210B185AD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6" name="Picture 1" descr="ALMASHRI_0">
          <a:extLst>
            <a:ext uri="{FF2B5EF4-FFF2-40B4-BE49-F238E27FC236}">
              <a16:creationId xmlns:a16="http://schemas.microsoft.com/office/drawing/2014/main" id="{C2201370-56FC-4831-A9E3-6B337A2545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7" name="Picture 1" descr="ALMASHRI_0">
          <a:extLst>
            <a:ext uri="{FF2B5EF4-FFF2-40B4-BE49-F238E27FC236}">
              <a16:creationId xmlns:a16="http://schemas.microsoft.com/office/drawing/2014/main" id="{9169CB0B-900D-4F60-8C5D-2976621A12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8" name="Picture 1" descr="ALMASHRI_0">
          <a:extLst>
            <a:ext uri="{FF2B5EF4-FFF2-40B4-BE49-F238E27FC236}">
              <a16:creationId xmlns:a16="http://schemas.microsoft.com/office/drawing/2014/main" id="{DA8928D5-9DB3-426D-8B7C-1439494947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499" name="Picture 1" descr="ALMASHRI_0">
          <a:extLst>
            <a:ext uri="{FF2B5EF4-FFF2-40B4-BE49-F238E27FC236}">
              <a16:creationId xmlns:a16="http://schemas.microsoft.com/office/drawing/2014/main" id="{E5C38B81-7CAF-4AE2-8B94-D0E91FB62D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0" name="Picture 1" descr="ALMASHRI_0">
          <a:extLst>
            <a:ext uri="{FF2B5EF4-FFF2-40B4-BE49-F238E27FC236}">
              <a16:creationId xmlns:a16="http://schemas.microsoft.com/office/drawing/2014/main" id="{8DCE0CD5-B14E-4C8C-8501-DBA81731C2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01" name="Picture 1" descr="ALMASHRI_0">
          <a:extLst>
            <a:ext uri="{FF2B5EF4-FFF2-40B4-BE49-F238E27FC236}">
              <a16:creationId xmlns:a16="http://schemas.microsoft.com/office/drawing/2014/main" id="{B1C45848-B861-4A97-8E8F-98166842D3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2" name="Picture 1" descr="ALMASHRI_0">
          <a:extLst>
            <a:ext uri="{FF2B5EF4-FFF2-40B4-BE49-F238E27FC236}">
              <a16:creationId xmlns:a16="http://schemas.microsoft.com/office/drawing/2014/main" id="{365A10E2-527D-4E64-B449-74A9E2721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3" name="Picture 1" descr="ALMASHRI_0">
          <a:extLst>
            <a:ext uri="{FF2B5EF4-FFF2-40B4-BE49-F238E27FC236}">
              <a16:creationId xmlns:a16="http://schemas.microsoft.com/office/drawing/2014/main" id="{C3BD8686-B840-40C6-9FB2-D33E763026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4" name="Picture 1" descr="ALMASHRI_0">
          <a:extLst>
            <a:ext uri="{FF2B5EF4-FFF2-40B4-BE49-F238E27FC236}">
              <a16:creationId xmlns:a16="http://schemas.microsoft.com/office/drawing/2014/main" id="{D0D7FF8D-75D1-4914-8550-7380934EF7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5" name="Picture 1" descr="ALMASHRI_0">
          <a:extLst>
            <a:ext uri="{FF2B5EF4-FFF2-40B4-BE49-F238E27FC236}">
              <a16:creationId xmlns:a16="http://schemas.microsoft.com/office/drawing/2014/main" id="{30284544-10E5-426B-AEA5-3F49790C66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6" name="Picture 1" descr="ALMASHRI_0">
          <a:extLst>
            <a:ext uri="{FF2B5EF4-FFF2-40B4-BE49-F238E27FC236}">
              <a16:creationId xmlns:a16="http://schemas.microsoft.com/office/drawing/2014/main" id="{B2F9B247-F042-4B17-B3D2-D15475DEF7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7" name="Picture 1" descr="ALMASHRI_0">
          <a:extLst>
            <a:ext uri="{FF2B5EF4-FFF2-40B4-BE49-F238E27FC236}">
              <a16:creationId xmlns:a16="http://schemas.microsoft.com/office/drawing/2014/main" id="{7D546CE4-2F42-4478-BD4F-9401052CEE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8" name="Picture 1" descr="ALMASHRI_0">
          <a:extLst>
            <a:ext uri="{FF2B5EF4-FFF2-40B4-BE49-F238E27FC236}">
              <a16:creationId xmlns:a16="http://schemas.microsoft.com/office/drawing/2014/main" id="{E6B7C01D-B496-465E-A2B3-627C835C96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09" name="Picture 1" descr="ALMASHRI_0">
          <a:extLst>
            <a:ext uri="{FF2B5EF4-FFF2-40B4-BE49-F238E27FC236}">
              <a16:creationId xmlns:a16="http://schemas.microsoft.com/office/drawing/2014/main" id="{9A40A251-202D-4DD4-9248-9FD990F95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0" name="Picture 1" descr="ALMASHRI_0">
          <a:extLst>
            <a:ext uri="{FF2B5EF4-FFF2-40B4-BE49-F238E27FC236}">
              <a16:creationId xmlns:a16="http://schemas.microsoft.com/office/drawing/2014/main" id="{939D2E9B-AF6C-43B3-B01D-1F8EFB25A4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1" name="Picture 1" descr="ALMASHRI_0">
          <a:extLst>
            <a:ext uri="{FF2B5EF4-FFF2-40B4-BE49-F238E27FC236}">
              <a16:creationId xmlns:a16="http://schemas.microsoft.com/office/drawing/2014/main" id="{A0B3B2A0-305A-403E-8D8C-540B03AD97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2" name="Picture 1" descr="ALMASHRI_0">
          <a:extLst>
            <a:ext uri="{FF2B5EF4-FFF2-40B4-BE49-F238E27FC236}">
              <a16:creationId xmlns:a16="http://schemas.microsoft.com/office/drawing/2014/main" id="{739B25D7-AF0B-4F3C-88D5-6DDF1939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3" name="Picture 1" descr="ALMASHRI_0">
          <a:extLst>
            <a:ext uri="{FF2B5EF4-FFF2-40B4-BE49-F238E27FC236}">
              <a16:creationId xmlns:a16="http://schemas.microsoft.com/office/drawing/2014/main" id="{33432992-2A1F-401B-AC5F-1A87B9E79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4" name="Picture 1" descr="ALMASHRI_0">
          <a:extLst>
            <a:ext uri="{FF2B5EF4-FFF2-40B4-BE49-F238E27FC236}">
              <a16:creationId xmlns:a16="http://schemas.microsoft.com/office/drawing/2014/main" id="{90C04BA1-A6A1-4B8F-AC49-CDC78E8413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5" name="Picture 1" descr="ALMASHRI_0">
          <a:extLst>
            <a:ext uri="{FF2B5EF4-FFF2-40B4-BE49-F238E27FC236}">
              <a16:creationId xmlns:a16="http://schemas.microsoft.com/office/drawing/2014/main" id="{4DAF74C2-39CC-4E6F-AA49-B3127761C7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6" name="Picture 1" descr="ALMASHRI_0">
          <a:extLst>
            <a:ext uri="{FF2B5EF4-FFF2-40B4-BE49-F238E27FC236}">
              <a16:creationId xmlns:a16="http://schemas.microsoft.com/office/drawing/2014/main" id="{0CF6971C-CEFE-4712-AD9A-BBB38B503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17" name="Picture 1" descr="ALMASHRI_0">
          <a:extLst>
            <a:ext uri="{FF2B5EF4-FFF2-40B4-BE49-F238E27FC236}">
              <a16:creationId xmlns:a16="http://schemas.microsoft.com/office/drawing/2014/main" id="{54FD5C2C-B2F5-4DAC-89A9-B9BD56C92D6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8" name="Picture 1" descr="ALMASHRI_0">
          <a:extLst>
            <a:ext uri="{FF2B5EF4-FFF2-40B4-BE49-F238E27FC236}">
              <a16:creationId xmlns:a16="http://schemas.microsoft.com/office/drawing/2014/main" id="{AD8BDFDE-2EAB-4067-9EE6-6CA2089643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19" name="Picture 1" descr="ALMASHRI_0">
          <a:extLst>
            <a:ext uri="{FF2B5EF4-FFF2-40B4-BE49-F238E27FC236}">
              <a16:creationId xmlns:a16="http://schemas.microsoft.com/office/drawing/2014/main" id="{58E00816-72E9-4FAA-A92F-6D78FC6790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0" name="Picture 1" descr="ALMASHRI_0">
          <a:extLst>
            <a:ext uri="{FF2B5EF4-FFF2-40B4-BE49-F238E27FC236}">
              <a16:creationId xmlns:a16="http://schemas.microsoft.com/office/drawing/2014/main" id="{5A1C56B3-8C36-4E0B-8CB0-6528930FB5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1" name="Picture 1" descr="ALMASHRI_0">
          <a:extLst>
            <a:ext uri="{FF2B5EF4-FFF2-40B4-BE49-F238E27FC236}">
              <a16:creationId xmlns:a16="http://schemas.microsoft.com/office/drawing/2014/main" id="{B751D5F1-FFCF-4602-A7BE-1FD2043F13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2" name="Picture 1" descr="ALMASHRI_0">
          <a:extLst>
            <a:ext uri="{FF2B5EF4-FFF2-40B4-BE49-F238E27FC236}">
              <a16:creationId xmlns:a16="http://schemas.microsoft.com/office/drawing/2014/main" id="{F391DC03-A13E-4EDB-8D8F-3C57C03B80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3" name="Picture 1" descr="ALMASHRI_0">
          <a:extLst>
            <a:ext uri="{FF2B5EF4-FFF2-40B4-BE49-F238E27FC236}">
              <a16:creationId xmlns:a16="http://schemas.microsoft.com/office/drawing/2014/main" id="{890E95A8-CE37-4B6C-B792-9F6508658A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4" name="Picture 1" descr="ALMASHRI_0">
          <a:extLst>
            <a:ext uri="{FF2B5EF4-FFF2-40B4-BE49-F238E27FC236}">
              <a16:creationId xmlns:a16="http://schemas.microsoft.com/office/drawing/2014/main" id="{F0C71714-30E2-4C67-8054-DBE726C483C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5" name="Picture 1" descr="ALMASHRI_0">
          <a:extLst>
            <a:ext uri="{FF2B5EF4-FFF2-40B4-BE49-F238E27FC236}">
              <a16:creationId xmlns:a16="http://schemas.microsoft.com/office/drawing/2014/main" id="{5738A143-E35E-4FA4-A19B-0E6E9C59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6" name="Picture 1" descr="ALMASHRI_0">
          <a:extLst>
            <a:ext uri="{FF2B5EF4-FFF2-40B4-BE49-F238E27FC236}">
              <a16:creationId xmlns:a16="http://schemas.microsoft.com/office/drawing/2014/main" id="{74EC2A96-6DA6-443D-9F00-EE03036540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7" name="Picture 1" descr="ALMASHRI_0">
          <a:extLst>
            <a:ext uri="{FF2B5EF4-FFF2-40B4-BE49-F238E27FC236}">
              <a16:creationId xmlns:a16="http://schemas.microsoft.com/office/drawing/2014/main" id="{4A239E69-9B95-4E1A-9399-FCAAD8F52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8" name="Picture 1" descr="ALMASHRI_0">
          <a:extLst>
            <a:ext uri="{FF2B5EF4-FFF2-40B4-BE49-F238E27FC236}">
              <a16:creationId xmlns:a16="http://schemas.microsoft.com/office/drawing/2014/main" id="{F1C23D9F-CA4B-4D7C-983D-DAABB842D8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29" name="Picture 1" descr="ALMASHRI_0">
          <a:extLst>
            <a:ext uri="{FF2B5EF4-FFF2-40B4-BE49-F238E27FC236}">
              <a16:creationId xmlns:a16="http://schemas.microsoft.com/office/drawing/2014/main" id="{8BD2CAC8-E2D0-4FDF-A212-232B5CBBAF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0" name="Picture 1" descr="ALMASHRI_0">
          <a:extLst>
            <a:ext uri="{FF2B5EF4-FFF2-40B4-BE49-F238E27FC236}">
              <a16:creationId xmlns:a16="http://schemas.microsoft.com/office/drawing/2014/main" id="{D7AED203-EA2A-4F09-90A1-1E4A513316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1" name="Picture 1" descr="ALMASHRI_0">
          <a:extLst>
            <a:ext uri="{FF2B5EF4-FFF2-40B4-BE49-F238E27FC236}">
              <a16:creationId xmlns:a16="http://schemas.microsoft.com/office/drawing/2014/main" id="{67A9CDF8-8571-484A-908A-0177BCE595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2" name="Picture 1" descr="ALMASHRI_0">
          <a:extLst>
            <a:ext uri="{FF2B5EF4-FFF2-40B4-BE49-F238E27FC236}">
              <a16:creationId xmlns:a16="http://schemas.microsoft.com/office/drawing/2014/main" id="{8DE50914-6117-410E-8089-3090A70025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533" name="Picture 1" descr="ALMASHRI_0">
          <a:extLst>
            <a:ext uri="{FF2B5EF4-FFF2-40B4-BE49-F238E27FC236}">
              <a16:creationId xmlns:a16="http://schemas.microsoft.com/office/drawing/2014/main" id="{B48C808F-DD9F-4A15-AF1A-CF8912176C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4" name="Picture 1" descr="ALMASHRI_0">
          <a:extLst>
            <a:ext uri="{FF2B5EF4-FFF2-40B4-BE49-F238E27FC236}">
              <a16:creationId xmlns:a16="http://schemas.microsoft.com/office/drawing/2014/main" id="{69A5DA33-2958-45FA-B821-075D6A2B40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5" name="Picture 1" descr="ALMASHRI_0">
          <a:extLst>
            <a:ext uri="{FF2B5EF4-FFF2-40B4-BE49-F238E27FC236}">
              <a16:creationId xmlns:a16="http://schemas.microsoft.com/office/drawing/2014/main" id="{5A4F0DE7-24AF-4939-A668-04ACFB3044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6" name="Picture 1" descr="ALMASHRI_0">
          <a:extLst>
            <a:ext uri="{FF2B5EF4-FFF2-40B4-BE49-F238E27FC236}">
              <a16:creationId xmlns:a16="http://schemas.microsoft.com/office/drawing/2014/main" id="{28E432D6-4DED-4BE4-BCC3-95B3842009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7" name="Picture 1" descr="ALMASHRI_0">
          <a:extLst>
            <a:ext uri="{FF2B5EF4-FFF2-40B4-BE49-F238E27FC236}">
              <a16:creationId xmlns:a16="http://schemas.microsoft.com/office/drawing/2014/main" id="{056FD221-0101-40D3-9E2E-190FCA7AD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8" name="Picture 1" descr="ALMASHRI_0">
          <a:extLst>
            <a:ext uri="{FF2B5EF4-FFF2-40B4-BE49-F238E27FC236}">
              <a16:creationId xmlns:a16="http://schemas.microsoft.com/office/drawing/2014/main" id="{61A025D1-784C-42F4-9877-E05DF22843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39" name="Picture 1" descr="ALMASHRI_0">
          <a:extLst>
            <a:ext uri="{FF2B5EF4-FFF2-40B4-BE49-F238E27FC236}">
              <a16:creationId xmlns:a16="http://schemas.microsoft.com/office/drawing/2014/main" id="{FB0D01C6-0B26-45CA-A962-D58D50822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0" name="Picture 1" descr="ALMASHRI_0">
          <a:extLst>
            <a:ext uri="{FF2B5EF4-FFF2-40B4-BE49-F238E27FC236}">
              <a16:creationId xmlns:a16="http://schemas.microsoft.com/office/drawing/2014/main" id="{0FB12FDF-BE06-4E68-9436-B9F46F81CA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1" name="Picture 1" descr="ALMASHRI_0">
          <a:extLst>
            <a:ext uri="{FF2B5EF4-FFF2-40B4-BE49-F238E27FC236}">
              <a16:creationId xmlns:a16="http://schemas.microsoft.com/office/drawing/2014/main" id="{71D7EB0C-E0C5-43E1-BBF3-6132F17946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2" name="Picture 1" descr="ALMASHRI_0">
          <a:extLst>
            <a:ext uri="{FF2B5EF4-FFF2-40B4-BE49-F238E27FC236}">
              <a16:creationId xmlns:a16="http://schemas.microsoft.com/office/drawing/2014/main" id="{1435B9ED-D82D-4094-8E71-813376B4F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3" name="Picture 1" descr="ALMASHRI_0">
          <a:extLst>
            <a:ext uri="{FF2B5EF4-FFF2-40B4-BE49-F238E27FC236}">
              <a16:creationId xmlns:a16="http://schemas.microsoft.com/office/drawing/2014/main" id="{BEA9FCC6-9B29-4533-82DA-C3C2AC90C7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4" name="Picture 1" descr="ALMASHRI_0">
          <a:extLst>
            <a:ext uri="{FF2B5EF4-FFF2-40B4-BE49-F238E27FC236}">
              <a16:creationId xmlns:a16="http://schemas.microsoft.com/office/drawing/2014/main" id="{A03F63D0-0E5A-4B46-8CF9-30E8F5BDDF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5" name="Picture 1" descr="ALMASHRI_0">
          <a:extLst>
            <a:ext uri="{FF2B5EF4-FFF2-40B4-BE49-F238E27FC236}">
              <a16:creationId xmlns:a16="http://schemas.microsoft.com/office/drawing/2014/main" id="{220C0BF4-67A4-496B-A3A5-4C521AC9E5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6" name="Picture 1" descr="ALMASHRI_0">
          <a:extLst>
            <a:ext uri="{FF2B5EF4-FFF2-40B4-BE49-F238E27FC236}">
              <a16:creationId xmlns:a16="http://schemas.microsoft.com/office/drawing/2014/main" id="{4ADE12FB-4DB1-4043-B7DF-49F56E7DDA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7" name="Picture 1" descr="ALMASHRI_0">
          <a:extLst>
            <a:ext uri="{FF2B5EF4-FFF2-40B4-BE49-F238E27FC236}">
              <a16:creationId xmlns:a16="http://schemas.microsoft.com/office/drawing/2014/main" id="{F50F95D6-2857-4A3A-877A-44D3F2E384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8" name="Picture 1" descr="ALMASHRI_0">
          <a:extLst>
            <a:ext uri="{FF2B5EF4-FFF2-40B4-BE49-F238E27FC236}">
              <a16:creationId xmlns:a16="http://schemas.microsoft.com/office/drawing/2014/main" id="{024F5E13-490D-4AC5-B5B1-B34B7D9247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549" name="Picture 1" descr="ALMASHRI_0">
          <a:extLst>
            <a:ext uri="{FF2B5EF4-FFF2-40B4-BE49-F238E27FC236}">
              <a16:creationId xmlns:a16="http://schemas.microsoft.com/office/drawing/2014/main" id="{2A94B9DC-CF70-4010-B5F2-21EF3D975C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0" name="Picture 1" descr="ALMASHRI_0">
          <a:extLst>
            <a:ext uri="{FF2B5EF4-FFF2-40B4-BE49-F238E27FC236}">
              <a16:creationId xmlns:a16="http://schemas.microsoft.com/office/drawing/2014/main" id="{BCF4F7EA-9816-4D28-A751-A68B4BC5D2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1" name="Picture 1" descr="ALMASHRI_0">
          <a:extLst>
            <a:ext uri="{FF2B5EF4-FFF2-40B4-BE49-F238E27FC236}">
              <a16:creationId xmlns:a16="http://schemas.microsoft.com/office/drawing/2014/main" id="{1EB40165-098F-4AF7-BEF8-FED1F4E83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2" name="Picture 1" descr="ALMASHRI_0">
          <a:extLst>
            <a:ext uri="{FF2B5EF4-FFF2-40B4-BE49-F238E27FC236}">
              <a16:creationId xmlns:a16="http://schemas.microsoft.com/office/drawing/2014/main" id="{7080702F-5705-43E4-B19E-FA0B18F2F7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3" name="Picture 1" descr="ALMASHRI_0">
          <a:extLst>
            <a:ext uri="{FF2B5EF4-FFF2-40B4-BE49-F238E27FC236}">
              <a16:creationId xmlns:a16="http://schemas.microsoft.com/office/drawing/2014/main" id="{21B5F397-649C-4CCB-8DA3-C6C6A279E3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4" name="Picture 1" descr="ALMASHRI_0">
          <a:extLst>
            <a:ext uri="{FF2B5EF4-FFF2-40B4-BE49-F238E27FC236}">
              <a16:creationId xmlns:a16="http://schemas.microsoft.com/office/drawing/2014/main" id="{CBE2A624-335B-4B75-AF9A-B1F6F7E7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5" name="Picture 1" descr="ALMASHRI_0">
          <a:extLst>
            <a:ext uri="{FF2B5EF4-FFF2-40B4-BE49-F238E27FC236}">
              <a16:creationId xmlns:a16="http://schemas.microsoft.com/office/drawing/2014/main" id="{EC64E100-C4B8-47DC-83A6-D552C8758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6" name="Picture 1" descr="ALMASHRI_0">
          <a:extLst>
            <a:ext uri="{FF2B5EF4-FFF2-40B4-BE49-F238E27FC236}">
              <a16:creationId xmlns:a16="http://schemas.microsoft.com/office/drawing/2014/main" id="{2C3D458E-4548-4AF2-8B1C-DBD3B3D184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7" name="Picture 1" descr="ALMASHRI_0">
          <a:extLst>
            <a:ext uri="{FF2B5EF4-FFF2-40B4-BE49-F238E27FC236}">
              <a16:creationId xmlns:a16="http://schemas.microsoft.com/office/drawing/2014/main" id="{64C2BF04-1F31-4398-A3CD-CCAA6C00193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8" name="Picture 1" descr="ALMASHRI_0">
          <a:extLst>
            <a:ext uri="{FF2B5EF4-FFF2-40B4-BE49-F238E27FC236}">
              <a16:creationId xmlns:a16="http://schemas.microsoft.com/office/drawing/2014/main" id="{A9D848FD-4391-4C72-81A6-0AAE603A1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59" name="Picture 1" descr="ALMASHRI_0">
          <a:extLst>
            <a:ext uri="{FF2B5EF4-FFF2-40B4-BE49-F238E27FC236}">
              <a16:creationId xmlns:a16="http://schemas.microsoft.com/office/drawing/2014/main" id="{624E22B3-23D6-432C-A55E-03B3F5DA6E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0" name="Picture 1" descr="ALMASHRI_0">
          <a:extLst>
            <a:ext uri="{FF2B5EF4-FFF2-40B4-BE49-F238E27FC236}">
              <a16:creationId xmlns:a16="http://schemas.microsoft.com/office/drawing/2014/main" id="{00FBAC89-70B8-4278-A823-D84EDFD717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1" name="Picture 1" descr="ALMASHRI_0">
          <a:extLst>
            <a:ext uri="{FF2B5EF4-FFF2-40B4-BE49-F238E27FC236}">
              <a16:creationId xmlns:a16="http://schemas.microsoft.com/office/drawing/2014/main" id="{D91BFBD3-3C59-471D-8354-CC69A44A26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2" name="Picture 1" descr="ALMASHRI_0">
          <a:extLst>
            <a:ext uri="{FF2B5EF4-FFF2-40B4-BE49-F238E27FC236}">
              <a16:creationId xmlns:a16="http://schemas.microsoft.com/office/drawing/2014/main" id="{5E5668CA-5458-4594-85D8-21E6F09AE51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3" name="Picture 1" descr="ALMASHRI_0">
          <a:extLst>
            <a:ext uri="{FF2B5EF4-FFF2-40B4-BE49-F238E27FC236}">
              <a16:creationId xmlns:a16="http://schemas.microsoft.com/office/drawing/2014/main" id="{A45866AE-BCBF-41A8-9887-ED88E4A601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4" name="Picture 1" descr="ALMASHRI_0">
          <a:extLst>
            <a:ext uri="{FF2B5EF4-FFF2-40B4-BE49-F238E27FC236}">
              <a16:creationId xmlns:a16="http://schemas.microsoft.com/office/drawing/2014/main" id="{97AD02B2-80D9-4941-A9C1-2045D6315F4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565" name="Picture 1" descr="ALMASHRI_0">
          <a:extLst>
            <a:ext uri="{FF2B5EF4-FFF2-40B4-BE49-F238E27FC236}">
              <a16:creationId xmlns:a16="http://schemas.microsoft.com/office/drawing/2014/main" id="{26C71E9B-FFD9-4DEE-8B7B-354DC8A470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6" name="Picture 1" descr="ALMASHRI_0">
          <a:extLst>
            <a:ext uri="{FF2B5EF4-FFF2-40B4-BE49-F238E27FC236}">
              <a16:creationId xmlns:a16="http://schemas.microsoft.com/office/drawing/2014/main" id="{CF49231D-3EDC-4276-AA1B-5814E25147A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7" name="Picture 1" descr="ALMASHRI_0">
          <a:extLst>
            <a:ext uri="{FF2B5EF4-FFF2-40B4-BE49-F238E27FC236}">
              <a16:creationId xmlns:a16="http://schemas.microsoft.com/office/drawing/2014/main" id="{4804F5A6-2301-46F9-BA1E-EA1EBDBD60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8" name="Picture 1" descr="ALMASHRI_0">
          <a:extLst>
            <a:ext uri="{FF2B5EF4-FFF2-40B4-BE49-F238E27FC236}">
              <a16:creationId xmlns:a16="http://schemas.microsoft.com/office/drawing/2014/main" id="{F0E49246-6FD4-45F4-ACF5-9BB49B5ABC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69" name="Picture 1" descr="ALMASHRI_0">
          <a:extLst>
            <a:ext uri="{FF2B5EF4-FFF2-40B4-BE49-F238E27FC236}">
              <a16:creationId xmlns:a16="http://schemas.microsoft.com/office/drawing/2014/main" id="{258DBF4A-1788-4CFF-A5A3-80D62D9044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0" name="Picture 1" descr="ALMASHRI_0">
          <a:extLst>
            <a:ext uri="{FF2B5EF4-FFF2-40B4-BE49-F238E27FC236}">
              <a16:creationId xmlns:a16="http://schemas.microsoft.com/office/drawing/2014/main" id="{BEEE04CD-5385-4EC1-B5CD-0CB70CB47E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1" name="Picture 1" descr="ALMASHRI_0">
          <a:extLst>
            <a:ext uri="{FF2B5EF4-FFF2-40B4-BE49-F238E27FC236}">
              <a16:creationId xmlns:a16="http://schemas.microsoft.com/office/drawing/2014/main" id="{A34FCA89-4614-4267-BEDF-AC40DDA84B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2" name="Picture 1" descr="ALMASHRI_0">
          <a:extLst>
            <a:ext uri="{FF2B5EF4-FFF2-40B4-BE49-F238E27FC236}">
              <a16:creationId xmlns:a16="http://schemas.microsoft.com/office/drawing/2014/main" id="{08B22D6C-E785-4822-88BE-98D9006C6D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3" name="Picture 1" descr="ALMASHRI_0">
          <a:extLst>
            <a:ext uri="{FF2B5EF4-FFF2-40B4-BE49-F238E27FC236}">
              <a16:creationId xmlns:a16="http://schemas.microsoft.com/office/drawing/2014/main" id="{B01CFCF7-3CC8-4792-B757-5B74E96EB8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4" name="Picture 1" descr="ALMASHRI_0">
          <a:extLst>
            <a:ext uri="{FF2B5EF4-FFF2-40B4-BE49-F238E27FC236}">
              <a16:creationId xmlns:a16="http://schemas.microsoft.com/office/drawing/2014/main" id="{DA4939EC-5D2E-43FE-BF1C-7BA275A4E2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5" name="Picture 1" descr="ALMASHRI_0">
          <a:extLst>
            <a:ext uri="{FF2B5EF4-FFF2-40B4-BE49-F238E27FC236}">
              <a16:creationId xmlns:a16="http://schemas.microsoft.com/office/drawing/2014/main" id="{EB43B3E5-DA08-46FD-9A76-9CBB264BC1D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6" name="Picture 1" descr="ALMASHRI_0">
          <a:extLst>
            <a:ext uri="{FF2B5EF4-FFF2-40B4-BE49-F238E27FC236}">
              <a16:creationId xmlns:a16="http://schemas.microsoft.com/office/drawing/2014/main" id="{4527EB1C-B4E7-41DA-8FDB-3A8E271E5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7" name="Picture 1" descr="ALMASHRI_0">
          <a:extLst>
            <a:ext uri="{FF2B5EF4-FFF2-40B4-BE49-F238E27FC236}">
              <a16:creationId xmlns:a16="http://schemas.microsoft.com/office/drawing/2014/main" id="{F14FC6B3-0F4F-46F9-BF02-33709982C8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8" name="Picture 1" descr="ALMASHRI_0">
          <a:extLst>
            <a:ext uri="{FF2B5EF4-FFF2-40B4-BE49-F238E27FC236}">
              <a16:creationId xmlns:a16="http://schemas.microsoft.com/office/drawing/2014/main" id="{AB469B44-09F9-43E4-88C9-B030C3FA1F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79" name="Picture 1" descr="ALMASHRI_0">
          <a:extLst>
            <a:ext uri="{FF2B5EF4-FFF2-40B4-BE49-F238E27FC236}">
              <a16:creationId xmlns:a16="http://schemas.microsoft.com/office/drawing/2014/main" id="{F0063C79-AD68-4DE8-A620-C9448D7D71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0" name="Picture 1" descr="ALMASHRI_0">
          <a:extLst>
            <a:ext uri="{FF2B5EF4-FFF2-40B4-BE49-F238E27FC236}">
              <a16:creationId xmlns:a16="http://schemas.microsoft.com/office/drawing/2014/main" id="{E983429D-554F-455D-9DF5-981A9657C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581" name="Picture 1" descr="ALMASHRI_0">
          <a:extLst>
            <a:ext uri="{FF2B5EF4-FFF2-40B4-BE49-F238E27FC236}">
              <a16:creationId xmlns:a16="http://schemas.microsoft.com/office/drawing/2014/main" id="{839CC830-D251-4480-BA28-7B5133949F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2" name="Picture 3581" descr="ALMASHRI_0">
          <a:extLst>
            <a:ext uri="{FF2B5EF4-FFF2-40B4-BE49-F238E27FC236}">
              <a16:creationId xmlns:a16="http://schemas.microsoft.com/office/drawing/2014/main" id="{FD096186-D455-4A64-812F-31F78AB471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3" name="Picture 1" descr="ALMASHRI_0">
          <a:extLst>
            <a:ext uri="{FF2B5EF4-FFF2-40B4-BE49-F238E27FC236}">
              <a16:creationId xmlns:a16="http://schemas.microsoft.com/office/drawing/2014/main" id="{1B275FFC-5A0D-4DFD-8487-123F186935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4" name="Picture 1" descr="ALMASHRI_0">
          <a:extLst>
            <a:ext uri="{FF2B5EF4-FFF2-40B4-BE49-F238E27FC236}">
              <a16:creationId xmlns:a16="http://schemas.microsoft.com/office/drawing/2014/main" id="{9F7EC013-C93C-4795-9626-636435452C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5" name="Picture 1" descr="ALMASHRI_0">
          <a:extLst>
            <a:ext uri="{FF2B5EF4-FFF2-40B4-BE49-F238E27FC236}">
              <a16:creationId xmlns:a16="http://schemas.microsoft.com/office/drawing/2014/main" id="{B7E06308-C5D8-4A06-9EC3-AAE8CCB445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6" name="Picture 1" descr="ALMASHRI_0">
          <a:extLst>
            <a:ext uri="{FF2B5EF4-FFF2-40B4-BE49-F238E27FC236}">
              <a16:creationId xmlns:a16="http://schemas.microsoft.com/office/drawing/2014/main" id="{F4CE7857-896A-4F44-AAC7-E76837DBE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7" name="Picture 1" descr="ALMASHRI_0">
          <a:extLst>
            <a:ext uri="{FF2B5EF4-FFF2-40B4-BE49-F238E27FC236}">
              <a16:creationId xmlns:a16="http://schemas.microsoft.com/office/drawing/2014/main" id="{D548E4A0-AC8F-4763-99C2-FEEC0EDE8C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8" name="Picture 1" descr="ALMASHRI_0">
          <a:extLst>
            <a:ext uri="{FF2B5EF4-FFF2-40B4-BE49-F238E27FC236}">
              <a16:creationId xmlns:a16="http://schemas.microsoft.com/office/drawing/2014/main" id="{0DF810FA-B1BC-4BCA-BA7A-CF30DC1323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89" name="Picture 1" descr="ALMASHRI_0">
          <a:extLst>
            <a:ext uri="{FF2B5EF4-FFF2-40B4-BE49-F238E27FC236}">
              <a16:creationId xmlns:a16="http://schemas.microsoft.com/office/drawing/2014/main" id="{ADC291C2-58C1-4A5C-AB4B-1CC9B8187F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0" name="Picture 1" descr="ALMASHRI_0">
          <a:extLst>
            <a:ext uri="{FF2B5EF4-FFF2-40B4-BE49-F238E27FC236}">
              <a16:creationId xmlns:a16="http://schemas.microsoft.com/office/drawing/2014/main" id="{295BF857-29EE-40E6-8287-6399C00FEA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1" name="Picture 1" descr="ALMASHRI_0">
          <a:extLst>
            <a:ext uri="{FF2B5EF4-FFF2-40B4-BE49-F238E27FC236}">
              <a16:creationId xmlns:a16="http://schemas.microsoft.com/office/drawing/2014/main" id="{F86A99B4-22F0-442E-8997-2141F29561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2" name="Picture 1" descr="ALMASHRI_0">
          <a:extLst>
            <a:ext uri="{FF2B5EF4-FFF2-40B4-BE49-F238E27FC236}">
              <a16:creationId xmlns:a16="http://schemas.microsoft.com/office/drawing/2014/main" id="{B91F7209-0E67-4057-B34E-B407E8FB29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3" name="Picture 1" descr="ALMASHRI_0">
          <a:extLst>
            <a:ext uri="{FF2B5EF4-FFF2-40B4-BE49-F238E27FC236}">
              <a16:creationId xmlns:a16="http://schemas.microsoft.com/office/drawing/2014/main" id="{A583809D-774A-45C0-AFB7-F8C0ED895A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4" name="Picture 1" descr="ALMASHRI_0">
          <a:extLst>
            <a:ext uri="{FF2B5EF4-FFF2-40B4-BE49-F238E27FC236}">
              <a16:creationId xmlns:a16="http://schemas.microsoft.com/office/drawing/2014/main" id="{84E22CF7-027B-4CD6-A52F-592B52BEB3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5" name="Picture 1" descr="ALMASHRI_0">
          <a:extLst>
            <a:ext uri="{FF2B5EF4-FFF2-40B4-BE49-F238E27FC236}">
              <a16:creationId xmlns:a16="http://schemas.microsoft.com/office/drawing/2014/main" id="{FF29DB96-955D-4898-8181-9EC232021E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6" name="Picture 1" descr="ALMASHRI_0">
          <a:extLst>
            <a:ext uri="{FF2B5EF4-FFF2-40B4-BE49-F238E27FC236}">
              <a16:creationId xmlns:a16="http://schemas.microsoft.com/office/drawing/2014/main" id="{49B207B0-4A88-4911-A59E-BB153C58CD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597" name="Picture 1" descr="ALMASHRI_0">
          <a:extLst>
            <a:ext uri="{FF2B5EF4-FFF2-40B4-BE49-F238E27FC236}">
              <a16:creationId xmlns:a16="http://schemas.microsoft.com/office/drawing/2014/main" id="{40C6D541-02EE-43ED-9F84-A8DB13B1B0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8" name="Picture 1" descr="ALMASHRI_0">
          <a:extLst>
            <a:ext uri="{FF2B5EF4-FFF2-40B4-BE49-F238E27FC236}">
              <a16:creationId xmlns:a16="http://schemas.microsoft.com/office/drawing/2014/main" id="{6F9210BC-D2C1-4BBC-A44E-7BA3BD486F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599" name="Picture 1" descr="ALMASHRI_0">
          <a:extLst>
            <a:ext uri="{FF2B5EF4-FFF2-40B4-BE49-F238E27FC236}">
              <a16:creationId xmlns:a16="http://schemas.microsoft.com/office/drawing/2014/main" id="{D86B9F68-6AE2-43A2-AE86-B932C703B7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0" name="Picture 1" descr="ALMASHRI_0">
          <a:extLst>
            <a:ext uri="{FF2B5EF4-FFF2-40B4-BE49-F238E27FC236}">
              <a16:creationId xmlns:a16="http://schemas.microsoft.com/office/drawing/2014/main" id="{4E09DC8E-A58C-4428-81B8-4BCF9DE22F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1" name="Picture 1" descr="ALMASHRI_0">
          <a:extLst>
            <a:ext uri="{FF2B5EF4-FFF2-40B4-BE49-F238E27FC236}">
              <a16:creationId xmlns:a16="http://schemas.microsoft.com/office/drawing/2014/main" id="{FA6FDEFE-C468-4F10-A673-E48BBEB483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2" name="Picture 1" descr="ALMASHRI_0">
          <a:extLst>
            <a:ext uri="{FF2B5EF4-FFF2-40B4-BE49-F238E27FC236}">
              <a16:creationId xmlns:a16="http://schemas.microsoft.com/office/drawing/2014/main" id="{AC84E36C-815C-4754-979F-D1ECED2336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3" name="Picture 1" descr="ALMASHRI_0">
          <a:extLst>
            <a:ext uri="{FF2B5EF4-FFF2-40B4-BE49-F238E27FC236}">
              <a16:creationId xmlns:a16="http://schemas.microsoft.com/office/drawing/2014/main" id="{628AA98D-44E7-405D-8457-660C98AC338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4" name="Picture 1" descr="ALMASHRI_0">
          <a:extLst>
            <a:ext uri="{FF2B5EF4-FFF2-40B4-BE49-F238E27FC236}">
              <a16:creationId xmlns:a16="http://schemas.microsoft.com/office/drawing/2014/main" id="{76C52A3C-B2B9-4016-8843-664B6CEC77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5" name="Picture 1" descr="ALMASHRI_0">
          <a:extLst>
            <a:ext uri="{FF2B5EF4-FFF2-40B4-BE49-F238E27FC236}">
              <a16:creationId xmlns:a16="http://schemas.microsoft.com/office/drawing/2014/main" id="{2A052E52-7E2A-40B2-B35C-9E1FAB45C6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6" name="Picture 1" descr="ALMASHRI_0">
          <a:extLst>
            <a:ext uri="{FF2B5EF4-FFF2-40B4-BE49-F238E27FC236}">
              <a16:creationId xmlns:a16="http://schemas.microsoft.com/office/drawing/2014/main" id="{97B50907-75BB-4604-AFFD-D3DC4D0B61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7" name="Picture 1" descr="ALMASHRI_0">
          <a:extLst>
            <a:ext uri="{FF2B5EF4-FFF2-40B4-BE49-F238E27FC236}">
              <a16:creationId xmlns:a16="http://schemas.microsoft.com/office/drawing/2014/main" id="{C5A468B0-C773-4A74-93C8-6F9A0FCB900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8" name="Picture 1" descr="ALMASHRI_0">
          <a:extLst>
            <a:ext uri="{FF2B5EF4-FFF2-40B4-BE49-F238E27FC236}">
              <a16:creationId xmlns:a16="http://schemas.microsoft.com/office/drawing/2014/main" id="{D9BE0386-D35A-42A2-8CB6-72A5C3B83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09" name="Picture 1" descr="ALMASHRI_0">
          <a:extLst>
            <a:ext uri="{FF2B5EF4-FFF2-40B4-BE49-F238E27FC236}">
              <a16:creationId xmlns:a16="http://schemas.microsoft.com/office/drawing/2014/main" id="{17A4438D-0E2C-4293-8C63-4656E1EB2D6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0" name="Picture 1" descr="ALMASHRI_0">
          <a:extLst>
            <a:ext uri="{FF2B5EF4-FFF2-40B4-BE49-F238E27FC236}">
              <a16:creationId xmlns:a16="http://schemas.microsoft.com/office/drawing/2014/main" id="{AC33E0F8-CB74-402B-ABD2-BF0E80D19F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1" name="Picture 1" descr="ALMASHRI_0">
          <a:extLst>
            <a:ext uri="{FF2B5EF4-FFF2-40B4-BE49-F238E27FC236}">
              <a16:creationId xmlns:a16="http://schemas.microsoft.com/office/drawing/2014/main" id="{7CDAD289-B5EF-4E68-B0A2-62B2F01548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2" name="Picture 1" descr="ALMASHRI_0">
          <a:extLst>
            <a:ext uri="{FF2B5EF4-FFF2-40B4-BE49-F238E27FC236}">
              <a16:creationId xmlns:a16="http://schemas.microsoft.com/office/drawing/2014/main" id="{D59351D5-3E8F-4B4A-B1AF-92EAA64012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613" name="Picture 1" descr="ALMASHRI_0">
          <a:extLst>
            <a:ext uri="{FF2B5EF4-FFF2-40B4-BE49-F238E27FC236}">
              <a16:creationId xmlns:a16="http://schemas.microsoft.com/office/drawing/2014/main" id="{35581040-C1C1-4C2B-B76B-5A80E3EE79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4" name="Picture 1" descr="ALMASHRI_0">
          <a:extLst>
            <a:ext uri="{FF2B5EF4-FFF2-40B4-BE49-F238E27FC236}">
              <a16:creationId xmlns:a16="http://schemas.microsoft.com/office/drawing/2014/main" id="{4DAF1EF6-FAAF-4606-A7B7-93BEA0379D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5" name="Picture 1" descr="ALMASHRI_0">
          <a:extLst>
            <a:ext uri="{FF2B5EF4-FFF2-40B4-BE49-F238E27FC236}">
              <a16:creationId xmlns:a16="http://schemas.microsoft.com/office/drawing/2014/main" id="{2C31215E-724A-492B-A1E9-B61F679C80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6" name="Picture 1" descr="ALMASHRI_0">
          <a:extLst>
            <a:ext uri="{FF2B5EF4-FFF2-40B4-BE49-F238E27FC236}">
              <a16:creationId xmlns:a16="http://schemas.microsoft.com/office/drawing/2014/main" id="{345D987F-5853-4DBC-BC23-36F45FAE1C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7" name="Picture 1" descr="ALMASHRI_0">
          <a:extLst>
            <a:ext uri="{FF2B5EF4-FFF2-40B4-BE49-F238E27FC236}">
              <a16:creationId xmlns:a16="http://schemas.microsoft.com/office/drawing/2014/main" id="{EC419E52-5950-474B-BD2E-B82F1FE5D7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8" name="Picture 1" descr="ALMASHRI_0">
          <a:extLst>
            <a:ext uri="{FF2B5EF4-FFF2-40B4-BE49-F238E27FC236}">
              <a16:creationId xmlns:a16="http://schemas.microsoft.com/office/drawing/2014/main" id="{352B314E-50CD-4BD6-A87B-54635E8A63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19" name="Picture 1" descr="ALMASHRI_0">
          <a:extLst>
            <a:ext uri="{FF2B5EF4-FFF2-40B4-BE49-F238E27FC236}">
              <a16:creationId xmlns:a16="http://schemas.microsoft.com/office/drawing/2014/main" id="{624D764C-2343-4180-AB75-2627E9C5D9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0" name="Picture 1" descr="ALMASHRI_0">
          <a:extLst>
            <a:ext uri="{FF2B5EF4-FFF2-40B4-BE49-F238E27FC236}">
              <a16:creationId xmlns:a16="http://schemas.microsoft.com/office/drawing/2014/main" id="{10C8C114-C874-4F8B-835E-8E8A1D4D1B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1" name="Picture 1" descr="ALMASHRI_0">
          <a:extLst>
            <a:ext uri="{FF2B5EF4-FFF2-40B4-BE49-F238E27FC236}">
              <a16:creationId xmlns:a16="http://schemas.microsoft.com/office/drawing/2014/main" id="{307121DF-D4B8-4D09-B541-9B4E21F522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2" name="Picture 1" descr="ALMASHRI_0">
          <a:extLst>
            <a:ext uri="{FF2B5EF4-FFF2-40B4-BE49-F238E27FC236}">
              <a16:creationId xmlns:a16="http://schemas.microsoft.com/office/drawing/2014/main" id="{D401AD01-FE3E-434D-BE72-4D5F492BF40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3" name="Picture 1" descr="ALMASHRI_0">
          <a:extLst>
            <a:ext uri="{FF2B5EF4-FFF2-40B4-BE49-F238E27FC236}">
              <a16:creationId xmlns:a16="http://schemas.microsoft.com/office/drawing/2014/main" id="{0E64F392-0B9F-4041-A3D5-FFB44567BB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4" name="Picture 1" descr="ALMASHRI_0">
          <a:extLst>
            <a:ext uri="{FF2B5EF4-FFF2-40B4-BE49-F238E27FC236}">
              <a16:creationId xmlns:a16="http://schemas.microsoft.com/office/drawing/2014/main" id="{514B3FDE-D2C3-45A3-8392-B83879364B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5" name="Picture 1" descr="ALMASHRI_0">
          <a:extLst>
            <a:ext uri="{FF2B5EF4-FFF2-40B4-BE49-F238E27FC236}">
              <a16:creationId xmlns:a16="http://schemas.microsoft.com/office/drawing/2014/main" id="{761F844A-7793-41B5-876A-C3C508C7916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6" name="Picture 1" descr="ALMASHRI_0">
          <a:extLst>
            <a:ext uri="{FF2B5EF4-FFF2-40B4-BE49-F238E27FC236}">
              <a16:creationId xmlns:a16="http://schemas.microsoft.com/office/drawing/2014/main" id="{05BE9661-CEA0-429E-A0C2-A4983047D0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7" name="Picture 1" descr="ALMASHRI_0">
          <a:extLst>
            <a:ext uri="{FF2B5EF4-FFF2-40B4-BE49-F238E27FC236}">
              <a16:creationId xmlns:a16="http://schemas.microsoft.com/office/drawing/2014/main" id="{47955AC8-AFD3-4A0A-8339-5092905B57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8" name="Picture 1" descr="ALMASHRI_0">
          <a:extLst>
            <a:ext uri="{FF2B5EF4-FFF2-40B4-BE49-F238E27FC236}">
              <a16:creationId xmlns:a16="http://schemas.microsoft.com/office/drawing/2014/main" id="{D46321D0-E6D3-473C-BDC5-474B431B25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29" name="Picture 1" descr="ALMASHRI_0">
          <a:extLst>
            <a:ext uri="{FF2B5EF4-FFF2-40B4-BE49-F238E27FC236}">
              <a16:creationId xmlns:a16="http://schemas.microsoft.com/office/drawing/2014/main" id="{CA63DF11-7D13-4E8A-A01E-03C3578937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0" name="Picture 1" descr="ALMASHRI_0">
          <a:extLst>
            <a:ext uri="{FF2B5EF4-FFF2-40B4-BE49-F238E27FC236}">
              <a16:creationId xmlns:a16="http://schemas.microsoft.com/office/drawing/2014/main" id="{66AD6477-67E1-4B0C-A975-5BE412F0DA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1" name="Picture 1" descr="ALMASHRI_0">
          <a:extLst>
            <a:ext uri="{FF2B5EF4-FFF2-40B4-BE49-F238E27FC236}">
              <a16:creationId xmlns:a16="http://schemas.microsoft.com/office/drawing/2014/main" id="{8692925B-9D91-4B8D-9E9E-CAD03B4AE3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2" name="Picture 1" descr="ALMASHRI_0">
          <a:extLst>
            <a:ext uri="{FF2B5EF4-FFF2-40B4-BE49-F238E27FC236}">
              <a16:creationId xmlns:a16="http://schemas.microsoft.com/office/drawing/2014/main" id="{33F844DC-3286-4BAF-883F-C0C57F8A6F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3" name="Picture 1" descr="ALMASHRI_0">
          <a:extLst>
            <a:ext uri="{FF2B5EF4-FFF2-40B4-BE49-F238E27FC236}">
              <a16:creationId xmlns:a16="http://schemas.microsoft.com/office/drawing/2014/main" id="{38FAF538-E27D-42EC-B0B1-4D1ADF176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4" name="Picture 1" descr="ALMASHRI_0">
          <a:extLst>
            <a:ext uri="{FF2B5EF4-FFF2-40B4-BE49-F238E27FC236}">
              <a16:creationId xmlns:a16="http://schemas.microsoft.com/office/drawing/2014/main" id="{0D5DF1C1-EEF2-45F7-89B2-5973CB823F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5" name="Picture 1" descr="ALMASHRI_0">
          <a:extLst>
            <a:ext uri="{FF2B5EF4-FFF2-40B4-BE49-F238E27FC236}">
              <a16:creationId xmlns:a16="http://schemas.microsoft.com/office/drawing/2014/main" id="{9791D5AB-3C94-4AA4-8DD1-7946AD9676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6" name="Picture 1" descr="ALMASHRI_0">
          <a:extLst>
            <a:ext uri="{FF2B5EF4-FFF2-40B4-BE49-F238E27FC236}">
              <a16:creationId xmlns:a16="http://schemas.microsoft.com/office/drawing/2014/main" id="{F952D7E5-D8BA-45E7-A28D-0C8B03B255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7" name="Picture 1" descr="ALMASHRI_0">
          <a:extLst>
            <a:ext uri="{FF2B5EF4-FFF2-40B4-BE49-F238E27FC236}">
              <a16:creationId xmlns:a16="http://schemas.microsoft.com/office/drawing/2014/main" id="{82C43A88-E88F-4AA0-B232-D8C661EB21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8" name="Picture 1" descr="ALMASHRI_0">
          <a:extLst>
            <a:ext uri="{FF2B5EF4-FFF2-40B4-BE49-F238E27FC236}">
              <a16:creationId xmlns:a16="http://schemas.microsoft.com/office/drawing/2014/main" id="{72A1B1AC-8359-42AF-A13B-DB1BDCD447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39" name="Picture 1" descr="ALMASHRI_0">
          <a:extLst>
            <a:ext uri="{FF2B5EF4-FFF2-40B4-BE49-F238E27FC236}">
              <a16:creationId xmlns:a16="http://schemas.microsoft.com/office/drawing/2014/main" id="{85DCC1E9-2566-43FF-AB5C-34F992A545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0" name="Picture 1" descr="ALMASHRI_0">
          <a:extLst>
            <a:ext uri="{FF2B5EF4-FFF2-40B4-BE49-F238E27FC236}">
              <a16:creationId xmlns:a16="http://schemas.microsoft.com/office/drawing/2014/main" id="{5367B563-45BB-434F-9F5B-D1FD18A1B0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1" name="Picture 1" descr="ALMASHRI_0">
          <a:extLst>
            <a:ext uri="{FF2B5EF4-FFF2-40B4-BE49-F238E27FC236}">
              <a16:creationId xmlns:a16="http://schemas.microsoft.com/office/drawing/2014/main" id="{DC4D7058-F830-4E0A-BA25-7161F84CA4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2" name="Picture 1" descr="ALMASHRI_0">
          <a:extLst>
            <a:ext uri="{FF2B5EF4-FFF2-40B4-BE49-F238E27FC236}">
              <a16:creationId xmlns:a16="http://schemas.microsoft.com/office/drawing/2014/main" id="{F6EFD584-7EC8-4516-A7E3-4DF33353B6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3" name="Picture 1" descr="ALMASHRI_0">
          <a:extLst>
            <a:ext uri="{FF2B5EF4-FFF2-40B4-BE49-F238E27FC236}">
              <a16:creationId xmlns:a16="http://schemas.microsoft.com/office/drawing/2014/main" id="{F986B6BD-4AD0-466B-B413-4E1C7BB2E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4" name="Picture 1" descr="ALMASHRI_0">
          <a:extLst>
            <a:ext uri="{FF2B5EF4-FFF2-40B4-BE49-F238E27FC236}">
              <a16:creationId xmlns:a16="http://schemas.microsoft.com/office/drawing/2014/main" id="{BEFEBC31-9932-4CBB-98CD-165F5A5E6C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45" name="Picture 1" descr="ALMASHRI_0">
          <a:extLst>
            <a:ext uri="{FF2B5EF4-FFF2-40B4-BE49-F238E27FC236}">
              <a16:creationId xmlns:a16="http://schemas.microsoft.com/office/drawing/2014/main" id="{8E9B8B92-42B0-4087-8A91-4C15EA4513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6" name="Picture 1" descr="ALMASHRI_0">
          <a:extLst>
            <a:ext uri="{FF2B5EF4-FFF2-40B4-BE49-F238E27FC236}">
              <a16:creationId xmlns:a16="http://schemas.microsoft.com/office/drawing/2014/main" id="{060F2065-2C0B-49AE-87A9-5AE2B5D66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7" name="Picture 1" descr="ALMASHRI_0">
          <a:extLst>
            <a:ext uri="{FF2B5EF4-FFF2-40B4-BE49-F238E27FC236}">
              <a16:creationId xmlns:a16="http://schemas.microsoft.com/office/drawing/2014/main" id="{8A10C1B3-81E4-41D5-9DF2-C36ACB010F8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8" name="Picture 1" descr="ALMASHRI_0">
          <a:extLst>
            <a:ext uri="{FF2B5EF4-FFF2-40B4-BE49-F238E27FC236}">
              <a16:creationId xmlns:a16="http://schemas.microsoft.com/office/drawing/2014/main" id="{1C03DA0A-DC11-493C-A453-F04B48FE9E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49" name="Picture 1" descr="ALMASHRI_0">
          <a:extLst>
            <a:ext uri="{FF2B5EF4-FFF2-40B4-BE49-F238E27FC236}">
              <a16:creationId xmlns:a16="http://schemas.microsoft.com/office/drawing/2014/main" id="{6987F4F7-7B7A-46E7-8CE3-55E099613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0" name="Picture 1" descr="ALMASHRI_0">
          <a:extLst>
            <a:ext uri="{FF2B5EF4-FFF2-40B4-BE49-F238E27FC236}">
              <a16:creationId xmlns:a16="http://schemas.microsoft.com/office/drawing/2014/main" id="{DECF556D-3540-4ECF-B227-F859284FF7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1" name="Picture 1" descr="ALMASHRI_0">
          <a:extLst>
            <a:ext uri="{FF2B5EF4-FFF2-40B4-BE49-F238E27FC236}">
              <a16:creationId xmlns:a16="http://schemas.microsoft.com/office/drawing/2014/main" id="{FD75D14E-533D-4BA0-AE62-E25205D0E4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2" name="Picture 1" descr="ALMASHRI_0">
          <a:extLst>
            <a:ext uri="{FF2B5EF4-FFF2-40B4-BE49-F238E27FC236}">
              <a16:creationId xmlns:a16="http://schemas.microsoft.com/office/drawing/2014/main" id="{3BC4DCA3-3771-426A-BB1C-8A729D8E01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3" name="Picture 1" descr="ALMASHRI_0">
          <a:extLst>
            <a:ext uri="{FF2B5EF4-FFF2-40B4-BE49-F238E27FC236}">
              <a16:creationId xmlns:a16="http://schemas.microsoft.com/office/drawing/2014/main" id="{D39A3687-4784-4018-B3ED-D222CC3ACD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4" name="Picture 1" descr="ALMASHRI_0">
          <a:extLst>
            <a:ext uri="{FF2B5EF4-FFF2-40B4-BE49-F238E27FC236}">
              <a16:creationId xmlns:a16="http://schemas.microsoft.com/office/drawing/2014/main" id="{61E586AA-34E4-4025-88AD-2E30A00617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5" name="Picture 1" descr="ALMASHRI_0">
          <a:extLst>
            <a:ext uri="{FF2B5EF4-FFF2-40B4-BE49-F238E27FC236}">
              <a16:creationId xmlns:a16="http://schemas.microsoft.com/office/drawing/2014/main" id="{DA2F0420-8A27-4B31-B4B2-54160F9C2E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6" name="Picture 1" descr="ALMASHRI_0">
          <a:extLst>
            <a:ext uri="{FF2B5EF4-FFF2-40B4-BE49-F238E27FC236}">
              <a16:creationId xmlns:a16="http://schemas.microsoft.com/office/drawing/2014/main" id="{52E06F32-8AEB-4C05-85A8-F959A022DE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7" name="Picture 1" descr="ALMASHRI_0">
          <a:extLst>
            <a:ext uri="{FF2B5EF4-FFF2-40B4-BE49-F238E27FC236}">
              <a16:creationId xmlns:a16="http://schemas.microsoft.com/office/drawing/2014/main" id="{8CA2C0F3-98CA-43B2-9F30-3A1C000EDA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8" name="Picture 1" descr="ALMASHRI_0">
          <a:extLst>
            <a:ext uri="{FF2B5EF4-FFF2-40B4-BE49-F238E27FC236}">
              <a16:creationId xmlns:a16="http://schemas.microsoft.com/office/drawing/2014/main" id="{D91585AE-EC1D-40F6-AF85-DBDB89B5D9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59" name="Picture 1" descr="ALMASHRI_0">
          <a:extLst>
            <a:ext uri="{FF2B5EF4-FFF2-40B4-BE49-F238E27FC236}">
              <a16:creationId xmlns:a16="http://schemas.microsoft.com/office/drawing/2014/main" id="{BBFBEDA9-5A2B-4968-83B5-A0FEFF8403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0" name="Picture 1" descr="ALMASHRI_0">
          <a:extLst>
            <a:ext uri="{FF2B5EF4-FFF2-40B4-BE49-F238E27FC236}">
              <a16:creationId xmlns:a16="http://schemas.microsoft.com/office/drawing/2014/main" id="{C8D8EBA2-C73F-4E2C-92C3-88B112D274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661" name="Picture 1" descr="ALMASHRI_0">
          <a:extLst>
            <a:ext uri="{FF2B5EF4-FFF2-40B4-BE49-F238E27FC236}">
              <a16:creationId xmlns:a16="http://schemas.microsoft.com/office/drawing/2014/main" id="{195217B1-4258-406A-8573-02C836FD0D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2" name="Picture 1" descr="ALMASHRI_0">
          <a:extLst>
            <a:ext uri="{FF2B5EF4-FFF2-40B4-BE49-F238E27FC236}">
              <a16:creationId xmlns:a16="http://schemas.microsoft.com/office/drawing/2014/main" id="{1EA13576-4423-4DD8-8DEF-E57AA7C85A6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3" name="Picture 1" descr="ALMASHRI_0">
          <a:extLst>
            <a:ext uri="{FF2B5EF4-FFF2-40B4-BE49-F238E27FC236}">
              <a16:creationId xmlns:a16="http://schemas.microsoft.com/office/drawing/2014/main" id="{A9D9A6E7-7C2C-482D-B60A-78E8B025BE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4" name="Picture 1" descr="ALMASHRI_0">
          <a:extLst>
            <a:ext uri="{FF2B5EF4-FFF2-40B4-BE49-F238E27FC236}">
              <a16:creationId xmlns:a16="http://schemas.microsoft.com/office/drawing/2014/main" id="{4BCB96FC-3B14-4F50-B713-7D4581EB32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5" name="Picture 1" descr="ALMASHRI_0">
          <a:extLst>
            <a:ext uri="{FF2B5EF4-FFF2-40B4-BE49-F238E27FC236}">
              <a16:creationId xmlns:a16="http://schemas.microsoft.com/office/drawing/2014/main" id="{227025BB-9A66-410F-B19E-C64D3235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6" name="Picture 1" descr="ALMASHRI_0">
          <a:extLst>
            <a:ext uri="{FF2B5EF4-FFF2-40B4-BE49-F238E27FC236}">
              <a16:creationId xmlns:a16="http://schemas.microsoft.com/office/drawing/2014/main" id="{FF22F9B3-31DC-4C7C-89DB-BA358FBDE6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7" name="Picture 1" descr="ALMASHRI_0">
          <a:extLst>
            <a:ext uri="{FF2B5EF4-FFF2-40B4-BE49-F238E27FC236}">
              <a16:creationId xmlns:a16="http://schemas.microsoft.com/office/drawing/2014/main" id="{AD733DB4-6FB8-4061-A0E2-1D2007FCD6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8" name="Picture 1" descr="ALMASHRI_0">
          <a:extLst>
            <a:ext uri="{FF2B5EF4-FFF2-40B4-BE49-F238E27FC236}">
              <a16:creationId xmlns:a16="http://schemas.microsoft.com/office/drawing/2014/main" id="{48625B36-176E-4991-BB15-537D9F7A82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69" name="Picture 1" descr="ALMASHRI_0">
          <a:extLst>
            <a:ext uri="{FF2B5EF4-FFF2-40B4-BE49-F238E27FC236}">
              <a16:creationId xmlns:a16="http://schemas.microsoft.com/office/drawing/2014/main" id="{DD567B86-3CD3-4BE6-B946-8DE7DA8068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0" name="Picture 1" descr="ALMASHRI_0">
          <a:extLst>
            <a:ext uri="{FF2B5EF4-FFF2-40B4-BE49-F238E27FC236}">
              <a16:creationId xmlns:a16="http://schemas.microsoft.com/office/drawing/2014/main" id="{3DA97FF8-C546-449C-ABD8-8BA93346C7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1" name="Picture 1" descr="ALMASHRI_0">
          <a:extLst>
            <a:ext uri="{FF2B5EF4-FFF2-40B4-BE49-F238E27FC236}">
              <a16:creationId xmlns:a16="http://schemas.microsoft.com/office/drawing/2014/main" id="{33591652-0ED7-4E78-A6BE-B5D270102E6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2" name="Picture 1" descr="ALMASHRI_0">
          <a:extLst>
            <a:ext uri="{FF2B5EF4-FFF2-40B4-BE49-F238E27FC236}">
              <a16:creationId xmlns:a16="http://schemas.microsoft.com/office/drawing/2014/main" id="{A7FE352F-3247-447C-A937-ECFAF8ABC0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3" name="Picture 1" descr="ALMASHRI_0">
          <a:extLst>
            <a:ext uri="{FF2B5EF4-FFF2-40B4-BE49-F238E27FC236}">
              <a16:creationId xmlns:a16="http://schemas.microsoft.com/office/drawing/2014/main" id="{4CBFDD5E-84F3-4379-90A8-9DCC7BD805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4" name="Picture 1" descr="ALMASHRI_0">
          <a:extLst>
            <a:ext uri="{FF2B5EF4-FFF2-40B4-BE49-F238E27FC236}">
              <a16:creationId xmlns:a16="http://schemas.microsoft.com/office/drawing/2014/main" id="{94007E47-B565-426C-B853-3911C0D705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5" name="Picture 1" descr="ALMASHRI_0">
          <a:extLst>
            <a:ext uri="{FF2B5EF4-FFF2-40B4-BE49-F238E27FC236}">
              <a16:creationId xmlns:a16="http://schemas.microsoft.com/office/drawing/2014/main" id="{D3C9ABF1-44A4-4BE7-9D49-88E3204D0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6" name="Picture 1" descr="ALMASHRI_0">
          <a:extLst>
            <a:ext uri="{FF2B5EF4-FFF2-40B4-BE49-F238E27FC236}">
              <a16:creationId xmlns:a16="http://schemas.microsoft.com/office/drawing/2014/main" id="{0352406A-55F4-4B44-81E6-0020021B9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677" name="Picture 1" descr="ALMASHRI_0">
          <a:extLst>
            <a:ext uri="{FF2B5EF4-FFF2-40B4-BE49-F238E27FC236}">
              <a16:creationId xmlns:a16="http://schemas.microsoft.com/office/drawing/2014/main" id="{850D1785-9B67-41AC-9147-FB7142A775E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8" name="Picture 1" descr="ALMASHRI_0">
          <a:extLst>
            <a:ext uri="{FF2B5EF4-FFF2-40B4-BE49-F238E27FC236}">
              <a16:creationId xmlns:a16="http://schemas.microsoft.com/office/drawing/2014/main" id="{94F76BE5-E969-4746-8D02-B9857D5769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79" name="Picture 1" descr="ALMASHRI_0">
          <a:extLst>
            <a:ext uri="{FF2B5EF4-FFF2-40B4-BE49-F238E27FC236}">
              <a16:creationId xmlns:a16="http://schemas.microsoft.com/office/drawing/2014/main" id="{778DA8FA-7CA0-400E-8461-869BB631A6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0" name="Picture 1" descr="ALMASHRI_0">
          <a:extLst>
            <a:ext uri="{FF2B5EF4-FFF2-40B4-BE49-F238E27FC236}">
              <a16:creationId xmlns:a16="http://schemas.microsoft.com/office/drawing/2014/main" id="{146B4CE7-B73F-47AE-9646-506F98B3CD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1" name="Picture 1" descr="ALMASHRI_0">
          <a:extLst>
            <a:ext uri="{FF2B5EF4-FFF2-40B4-BE49-F238E27FC236}">
              <a16:creationId xmlns:a16="http://schemas.microsoft.com/office/drawing/2014/main" id="{B2523930-7CD5-4D3F-B047-D300B2208F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2" name="Picture 1" descr="ALMASHRI_0">
          <a:extLst>
            <a:ext uri="{FF2B5EF4-FFF2-40B4-BE49-F238E27FC236}">
              <a16:creationId xmlns:a16="http://schemas.microsoft.com/office/drawing/2014/main" id="{0AF6A55A-90EE-4850-9387-2D98CAA38D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3" name="Picture 1" descr="ALMASHRI_0">
          <a:extLst>
            <a:ext uri="{FF2B5EF4-FFF2-40B4-BE49-F238E27FC236}">
              <a16:creationId xmlns:a16="http://schemas.microsoft.com/office/drawing/2014/main" id="{3E8A3C97-98B7-4343-A6EC-38662838D7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4" name="Picture 1" descr="ALMASHRI_0">
          <a:extLst>
            <a:ext uri="{FF2B5EF4-FFF2-40B4-BE49-F238E27FC236}">
              <a16:creationId xmlns:a16="http://schemas.microsoft.com/office/drawing/2014/main" id="{47625921-0AFD-4488-BB14-AA8BD7A51B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5" name="Picture 1" descr="ALMASHRI_0">
          <a:extLst>
            <a:ext uri="{FF2B5EF4-FFF2-40B4-BE49-F238E27FC236}">
              <a16:creationId xmlns:a16="http://schemas.microsoft.com/office/drawing/2014/main" id="{3E5DF9B9-648D-4055-A90F-EC98E07EC1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6" name="Picture 1" descr="ALMASHRI_0">
          <a:extLst>
            <a:ext uri="{FF2B5EF4-FFF2-40B4-BE49-F238E27FC236}">
              <a16:creationId xmlns:a16="http://schemas.microsoft.com/office/drawing/2014/main" id="{3230AD7C-2B97-4DC1-9E9C-483545982F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7" name="Picture 1" descr="ALMASHRI_0">
          <a:extLst>
            <a:ext uri="{FF2B5EF4-FFF2-40B4-BE49-F238E27FC236}">
              <a16:creationId xmlns:a16="http://schemas.microsoft.com/office/drawing/2014/main" id="{46B2FF78-1816-4434-8DA3-0AF906E55A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8" name="Picture 1" descr="ALMASHRI_0">
          <a:extLst>
            <a:ext uri="{FF2B5EF4-FFF2-40B4-BE49-F238E27FC236}">
              <a16:creationId xmlns:a16="http://schemas.microsoft.com/office/drawing/2014/main" id="{A9B40017-3773-4C7A-9B7E-1BBAEE9CB32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89" name="Picture 1" descr="ALMASHRI_0">
          <a:extLst>
            <a:ext uri="{FF2B5EF4-FFF2-40B4-BE49-F238E27FC236}">
              <a16:creationId xmlns:a16="http://schemas.microsoft.com/office/drawing/2014/main" id="{046C5B3F-1263-4100-A8C6-0F9CB9C600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0" name="Picture 1" descr="ALMASHRI_0">
          <a:extLst>
            <a:ext uri="{FF2B5EF4-FFF2-40B4-BE49-F238E27FC236}">
              <a16:creationId xmlns:a16="http://schemas.microsoft.com/office/drawing/2014/main" id="{900627C4-806C-4246-85F5-71AA66BF91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1" name="Picture 1" descr="ALMASHRI_0">
          <a:extLst>
            <a:ext uri="{FF2B5EF4-FFF2-40B4-BE49-F238E27FC236}">
              <a16:creationId xmlns:a16="http://schemas.microsoft.com/office/drawing/2014/main" id="{8091C749-6401-4380-8CA9-1F119744E8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2" name="Picture 1" descr="ALMASHRI_0">
          <a:extLst>
            <a:ext uri="{FF2B5EF4-FFF2-40B4-BE49-F238E27FC236}">
              <a16:creationId xmlns:a16="http://schemas.microsoft.com/office/drawing/2014/main" id="{7656F884-01B3-457D-96E3-BCECF6B936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693" name="Picture 1" descr="ALMASHRI_0">
          <a:extLst>
            <a:ext uri="{FF2B5EF4-FFF2-40B4-BE49-F238E27FC236}">
              <a16:creationId xmlns:a16="http://schemas.microsoft.com/office/drawing/2014/main" id="{3465887E-D8AF-47C7-96D0-0C2A21EDE8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4" name="Picture 1" descr="ALMASHRI_0">
          <a:extLst>
            <a:ext uri="{FF2B5EF4-FFF2-40B4-BE49-F238E27FC236}">
              <a16:creationId xmlns:a16="http://schemas.microsoft.com/office/drawing/2014/main" id="{EA03B82A-54A3-4DB6-B054-03D6362F8DD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5" name="Picture 1" descr="ALMASHRI_0">
          <a:extLst>
            <a:ext uri="{FF2B5EF4-FFF2-40B4-BE49-F238E27FC236}">
              <a16:creationId xmlns:a16="http://schemas.microsoft.com/office/drawing/2014/main" id="{51AE1FE1-CB78-4CDE-85F2-EA674DD183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6" name="Picture 1" descr="ALMASHRI_0">
          <a:extLst>
            <a:ext uri="{FF2B5EF4-FFF2-40B4-BE49-F238E27FC236}">
              <a16:creationId xmlns:a16="http://schemas.microsoft.com/office/drawing/2014/main" id="{A63695DA-3C27-41BA-AFA9-4A96F6840B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7" name="Picture 1" descr="ALMASHRI_0">
          <a:extLst>
            <a:ext uri="{FF2B5EF4-FFF2-40B4-BE49-F238E27FC236}">
              <a16:creationId xmlns:a16="http://schemas.microsoft.com/office/drawing/2014/main" id="{6CA21F54-EBCC-4949-BE05-A6F28C35DE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8" name="Picture 1" descr="ALMASHRI_0">
          <a:extLst>
            <a:ext uri="{FF2B5EF4-FFF2-40B4-BE49-F238E27FC236}">
              <a16:creationId xmlns:a16="http://schemas.microsoft.com/office/drawing/2014/main" id="{1353520A-FFE5-4E05-AA98-5FFEAC0F2E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699" name="Picture 1" descr="ALMASHRI_0">
          <a:extLst>
            <a:ext uri="{FF2B5EF4-FFF2-40B4-BE49-F238E27FC236}">
              <a16:creationId xmlns:a16="http://schemas.microsoft.com/office/drawing/2014/main" id="{49706243-C408-48DD-8ED2-74B11C3961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0" name="Picture 1" descr="ALMASHRI_0">
          <a:extLst>
            <a:ext uri="{FF2B5EF4-FFF2-40B4-BE49-F238E27FC236}">
              <a16:creationId xmlns:a16="http://schemas.microsoft.com/office/drawing/2014/main" id="{C50465E4-A825-432D-9F86-6BAD1AF717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1" name="Picture 1" descr="ALMASHRI_0">
          <a:extLst>
            <a:ext uri="{FF2B5EF4-FFF2-40B4-BE49-F238E27FC236}">
              <a16:creationId xmlns:a16="http://schemas.microsoft.com/office/drawing/2014/main" id="{F76BF224-AEB9-48BC-B673-7EF0339B3BF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2" name="Picture 1" descr="ALMASHRI_0">
          <a:extLst>
            <a:ext uri="{FF2B5EF4-FFF2-40B4-BE49-F238E27FC236}">
              <a16:creationId xmlns:a16="http://schemas.microsoft.com/office/drawing/2014/main" id="{FEFD6D5A-FFFD-4AFF-B58C-02EC55D0E8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3" name="Picture 1" descr="ALMASHRI_0">
          <a:extLst>
            <a:ext uri="{FF2B5EF4-FFF2-40B4-BE49-F238E27FC236}">
              <a16:creationId xmlns:a16="http://schemas.microsoft.com/office/drawing/2014/main" id="{C2F1E1FE-4F0B-49EB-8FC7-0DF2B4595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4" name="Picture 1" descr="ALMASHRI_0">
          <a:extLst>
            <a:ext uri="{FF2B5EF4-FFF2-40B4-BE49-F238E27FC236}">
              <a16:creationId xmlns:a16="http://schemas.microsoft.com/office/drawing/2014/main" id="{CB16FF09-3053-46A7-9582-27A0750F3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5" name="Picture 1" descr="ALMASHRI_0">
          <a:extLst>
            <a:ext uri="{FF2B5EF4-FFF2-40B4-BE49-F238E27FC236}">
              <a16:creationId xmlns:a16="http://schemas.microsoft.com/office/drawing/2014/main" id="{2824027C-68B6-41CA-9BFB-BCD46F4E3E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6" name="Picture 1" descr="ALMASHRI_0">
          <a:extLst>
            <a:ext uri="{FF2B5EF4-FFF2-40B4-BE49-F238E27FC236}">
              <a16:creationId xmlns:a16="http://schemas.microsoft.com/office/drawing/2014/main" id="{3B4B4024-487E-48FE-8C08-96277B7817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7" name="Picture 1" descr="ALMASHRI_0">
          <a:extLst>
            <a:ext uri="{FF2B5EF4-FFF2-40B4-BE49-F238E27FC236}">
              <a16:creationId xmlns:a16="http://schemas.microsoft.com/office/drawing/2014/main" id="{3084563C-0E95-409C-85E2-9F11F48E6E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8" name="Picture 1" descr="ALMASHRI_0">
          <a:extLst>
            <a:ext uri="{FF2B5EF4-FFF2-40B4-BE49-F238E27FC236}">
              <a16:creationId xmlns:a16="http://schemas.microsoft.com/office/drawing/2014/main" id="{1026DA4E-09B4-497C-9138-ACA8CAAD98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09" name="Picture 1" descr="ALMASHRI_0">
          <a:extLst>
            <a:ext uri="{FF2B5EF4-FFF2-40B4-BE49-F238E27FC236}">
              <a16:creationId xmlns:a16="http://schemas.microsoft.com/office/drawing/2014/main" id="{9A44A953-DD46-4724-84A9-DC95BDB1FF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0" name="Picture 1" descr="ALMASHRI_0">
          <a:extLst>
            <a:ext uri="{FF2B5EF4-FFF2-40B4-BE49-F238E27FC236}">
              <a16:creationId xmlns:a16="http://schemas.microsoft.com/office/drawing/2014/main" id="{D63D8A95-7EED-4A2D-8740-E8CA333418C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1" name="Picture 1" descr="ALMASHRI_0">
          <a:extLst>
            <a:ext uri="{FF2B5EF4-FFF2-40B4-BE49-F238E27FC236}">
              <a16:creationId xmlns:a16="http://schemas.microsoft.com/office/drawing/2014/main" id="{27CFE643-8E5C-4229-963D-112ED9E034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2" name="Picture 1" descr="ALMASHRI_0">
          <a:extLst>
            <a:ext uri="{FF2B5EF4-FFF2-40B4-BE49-F238E27FC236}">
              <a16:creationId xmlns:a16="http://schemas.microsoft.com/office/drawing/2014/main" id="{1C46D2DE-00AF-4C44-910A-FEF38938821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3" name="Picture 1" descr="ALMASHRI_0">
          <a:extLst>
            <a:ext uri="{FF2B5EF4-FFF2-40B4-BE49-F238E27FC236}">
              <a16:creationId xmlns:a16="http://schemas.microsoft.com/office/drawing/2014/main" id="{3EA6B283-FB82-4205-AADA-663D7FA776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4" name="Picture 1" descr="ALMASHRI_0">
          <a:extLst>
            <a:ext uri="{FF2B5EF4-FFF2-40B4-BE49-F238E27FC236}">
              <a16:creationId xmlns:a16="http://schemas.microsoft.com/office/drawing/2014/main" id="{2A7A055A-E3D2-49CF-9225-71461F8D09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5" name="Picture 1" descr="ALMASHRI_0">
          <a:extLst>
            <a:ext uri="{FF2B5EF4-FFF2-40B4-BE49-F238E27FC236}">
              <a16:creationId xmlns:a16="http://schemas.microsoft.com/office/drawing/2014/main" id="{15CD6C9A-D32B-4328-B26B-32105D322B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6" name="Picture 1" descr="ALMASHRI_0">
          <a:extLst>
            <a:ext uri="{FF2B5EF4-FFF2-40B4-BE49-F238E27FC236}">
              <a16:creationId xmlns:a16="http://schemas.microsoft.com/office/drawing/2014/main" id="{3F2CEDA1-EE1E-4BBF-AC7F-DFF5ECA81B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7" name="Picture 1" descr="ALMASHRI_0">
          <a:extLst>
            <a:ext uri="{FF2B5EF4-FFF2-40B4-BE49-F238E27FC236}">
              <a16:creationId xmlns:a16="http://schemas.microsoft.com/office/drawing/2014/main" id="{7EF24CE0-D5CA-4F24-9AE9-CE4DF3D383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8" name="Picture 1" descr="ALMASHRI_0">
          <a:extLst>
            <a:ext uri="{FF2B5EF4-FFF2-40B4-BE49-F238E27FC236}">
              <a16:creationId xmlns:a16="http://schemas.microsoft.com/office/drawing/2014/main" id="{58117CB4-6544-427A-B4E1-B932994262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19" name="Picture 1" descr="ALMASHRI_0">
          <a:extLst>
            <a:ext uri="{FF2B5EF4-FFF2-40B4-BE49-F238E27FC236}">
              <a16:creationId xmlns:a16="http://schemas.microsoft.com/office/drawing/2014/main" id="{BCCFB534-B50F-40CD-85A2-18DD9F4E0D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0" name="Picture 1" descr="ALMASHRI_0">
          <a:extLst>
            <a:ext uri="{FF2B5EF4-FFF2-40B4-BE49-F238E27FC236}">
              <a16:creationId xmlns:a16="http://schemas.microsoft.com/office/drawing/2014/main" id="{C07732D3-FEDB-477A-8370-5207EB6936B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1" name="Picture 1" descr="ALMASHRI_0">
          <a:extLst>
            <a:ext uri="{FF2B5EF4-FFF2-40B4-BE49-F238E27FC236}">
              <a16:creationId xmlns:a16="http://schemas.microsoft.com/office/drawing/2014/main" id="{639E4F3F-EF4A-4419-868C-7DF8C61501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2" name="Picture 1" descr="ALMASHRI_0">
          <a:extLst>
            <a:ext uri="{FF2B5EF4-FFF2-40B4-BE49-F238E27FC236}">
              <a16:creationId xmlns:a16="http://schemas.microsoft.com/office/drawing/2014/main" id="{856B8528-68DE-498D-AA50-34A59A5420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3" name="Picture 1" descr="ALMASHRI_0">
          <a:extLst>
            <a:ext uri="{FF2B5EF4-FFF2-40B4-BE49-F238E27FC236}">
              <a16:creationId xmlns:a16="http://schemas.microsoft.com/office/drawing/2014/main" id="{ACF2C953-3709-4510-97AF-9AC0540363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4" name="Picture 1" descr="ALMASHRI_0">
          <a:extLst>
            <a:ext uri="{FF2B5EF4-FFF2-40B4-BE49-F238E27FC236}">
              <a16:creationId xmlns:a16="http://schemas.microsoft.com/office/drawing/2014/main" id="{64D03B5F-E20E-4052-B5A9-3139949D96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725" name="Picture 1" descr="ALMASHRI_0">
          <a:extLst>
            <a:ext uri="{FF2B5EF4-FFF2-40B4-BE49-F238E27FC236}">
              <a16:creationId xmlns:a16="http://schemas.microsoft.com/office/drawing/2014/main" id="{4D7ADEA1-AD42-4700-B98E-2F6D3F5AAE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6" name="Picture 1" descr="ALMASHRI_0">
          <a:extLst>
            <a:ext uri="{FF2B5EF4-FFF2-40B4-BE49-F238E27FC236}">
              <a16:creationId xmlns:a16="http://schemas.microsoft.com/office/drawing/2014/main" id="{354E9841-9509-45AE-8DE1-13E52DA6C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7" name="Picture 1" descr="ALMASHRI_0">
          <a:extLst>
            <a:ext uri="{FF2B5EF4-FFF2-40B4-BE49-F238E27FC236}">
              <a16:creationId xmlns:a16="http://schemas.microsoft.com/office/drawing/2014/main" id="{00E46C67-B90E-4A6F-B6DA-81143581775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8" name="Picture 1" descr="ALMASHRI_0">
          <a:extLst>
            <a:ext uri="{FF2B5EF4-FFF2-40B4-BE49-F238E27FC236}">
              <a16:creationId xmlns:a16="http://schemas.microsoft.com/office/drawing/2014/main" id="{41CEDA21-ECC0-4B25-B97A-4B7B7D6489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29" name="Picture 1" descr="ALMASHRI_0">
          <a:extLst>
            <a:ext uri="{FF2B5EF4-FFF2-40B4-BE49-F238E27FC236}">
              <a16:creationId xmlns:a16="http://schemas.microsoft.com/office/drawing/2014/main" id="{9C1C7D4C-B1AC-495D-821C-729A1E356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0" name="Picture 1" descr="ALMASHRI_0">
          <a:extLst>
            <a:ext uri="{FF2B5EF4-FFF2-40B4-BE49-F238E27FC236}">
              <a16:creationId xmlns:a16="http://schemas.microsoft.com/office/drawing/2014/main" id="{73F5973F-69A6-4B0A-87D0-536AAF7BB4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1" name="Picture 1" descr="ALMASHRI_0">
          <a:extLst>
            <a:ext uri="{FF2B5EF4-FFF2-40B4-BE49-F238E27FC236}">
              <a16:creationId xmlns:a16="http://schemas.microsoft.com/office/drawing/2014/main" id="{C2F5EEAE-6413-4C2B-B236-F38BADC837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2" name="Picture 1" descr="ALMASHRI_0">
          <a:extLst>
            <a:ext uri="{FF2B5EF4-FFF2-40B4-BE49-F238E27FC236}">
              <a16:creationId xmlns:a16="http://schemas.microsoft.com/office/drawing/2014/main" id="{B652420D-D4DA-49C5-8DB1-5707906B37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3" name="Picture 1" descr="ALMASHRI_0">
          <a:extLst>
            <a:ext uri="{FF2B5EF4-FFF2-40B4-BE49-F238E27FC236}">
              <a16:creationId xmlns:a16="http://schemas.microsoft.com/office/drawing/2014/main" id="{68F6B332-F282-4449-A4FC-FA752C0843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4" name="Picture 1" descr="ALMASHRI_0">
          <a:extLst>
            <a:ext uri="{FF2B5EF4-FFF2-40B4-BE49-F238E27FC236}">
              <a16:creationId xmlns:a16="http://schemas.microsoft.com/office/drawing/2014/main" id="{EE4C60B7-2560-4903-9A23-4584CC5EE45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5" name="Picture 1" descr="ALMASHRI_0">
          <a:extLst>
            <a:ext uri="{FF2B5EF4-FFF2-40B4-BE49-F238E27FC236}">
              <a16:creationId xmlns:a16="http://schemas.microsoft.com/office/drawing/2014/main" id="{FA134E6E-3936-460C-8DB4-83DE15A934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6" name="Picture 1" descr="ALMASHRI_0">
          <a:extLst>
            <a:ext uri="{FF2B5EF4-FFF2-40B4-BE49-F238E27FC236}">
              <a16:creationId xmlns:a16="http://schemas.microsoft.com/office/drawing/2014/main" id="{CAD3E2CE-4A47-4D09-9FD0-5B1821D075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7" name="Picture 1" descr="ALMASHRI_0">
          <a:extLst>
            <a:ext uri="{FF2B5EF4-FFF2-40B4-BE49-F238E27FC236}">
              <a16:creationId xmlns:a16="http://schemas.microsoft.com/office/drawing/2014/main" id="{4AD96BA4-BEF3-496C-A7AC-36736681BDA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8" name="Picture 1" descr="ALMASHRI_0">
          <a:extLst>
            <a:ext uri="{FF2B5EF4-FFF2-40B4-BE49-F238E27FC236}">
              <a16:creationId xmlns:a16="http://schemas.microsoft.com/office/drawing/2014/main" id="{F7143DE1-5118-4BC1-9D30-DAF903C7BD4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39" name="Picture 1" descr="ALMASHRI_0">
          <a:extLst>
            <a:ext uri="{FF2B5EF4-FFF2-40B4-BE49-F238E27FC236}">
              <a16:creationId xmlns:a16="http://schemas.microsoft.com/office/drawing/2014/main" id="{3425304F-27A4-4870-906D-52195817CE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0" name="Picture 1" descr="ALMASHRI_0">
          <a:extLst>
            <a:ext uri="{FF2B5EF4-FFF2-40B4-BE49-F238E27FC236}">
              <a16:creationId xmlns:a16="http://schemas.microsoft.com/office/drawing/2014/main" id="{3FD82011-5273-4223-AF66-15F60B34E1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741" name="Picture 1" descr="ALMASHRI_0">
          <a:extLst>
            <a:ext uri="{FF2B5EF4-FFF2-40B4-BE49-F238E27FC236}">
              <a16:creationId xmlns:a16="http://schemas.microsoft.com/office/drawing/2014/main" id="{D3654E82-C1FD-412B-911B-260A93CA5D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2" name="Picture 1" descr="ALMASHRI_0">
          <a:extLst>
            <a:ext uri="{FF2B5EF4-FFF2-40B4-BE49-F238E27FC236}">
              <a16:creationId xmlns:a16="http://schemas.microsoft.com/office/drawing/2014/main" id="{61AE3BD7-799E-4154-BA77-79E5ABA00A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3" name="Picture 1" descr="ALMASHRI_0">
          <a:extLst>
            <a:ext uri="{FF2B5EF4-FFF2-40B4-BE49-F238E27FC236}">
              <a16:creationId xmlns:a16="http://schemas.microsoft.com/office/drawing/2014/main" id="{7312D27C-9C29-49E3-BB71-61F1C4E980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4" name="Picture 1" descr="ALMASHRI_0">
          <a:extLst>
            <a:ext uri="{FF2B5EF4-FFF2-40B4-BE49-F238E27FC236}">
              <a16:creationId xmlns:a16="http://schemas.microsoft.com/office/drawing/2014/main" id="{4DDE2899-EBF9-4C2D-AA9F-16949D92DF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5" name="Picture 1" descr="ALMASHRI_0">
          <a:extLst>
            <a:ext uri="{FF2B5EF4-FFF2-40B4-BE49-F238E27FC236}">
              <a16:creationId xmlns:a16="http://schemas.microsoft.com/office/drawing/2014/main" id="{BFEA9969-B57A-4818-953F-76BD792BED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6" name="Picture 1" descr="ALMASHRI_0">
          <a:extLst>
            <a:ext uri="{FF2B5EF4-FFF2-40B4-BE49-F238E27FC236}">
              <a16:creationId xmlns:a16="http://schemas.microsoft.com/office/drawing/2014/main" id="{8DD0BF9B-E2CB-43B6-BC8B-B29C59B252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7" name="Picture 1" descr="ALMASHRI_0">
          <a:extLst>
            <a:ext uri="{FF2B5EF4-FFF2-40B4-BE49-F238E27FC236}">
              <a16:creationId xmlns:a16="http://schemas.microsoft.com/office/drawing/2014/main" id="{CB30FDDD-0605-4C63-86A8-2B781D3976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8" name="Picture 1" descr="ALMASHRI_0">
          <a:extLst>
            <a:ext uri="{FF2B5EF4-FFF2-40B4-BE49-F238E27FC236}">
              <a16:creationId xmlns:a16="http://schemas.microsoft.com/office/drawing/2014/main" id="{D4CF290F-A1BA-45EB-8A85-471B13874B4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49" name="Picture 1" descr="ALMASHRI_0">
          <a:extLst>
            <a:ext uri="{FF2B5EF4-FFF2-40B4-BE49-F238E27FC236}">
              <a16:creationId xmlns:a16="http://schemas.microsoft.com/office/drawing/2014/main" id="{85CC2C6C-6081-4554-8E62-5A2EA3BBB8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0" name="Picture 1" descr="ALMASHRI_0">
          <a:extLst>
            <a:ext uri="{FF2B5EF4-FFF2-40B4-BE49-F238E27FC236}">
              <a16:creationId xmlns:a16="http://schemas.microsoft.com/office/drawing/2014/main" id="{8A0450F3-7314-4352-9EBE-F1F197173B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1" name="Picture 1" descr="ALMASHRI_0">
          <a:extLst>
            <a:ext uri="{FF2B5EF4-FFF2-40B4-BE49-F238E27FC236}">
              <a16:creationId xmlns:a16="http://schemas.microsoft.com/office/drawing/2014/main" id="{1E3D7E6E-007F-411C-A763-D8C91A68BE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2" name="Picture 1" descr="ALMASHRI_0">
          <a:extLst>
            <a:ext uri="{FF2B5EF4-FFF2-40B4-BE49-F238E27FC236}">
              <a16:creationId xmlns:a16="http://schemas.microsoft.com/office/drawing/2014/main" id="{E90B9DCF-2C9A-418E-A9CB-F68520A1544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3" name="Picture 1" descr="ALMASHRI_0">
          <a:extLst>
            <a:ext uri="{FF2B5EF4-FFF2-40B4-BE49-F238E27FC236}">
              <a16:creationId xmlns:a16="http://schemas.microsoft.com/office/drawing/2014/main" id="{60A6F6B7-99E3-4401-844C-B41B17A4A9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4" name="Picture 1" descr="ALMASHRI_0">
          <a:extLst>
            <a:ext uri="{FF2B5EF4-FFF2-40B4-BE49-F238E27FC236}">
              <a16:creationId xmlns:a16="http://schemas.microsoft.com/office/drawing/2014/main" id="{498D84B3-10E0-4A99-B566-22FA39EA0E5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5" name="Picture 1" descr="ALMASHRI_0">
          <a:extLst>
            <a:ext uri="{FF2B5EF4-FFF2-40B4-BE49-F238E27FC236}">
              <a16:creationId xmlns:a16="http://schemas.microsoft.com/office/drawing/2014/main" id="{E70523E2-D62E-4A5E-95A6-D400DD2433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6" name="Picture 1" descr="ALMASHRI_0">
          <a:extLst>
            <a:ext uri="{FF2B5EF4-FFF2-40B4-BE49-F238E27FC236}">
              <a16:creationId xmlns:a16="http://schemas.microsoft.com/office/drawing/2014/main" id="{758D343A-9F45-4A8E-B3D5-C368E9F60A9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757" name="Picture 1" descr="ALMASHRI_0">
          <a:extLst>
            <a:ext uri="{FF2B5EF4-FFF2-40B4-BE49-F238E27FC236}">
              <a16:creationId xmlns:a16="http://schemas.microsoft.com/office/drawing/2014/main" id="{E93C39FB-B346-4413-A5C3-E8AAD4B93D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8" name="Picture 1" descr="ALMASHRI_0">
          <a:extLst>
            <a:ext uri="{FF2B5EF4-FFF2-40B4-BE49-F238E27FC236}">
              <a16:creationId xmlns:a16="http://schemas.microsoft.com/office/drawing/2014/main" id="{474166EA-A4BA-446A-83D9-BAE28EB276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59" name="Picture 1" descr="ALMASHRI_0">
          <a:extLst>
            <a:ext uri="{FF2B5EF4-FFF2-40B4-BE49-F238E27FC236}">
              <a16:creationId xmlns:a16="http://schemas.microsoft.com/office/drawing/2014/main" id="{7C579B01-0DDE-4BBD-A5E0-2C45EFCB4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0" name="Picture 1" descr="ALMASHRI_0">
          <a:extLst>
            <a:ext uri="{FF2B5EF4-FFF2-40B4-BE49-F238E27FC236}">
              <a16:creationId xmlns:a16="http://schemas.microsoft.com/office/drawing/2014/main" id="{4F3338AE-6899-49EF-A407-BB07A2AED7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1" name="Picture 1" descr="ALMASHRI_0">
          <a:extLst>
            <a:ext uri="{FF2B5EF4-FFF2-40B4-BE49-F238E27FC236}">
              <a16:creationId xmlns:a16="http://schemas.microsoft.com/office/drawing/2014/main" id="{8AB48EA0-BB20-4517-870F-DFC02AF02F9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2" name="Picture 1" descr="ALMASHRI_0">
          <a:extLst>
            <a:ext uri="{FF2B5EF4-FFF2-40B4-BE49-F238E27FC236}">
              <a16:creationId xmlns:a16="http://schemas.microsoft.com/office/drawing/2014/main" id="{E78C1C17-A854-41BF-9BA4-4644ED7669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3" name="Picture 1" descr="ALMASHRI_0">
          <a:extLst>
            <a:ext uri="{FF2B5EF4-FFF2-40B4-BE49-F238E27FC236}">
              <a16:creationId xmlns:a16="http://schemas.microsoft.com/office/drawing/2014/main" id="{8F47C2D9-0B63-4A0F-9962-BF1C2B0BA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4" name="Picture 1" descr="ALMASHRI_0">
          <a:extLst>
            <a:ext uri="{FF2B5EF4-FFF2-40B4-BE49-F238E27FC236}">
              <a16:creationId xmlns:a16="http://schemas.microsoft.com/office/drawing/2014/main" id="{CE0C8B80-0A7D-43B0-94C7-48C79E44E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5" name="Picture 1" descr="ALMASHRI_0">
          <a:extLst>
            <a:ext uri="{FF2B5EF4-FFF2-40B4-BE49-F238E27FC236}">
              <a16:creationId xmlns:a16="http://schemas.microsoft.com/office/drawing/2014/main" id="{AD9AE635-3F0A-4F62-B5EC-6444BFA983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6" name="Picture 1" descr="ALMASHRI_0">
          <a:extLst>
            <a:ext uri="{FF2B5EF4-FFF2-40B4-BE49-F238E27FC236}">
              <a16:creationId xmlns:a16="http://schemas.microsoft.com/office/drawing/2014/main" id="{D989C4E3-EE7C-4F4C-BD8B-2F844149F68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7" name="Picture 1" descr="ALMASHRI_0">
          <a:extLst>
            <a:ext uri="{FF2B5EF4-FFF2-40B4-BE49-F238E27FC236}">
              <a16:creationId xmlns:a16="http://schemas.microsoft.com/office/drawing/2014/main" id="{0A5AE0C0-0113-4BA4-9593-849F870AC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8" name="Picture 1" descr="ALMASHRI_0">
          <a:extLst>
            <a:ext uri="{FF2B5EF4-FFF2-40B4-BE49-F238E27FC236}">
              <a16:creationId xmlns:a16="http://schemas.microsoft.com/office/drawing/2014/main" id="{9A23239F-5EEE-4820-93C1-2086829AF3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69" name="Picture 1" descr="ALMASHRI_0">
          <a:extLst>
            <a:ext uri="{FF2B5EF4-FFF2-40B4-BE49-F238E27FC236}">
              <a16:creationId xmlns:a16="http://schemas.microsoft.com/office/drawing/2014/main" id="{10D99A85-4CDD-4592-8C75-F2D0CBFF8D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0" name="Picture 1" descr="ALMASHRI_0">
          <a:extLst>
            <a:ext uri="{FF2B5EF4-FFF2-40B4-BE49-F238E27FC236}">
              <a16:creationId xmlns:a16="http://schemas.microsoft.com/office/drawing/2014/main" id="{647E612B-0775-4C9F-B124-8BA53C825D7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1" name="Picture 1" descr="ALMASHRI_0">
          <a:extLst>
            <a:ext uri="{FF2B5EF4-FFF2-40B4-BE49-F238E27FC236}">
              <a16:creationId xmlns:a16="http://schemas.microsoft.com/office/drawing/2014/main" id="{314DA844-8463-4D0A-91E4-EE821E966B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2" name="Picture 1" descr="ALMASHRI_0">
          <a:extLst>
            <a:ext uri="{FF2B5EF4-FFF2-40B4-BE49-F238E27FC236}">
              <a16:creationId xmlns:a16="http://schemas.microsoft.com/office/drawing/2014/main" id="{46CD4AF0-7413-4A4E-B417-79923D7C6F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773" name="Picture 1" descr="ALMASHRI_0">
          <a:extLst>
            <a:ext uri="{FF2B5EF4-FFF2-40B4-BE49-F238E27FC236}">
              <a16:creationId xmlns:a16="http://schemas.microsoft.com/office/drawing/2014/main" id="{375104B5-70C0-4C02-B4E2-03B2B1658C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4" name="Picture 1" descr="ALMASHRI_0">
          <a:extLst>
            <a:ext uri="{FF2B5EF4-FFF2-40B4-BE49-F238E27FC236}">
              <a16:creationId xmlns:a16="http://schemas.microsoft.com/office/drawing/2014/main" id="{744DBFEE-BEDE-4820-A1A1-58117CEB2F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5" name="Picture 1" descr="ALMASHRI_0">
          <a:extLst>
            <a:ext uri="{FF2B5EF4-FFF2-40B4-BE49-F238E27FC236}">
              <a16:creationId xmlns:a16="http://schemas.microsoft.com/office/drawing/2014/main" id="{28BD1938-B9C4-4C05-810E-D3D6B3E6BB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6" name="Picture 1" descr="ALMASHRI_0">
          <a:extLst>
            <a:ext uri="{FF2B5EF4-FFF2-40B4-BE49-F238E27FC236}">
              <a16:creationId xmlns:a16="http://schemas.microsoft.com/office/drawing/2014/main" id="{C20DDE75-65AB-417D-AF67-BD3EFAB53D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7" name="Picture 1" descr="ALMASHRI_0">
          <a:extLst>
            <a:ext uri="{FF2B5EF4-FFF2-40B4-BE49-F238E27FC236}">
              <a16:creationId xmlns:a16="http://schemas.microsoft.com/office/drawing/2014/main" id="{4929159B-9AC4-492B-894B-2F8F000E7F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8" name="Picture 1" descr="ALMASHRI_0">
          <a:extLst>
            <a:ext uri="{FF2B5EF4-FFF2-40B4-BE49-F238E27FC236}">
              <a16:creationId xmlns:a16="http://schemas.microsoft.com/office/drawing/2014/main" id="{AC08E95E-FD4D-43A1-9BAF-837BE517E84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79" name="Picture 1" descr="ALMASHRI_0">
          <a:extLst>
            <a:ext uri="{FF2B5EF4-FFF2-40B4-BE49-F238E27FC236}">
              <a16:creationId xmlns:a16="http://schemas.microsoft.com/office/drawing/2014/main" id="{657D3A67-2460-45A0-B203-03E9668B06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0" name="Picture 1" descr="ALMASHRI_0">
          <a:extLst>
            <a:ext uri="{FF2B5EF4-FFF2-40B4-BE49-F238E27FC236}">
              <a16:creationId xmlns:a16="http://schemas.microsoft.com/office/drawing/2014/main" id="{F3D1E744-1A13-4AFC-B3FB-FE911695C18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1" name="Picture 1" descr="ALMASHRI_0">
          <a:extLst>
            <a:ext uri="{FF2B5EF4-FFF2-40B4-BE49-F238E27FC236}">
              <a16:creationId xmlns:a16="http://schemas.microsoft.com/office/drawing/2014/main" id="{B58B1CC2-5843-442D-985F-CA266BC87B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2" name="Picture 1" descr="ALMASHRI_0">
          <a:extLst>
            <a:ext uri="{FF2B5EF4-FFF2-40B4-BE49-F238E27FC236}">
              <a16:creationId xmlns:a16="http://schemas.microsoft.com/office/drawing/2014/main" id="{4A008DB3-B5E1-4AA0-A441-C6B50AF434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3" name="Picture 1" descr="ALMASHRI_0">
          <a:extLst>
            <a:ext uri="{FF2B5EF4-FFF2-40B4-BE49-F238E27FC236}">
              <a16:creationId xmlns:a16="http://schemas.microsoft.com/office/drawing/2014/main" id="{AF7B504C-828C-4F76-A58D-B1ABD5EC4D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4" name="Picture 1" descr="ALMASHRI_0">
          <a:extLst>
            <a:ext uri="{FF2B5EF4-FFF2-40B4-BE49-F238E27FC236}">
              <a16:creationId xmlns:a16="http://schemas.microsoft.com/office/drawing/2014/main" id="{64811F79-A602-46E8-9C44-FE66D8C520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5" name="Picture 1" descr="ALMASHRI_0">
          <a:extLst>
            <a:ext uri="{FF2B5EF4-FFF2-40B4-BE49-F238E27FC236}">
              <a16:creationId xmlns:a16="http://schemas.microsoft.com/office/drawing/2014/main" id="{62E93D28-FFFA-43BA-80CE-BFD494659B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6" name="Picture 1" descr="ALMASHRI_0">
          <a:extLst>
            <a:ext uri="{FF2B5EF4-FFF2-40B4-BE49-F238E27FC236}">
              <a16:creationId xmlns:a16="http://schemas.microsoft.com/office/drawing/2014/main" id="{0D82F88B-1A27-4EAE-BA44-AD5A3FB38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7" name="Picture 1" descr="ALMASHRI_0">
          <a:extLst>
            <a:ext uri="{FF2B5EF4-FFF2-40B4-BE49-F238E27FC236}">
              <a16:creationId xmlns:a16="http://schemas.microsoft.com/office/drawing/2014/main" id="{C776D435-A21C-409B-9010-D220FFDF2C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8" name="Picture 1" descr="ALMASHRI_0">
          <a:extLst>
            <a:ext uri="{FF2B5EF4-FFF2-40B4-BE49-F238E27FC236}">
              <a16:creationId xmlns:a16="http://schemas.microsoft.com/office/drawing/2014/main" id="{60E64E64-167C-4BB1-95D6-EF6D90737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789" name="Picture 1" descr="ALMASHRI_0">
          <a:extLst>
            <a:ext uri="{FF2B5EF4-FFF2-40B4-BE49-F238E27FC236}">
              <a16:creationId xmlns:a16="http://schemas.microsoft.com/office/drawing/2014/main" id="{484B0DD4-7ACB-4476-A21A-138C7E034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0" name="Picture 1" descr="ALMASHRI_0">
          <a:extLst>
            <a:ext uri="{FF2B5EF4-FFF2-40B4-BE49-F238E27FC236}">
              <a16:creationId xmlns:a16="http://schemas.microsoft.com/office/drawing/2014/main" id="{974F064D-F573-4E8B-BE74-E1049CE5E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1" name="Picture 1" descr="ALMASHRI_0">
          <a:extLst>
            <a:ext uri="{FF2B5EF4-FFF2-40B4-BE49-F238E27FC236}">
              <a16:creationId xmlns:a16="http://schemas.microsoft.com/office/drawing/2014/main" id="{B9ECA710-12B3-4EFB-BE43-8098FAE85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2" name="Picture 1" descr="ALMASHRI_0">
          <a:extLst>
            <a:ext uri="{FF2B5EF4-FFF2-40B4-BE49-F238E27FC236}">
              <a16:creationId xmlns:a16="http://schemas.microsoft.com/office/drawing/2014/main" id="{086D531C-6E38-4E19-8328-55BC9160FE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3" name="Picture 1" descr="ALMASHRI_0">
          <a:extLst>
            <a:ext uri="{FF2B5EF4-FFF2-40B4-BE49-F238E27FC236}">
              <a16:creationId xmlns:a16="http://schemas.microsoft.com/office/drawing/2014/main" id="{7FF3C49E-BBEA-42B9-A1F9-72FD5F4A83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4" name="Picture 1" descr="ALMASHRI_0">
          <a:extLst>
            <a:ext uri="{FF2B5EF4-FFF2-40B4-BE49-F238E27FC236}">
              <a16:creationId xmlns:a16="http://schemas.microsoft.com/office/drawing/2014/main" id="{D1D0F6FA-464D-4EBD-B79C-8D9E5427D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5" name="Picture 1" descr="ALMASHRI_0">
          <a:extLst>
            <a:ext uri="{FF2B5EF4-FFF2-40B4-BE49-F238E27FC236}">
              <a16:creationId xmlns:a16="http://schemas.microsoft.com/office/drawing/2014/main" id="{89CA65BA-152F-43CA-89C1-49D74F5B8E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6" name="Picture 1" descr="ALMASHRI_0">
          <a:extLst>
            <a:ext uri="{FF2B5EF4-FFF2-40B4-BE49-F238E27FC236}">
              <a16:creationId xmlns:a16="http://schemas.microsoft.com/office/drawing/2014/main" id="{DD3288F2-0CC0-4A24-B0E7-EF954FEA6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7" name="Picture 1" descr="ALMASHRI_0">
          <a:extLst>
            <a:ext uri="{FF2B5EF4-FFF2-40B4-BE49-F238E27FC236}">
              <a16:creationId xmlns:a16="http://schemas.microsoft.com/office/drawing/2014/main" id="{E5117362-0BE9-4CAE-9094-1332D7DEDE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8" name="Picture 1" descr="ALMASHRI_0">
          <a:extLst>
            <a:ext uri="{FF2B5EF4-FFF2-40B4-BE49-F238E27FC236}">
              <a16:creationId xmlns:a16="http://schemas.microsoft.com/office/drawing/2014/main" id="{C6FA7176-305E-4C9A-9E57-3029033282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799" name="Picture 1" descr="ALMASHRI_0">
          <a:extLst>
            <a:ext uri="{FF2B5EF4-FFF2-40B4-BE49-F238E27FC236}">
              <a16:creationId xmlns:a16="http://schemas.microsoft.com/office/drawing/2014/main" id="{57B1E3CC-923C-44F9-93D1-0336C134BD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0" name="Picture 1" descr="ALMASHRI_0">
          <a:extLst>
            <a:ext uri="{FF2B5EF4-FFF2-40B4-BE49-F238E27FC236}">
              <a16:creationId xmlns:a16="http://schemas.microsoft.com/office/drawing/2014/main" id="{2EC7F392-A58F-49A7-9524-E383E91962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1" name="Picture 1" descr="ALMASHRI_0">
          <a:extLst>
            <a:ext uri="{FF2B5EF4-FFF2-40B4-BE49-F238E27FC236}">
              <a16:creationId xmlns:a16="http://schemas.microsoft.com/office/drawing/2014/main" id="{CFA51653-3943-4679-9753-825B389C43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2" name="Picture 1" descr="ALMASHRI_0">
          <a:extLst>
            <a:ext uri="{FF2B5EF4-FFF2-40B4-BE49-F238E27FC236}">
              <a16:creationId xmlns:a16="http://schemas.microsoft.com/office/drawing/2014/main" id="{A4EB5B90-2BD9-41EF-9B63-566963D304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3" name="Picture 1" descr="ALMASHRI_0">
          <a:extLst>
            <a:ext uri="{FF2B5EF4-FFF2-40B4-BE49-F238E27FC236}">
              <a16:creationId xmlns:a16="http://schemas.microsoft.com/office/drawing/2014/main" id="{2E8EDF40-28EB-4CAF-AEBA-9EF49C881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4" name="Picture 1" descr="ALMASHRI_0">
          <a:extLst>
            <a:ext uri="{FF2B5EF4-FFF2-40B4-BE49-F238E27FC236}">
              <a16:creationId xmlns:a16="http://schemas.microsoft.com/office/drawing/2014/main" id="{5C11EC77-9FF3-4264-95B9-FE361971A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805" name="Picture 1" descr="ALMASHRI_0">
          <a:extLst>
            <a:ext uri="{FF2B5EF4-FFF2-40B4-BE49-F238E27FC236}">
              <a16:creationId xmlns:a16="http://schemas.microsoft.com/office/drawing/2014/main" id="{3E699841-9558-41DC-963D-61382CF23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6" name="Picture 1" descr="ALMASHRI_0">
          <a:extLst>
            <a:ext uri="{FF2B5EF4-FFF2-40B4-BE49-F238E27FC236}">
              <a16:creationId xmlns:a16="http://schemas.microsoft.com/office/drawing/2014/main" id="{85AFFA5E-010A-487C-BFB0-C3E0ADD64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7" name="Picture 1" descr="ALMASHRI_0">
          <a:extLst>
            <a:ext uri="{FF2B5EF4-FFF2-40B4-BE49-F238E27FC236}">
              <a16:creationId xmlns:a16="http://schemas.microsoft.com/office/drawing/2014/main" id="{A5319FBC-19B1-4895-9D94-17A678572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8" name="Picture 1" descr="ALMASHRI_0">
          <a:extLst>
            <a:ext uri="{FF2B5EF4-FFF2-40B4-BE49-F238E27FC236}">
              <a16:creationId xmlns:a16="http://schemas.microsoft.com/office/drawing/2014/main" id="{D9C5CCDD-D02D-491B-A547-FB22B3415A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09" name="Picture 1" descr="ALMASHRI_0">
          <a:extLst>
            <a:ext uri="{FF2B5EF4-FFF2-40B4-BE49-F238E27FC236}">
              <a16:creationId xmlns:a16="http://schemas.microsoft.com/office/drawing/2014/main" id="{B4624675-EDD2-46DE-808B-C9C7D072C2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0" name="Picture 1" descr="ALMASHRI_0">
          <a:extLst>
            <a:ext uri="{FF2B5EF4-FFF2-40B4-BE49-F238E27FC236}">
              <a16:creationId xmlns:a16="http://schemas.microsoft.com/office/drawing/2014/main" id="{EFB51C75-4EC5-4FB5-8D0D-724150D3E7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1" name="Picture 1" descr="ALMASHRI_0">
          <a:extLst>
            <a:ext uri="{FF2B5EF4-FFF2-40B4-BE49-F238E27FC236}">
              <a16:creationId xmlns:a16="http://schemas.microsoft.com/office/drawing/2014/main" id="{3BEDA247-0EAB-4847-85EF-81E75134DC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2" name="Picture 1" descr="ALMASHRI_0">
          <a:extLst>
            <a:ext uri="{FF2B5EF4-FFF2-40B4-BE49-F238E27FC236}">
              <a16:creationId xmlns:a16="http://schemas.microsoft.com/office/drawing/2014/main" id="{21EAE1CF-A3E6-4884-B8BC-4660A84167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3" name="Picture 1" descr="ALMASHRI_0">
          <a:extLst>
            <a:ext uri="{FF2B5EF4-FFF2-40B4-BE49-F238E27FC236}">
              <a16:creationId xmlns:a16="http://schemas.microsoft.com/office/drawing/2014/main" id="{6FCD457D-F1B3-4F1D-814F-2928D9420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4" name="Picture 1" descr="ALMASHRI_0">
          <a:extLst>
            <a:ext uri="{FF2B5EF4-FFF2-40B4-BE49-F238E27FC236}">
              <a16:creationId xmlns:a16="http://schemas.microsoft.com/office/drawing/2014/main" id="{EF949419-E20C-4347-8568-C82C0294CB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5" name="Picture 1" descr="ALMASHRI_0">
          <a:extLst>
            <a:ext uri="{FF2B5EF4-FFF2-40B4-BE49-F238E27FC236}">
              <a16:creationId xmlns:a16="http://schemas.microsoft.com/office/drawing/2014/main" id="{5B545B9A-4CD7-4121-A54F-68BE86CEF1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6" name="Picture 1" descr="ALMASHRI_0">
          <a:extLst>
            <a:ext uri="{FF2B5EF4-FFF2-40B4-BE49-F238E27FC236}">
              <a16:creationId xmlns:a16="http://schemas.microsoft.com/office/drawing/2014/main" id="{1ED11E7B-428E-4027-839F-F2AED27A7C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7" name="Picture 1" descr="ALMASHRI_0">
          <a:extLst>
            <a:ext uri="{FF2B5EF4-FFF2-40B4-BE49-F238E27FC236}">
              <a16:creationId xmlns:a16="http://schemas.microsoft.com/office/drawing/2014/main" id="{D2C75D18-F055-4FCF-896A-B8F68083E5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8" name="Picture 1" descr="ALMASHRI_0">
          <a:extLst>
            <a:ext uri="{FF2B5EF4-FFF2-40B4-BE49-F238E27FC236}">
              <a16:creationId xmlns:a16="http://schemas.microsoft.com/office/drawing/2014/main" id="{33C3906C-1E8A-4DA5-9D85-6FB0C71A1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19" name="Picture 1" descr="ALMASHRI_0">
          <a:extLst>
            <a:ext uri="{FF2B5EF4-FFF2-40B4-BE49-F238E27FC236}">
              <a16:creationId xmlns:a16="http://schemas.microsoft.com/office/drawing/2014/main" id="{219ECD65-97FC-48D0-B6ED-A8118C3B727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0" name="Picture 1" descr="ALMASHRI_0">
          <a:extLst>
            <a:ext uri="{FF2B5EF4-FFF2-40B4-BE49-F238E27FC236}">
              <a16:creationId xmlns:a16="http://schemas.microsoft.com/office/drawing/2014/main" id="{AB72A077-FDFF-43DD-B422-42B4902A50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21" name="Picture 1" descr="ALMASHRI_0">
          <a:extLst>
            <a:ext uri="{FF2B5EF4-FFF2-40B4-BE49-F238E27FC236}">
              <a16:creationId xmlns:a16="http://schemas.microsoft.com/office/drawing/2014/main" id="{19529096-E0CC-49FB-944C-93E6F61914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2" name="Picture 1" descr="ALMASHRI_0">
          <a:extLst>
            <a:ext uri="{FF2B5EF4-FFF2-40B4-BE49-F238E27FC236}">
              <a16:creationId xmlns:a16="http://schemas.microsoft.com/office/drawing/2014/main" id="{18BD144F-C3FF-4DE6-9971-EE174D938A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3" name="Picture 1" descr="ALMASHRI_0">
          <a:extLst>
            <a:ext uri="{FF2B5EF4-FFF2-40B4-BE49-F238E27FC236}">
              <a16:creationId xmlns:a16="http://schemas.microsoft.com/office/drawing/2014/main" id="{314A9C4E-E7F0-46F0-A645-FF389CB179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4" name="Picture 1" descr="ALMASHRI_0">
          <a:extLst>
            <a:ext uri="{FF2B5EF4-FFF2-40B4-BE49-F238E27FC236}">
              <a16:creationId xmlns:a16="http://schemas.microsoft.com/office/drawing/2014/main" id="{48BE30DB-218F-4972-8FEF-2EC8E9AA1B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5" name="Picture 1" descr="ALMASHRI_0">
          <a:extLst>
            <a:ext uri="{FF2B5EF4-FFF2-40B4-BE49-F238E27FC236}">
              <a16:creationId xmlns:a16="http://schemas.microsoft.com/office/drawing/2014/main" id="{BE33C478-F59E-4516-9A27-B4496091A3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6" name="Picture 1" descr="ALMASHRI_0">
          <a:extLst>
            <a:ext uri="{FF2B5EF4-FFF2-40B4-BE49-F238E27FC236}">
              <a16:creationId xmlns:a16="http://schemas.microsoft.com/office/drawing/2014/main" id="{818F871F-DF1B-47B4-B520-68BD5E91EE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7" name="Picture 1" descr="ALMASHRI_0">
          <a:extLst>
            <a:ext uri="{FF2B5EF4-FFF2-40B4-BE49-F238E27FC236}">
              <a16:creationId xmlns:a16="http://schemas.microsoft.com/office/drawing/2014/main" id="{5530FDA2-71EF-4787-B32D-6B42E78AB36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8" name="Picture 1" descr="ALMASHRI_0">
          <a:extLst>
            <a:ext uri="{FF2B5EF4-FFF2-40B4-BE49-F238E27FC236}">
              <a16:creationId xmlns:a16="http://schemas.microsoft.com/office/drawing/2014/main" id="{9CE8177E-A796-4254-AE85-2ECCE26205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29" name="Picture 1" descr="ALMASHRI_0">
          <a:extLst>
            <a:ext uri="{FF2B5EF4-FFF2-40B4-BE49-F238E27FC236}">
              <a16:creationId xmlns:a16="http://schemas.microsoft.com/office/drawing/2014/main" id="{9068A84F-F259-4B78-B902-84AA59FEF8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0" name="Picture 1" descr="ALMASHRI_0">
          <a:extLst>
            <a:ext uri="{FF2B5EF4-FFF2-40B4-BE49-F238E27FC236}">
              <a16:creationId xmlns:a16="http://schemas.microsoft.com/office/drawing/2014/main" id="{5EA5840A-7BC1-4288-9251-628F05B92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1" name="Picture 1" descr="ALMASHRI_0">
          <a:extLst>
            <a:ext uri="{FF2B5EF4-FFF2-40B4-BE49-F238E27FC236}">
              <a16:creationId xmlns:a16="http://schemas.microsoft.com/office/drawing/2014/main" id="{305034F0-3FAA-4BFD-AE64-DA518CBA5A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2" name="Picture 1" descr="ALMASHRI_0">
          <a:extLst>
            <a:ext uri="{FF2B5EF4-FFF2-40B4-BE49-F238E27FC236}">
              <a16:creationId xmlns:a16="http://schemas.microsoft.com/office/drawing/2014/main" id="{03A1ABDE-E1CD-4CE4-AFCF-EAC063B2ED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3" name="Picture 1" descr="ALMASHRI_0">
          <a:extLst>
            <a:ext uri="{FF2B5EF4-FFF2-40B4-BE49-F238E27FC236}">
              <a16:creationId xmlns:a16="http://schemas.microsoft.com/office/drawing/2014/main" id="{9050EFEF-2E6E-4DA9-A591-13F7FB81C6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4" name="Picture 1" descr="ALMASHRI_0">
          <a:extLst>
            <a:ext uri="{FF2B5EF4-FFF2-40B4-BE49-F238E27FC236}">
              <a16:creationId xmlns:a16="http://schemas.microsoft.com/office/drawing/2014/main" id="{B72F1933-E472-4B2C-B994-45F81CACB1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5" name="Picture 1" descr="ALMASHRI_0">
          <a:extLst>
            <a:ext uri="{FF2B5EF4-FFF2-40B4-BE49-F238E27FC236}">
              <a16:creationId xmlns:a16="http://schemas.microsoft.com/office/drawing/2014/main" id="{76EAE45D-2717-4456-8050-91428EAD8D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6" name="Picture 1" descr="ALMASHRI_0">
          <a:extLst>
            <a:ext uri="{FF2B5EF4-FFF2-40B4-BE49-F238E27FC236}">
              <a16:creationId xmlns:a16="http://schemas.microsoft.com/office/drawing/2014/main" id="{8D34A354-01CC-4F03-9317-F599A6915DB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37" name="Picture 1" descr="ALMASHRI_0">
          <a:extLst>
            <a:ext uri="{FF2B5EF4-FFF2-40B4-BE49-F238E27FC236}">
              <a16:creationId xmlns:a16="http://schemas.microsoft.com/office/drawing/2014/main" id="{4FD6D2E8-1313-404B-9133-8D4A6DC795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8" name="Picture 3837" descr="ALMASHRI_0">
          <a:extLst>
            <a:ext uri="{FF2B5EF4-FFF2-40B4-BE49-F238E27FC236}">
              <a16:creationId xmlns:a16="http://schemas.microsoft.com/office/drawing/2014/main" id="{3C6502BE-E120-4DEB-8ACD-5F9A89C53C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39" name="Picture 1" descr="ALMASHRI_0">
          <a:extLst>
            <a:ext uri="{FF2B5EF4-FFF2-40B4-BE49-F238E27FC236}">
              <a16:creationId xmlns:a16="http://schemas.microsoft.com/office/drawing/2014/main" id="{48D3C3DE-BF3B-47A5-AEA7-8631A86BD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0" name="Picture 1" descr="ALMASHRI_0">
          <a:extLst>
            <a:ext uri="{FF2B5EF4-FFF2-40B4-BE49-F238E27FC236}">
              <a16:creationId xmlns:a16="http://schemas.microsoft.com/office/drawing/2014/main" id="{2E7523C5-EB89-4A56-AA7F-0A6AD1A8A7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1" name="Picture 1" descr="ALMASHRI_0">
          <a:extLst>
            <a:ext uri="{FF2B5EF4-FFF2-40B4-BE49-F238E27FC236}">
              <a16:creationId xmlns:a16="http://schemas.microsoft.com/office/drawing/2014/main" id="{CC33F10E-7D35-494E-ABE9-48E8A1066B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2" name="Picture 1" descr="ALMASHRI_0">
          <a:extLst>
            <a:ext uri="{FF2B5EF4-FFF2-40B4-BE49-F238E27FC236}">
              <a16:creationId xmlns:a16="http://schemas.microsoft.com/office/drawing/2014/main" id="{0EBCDC0C-2701-441B-9E7B-2EEB0E6359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3" name="Picture 1" descr="ALMASHRI_0">
          <a:extLst>
            <a:ext uri="{FF2B5EF4-FFF2-40B4-BE49-F238E27FC236}">
              <a16:creationId xmlns:a16="http://schemas.microsoft.com/office/drawing/2014/main" id="{37F3581C-5F1B-490A-A1F5-0FE90CAA24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4" name="Picture 1" descr="ALMASHRI_0">
          <a:extLst>
            <a:ext uri="{FF2B5EF4-FFF2-40B4-BE49-F238E27FC236}">
              <a16:creationId xmlns:a16="http://schemas.microsoft.com/office/drawing/2014/main" id="{30E8B1F0-1488-405A-8C8C-B9FEBFBE9C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5" name="Picture 1" descr="ALMASHRI_0">
          <a:extLst>
            <a:ext uri="{FF2B5EF4-FFF2-40B4-BE49-F238E27FC236}">
              <a16:creationId xmlns:a16="http://schemas.microsoft.com/office/drawing/2014/main" id="{43C73AF8-4B88-4011-B55F-1A89F365D3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6" name="Picture 1" descr="ALMASHRI_0">
          <a:extLst>
            <a:ext uri="{FF2B5EF4-FFF2-40B4-BE49-F238E27FC236}">
              <a16:creationId xmlns:a16="http://schemas.microsoft.com/office/drawing/2014/main" id="{E2AC6A26-A389-4F04-BFD3-1A2B3642E8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7" name="Picture 1" descr="ALMASHRI_0">
          <a:extLst>
            <a:ext uri="{FF2B5EF4-FFF2-40B4-BE49-F238E27FC236}">
              <a16:creationId xmlns:a16="http://schemas.microsoft.com/office/drawing/2014/main" id="{6B3909F6-F925-44D0-BBB4-3C55080E41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8" name="Picture 1" descr="ALMASHRI_0">
          <a:extLst>
            <a:ext uri="{FF2B5EF4-FFF2-40B4-BE49-F238E27FC236}">
              <a16:creationId xmlns:a16="http://schemas.microsoft.com/office/drawing/2014/main" id="{42BC3958-7CE4-4757-B36A-4CBF828710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49" name="Picture 1" descr="ALMASHRI_0">
          <a:extLst>
            <a:ext uri="{FF2B5EF4-FFF2-40B4-BE49-F238E27FC236}">
              <a16:creationId xmlns:a16="http://schemas.microsoft.com/office/drawing/2014/main" id="{425DAD88-3853-4DD8-9404-AE90802F943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0" name="Picture 1" descr="ALMASHRI_0">
          <a:extLst>
            <a:ext uri="{FF2B5EF4-FFF2-40B4-BE49-F238E27FC236}">
              <a16:creationId xmlns:a16="http://schemas.microsoft.com/office/drawing/2014/main" id="{1355F00C-B12B-45AC-8F5A-11B62794009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1" name="Picture 1" descr="ALMASHRI_0">
          <a:extLst>
            <a:ext uri="{FF2B5EF4-FFF2-40B4-BE49-F238E27FC236}">
              <a16:creationId xmlns:a16="http://schemas.microsoft.com/office/drawing/2014/main" id="{D8893673-0484-4B23-BFCE-FAC1132A42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2" name="Picture 1" descr="ALMASHRI_0">
          <a:extLst>
            <a:ext uri="{FF2B5EF4-FFF2-40B4-BE49-F238E27FC236}">
              <a16:creationId xmlns:a16="http://schemas.microsoft.com/office/drawing/2014/main" id="{8E3F3FB9-EEE8-41EF-86D0-247F46973EE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853" name="Picture 1" descr="ALMASHRI_0">
          <a:extLst>
            <a:ext uri="{FF2B5EF4-FFF2-40B4-BE49-F238E27FC236}">
              <a16:creationId xmlns:a16="http://schemas.microsoft.com/office/drawing/2014/main" id="{3FE0B5BD-37A2-463E-816F-FE0F5E09C3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4" name="Picture 1" descr="ALMASHRI_0">
          <a:extLst>
            <a:ext uri="{FF2B5EF4-FFF2-40B4-BE49-F238E27FC236}">
              <a16:creationId xmlns:a16="http://schemas.microsoft.com/office/drawing/2014/main" id="{6AD524FF-CB2D-408B-96DF-4E60D8A585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5" name="Picture 1" descr="ALMASHRI_0">
          <a:extLst>
            <a:ext uri="{FF2B5EF4-FFF2-40B4-BE49-F238E27FC236}">
              <a16:creationId xmlns:a16="http://schemas.microsoft.com/office/drawing/2014/main" id="{09A82B6B-B55F-45BA-BD07-5765BF939B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6" name="Picture 1" descr="ALMASHRI_0">
          <a:extLst>
            <a:ext uri="{FF2B5EF4-FFF2-40B4-BE49-F238E27FC236}">
              <a16:creationId xmlns:a16="http://schemas.microsoft.com/office/drawing/2014/main" id="{0B44BC83-9D54-4B87-82DC-AE8A11586C9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7" name="Picture 1" descr="ALMASHRI_0">
          <a:extLst>
            <a:ext uri="{FF2B5EF4-FFF2-40B4-BE49-F238E27FC236}">
              <a16:creationId xmlns:a16="http://schemas.microsoft.com/office/drawing/2014/main" id="{DFE4FB3A-305C-432A-97CE-7020AC1153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8" name="Picture 1" descr="ALMASHRI_0">
          <a:extLst>
            <a:ext uri="{FF2B5EF4-FFF2-40B4-BE49-F238E27FC236}">
              <a16:creationId xmlns:a16="http://schemas.microsoft.com/office/drawing/2014/main" id="{4E187B7E-8B6A-43C7-8B43-A42C5C66F7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59" name="Picture 1" descr="ALMASHRI_0">
          <a:extLst>
            <a:ext uri="{FF2B5EF4-FFF2-40B4-BE49-F238E27FC236}">
              <a16:creationId xmlns:a16="http://schemas.microsoft.com/office/drawing/2014/main" id="{18E8ADB2-3E83-4F4D-9177-0658B0607C8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0" name="Picture 1" descr="ALMASHRI_0">
          <a:extLst>
            <a:ext uri="{FF2B5EF4-FFF2-40B4-BE49-F238E27FC236}">
              <a16:creationId xmlns:a16="http://schemas.microsoft.com/office/drawing/2014/main" id="{8FA22ED5-5C28-4EA5-A2E7-3AEEA8496E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1" name="Picture 1" descr="ALMASHRI_0">
          <a:extLst>
            <a:ext uri="{FF2B5EF4-FFF2-40B4-BE49-F238E27FC236}">
              <a16:creationId xmlns:a16="http://schemas.microsoft.com/office/drawing/2014/main" id="{18DEB66E-1139-4D4C-A2CE-A5D9EEB5F04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2" name="Picture 1" descr="ALMASHRI_0">
          <a:extLst>
            <a:ext uri="{FF2B5EF4-FFF2-40B4-BE49-F238E27FC236}">
              <a16:creationId xmlns:a16="http://schemas.microsoft.com/office/drawing/2014/main" id="{D1C15164-5673-44B4-B84A-19CE1AD56B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3" name="Picture 1" descr="ALMASHRI_0">
          <a:extLst>
            <a:ext uri="{FF2B5EF4-FFF2-40B4-BE49-F238E27FC236}">
              <a16:creationId xmlns:a16="http://schemas.microsoft.com/office/drawing/2014/main" id="{FB6E6CAF-1FB7-493C-9160-262B308CF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4" name="Picture 1" descr="ALMASHRI_0">
          <a:extLst>
            <a:ext uri="{FF2B5EF4-FFF2-40B4-BE49-F238E27FC236}">
              <a16:creationId xmlns:a16="http://schemas.microsoft.com/office/drawing/2014/main" id="{2979F43E-9EC2-4C15-A12C-AD0CB36E978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5" name="Picture 1" descr="ALMASHRI_0">
          <a:extLst>
            <a:ext uri="{FF2B5EF4-FFF2-40B4-BE49-F238E27FC236}">
              <a16:creationId xmlns:a16="http://schemas.microsoft.com/office/drawing/2014/main" id="{35880222-C09A-4FB1-AAEF-2E022EF621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6" name="Picture 1" descr="ALMASHRI_0">
          <a:extLst>
            <a:ext uri="{FF2B5EF4-FFF2-40B4-BE49-F238E27FC236}">
              <a16:creationId xmlns:a16="http://schemas.microsoft.com/office/drawing/2014/main" id="{2AEBDFF2-D87C-4D12-AA38-4F8557445F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7" name="Picture 1" descr="ALMASHRI_0">
          <a:extLst>
            <a:ext uri="{FF2B5EF4-FFF2-40B4-BE49-F238E27FC236}">
              <a16:creationId xmlns:a16="http://schemas.microsoft.com/office/drawing/2014/main" id="{CF0AB3CE-65C9-43F5-B5DE-F63D4DA29F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8" name="Picture 1" descr="ALMASHRI_0">
          <a:extLst>
            <a:ext uri="{FF2B5EF4-FFF2-40B4-BE49-F238E27FC236}">
              <a16:creationId xmlns:a16="http://schemas.microsoft.com/office/drawing/2014/main" id="{B6915EE7-4910-4DC8-BC0D-80262209D1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869" name="Picture 1" descr="ALMASHRI_0">
          <a:extLst>
            <a:ext uri="{FF2B5EF4-FFF2-40B4-BE49-F238E27FC236}">
              <a16:creationId xmlns:a16="http://schemas.microsoft.com/office/drawing/2014/main" id="{5368ABB9-8F17-4DF9-A7BA-7EC3BCD7A4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0" name="Picture 1" descr="ALMASHRI_0">
          <a:extLst>
            <a:ext uri="{FF2B5EF4-FFF2-40B4-BE49-F238E27FC236}">
              <a16:creationId xmlns:a16="http://schemas.microsoft.com/office/drawing/2014/main" id="{4A204659-BC1F-4427-AE74-5DAD8D50D5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1" name="Picture 1" descr="ALMASHRI_0">
          <a:extLst>
            <a:ext uri="{FF2B5EF4-FFF2-40B4-BE49-F238E27FC236}">
              <a16:creationId xmlns:a16="http://schemas.microsoft.com/office/drawing/2014/main" id="{328CBA8C-2C26-491D-AD83-F005C0D0510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2" name="Picture 1" descr="ALMASHRI_0">
          <a:extLst>
            <a:ext uri="{FF2B5EF4-FFF2-40B4-BE49-F238E27FC236}">
              <a16:creationId xmlns:a16="http://schemas.microsoft.com/office/drawing/2014/main" id="{7FA104DC-ACE0-4BA0-A64C-E4EE5DD95E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3" name="Picture 1" descr="ALMASHRI_0">
          <a:extLst>
            <a:ext uri="{FF2B5EF4-FFF2-40B4-BE49-F238E27FC236}">
              <a16:creationId xmlns:a16="http://schemas.microsoft.com/office/drawing/2014/main" id="{D4DA8098-80F0-43BE-9740-9DE9D6E1E3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4" name="Picture 1" descr="ALMASHRI_0">
          <a:extLst>
            <a:ext uri="{FF2B5EF4-FFF2-40B4-BE49-F238E27FC236}">
              <a16:creationId xmlns:a16="http://schemas.microsoft.com/office/drawing/2014/main" id="{3FFF0EBD-550E-44C7-A414-12D8D9683B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5" name="Picture 1" descr="ALMASHRI_0">
          <a:extLst>
            <a:ext uri="{FF2B5EF4-FFF2-40B4-BE49-F238E27FC236}">
              <a16:creationId xmlns:a16="http://schemas.microsoft.com/office/drawing/2014/main" id="{FBA67045-16A0-4FFA-ACB7-80E17474BC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6" name="Picture 1" descr="ALMASHRI_0">
          <a:extLst>
            <a:ext uri="{FF2B5EF4-FFF2-40B4-BE49-F238E27FC236}">
              <a16:creationId xmlns:a16="http://schemas.microsoft.com/office/drawing/2014/main" id="{2FE75108-1AA8-4207-9FEB-9D03C2D40C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7" name="Picture 1" descr="ALMASHRI_0">
          <a:extLst>
            <a:ext uri="{FF2B5EF4-FFF2-40B4-BE49-F238E27FC236}">
              <a16:creationId xmlns:a16="http://schemas.microsoft.com/office/drawing/2014/main" id="{B8574E4C-E28A-4960-B8F7-85A697AA4E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8" name="Picture 1" descr="ALMASHRI_0">
          <a:extLst>
            <a:ext uri="{FF2B5EF4-FFF2-40B4-BE49-F238E27FC236}">
              <a16:creationId xmlns:a16="http://schemas.microsoft.com/office/drawing/2014/main" id="{E5EAE92B-E181-458D-B67E-2FD65E10CA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79" name="Picture 1" descr="ALMASHRI_0">
          <a:extLst>
            <a:ext uri="{FF2B5EF4-FFF2-40B4-BE49-F238E27FC236}">
              <a16:creationId xmlns:a16="http://schemas.microsoft.com/office/drawing/2014/main" id="{E738B712-B7C9-49B9-BC55-38F719A262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0" name="Picture 1" descr="ALMASHRI_0">
          <a:extLst>
            <a:ext uri="{FF2B5EF4-FFF2-40B4-BE49-F238E27FC236}">
              <a16:creationId xmlns:a16="http://schemas.microsoft.com/office/drawing/2014/main" id="{8563B6F5-3287-4161-9A5E-E203F821E7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1" name="Picture 1" descr="ALMASHRI_0">
          <a:extLst>
            <a:ext uri="{FF2B5EF4-FFF2-40B4-BE49-F238E27FC236}">
              <a16:creationId xmlns:a16="http://schemas.microsoft.com/office/drawing/2014/main" id="{A84BA392-87E4-4600-A68E-718C7418B2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2" name="Picture 1" descr="ALMASHRI_0">
          <a:extLst>
            <a:ext uri="{FF2B5EF4-FFF2-40B4-BE49-F238E27FC236}">
              <a16:creationId xmlns:a16="http://schemas.microsoft.com/office/drawing/2014/main" id="{25E53449-BBC6-4B8F-9139-1EFB895061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3" name="Picture 1" descr="ALMASHRI_0">
          <a:extLst>
            <a:ext uri="{FF2B5EF4-FFF2-40B4-BE49-F238E27FC236}">
              <a16:creationId xmlns:a16="http://schemas.microsoft.com/office/drawing/2014/main" id="{E5E554F2-7323-484F-B52C-1FA9126CBD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4" name="Picture 1" descr="ALMASHRI_0">
          <a:extLst>
            <a:ext uri="{FF2B5EF4-FFF2-40B4-BE49-F238E27FC236}">
              <a16:creationId xmlns:a16="http://schemas.microsoft.com/office/drawing/2014/main" id="{4B667B11-C610-4551-97A0-55D273F395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885" name="Picture 1" descr="ALMASHRI_0">
          <a:extLst>
            <a:ext uri="{FF2B5EF4-FFF2-40B4-BE49-F238E27FC236}">
              <a16:creationId xmlns:a16="http://schemas.microsoft.com/office/drawing/2014/main" id="{C3BB5505-6403-4D35-ACC9-3E073984A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6" name="Picture 1" descr="ALMASHRI_0">
          <a:extLst>
            <a:ext uri="{FF2B5EF4-FFF2-40B4-BE49-F238E27FC236}">
              <a16:creationId xmlns:a16="http://schemas.microsoft.com/office/drawing/2014/main" id="{7AECDE2D-26CB-498C-8A98-AD43A711B7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7" name="Picture 1" descr="ALMASHRI_0">
          <a:extLst>
            <a:ext uri="{FF2B5EF4-FFF2-40B4-BE49-F238E27FC236}">
              <a16:creationId xmlns:a16="http://schemas.microsoft.com/office/drawing/2014/main" id="{B2E69699-15BF-46D0-AF7D-6D4794CD8E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8" name="Picture 1" descr="ALMASHRI_0">
          <a:extLst>
            <a:ext uri="{FF2B5EF4-FFF2-40B4-BE49-F238E27FC236}">
              <a16:creationId xmlns:a16="http://schemas.microsoft.com/office/drawing/2014/main" id="{D250B9EC-8EEB-4CCA-8986-F2432DB80F4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89" name="Picture 1" descr="ALMASHRI_0">
          <a:extLst>
            <a:ext uri="{FF2B5EF4-FFF2-40B4-BE49-F238E27FC236}">
              <a16:creationId xmlns:a16="http://schemas.microsoft.com/office/drawing/2014/main" id="{BE3A491A-4B71-4B8D-B99A-1A7E663E38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0" name="Picture 1" descr="ALMASHRI_0">
          <a:extLst>
            <a:ext uri="{FF2B5EF4-FFF2-40B4-BE49-F238E27FC236}">
              <a16:creationId xmlns:a16="http://schemas.microsoft.com/office/drawing/2014/main" id="{EFB21C36-87F4-4FCD-8256-B9C4E0A3D4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1" name="Picture 1" descr="ALMASHRI_0">
          <a:extLst>
            <a:ext uri="{FF2B5EF4-FFF2-40B4-BE49-F238E27FC236}">
              <a16:creationId xmlns:a16="http://schemas.microsoft.com/office/drawing/2014/main" id="{53D17955-046E-4F91-9E63-D89DBD796B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2" name="Picture 1" descr="ALMASHRI_0">
          <a:extLst>
            <a:ext uri="{FF2B5EF4-FFF2-40B4-BE49-F238E27FC236}">
              <a16:creationId xmlns:a16="http://schemas.microsoft.com/office/drawing/2014/main" id="{E93DE886-BAAA-42E4-BC6E-E0F34B6F31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3" name="Picture 1" descr="ALMASHRI_0">
          <a:extLst>
            <a:ext uri="{FF2B5EF4-FFF2-40B4-BE49-F238E27FC236}">
              <a16:creationId xmlns:a16="http://schemas.microsoft.com/office/drawing/2014/main" id="{92CD54B1-CCD2-4A37-B0EE-8AC3E44B4E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4" name="Picture 1" descr="ALMASHRI_0">
          <a:extLst>
            <a:ext uri="{FF2B5EF4-FFF2-40B4-BE49-F238E27FC236}">
              <a16:creationId xmlns:a16="http://schemas.microsoft.com/office/drawing/2014/main" id="{683053AF-7A63-48F4-9B6B-CAECB1ECF7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5" name="Picture 1" descr="ALMASHRI_0">
          <a:extLst>
            <a:ext uri="{FF2B5EF4-FFF2-40B4-BE49-F238E27FC236}">
              <a16:creationId xmlns:a16="http://schemas.microsoft.com/office/drawing/2014/main" id="{49224741-EF38-42D4-A6D8-ED415001E0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6" name="Picture 1" descr="ALMASHRI_0">
          <a:extLst>
            <a:ext uri="{FF2B5EF4-FFF2-40B4-BE49-F238E27FC236}">
              <a16:creationId xmlns:a16="http://schemas.microsoft.com/office/drawing/2014/main" id="{4AFF33F1-4265-4E74-8A20-E9676404EB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7" name="Picture 1" descr="ALMASHRI_0">
          <a:extLst>
            <a:ext uri="{FF2B5EF4-FFF2-40B4-BE49-F238E27FC236}">
              <a16:creationId xmlns:a16="http://schemas.microsoft.com/office/drawing/2014/main" id="{E36AE041-CD6C-4C1F-8404-82146BDC4A3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8" name="Picture 1" descr="ALMASHRI_0">
          <a:extLst>
            <a:ext uri="{FF2B5EF4-FFF2-40B4-BE49-F238E27FC236}">
              <a16:creationId xmlns:a16="http://schemas.microsoft.com/office/drawing/2014/main" id="{FA6FDFFF-8386-4FBC-8FED-2DB0C54688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899" name="Picture 1" descr="ALMASHRI_0">
          <a:extLst>
            <a:ext uri="{FF2B5EF4-FFF2-40B4-BE49-F238E27FC236}">
              <a16:creationId xmlns:a16="http://schemas.microsoft.com/office/drawing/2014/main" id="{22C58481-4036-4D48-B009-7A45833F65D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0" name="Picture 1" descr="ALMASHRI_0">
          <a:extLst>
            <a:ext uri="{FF2B5EF4-FFF2-40B4-BE49-F238E27FC236}">
              <a16:creationId xmlns:a16="http://schemas.microsoft.com/office/drawing/2014/main" id="{090080AC-FD23-4AF0-8F7B-ABF719FDFF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01" name="Picture 1" descr="ALMASHRI_0">
          <a:extLst>
            <a:ext uri="{FF2B5EF4-FFF2-40B4-BE49-F238E27FC236}">
              <a16:creationId xmlns:a16="http://schemas.microsoft.com/office/drawing/2014/main" id="{119B22B1-CAA6-45D6-B17A-A37D3757AA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2" name="Picture 1" descr="ALMASHRI_0">
          <a:extLst>
            <a:ext uri="{FF2B5EF4-FFF2-40B4-BE49-F238E27FC236}">
              <a16:creationId xmlns:a16="http://schemas.microsoft.com/office/drawing/2014/main" id="{E54B5BDE-8E07-4566-936D-5C672915B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3" name="Picture 1" descr="ALMASHRI_0">
          <a:extLst>
            <a:ext uri="{FF2B5EF4-FFF2-40B4-BE49-F238E27FC236}">
              <a16:creationId xmlns:a16="http://schemas.microsoft.com/office/drawing/2014/main" id="{D8C6EEE4-879C-4564-AF9B-8F25F1DCB4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4" name="Picture 1" descr="ALMASHRI_0">
          <a:extLst>
            <a:ext uri="{FF2B5EF4-FFF2-40B4-BE49-F238E27FC236}">
              <a16:creationId xmlns:a16="http://schemas.microsoft.com/office/drawing/2014/main" id="{2F645322-9D10-4422-AA67-58F7C9B0387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5" name="Picture 1" descr="ALMASHRI_0">
          <a:extLst>
            <a:ext uri="{FF2B5EF4-FFF2-40B4-BE49-F238E27FC236}">
              <a16:creationId xmlns:a16="http://schemas.microsoft.com/office/drawing/2014/main" id="{FCDBB31A-CD01-4E8D-AD86-C09C0DE261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6" name="Picture 1" descr="ALMASHRI_0">
          <a:extLst>
            <a:ext uri="{FF2B5EF4-FFF2-40B4-BE49-F238E27FC236}">
              <a16:creationId xmlns:a16="http://schemas.microsoft.com/office/drawing/2014/main" id="{E0954612-9DF3-483D-B002-683F63025C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7" name="Picture 1" descr="ALMASHRI_0">
          <a:extLst>
            <a:ext uri="{FF2B5EF4-FFF2-40B4-BE49-F238E27FC236}">
              <a16:creationId xmlns:a16="http://schemas.microsoft.com/office/drawing/2014/main" id="{7BA414FC-363F-4B80-B577-70222B9ED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8" name="Picture 1" descr="ALMASHRI_0">
          <a:extLst>
            <a:ext uri="{FF2B5EF4-FFF2-40B4-BE49-F238E27FC236}">
              <a16:creationId xmlns:a16="http://schemas.microsoft.com/office/drawing/2014/main" id="{31B19248-286E-4D32-977B-CE4AF90632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09" name="Picture 1" descr="ALMASHRI_0">
          <a:extLst>
            <a:ext uri="{FF2B5EF4-FFF2-40B4-BE49-F238E27FC236}">
              <a16:creationId xmlns:a16="http://schemas.microsoft.com/office/drawing/2014/main" id="{98EBCCCA-6AE9-4926-9F80-4956F23EAD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0" name="Picture 1" descr="ALMASHRI_0">
          <a:extLst>
            <a:ext uri="{FF2B5EF4-FFF2-40B4-BE49-F238E27FC236}">
              <a16:creationId xmlns:a16="http://schemas.microsoft.com/office/drawing/2014/main" id="{30BB349A-6646-48DB-A2B8-7062FC7E88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1" name="Picture 1" descr="ALMASHRI_0">
          <a:extLst>
            <a:ext uri="{FF2B5EF4-FFF2-40B4-BE49-F238E27FC236}">
              <a16:creationId xmlns:a16="http://schemas.microsoft.com/office/drawing/2014/main" id="{EC46BDEF-FBAD-4559-A6CF-2992E194C4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2" name="Picture 1" descr="ALMASHRI_0">
          <a:extLst>
            <a:ext uri="{FF2B5EF4-FFF2-40B4-BE49-F238E27FC236}">
              <a16:creationId xmlns:a16="http://schemas.microsoft.com/office/drawing/2014/main" id="{D8891D9A-091C-4279-ADBF-442C17FC8E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3" name="Picture 1" descr="ALMASHRI_0">
          <a:extLst>
            <a:ext uri="{FF2B5EF4-FFF2-40B4-BE49-F238E27FC236}">
              <a16:creationId xmlns:a16="http://schemas.microsoft.com/office/drawing/2014/main" id="{86952ABA-2EF5-43D1-BBE7-1348AAF1EB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4" name="Picture 1" descr="ALMASHRI_0">
          <a:extLst>
            <a:ext uri="{FF2B5EF4-FFF2-40B4-BE49-F238E27FC236}">
              <a16:creationId xmlns:a16="http://schemas.microsoft.com/office/drawing/2014/main" id="{7BA742EC-F846-4C12-B036-07234B5ED7F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5" name="Picture 1" descr="ALMASHRI_0">
          <a:extLst>
            <a:ext uri="{FF2B5EF4-FFF2-40B4-BE49-F238E27FC236}">
              <a16:creationId xmlns:a16="http://schemas.microsoft.com/office/drawing/2014/main" id="{549ACD8E-51E7-4B89-940D-B39CFC94CF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6" name="Picture 1" descr="ALMASHRI_0">
          <a:extLst>
            <a:ext uri="{FF2B5EF4-FFF2-40B4-BE49-F238E27FC236}">
              <a16:creationId xmlns:a16="http://schemas.microsoft.com/office/drawing/2014/main" id="{4F8A0DF7-350C-4622-830F-785119560E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3917" name="Picture 1" descr="ALMASHRI_0">
          <a:extLst>
            <a:ext uri="{FF2B5EF4-FFF2-40B4-BE49-F238E27FC236}">
              <a16:creationId xmlns:a16="http://schemas.microsoft.com/office/drawing/2014/main" id="{F10E0A55-07BE-4038-84CB-E78DABD08F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8" name="Picture 1" descr="ALMASHRI_0">
          <a:extLst>
            <a:ext uri="{FF2B5EF4-FFF2-40B4-BE49-F238E27FC236}">
              <a16:creationId xmlns:a16="http://schemas.microsoft.com/office/drawing/2014/main" id="{5F708BA7-3AF9-4CD6-A2C0-F795D9ED45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19" name="Picture 1" descr="ALMASHRI_0">
          <a:extLst>
            <a:ext uri="{FF2B5EF4-FFF2-40B4-BE49-F238E27FC236}">
              <a16:creationId xmlns:a16="http://schemas.microsoft.com/office/drawing/2014/main" id="{B752B686-E12B-4627-BAA3-BF708D1779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0" name="Picture 1" descr="ALMASHRI_0">
          <a:extLst>
            <a:ext uri="{FF2B5EF4-FFF2-40B4-BE49-F238E27FC236}">
              <a16:creationId xmlns:a16="http://schemas.microsoft.com/office/drawing/2014/main" id="{A4C125E7-42BE-44E0-BE66-9D500261A9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1" name="Picture 1" descr="ALMASHRI_0">
          <a:extLst>
            <a:ext uri="{FF2B5EF4-FFF2-40B4-BE49-F238E27FC236}">
              <a16:creationId xmlns:a16="http://schemas.microsoft.com/office/drawing/2014/main" id="{D773D4C8-159A-4E6C-B951-2AA8681DD4F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2" name="Picture 1" descr="ALMASHRI_0">
          <a:extLst>
            <a:ext uri="{FF2B5EF4-FFF2-40B4-BE49-F238E27FC236}">
              <a16:creationId xmlns:a16="http://schemas.microsoft.com/office/drawing/2014/main" id="{DB5AA5FC-43BB-46BA-A305-EB01DDE2F5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3" name="Picture 1" descr="ALMASHRI_0">
          <a:extLst>
            <a:ext uri="{FF2B5EF4-FFF2-40B4-BE49-F238E27FC236}">
              <a16:creationId xmlns:a16="http://schemas.microsoft.com/office/drawing/2014/main" id="{B75DC95B-B67F-451E-A4B1-8AF61EB2A4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4" name="Picture 1" descr="ALMASHRI_0">
          <a:extLst>
            <a:ext uri="{FF2B5EF4-FFF2-40B4-BE49-F238E27FC236}">
              <a16:creationId xmlns:a16="http://schemas.microsoft.com/office/drawing/2014/main" id="{B5B1B79A-1887-420E-AC6E-739CA214A7E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5" name="Picture 1" descr="ALMASHRI_0">
          <a:extLst>
            <a:ext uri="{FF2B5EF4-FFF2-40B4-BE49-F238E27FC236}">
              <a16:creationId xmlns:a16="http://schemas.microsoft.com/office/drawing/2014/main" id="{33726D36-D343-47B0-9DE2-D75D2457E9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6" name="Picture 1" descr="ALMASHRI_0">
          <a:extLst>
            <a:ext uri="{FF2B5EF4-FFF2-40B4-BE49-F238E27FC236}">
              <a16:creationId xmlns:a16="http://schemas.microsoft.com/office/drawing/2014/main" id="{3C693ABB-A085-44E7-82BE-A0DA8908BE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7" name="Picture 1" descr="ALMASHRI_0">
          <a:extLst>
            <a:ext uri="{FF2B5EF4-FFF2-40B4-BE49-F238E27FC236}">
              <a16:creationId xmlns:a16="http://schemas.microsoft.com/office/drawing/2014/main" id="{3AABEEBD-5F56-4AA4-A426-77937EAEBE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8" name="Picture 1" descr="ALMASHRI_0">
          <a:extLst>
            <a:ext uri="{FF2B5EF4-FFF2-40B4-BE49-F238E27FC236}">
              <a16:creationId xmlns:a16="http://schemas.microsoft.com/office/drawing/2014/main" id="{97A511FF-234A-44E6-994B-0295146292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29" name="Picture 1" descr="ALMASHRI_0">
          <a:extLst>
            <a:ext uri="{FF2B5EF4-FFF2-40B4-BE49-F238E27FC236}">
              <a16:creationId xmlns:a16="http://schemas.microsoft.com/office/drawing/2014/main" id="{8C399E81-BF65-427E-AF2E-88DEEE6416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0" name="Picture 1" descr="ALMASHRI_0">
          <a:extLst>
            <a:ext uri="{FF2B5EF4-FFF2-40B4-BE49-F238E27FC236}">
              <a16:creationId xmlns:a16="http://schemas.microsoft.com/office/drawing/2014/main" id="{FA233616-042A-48DC-8261-275DF4CEE6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1" name="Picture 1" descr="ALMASHRI_0">
          <a:extLst>
            <a:ext uri="{FF2B5EF4-FFF2-40B4-BE49-F238E27FC236}">
              <a16:creationId xmlns:a16="http://schemas.microsoft.com/office/drawing/2014/main" id="{421EE3B7-40F9-45D0-B9BE-7D9F5058B8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2" name="Picture 1" descr="ALMASHRI_0">
          <a:extLst>
            <a:ext uri="{FF2B5EF4-FFF2-40B4-BE49-F238E27FC236}">
              <a16:creationId xmlns:a16="http://schemas.microsoft.com/office/drawing/2014/main" id="{36C0158C-6C70-4F94-918A-9DEFA7519D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3933" name="Picture 1" descr="ALMASHRI_0">
          <a:extLst>
            <a:ext uri="{FF2B5EF4-FFF2-40B4-BE49-F238E27FC236}">
              <a16:creationId xmlns:a16="http://schemas.microsoft.com/office/drawing/2014/main" id="{1847F870-0765-45B2-9352-11F7D257BC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4" name="Picture 1" descr="ALMASHRI_0">
          <a:extLst>
            <a:ext uri="{FF2B5EF4-FFF2-40B4-BE49-F238E27FC236}">
              <a16:creationId xmlns:a16="http://schemas.microsoft.com/office/drawing/2014/main" id="{CDECD732-2482-40E5-8972-1474CDD6AF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5" name="Picture 1" descr="ALMASHRI_0">
          <a:extLst>
            <a:ext uri="{FF2B5EF4-FFF2-40B4-BE49-F238E27FC236}">
              <a16:creationId xmlns:a16="http://schemas.microsoft.com/office/drawing/2014/main" id="{E1D789B6-265C-497F-9047-5FEE71E810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6" name="Picture 1" descr="ALMASHRI_0">
          <a:extLst>
            <a:ext uri="{FF2B5EF4-FFF2-40B4-BE49-F238E27FC236}">
              <a16:creationId xmlns:a16="http://schemas.microsoft.com/office/drawing/2014/main" id="{C64E13A0-1A78-4151-8A2F-471CBE441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7" name="Picture 1" descr="ALMASHRI_0">
          <a:extLst>
            <a:ext uri="{FF2B5EF4-FFF2-40B4-BE49-F238E27FC236}">
              <a16:creationId xmlns:a16="http://schemas.microsoft.com/office/drawing/2014/main" id="{1520D405-FBFB-44CA-A0C8-96DB2EEEEF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8" name="Picture 1" descr="ALMASHRI_0">
          <a:extLst>
            <a:ext uri="{FF2B5EF4-FFF2-40B4-BE49-F238E27FC236}">
              <a16:creationId xmlns:a16="http://schemas.microsoft.com/office/drawing/2014/main" id="{3FEB8D29-B4FF-400F-B167-5424EA8FDB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39" name="Picture 1" descr="ALMASHRI_0">
          <a:extLst>
            <a:ext uri="{FF2B5EF4-FFF2-40B4-BE49-F238E27FC236}">
              <a16:creationId xmlns:a16="http://schemas.microsoft.com/office/drawing/2014/main" id="{D6493155-1EC0-47AC-A392-97EFA8A190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0" name="Picture 1" descr="ALMASHRI_0">
          <a:extLst>
            <a:ext uri="{FF2B5EF4-FFF2-40B4-BE49-F238E27FC236}">
              <a16:creationId xmlns:a16="http://schemas.microsoft.com/office/drawing/2014/main" id="{331D3FC3-832B-4A2C-B585-E5E67CC1CE2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1" name="Picture 1" descr="ALMASHRI_0">
          <a:extLst>
            <a:ext uri="{FF2B5EF4-FFF2-40B4-BE49-F238E27FC236}">
              <a16:creationId xmlns:a16="http://schemas.microsoft.com/office/drawing/2014/main" id="{BE33694D-805C-4106-8603-D77887B76E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2" name="Picture 1" descr="ALMASHRI_0">
          <a:extLst>
            <a:ext uri="{FF2B5EF4-FFF2-40B4-BE49-F238E27FC236}">
              <a16:creationId xmlns:a16="http://schemas.microsoft.com/office/drawing/2014/main" id="{0D37FAB0-81C6-4AE5-A5B3-10F31BB9E3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3" name="Picture 1" descr="ALMASHRI_0">
          <a:extLst>
            <a:ext uri="{FF2B5EF4-FFF2-40B4-BE49-F238E27FC236}">
              <a16:creationId xmlns:a16="http://schemas.microsoft.com/office/drawing/2014/main" id="{FCC7270B-5CB6-4F7F-AB1C-7D87B0A329A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4" name="Picture 1" descr="ALMASHRI_0">
          <a:extLst>
            <a:ext uri="{FF2B5EF4-FFF2-40B4-BE49-F238E27FC236}">
              <a16:creationId xmlns:a16="http://schemas.microsoft.com/office/drawing/2014/main" id="{EA22FA70-1733-4952-AEC9-6E55031BB3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5" name="Picture 1" descr="ALMASHRI_0">
          <a:extLst>
            <a:ext uri="{FF2B5EF4-FFF2-40B4-BE49-F238E27FC236}">
              <a16:creationId xmlns:a16="http://schemas.microsoft.com/office/drawing/2014/main" id="{6985EF36-3BB5-484A-AC75-F97D7B9A65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6" name="Picture 1" descr="ALMASHRI_0">
          <a:extLst>
            <a:ext uri="{FF2B5EF4-FFF2-40B4-BE49-F238E27FC236}">
              <a16:creationId xmlns:a16="http://schemas.microsoft.com/office/drawing/2014/main" id="{2D351C18-AEEC-472F-AF14-53FE031B5D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7" name="Picture 1" descr="ALMASHRI_0">
          <a:extLst>
            <a:ext uri="{FF2B5EF4-FFF2-40B4-BE49-F238E27FC236}">
              <a16:creationId xmlns:a16="http://schemas.microsoft.com/office/drawing/2014/main" id="{8E0B9471-590D-4215-AAD6-50155E98DF8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8" name="Picture 1" descr="ALMASHRI_0">
          <a:extLst>
            <a:ext uri="{FF2B5EF4-FFF2-40B4-BE49-F238E27FC236}">
              <a16:creationId xmlns:a16="http://schemas.microsoft.com/office/drawing/2014/main" id="{8056F865-64D9-4265-9018-E2945C2DDE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49" name="Picture 1" descr="ALMASHRI_0">
          <a:extLst>
            <a:ext uri="{FF2B5EF4-FFF2-40B4-BE49-F238E27FC236}">
              <a16:creationId xmlns:a16="http://schemas.microsoft.com/office/drawing/2014/main" id="{CBE597C6-1D68-47FD-A05C-3E587287665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0" name="Picture 1" descr="ALMASHRI_0">
          <a:extLst>
            <a:ext uri="{FF2B5EF4-FFF2-40B4-BE49-F238E27FC236}">
              <a16:creationId xmlns:a16="http://schemas.microsoft.com/office/drawing/2014/main" id="{11BA2B35-82CC-4894-AD38-7D9B062AA5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1" name="Picture 1" descr="ALMASHRI_0">
          <a:extLst>
            <a:ext uri="{FF2B5EF4-FFF2-40B4-BE49-F238E27FC236}">
              <a16:creationId xmlns:a16="http://schemas.microsoft.com/office/drawing/2014/main" id="{9523F99D-1E1C-491B-83BB-CFD969A27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2" name="Picture 1" descr="ALMASHRI_0">
          <a:extLst>
            <a:ext uri="{FF2B5EF4-FFF2-40B4-BE49-F238E27FC236}">
              <a16:creationId xmlns:a16="http://schemas.microsoft.com/office/drawing/2014/main" id="{E871A37F-5BE4-49B7-BEEF-CEFB3F54787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3" name="Picture 1" descr="ALMASHRI_0">
          <a:extLst>
            <a:ext uri="{FF2B5EF4-FFF2-40B4-BE49-F238E27FC236}">
              <a16:creationId xmlns:a16="http://schemas.microsoft.com/office/drawing/2014/main" id="{3199D6E4-144C-492A-9D72-E0AB5BF67E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4" name="Picture 1" descr="ALMASHRI_0">
          <a:extLst>
            <a:ext uri="{FF2B5EF4-FFF2-40B4-BE49-F238E27FC236}">
              <a16:creationId xmlns:a16="http://schemas.microsoft.com/office/drawing/2014/main" id="{FAEB87AB-4A87-4D1A-BD81-5816892318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5" name="Picture 1" descr="ALMASHRI_0">
          <a:extLst>
            <a:ext uri="{FF2B5EF4-FFF2-40B4-BE49-F238E27FC236}">
              <a16:creationId xmlns:a16="http://schemas.microsoft.com/office/drawing/2014/main" id="{79AE551F-45C5-440F-B64F-07C08EBEDF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6" name="Picture 1" descr="ALMASHRI_0">
          <a:extLst>
            <a:ext uri="{FF2B5EF4-FFF2-40B4-BE49-F238E27FC236}">
              <a16:creationId xmlns:a16="http://schemas.microsoft.com/office/drawing/2014/main" id="{91C834E9-32B2-4913-8862-1131C3A076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7" name="Picture 1" descr="ALMASHRI_0">
          <a:extLst>
            <a:ext uri="{FF2B5EF4-FFF2-40B4-BE49-F238E27FC236}">
              <a16:creationId xmlns:a16="http://schemas.microsoft.com/office/drawing/2014/main" id="{6C08334D-2542-4C49-931A-3E1A9776276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8" name="Picture 1" descr="ALMASHRI_0">
          <a:extLst>
            <a:ext uri="{FF2B5EF4-FFF2-40B4-BE49-F238E27FC236}">
              <a16:creationId xmlns:a16="http://schemas.microsoft.com/office/drawing/2014/main" id="{958349B7-E1AB-44EF-B30A-52818B4572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59" name="Picture 1" descr="ALMASHRI_0">
          <a:extLst>
            <a:ext uri="{FF2B5EF4-FFF2-40B4-BE49-F238E27FC236}">
              <a16:creationId xmlns:a16="http://schemas.microsoft.com/office/drawing/2014/main" id="{74C4A13B-1D9F-4E3A-AE78-B2CD185996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0" name="Picture 1" descr="ALMASHRI_0">
          <a:extLst>
            <a:ext uri="{FF2B5EF4-FFF2-40B4-BE49-F238E27FC236}">
              <a16:creationId xmlns:a16="http://schemas.microsoft.com/office/drawing/2014/main" id="{FF9AADB5-5814-4446-84DA-401395091F3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1" name="Picture 1" descr="ALMASHRI_0">
          <a:extLst>
            <a:ext uri="{FF2B5EF4-FFF2-40B4-BE49-F238E27FC236}">
              <a16:creationId xmlns:a16="http://schemas.microsoft.com/office/drawing/2014/main" id="{D443B8D8-D2B1-458B-BEA3-70F6A98902A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2" name="Picture 1" descr="ALMASHRI_0">
          <a:extLst>
            <a:ext uri="{FF2B5EF4-FFF2-40B4-BE49-F238E27FC236}">
              <a16:creationId xmlns:a16="http://schemas.microsoft.com/office/drawing/2014/main" id="{8129C40F-4890-48DE-9B2B-B1EFC93789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3" name="Picture 1" descr="ALMASHRI_0">
          <a:extLst>
            <a:ext uri="{FF2B5EF4-FFF2-40B4-BE49-F238E27FC236}">
              <a16:creationId xmlns:a16="http://schemas.microsoft.com/office/drawing/2014/main" id="{6CEA1CFC-8809-4CE4-A87E-87D81A3F51E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4" name="Picture 1" descr="ALMASHRI_0">
          <a:extLst>
            <a:ext uri="{FF2B5EF4-FFF2-40B4-BE49-F238E27FC236}">
              <a16:creationId xmlns:a16="http://schemas.microsoft.com/office/drawing/2014/main" id="{A5384831-359B-4367-B6D0-2EB6DD7117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3965" name="Picture 1" descr="ALMASHRI_0">
          <a:extLst>
            <a:ext uri="{FF2B5EF4-FFF2-40B4-BE49-F238E27FC236}">
              <a16:creationId xmlns:a16="http://schemas.microsoft.com/office/drawing/2014/main" id="{5C9FF281-4167-486B-B138-D63F725474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6" name="Picture 1" descr="ALMASHRI_0">
          <a:extLst>
            <a:ext uri="{FF2B5EF4-FFF2-40B4-BE49-F238E27FC236}">
              <a16:creationId xmlns:a16="http://schemas.microsoft.com/office/drawing/2014/main" id="{7188025C-79FB-46ED-85DD-815B09C7081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7" name="Picture 1" descr="ALMASHRI_0">
          <a:extLst>
            <a:ext uri="{FF2B5EF4-FFF2-40B4-BE49-F238E27FC236}">
              <a16:creationId xmlns:a16="http://schemas.microsoft.com/office/drawing/2014/main" id="{DB49211A-6DCA-4F94-9639-4232753933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8" name="Picture 1" descr="ALMASHRI_0">
          <a:extLst>
            <a:ext uri="{FF2B5EF4-FFF2-40B4-BE49-F238E27FC236}">
              <a16:creationId xmlns:a16="http://schemas.microsoft.com/office/drawing/2014/main" id="{60DAAB25-0309-49A0-B6C4-39F22C8BF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69" name="Picture 1" descr="ALMASHRI_0">
          <a:extLst>
            <a:ext uri="{FF2B5EF4-FFF2-40B4-BE49-F238E27FC236}">
              <a16:creationId xmlns:a16="http://schemas.microsoft.com/office/drawing/2014/main" id="{42CF3FBB-9A3B-43A2-B515-A845B643C00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0" name="Picture 1" descr="ALMASHRI_0">
          <a:extLst>
            <a:ext uri="{FF2B5EF4-FFF2-40B4-BE49-F238E27FC236}">
              <a16:creationId xmlns:a16="http://schemas.microsoft.com/office/drawing/2014/main" id="{872E206A-6223-4909-9F26-EE5E214260E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1" name="Picture 1" descr="ALMASHRI_0">
          <a:extLst>
            <a:ext uri="{FF2B5EF4-FFF2-40B4-BE49-F238E27FC236}">
              <a16:creationId xmlns:a16="http://schemas.microsoft.com/office/drawing/2014/main" id="{F9C6AC81-B65C-4E6D-9096-68D771AEC8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2" name="Picture 1" descr="ALMASHRI_0">
          <a:extLst>
            <a:ext uri="{FF2B5EF4-FFF2-40B4-BE49-F238E27FC236}">
              <a16:creationId xmlns:a16="http://schemas.microsoft.com/office/drawing/2014/main" id="{3DE3FB6B-8D40-4DBC-A19A-E614F84E04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3" name="Picture 1" descr="ALMASHRI_0">
          <a:extLst>
            <a:ext uri="{FF2B5EF4-FFF2-40B4-BE49-F238E27FC236}">
              <a16:creationId xmlns:a16="http://schemas.microsoft.com/office/drawing/2014/main" id="{B6AB1339-38E3-4B5D-8F55-9EF0C6E7A4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4" name="Picture 1" descr="ALMASHRI_0">
          <a:extLst>
            <a:ext uri="{FF2B5EF4-FFF2-40B4-BE49-F238E27FC236}">
              <a16:creationId xmlns:a16="http://schemas.microsoft.com/office/drawing/2014/main" id="{A9B23DB6-CE50-4524-ACB6-6419DDC9C55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5" name="Picture 1" descr="ALMASHRI_0">
          <a:extLst>
            <a:ext uri="{FF2B5EF4-FFF2-40B4-BE49-F238E27FC236}">
              <a16:creationId xmlns:a16="http://schemas.microsoft.com/office/drawing/2014/main" id="{392034CF-C51E-4F3F-BFD3-3392415730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6" name="Picture 1" descr="ALMASHRI_0">
          <a:extLst>
            <a:ext uri="{FF2B5EF4-FFF2-40B4-BE49-F238E27FC236}">
              <a16:creationId xmlns:a16="http://schemas.microsoft.com/office/drawing/2014/main" id="{AE7463F8-AF0A-49D0-946F-5677291B15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7" name="Picture 1" descr="ALMASHRI_0">
          <a:extLst>
            <a:ext uri="{FF2B5EF4-FFF2-40B4-BE49-F238E27FC236}">
              <a16:creationId xmlns:a16="http://schemas.microsoft.com/office/drawing/2014/main" id="{883F94AA-56DB-4F55-8DDF-2B0FF54D21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8" name="Picture 1" descr="ALMASHRI_0">
          <a:extLst>
            <a:ext uri="{FF2B5EF4-FFF2-40B4-BE49-F238E27FC236}">
              <a16:creationId xmlns:a16="http://schemas.microsoft.com/office/drawing/2014/main" id="{7944FAAC-1E1E-43A6-A59F-886FA9B44E6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79" name="Picture 1" descr="ALMASHRI_0">
          <a:extLst>
            <a:ext uri="{FF2B5EF4-FFF2-40B4-BE49-F238E27FC236}">
              <a16:creationId xmlns:a16="http://schemas.microsoft.com/office/drawing/2014/main" id="{42B85BD9-2D9D-43ED-B257-5C07101A2E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0" name="Picture 1" descr="ALMASHRI_0">
          <a:extLst>
            <a:ext uri="{FF2B5EF4-FFF2-40B4-BE49-F238E27FC236}">
              <a16:creationId xmlns:a16="http://schemas.microsoft.com/office/drawing/2014/main" id="{A37819C1-3960-4A00-9C43-59CE58B9AF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1000"/>
    <xdr:pic>
      <xdr:nvPicPr>
        <xdr:cNvPr id="3981" name="Picture 1" descr="ALMASHRI_0">
          <a:extLst>
            <a:ext uri="{FF2B5EF4-FFF2-40B4-BE49-F238E27FC236}">
              <a16:creationId xmlns:a16="http://schemas.microsoft.com/office/drawing/2014/main" id="{EB88277C-883B-4891-929F-5E32EB68A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2" name="Picture 1" descr="ALMASHRI_0">
          <a:extLst>
            <a:ext uri="{FF2B5EF4-FFF2-40B4-BE49-F238E27FC236}">
              <a16:creationId xmlns:a16="http://schemas.microsoft.com/office/drawing/2014/main" id="{48E55E5C-DE54-4DCC-B825-A21A855545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3" name="Picture 1" descr="ALMASHRI_0">
          <a:extLst>
            <a:ext uri="{FF2B5EF4-FFF2-40B4-BE49-F238E27FC236}">
              <a16:creationId xmlns:a16="http://schemas.microsoft.com/office/drawing/2014/main" id="{24C2FB42-9095-430F-B3EC-BDF796EEE2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4" name="Picture 1" descr="ALMASHRI_0">
          <a:extLst>
            <a:ext uri="{FF2B5EF4-FFF2-40B4-BE49-F238E27FC236}">
              <a16:creationId xmlns:a16="http://schemas.microsoft.com/office/drawing/2014/main" id="{F8C3C400-1F9B-4C4B-BE5E-277F9C965A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5" name="Picture 1" descr="ALMASHRI_0">
          <a:extLst>
            <a:ext uri="{FF2B5EF4-FFF2-40B4-BE49-F238E27FC236}">
              <a16:creationId xmlns:a16="http://schemas.microsoft.com/office/drawing/2014/main" id="{81BFC033-7455-4282-918D-D9BA13859B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6" name="Picture 1" descr="ALMASHRI_0">
          <a:extLst>
            <a:ext uri="{FF2B5EF4-FFF2-40B4-BE49-F238E27FC236}">
              <a16:creationId xmlns:a16="http://schemas.microsoft.com/office/drawing/2014/main" id="{B2B71EDA-1E4E-48E0-A63D-98A4CD6DCD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7" name="Picture 1" descr="ALMASHRI_0">
          <a:extLst>
            <a:ext uri="{FF2B5EF4-FFF2-40B4-BE49-F238E27FC236}">
              <a16:creationId xmlns:a16="http://schemas.microsoft.com/office/drawing/2014/main" id="{AA93AB5E-FE08-410C-8B75-F768F27B4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8" name="Picture 1" descr="ALMASHRI_0">
          <a:extLst>
            <a:ext uri="{FF2B5EF4-FFF2-40B4-BE49-F238E27FC236}">
              <a16:creationId xmlns:a16="http://schemas.microsoft.com/office/drawing/2014/main" id="{2CA82AFA-5581-41BB-8261-19D5B7F2A8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89" name="Picture 1" descr="ALMASHRI_0">
          <a:extLst>
            <a:ext uri="{FF2B5EF4-FFF2-40B4-BE49-F238E27FC236}">
              <a16:creationId xmlns:a16="http://schemas.microsoft.com/office/drawing/2014/main" id="{135881D3-7B86-4E14-A2E5-14329D5C01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0" name="Picture 1" descr="ALMASHRI_0">
          <a:extLst>
            <a:ext uri="{FF2B5EF4-FFF2-40B4-BE49-F238E27FC236}">
              <a16:creationId xmlns:a16="http://schemas.microsoft.com/office/drawing/2014/main" id="{892C7F61-9D2C-4758-8A3C-68098FEF3AE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1" name="Picture 1" descr="ALMASHRI_0">
          <a:extLst>
            <a:ext uri="{FF2B5EF4-FFF2-40B4-BE49-F238E27FC236}">
              <a16:creationId xmlns:a16="http://schemas.microsoft.com/office/drawing/2014/main" id="{EBE641FA-625F-495B-9633-B2C9A9D0EB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2" name="Picture 1" descr="ALMASHRI_0">
          <a:extLst>
            <a:ext uri="{FF2B5EF4-FFF2-40B4-BE49-F238E27FC236}">
              <a16:creationId xmlns:a16="http://schemas.microsoft.com/office/drawing/2014/main" id="{A9328C3A-F066-45A4-AE99-46C41F8B59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3" name="Picture 1" descr="ALMASHRI_0">
          <a:extLst>
            <a:ext uri="{FF2B5EF4-FFF2-40B4-BE49-F238E27FC236}">
              <a16:creationId xmlns:a16="http://schemas.microsoft.com/office/drawing/2014/main" id="{52F111DB-0DD4-4EBE-8EBD-B40A4AFAF7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4" name="Picture 1" descr="ALMASHRI_0">
          <a:extLst>
            <a:ext uri="{FF2B5EF4-FFF2-40B4-BE49-F238E27FC236}">
              <a16:creationId xmlns:a16="http://schemas.microsoft.com/office/drawing/2014/main" id="{9C9A59B4-EC35-419D-AB8A-DB760098D7F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5" name="Picture 1" descr="ALMASHRI_0">
          <a:extLst>
            <a:ext uri="{FF2B5EF4-FFF2-40B4-BE49-F238E27FC236}">
              <a16:creationId xmlns:a16="http://schemas.microsoft.com/office/drawing/2014/main" id="{F6E66E50-BDF9-4B77-9745-61FBDFF2A57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6" name="Picture 1" descr="ALMASHRI_0">
          <a:extLst>
            <a:ext uri="{FF2B5EF4-FFF2-40B4-BE49-F238E27FC236}">
              <a16:creationId xmlns:a16="http://schemas.microsoft.com/office/drawing/2014/main" id="{DA30FC40-CE7B-4C1F-B224-3065549AC85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56235"/>
    <xdr:pic>
      <xdr:nvPicPr>
        <xdr:cNvPr id="3997" name="Picture 1" descr="ALMASHRI_0">
          <a:extLst>
            <a:ext uri="{FF2B5EF4-FFF2-40B4-BE49-F238E27FC236}">
              <a16:creationId xmlns:a16="http://schemas.microsoft.com/office/drawing/2014/main" id="{941DCF37-DB98-4257-8C0E-1D9A04CC92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56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8" name="Picture 1" descr="ALMASHRI_0">
          <a:extLst>
            <a:ext uri="{FF2B5EF4-FFF2-40B4-BE49-F238E27FC236}">
              <a16:creationId xmlns:a16="http://schemas.microsoft.com/office/drawing/2014/main" id="{FC1B1E3D-3110-4ECA-B247-5B3E96B9358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3999" name="Picture 1" descr="ALMASHRI_0">
          <a:extLst>
            <a:ext uri="{FF2B5EF4-FFF2-40B4-BE49-F238E27FC236}">
              <a16:creationId xmlns:a16="http://schemas.microsoft.com/office/drawing/2014/main" id="{8C7C54F9-A4F5-4522-9EC1-74990FF606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0" name="Picture 1" descr="ALMASHRI_0">
          <a:extLst>
            <a:ext uri="{FF2B5EF4-FFF2-40B4-BE49-F238E27FC236}">
              <a16:creationId xmlns:a16="http://schemas.microsoft.com/office/drawing/2014/main" id="{FA09FEE2-1237-4DFD-87B9-AC8FC4832B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1" name="Picture 1" descr="ALMASHRI_0">
          <a:extLst>
            <a:ext uri="{FF2B5EF4-FFF2-40B4-BE49-F238E27FC236}">
              <a16:creationId xmlns:a16="http://schemas.microsoft.com/office/drawing/2014/main" id="{6B8A90D7-7C0F-4509-8270-C116A90585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2" name="Picture 1" descr="ALMASHRI_0">
          <a:extLst>
            <a:ext uri="{FF2B5EF4-FFF2-40B4-BE49-F238E27FC236}">
              <a16:creationId xmlns:a16="http://schemas.microsoft.com/office/drawing/2014/main" id="{334B292C-DED7-4DAA-B1F9-9AEBB21927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3" name="Picture 1" descr="ALMASHRI_0">
          <a:extLst>
            <a:ext uri="{FF2B5EF4-FFF2-40B4-BE49-F238E27FC236}">
              <a16:creationId xmlns:a16="http://schemas.microsoft.com/office/drawing/2014/main" id="{9F5195FE-2017-408A-A103-FA6F33E7CF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4" name="Picture 1" descr="ALMASHRI_0">
          <a:extLst>
            <a:ext uri="{FF2B5EF4-FFF2-40B4-BE49-F238E27FC236}">
              <a16:creationId xmlns:a16="http://schemas.microsoft.com/office/drawing/2014/main" id="{5FEE191A-7ED8-49B6-B904-52E097CC51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5" name="Picture 1" descr="ALMASHRI_0">
          <a:extLst>
            <a:ext uri="{FF2B5EF4-FFF2-40B4-BE49-F238E27FC236}">
              <a16:creationId xmlns:a16="http://schemas.microsoft.com/office/drawing/2014/main" id="{428E21F9-D0F0-4500-864E-4EC05AF4D5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6" name="Picture 1" descr="ALMASHRI_0">
          <a:extLst>
            <a:ext uri="{FF2B5EF4-FFF2-40B4-BE49-F238E27FC236}">
              <a16:creationId xmlns:a16="http://schemas.microsoft.com/office/drawing/2014/main" id="{18DE3A23-1990-4BF5-BE7B-5767DA704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7" name="Picture 1" descr="ALMASHRI_0">
          <a:extLst>
            <a:ext uri="{FF2B5EF4-FFF2-40B4-BE49-F238E27FC236}">
              <a16:creationId xmlns:a16="http://schemas.microsoft.com/office/drawing/2014/main" id="{03EB2E32-A889-48BF-B7C8-E6EDF16D9B7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8" name="Picture 1" descr="ALMASHRI_0">
          <a:extLst>
            <a:ext uri="{FF2B5EF4-FFF2-40B4-BE49-F238E27FC236}">
              <a16:creationId xmlns:a16="http://schemas.microsoft.com/office/drawing/2014/main" id="{2AC4EDC2-A39C-4FA7-895F-A4BD765EFAC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09" name="Picture 1" descr="ALMASHRI_0">
          <a:extLst>
            <a:ext uri="{FF2B5EF4-FFF2-40B4-BE49-F238E27FC236}">
              <a16:creationId xmlns:a16="http://schemas.microsoft.com/office/drawing/2014/main" id="{99BEA24E-142C-4574-8FDD-1017B20A37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0" name="Picture 1" descr="ALMASHRI_0">
          <a:extLst>
            <a:ext uri="{FF2B5EF4-FFF2-40B4-BE49-F238E27FC236}">
              <a16:creationId xmlns:a16="http://schemas.microsoft.com/office/drawing/2014/main" id="{F2C3991E-DC47-4F8C-B1E3-0872DC4D0C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1" name="Picture 1" descr="ALMASHRI_0">
          <a:extLst>
            <a:ext uri="{FF2B5EF4-FFF2-40B4-BE49-F238E27FC236}">
              <a16:creationId xmlns:a16="http://schemas.microsoft.com/office/drawing/2014/main" id="{E380F5EC-AB34-4653-BD2F-102B0B7C9DB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2" name="Picture 1" descr="ALMASHRI_0">
          <a:extLst>
            <a:ext uri="{FF2B5EF4-FFF2-40B4-BE49-F238E27FC236}">
              <a16:creationId xmlns:a16="http://schemas.microsoft.com/office/drawing/2014/main" id="{EF32C87A-B594-429C-A8ED-BA419DA042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13" name="Picture 1" descr="ALMASHRI_0">
          <a:extLst>
            <a:ext uri="{FF2B5EF4-FFF2-40B4-BE49-F238E27FC236}">
              <a16:creationId xmlns:a16="http://schemas.microsoft.com/office/drawing/2014/main" id="{92599E9C-150E-41F8-94A9-61A82447B1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4" name="Picture 1" descr="ALMASHRI_0">
          <a:extLst>
            <a:ext uri="{FF2B5EF4-FFF2-40B4-BE49-F238E27FC236}">
              <a16:creationId xmlns:a16="http://schemas.microsoft.com/office/drawing/2014/main" id="{0D4C8590-9D7D-4669-AEF6-7CEE652E7D9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5" name="Picture 1" descr="ALMASHRI_0">
          <a:extLst>
            <a:ext uri="{FF2B5EF4-FFF2-40B4-BE49-F238E27FC236}">
              <a16:creationId xmlns:a16="http://schemas.microsoft.com/office/drawing/2014/main" id="{0AD158DD-D52C-4E6D-B141-7BC99105E3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6" name="Picture 1" descr="ALMASHRI_0">
          <a:extLst>
            <a:ext uri="{FF2B5EF4-FFF2-40B4-BE49-F238E27FC236}">
              <a16:creationId xmlns:a16="http://schemas.microsoft.com/office/drawing/2014/main" id="{737D401E-2F86-48E0-8150-D8C469E90C7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7" name="Picture 1" descr="ALMASHRI_0">
          <a:extLst>
            <a:ext uri="{FF2B5EF4-FFF2-40B4-BE49-F238E27FC236}">
              <a16:creationId xmlns:a16="http://schemas.microsoft.com/office/drawing/2014/main" id="{D5071F67-BCE6-46E4-B316-FEE946BACB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8" name="Picture 1" descr="ALMASHRI_0">
          <a:extLst>
            <a:ext uri="{FF2B5EF4-FFF2-40B4-BE49-F238E27FC236}">
              <a16:creationId xmlns:a16="http://schemas.microsoft.com/office/drawing/2014/main" id="{0B65CE1B-FB15-4277-BA60-B96CA577BBA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19" name="Picture 1" descr="ALMASHRI_0">
          <a:extLst>
            <a:ext uri="{FF2B5EF4-FFF2-40B4-BE49-F238E27FC236}">
              <a16:creationId xmlns:a16="http://schemas.microsoft.com/office/drawing/2014/main" id="{C6EC28AD-593B-479A-9B02-0306E6579AB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0" name="Picture 1" descr="ALMASHRI_0">
          <a:extLst>
            <a:ext uri="{FF2B5EF4-FFF2-40B4-BE49-F238E27FC236}">
              <a16:creationId xmlns:a16="http://schemas.microsoft.com/office/drawing/2014/main" id="{3554FE22-40BE-4B95-BC34-16193733C9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1" name="Picture 1" descr="ALMASHRI_0">
          <a:extLst>
            <a:ext uri="{FF2B5EF4-FFF2-40B4-BE49-F238E27FC236}">
              <a16:creationId xmlns:a16="http://schemas.microsoft.com/office/drawing/2014/main" id="{6DD86A83-8806-47AE-AC60-E28AE65BA0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2" name="Picture 1" descr="ALMASHRI_0">
          <a:extLst>
            <a:ext uri="{FF2B5EF4-FFF2-40B4-BE49-F238E27FC236}">
              <a16:creationId xmlns:a16="http://schemas.microsoft.com/office/drawing/2014/main" id="{EB839FC9-AB62-430B-82B4-48F6CEE1FA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3" name="Picture 1" descr="ALMASHRI_0">
          <a:extLst>
            <a:ext uri="{FF2B5EF4-FFF2-40B4-BE49-F238E27FC236}">
              <a16:creationId xmlns:a16="http://schemas.microsoft.com/office/drawing/2014/main" id="{055FC978-1F0C-480D-895C-0A76E9F65B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4" name="Picture 1" descr="ALMASHRI_0">
          <a:extLst>
            <a:ext uri="{FF2B5EF4-FFF2-40B4-BE49-F238E27FC236}">
              <a16:creationId xmlns:a16="http://schemas.microsoft.com/office/drawing/2014/main" id="{546FBF83-4C39-4729-B554-761008D4BC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5" name="Picture 1" descr="ALMASHRI_0">
          <a:extLst>
            <a:ext uri="{FF2B5EF4-FFF2-40B4-BE49-F238E27FC236}">
              <a16:creationId xmlns:a16="http://schemas.microsoft.com/office/drawing/2014/main" id="{6C886C57-D3C7-4CBE-8F23-CCE2573600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6" name="Picture 1" descr="ALMASHRI_0">
          <a:extLst>
            <a:ext uri="{FF2B5EF4-FFF2-40B4-BE49-F238E27FC236}">
              <a16:creationId xmlns:a16="http://schemas.microsoft.com/office/drawing/2014/main" id="{938CBAE2-600A-440B-BCB9-6C4A2D887BA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7" name="Picture 1" descr="ALMASHRI_0">
          <a:extLst>
            <a:ext uri="{FF2B5EF4-FFF2-40B4-BE49-F238E27FC236}">
              <a16:creationId xmlns:a16="http://schemas.microsoft.com/office/drawing/2014/main" id="{9169E5E6-2E6D-4941-ACDC-5D9E370F59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8" name="Picture 1" descr="ALMASHRI_0">
          <a:extLst>
            <a:ext uri="{FF2B5EF4-FFF2-40B4-BE49-F238E27FC236}">
              <a16:creationId xmlns:a16="http://schemas.microsoft.com/office/drawing/2014/main" id="{41A6A859-E974-4969-97B8-342DE005967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29" name="Picture 1" descr="ALMASHRI_0">
          <a:extLst>
            <a:ext uri="{FF2B5EF4-FFF2-40B4-BE49-F238E27FC236}">
              <a16:creationId xmlns:a16="http://schemas.microsoft.com/office/drawing/2014/main" id="{A0440D7A-2134-445B-9FCC-C2FEE4844B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0" name="Picture 1" descr="ALMASHRI_0">
          <a:extLst>
            <a:ext uri="{FF2B5EF4-FFF2-40B4-BE49-F238E27FC236}">
              <a16:creationId xmlns:a16="http://schemas.microsoft.com/office/drawing/2014/main" id="{F6B36249-7E92-46B2-BC97-A28045113D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1" name="Picture 1" descr="ALMASHRI_0">
          <a:extLst>
            <a:ext uri="{FF2B5EF4-FFF2-40B4-BE49-F238E27FC236}">
              <a16:creationId xmlns:a16="http://schemas.microsoft.com/office/drawing/2014/main" id="{1E1EC69B-BF9B-4E97-9CC9-FED04673F8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2" name="Picture 1" descr="ALMASHRI_0">
          <a:extLst>
            <a:ext uri="{FF2B5EF4-FFF2-40B4-BE49-F238E27FC236}">
              <a16:creationId xmlns:a16="http://schemas.microsoft.com/office/drawing/2014/main" id="{974B2CBE-5935-4630-9214-A56C8AC64C4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3" name="Picture 1" descr="ALMASHRI_0">
          <a:extLst>
            <a:ext uri="{FF2B5EF4-FFF2-40B4-BE49-F238E27FC236}">
              <a16:creationId xmlns:a16="http://schemas.microsoft.com/office/drawing/2014/main" id="{1E1B3B26-810D-49D7-8C3F-5694378B11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4" name="Picture 1" descr="ALMASHRI_0">
          <a:extLst>
            <a:ext uri="{FF2B5EF4-FFF2-40B4-BE49-F238E27FC236}">
              <a16:creationId xmlns:a16="http://schemas.microsoft.com/office/drawing/2014/main" id="{0710F79C-B8A2-4610-B6C6-19CF5CDA83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5" name="Picture 1" descr="ALMASHRI_0">
          <a:extLst>
            <a:ext uri="{FF2B5EF4-FFF2-40B4-BE49-F238E27FC236}">
              <a16:creationId xmlns:a16="http://schemas.microsoft.com/office/drawing/2014/main" id="{1B906066-FD2C-4A0A-A9A6-E499F4CBCAB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6" name="Picture 1" descr="ALMASHRI_0">
          <a:extLst>
            <a:ext uri="{FF2B5EF4-FFF2-40B4-BE49-F238E27FC236}">
              <a16:creationId xmlns:a16="http://schemas.microsoft.com/office/drawing/2014/main" id="{76381723-9B3B-4C83-9F25-165EE826C4C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7" name="Picture 1" descr="ALMASHRI_0">
          <a:extLst>
            <a:ext uri="{FF2B5EF4-FFF2-40B4-BE49-F238E27FC236}">
              <a16:creationId xmlns:a16="http://schemas.microsoft.com/office/drawing/2014/main" id="{DF51564E-B846-44DD-8356-6804E36656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8" name="Picture 1" descr="ALMASHRI_0">
          <a:extLst>
            <a:ext uri="{FF2B5EF4-FFF2-40B4-BE49-F238E27FC236}">
              <a16:creationId xmlns:a16="http://schemas.microsoft.com/office/drawing/2014/main" id="{D15203A2-E378-48F2-898F-B823E172A7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39" name="Picture 1" descr="ALMASHRI_0">
          <a:extLst>
            <a:ext uri="{FF2B5EF4-FFF2-40B4-BE49-F238E27FC236}">
              <a16:creationId xmlns:a16="http://schemas.microsoft.com/office/drawing/2014/main" id="{FB1214A1-2228-4896-8848-F76E234423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0" name="Picture 1" descr="ALMASHRI_0">
          <a:extLst>
            <a:ext uri="{FF2B5EF4-FFF2-40B4-BE49-F238E27FC236}">
              <a16:creationId xmlns:a16="http://schemas.microsoft.com/office/drawing/2014/main" id="{C996D161-7410-41AC-B4E5-713DAC61A6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1" name="Picture 1" descr="ALMASHRI_0">
          <a:extLst>
            <a:ext uri="{FF2B5EF4-FFF2-40B4-BE49-F238E27FC236}">
              <a16:creationId xmlns:a16="http://schemas.microsoft.com/office/drawing/2014/main" id="{F44DB9B1-4ACE-4388-B4B3-1644356F57F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2" name="Picture 1" descr="ALMASHRI_0">
          <a:extLst>
            <a:ext uri="{FF2B5EF4-FFF2-40B4-BE49-F238E27FC236}">
              <a16:creationId xmlns:a16="http://schemas.microsoft.com/office/drawing/2014/main" id="{5F3FDBB7-07F1-4450-B6B0-19B786F8B9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3" name="Picture 1" descr="ALMASHRI_0">
          <a:extLst>
            <a:ext uri="{FF2B5EF4-FFF2-40B4-BE49-F238E27FC236}">
              <a16:creationId xmlns:a16="http://schemas.microsoft.com/office/drawing/2014/main" id="{9C06C32E-6D37-478C-AB36-A024E1107B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4" name="Picture 1" descr="ALMASHRI_0">
          <a:extLst>
            <a:ext uri="{FF2B5EF4-FFF2-40B4-BE49-F238E27FC236}">
              <a16:creationId xmlns:a16="http://schemas.microsoft.com/office/drawing/2014/main" id="{6FA3A833-88F8-47DE-A129-7520E833A6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26720"/>
    <xdr:pic>
      <xdr:nvPicPr>
        <xdr:cNvPr id="4045" name="Picture 1" descr="ALMASHRI_0">
          <a:extLst>
            <a:ext uri="{FF2B5EF4-FFF2-40B4-BE49-F238E27FC236}">
              <a16:creationId xmlns:a16="http://schemas.microsoft.com/office/drawing/2014/main" id="{A53C6463-DB79-4701-BDA3-A3A6B0CAC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26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6" name="Picture 1" descr="ALMASHRI_0">
          <a:extLst>
            <a:ext uri="{FF2B5EF4-FFF2-40B4-BE49-F238E27FC236}">
              <a16:creationId xmlns:a16="http://schemas.microsoft.com/office/drawing/2014/main" id="{9532E895-5250-47C9-88C5-D207DB7D5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7" name="Picture 1" descr="ALMASHRI_0">
          <a:extLst>
            <a:ext uri="{FF2B5EF4-FFF2-40B4-BE49-F238E27FC236}">
              <a16:creationId xmlns:a16="http://schemas.microsoft.com/office/drawing/2014/main" id="{06FE9321-4E75-46AE-835F-9434953C21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8" name="Picture 1" descr="ALMASHRI_0">
          <a:extLst>
            <a:ext uri="{FF2B5EF4-FFF2-40B4-BE49-F238E27FC236}">
              <a16:creationId xmlns:a16="http://schemas.microsoft.com/office/drawing/2014/main" id="{20EF3F5C-CC5B-41F2-830C-D6654BB31E5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49" name="Picture 1" descr="ALMASHRI_0">
          <a:extLst>
            <a:ext uri="{FF2B5EF4-FFF2-40B4-BE49-F238E27FC236}">
              <a16:creationId xmlns:a16="http://schemas.microsoft.com/office/drawing/2014/main" id="{13781B54-5F02-4D9C-888F-915F9D259C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0" name="Picture 1" descr="ALMASHRI_0">
          <a:extLst>
            <a:ext uri="{FF2B5EF4-FFF2-40B4-BE49-F238E27FC236}">
              <a16:creationId xmlns:a16="http://schemas.microsoft.com/office/drawing/2014/main" id="{FC53E6C1-A02F-475E-8AC8-AE2340EC3C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1" name="Picture 1" descr="ALMASHRI_0">
          <a:extLst>
            <a:ext uri="{FF2B5EF4-FFF2-40B4-BE49-F238E27FC236}">
              <a16:creationId xmlns:a16="http://schemas.microsoft.com/office/drawing/2014/main" id="{7DB5110E-A96B-4420-A308-4A8878CA49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2" name="Picture 1" descr="ALMASHRI_0">
          <a:extLst>
            <a:ext uri="{FF2B5EF4-FFF2-40B4-BE49-F238E27FC236}">
              <a16:creationId xmlns:a16="http://schemas.microsoft.com/office/drawing/2014/main" id="{92E3016D-AA06-498A-BB62-178E6689A42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3" name="Picture 1" descr="ALMASHRI_0">
          <a:extLst>
            <a:ext uri="{FF2B5EF4-FFF2-40B4-BE49-F238E27FC236}">
              <a16:creationId xmlns:a16="http://schemas.microsoft.com/office/drawing/2014/main" id="{32BB6D4C-F6AA-4431-9756-8CABCD7769D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4" name="Picture 1" descr="ALMASHRI_0">
          <a:extLst>
            <a:ext uri="{FF2B5EF4-FFF2-40B4-BE49-F238E27FC236}">
              <a16:creationId xmlns:a16="http://schemas.microsoft.com/office/drawing/2014/main" id="{7346C60C-298F-4DD4-9F0B-ED318EFD61A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5" name="Picture 1" descr="ALMASHRI_0">
          <a:extLst>
            <a:ext uri="{FF2B5EF4-FFF2-40B4-BE49-F238E27FC236}">
              <a16:creationId xmlns:a16="http://schemas.microsoft.com/office/drawing/2014/main" id="{B5D7B2B6-F7F9-424E-B91E-36EC28466C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6" name="Picture 1" descr="ALMASHRI_0">
          <a:extLst>
            <a:ext uri="{FF2B5EF4-FFF2-40B4-BE49-F238E27FC236}">
              <a16:creationId xmlns:a16="http://schemas.microsoft.com/office/drawing/2014/main" id="{B70DAB9A-F83E-48CA-8719-DE01F67153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7" name="Picture 1" descr="ALMASHRI_0">
          <a:extLst>
            <a:ext uri="{FF2B5EF4-FFF2-40B4-BE49-F238E27FC236}">
              <a16:creationId xmlns:a16="http://schemas.microsoft.com/office/drawing/2014/main" id="{C7BD23BF-BF7B-4820-8CD6-F74C15E8DDF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8" name="Picture 1" descr="ALMASHRI_0">
          <a:extLst>
            <a:ext uri="{FF2B5EF4-FFF2-40B4-BE49-F238E27FC236}">
              <a16:creationId xmlns:a16="http://schemas.microsoft.com/office/drawing/2014/main" id="{0FAB8477-C785-4480-9A76-D08A7E0DA8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59" name="Picture 1" descr="ALMASHRI_0">
          <a:extLst>
            <a:ext uri="{FF2B5EF4-FFF2-40B4-BE49-F238E27FC236}">
              <a16:creationId xmlns:a16="http://schemas.microsoft.com/office/drawing/2014/main" id="{6CEEF5C4-FE43-470D-AA70-78F3246D0D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0" name="Picture 1" descr="ALMASHRI_0">
          <a:extLst>
            <a:ext uri="{FF2B5EF4-FFF2-40B4-BE49-F238E27FC236}">
              <a16:creationId xmlns:a16="http://schemas.microsoft.com/office/drawing/2014/main" id="{D8436435-E854-4A4F-9B3F-BC9218AA1C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417195"/>
    <xdr:pic>
      <xdr:nvPicPr>
        <xdr:cNvPr id="4061" name="Picture 1" descr="ALMASHRI_0">
          <a:extLst>
            <a:ext uri="{FF2B5EF4-FFF2-40B4-BE49-F238E27FC236}">
              <a16:creationId xmlns:a16="http://schemas.microsoft.com/office/drawing/2014/main" id="{8450930A-AAED-4171-9791-8A79A7FA43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4171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2" name="Picture 1" descr="ALMASHRI_0">
          <a:extLst>
            <a:ext uri="{FF2B5EF4-FFF2-40B4-BE49-F238E27FC236}">
              <a16:creationId xmlns:a16="http://schemas.microsoft.com/office/drawing/2014/main" id="{63122CF4-9050-4520-9D37-0333300268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3" name="Picture 1" descr="ALMASHRI_0">
          <a:extLst>
            <a:ext uri="{FF2B5EF4-FFF2-40B4-BE49-F238E27FC236}">
              <a16:creationId xmlns:a16="http://schemas.microsoft.com/office/drawing/2014/main" id="{6F0EC38C-D085-4EAB-89B2-A52D8C8982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4" name="Picture 1" descr="ALMASHRI_0">
          <a:extLst>
            <a:ext uri="{FF2B5EF4-FFF2-40B4-BE49-F238E27FC236}">
              <a16:creationId xmlns:a16="http://schemas.microsoft.com/office/drawing/2014/main" id="{61E758A4-9FBC-4413-A606-9AB6CF1F8B9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5" name="Picture 1" descr="ALMASHRI_0">
          <a:extLst>
            <a:ext uri="{FF2B5EF4-FFF2-40B4-BE49-F238E27FC236}">
              <a16:creationId xmlns:a16="http://schemas.microsoft.com/office/drawing/2014/main" id="{414F49A5-0226-4A04-94F0-00FB0CD9FAE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6" name="Picture 1" descr="ALMASHRI_0">
          <a:extLst>
            <a:ext uri="{FF2B5EF4-FFF2-40B4-BE49-F238E27FC236}">
              <a16:creationId xmlns:a16="http://schemas.microsoft.com/office/drawing/2014/main" id="{1CCBA1E3-5022-4690-AAB4-56E6FC7F81C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7" name="Picture 1" descr="ALMASHRI_0">
          <a:extLst>
            <a:ext uri="{FF2B5EF4-FFF2-40B4-BE49-F238E27FC236}">
              <a16:creationId xmlns:a16="http://schemas.microsoft.com/office/drawing/2014/main" id="{4953E33D-08A6-437B-BBE4-C2BD2271E3E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8" name="Picture 1" descr="ALMASHRI_0">
          <a:extLst>
            <a:ext uri="{FF2B5EF4-FFF2-40B4-BE49-F238E27FC236}">
              <a16:creationId xmlns:a16="http://schemas.microsoft.com/office/drawing/2014/main" id="{7B099D52-B148-4638-85B1-533DF25BE9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69" name="Picture 1" descr="ALMASHRI_0">
          <a:extLst>
            <a:ext uri="{FF2B5EF4-FFF2-40B4-BE49-F238E27FC236}">
              <a16:creationId xmlns:a16="http://schemas.microsoft.com/office/drawing/2014/main" id="{57AB5145-FC46-410C-A503-4B3897D7A1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0" name="Picture 1" descr="ALMASHRI_0">
          <a:extLst>
            <a:ext uri="{FF2B5EF4-FFF2-40B4-BE49-F238E27FC236}">
              <a16:creationId xmlns:a16="http://schemas.microsoft.com/office/drawing/2014/main" id="{910DCB2C-CD4E-418E-BB43-3A6FD122E1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1" name="Picture 1" descr="ALMASHRI_0">
          <a:extLst>
            <a:ext uri="{FF2B5EF4-FFF2-40B4-BE49-F238E27FC236}">
              <a16:creationId xmlns:a16="http://schemas.microsoft.com/office/drawing/2014/main" id="{908028FE-979F-4BF2-B191-746DD3485E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2" name="Picture 1" descr="ALMASHRI_0">
          <a:extLst>
            <a:ext uri="{FF2B5EF4-FFF2-40B4-BE49-F238E27FC236}">
              <a16:creationId xmlns:a16="http://schemas.microsoft.com/office/drawing/2014/main" id="{D417A8FC-38E8-4DB9-AB27-ACFDF45FC7F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3" name="Picture 1" descr="ALMASHRI_0">
          <a:extLst>
            <a:ext uri="{FF2B5EF4-FFF2-40B4-BE49-F238E27FC236}">
              <a16:creationId xmlns:a16="http://schemas.microsoft.com/office/drawing/2014/main" id="{79FE9416-97F4-441E-9479-A0241D5DF9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4" name="Picture 1" descr="ALMASHRI_0">
          <a:extLst>
            <a:ext uri="{FF2B5EF4-FFF2-40B4-BE49-F238E27FC236}">
              <a16:creationId xmlns:a16="http://schemas.microsoft.com/office/drawing/2014/main" id="{7DD1AF4D-F339-437F-A10D-BEF243891C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5" name="Picture 1" descr="ALMASHRI_0">
          <a:extLst>
            <a:ext uri="{FF2B5EF4-FFF2-40B4-BE49-F238E27FC236}">
              <a16:creationId xmlns:a16="http://schemas.microsoft.com/office/drawing/2014/main" id="{3B93F7B2-BC68-44E1-AD49-602EB7D12C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6" name="Picture 1" descr="ALMASHRI_0">
          <a:extLst>
            <a:ext uri="{FF2B5EF4-FFF2-40B4-BE49-F238E27FC236}">
              <a16:creationId xmlns:a16="http://schemas.microsoft.com/office/drawing/2014/main" id="{E6EF787E-419B-4FA7-AB29-4FAFC165BB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94335"/>
    <xdr:pic>
      <xdr:nvPicPr>
        <xdr:cNvPr id="4077" name="Picture 1" descr="ALMASHRI_0">
          <a:extLst>
            <a:ext uri="{FF2B5EF4-FFF2-40B4-BE49-F238E27FC236}">
              <a16:creationId xmlns:a16="http://schemas.microsoft.com/office/drawing/2014/main" id="{BC2430F5-B551-4B8B-86B7-7C8CB36256D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94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8" name="Picture 1" descr="ALMASHRI_0">
          <a:extLst>
            <a:ext uri="{FF2B5EF4-FFF2-40B4-BE49-F238E27FC236}">
              <a16:creationId xmlns:a16="http://schemas.microsoft.com/office/drawing/2014/main" id="{9A57CA27-D31F-4C07-AE03-CB608982F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79" name="Picture 1" descr="ALMASHRI_0">
          <a:extLst>
            <a:ext uri="{FF2B5EF4-FFF2-40B4-BE49-F238E27FC236}">
              <a16:creationId xmlns:a16="http://schemas.microsoft.com/office/drawing/2014/main" id="{3A5FFB1D-A601-4F10-9010-A49EC16903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0" name="Picture 1" descr="ALMASHRI_0">
          <a:extLst>
            <a:ext uri="{FF2B5EF4-FFF2-40B4-BE49-F238E27FC236}">
              <a16:creationId xmlns:a16="http://schemas.microsoft.com/office/drawing/2014/main" id="{AB9BB6E7-9602-4EC9-BFCF-E867032E7C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1" name="Picture 1" descr="ALMASHRI_0">
          <a:extLst>
            <a:ext uri="{FF2B5EF4-FFF2-40B4-BE49-F238E27FC236}">
              <a16:creationId xmlns:a16="http://schemas.microsoft.com/office/drawing/2014/main" id="{3AB14CEF-DAFA-447F-A0B2-6A33C6BE15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2" name="Picture 1" descr="ALMASHRI_0">
          <a:extLst>
            <a:ext uri="{FF2B5EF4-FFF2-40B4-BE49-F238E27FC236}">
              <a16:creationId xmlns:a16="http://schemas.microsoft.com/office/drawing/2014/main" id="{3C05E1F8-1157-46C5-B65D-7B0E366FED9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3" name="Picture 1" descr="ALMASHRI_0">
          <a:extLst>
            <a:ext uri="{FF2B5EF4-FFF2-40B4-BE49-F238E27FC236}">
              <a16:creationId xmlns:a16="http://schemas.microsoft.com/office/drawing/2014/main" id="{107C8243-FBCD-43B5-A9BF-1A777E1E21B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4" name="Picture 1" descr="ALMASHRI_0">
          <a:extLst>
            <a:ext uri="{FF2B5EF4-FFF2-40B4-BE49-F238E27FC236}">
              <a16:creationId xmlns:a16="http://schemas.microsoft.com/office/drawing/2014/main" id="{3B3DBB0B-DA4B-408E-8D1B-9CCFF0E41D0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5" name="Picture 1" descr="ALMASHRI_0">
          <a:extLst>
            <a:ext uri="{FF2B5EF4-FFF2-40B4-BE49-F238E27FC236}">
              <a16:creationId xmlns:a16="http://schemas.microsoft.com/office/drawing/2014/main" id="{2C130526-768E-4EC1-8573-9B37E56FC9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6" name="Picture 1" descr="ALMASHRI_0">
          <a:extLst>
            <a:ext uri="{FF2B5EF4-FFF2-40B4-BE49-F238E27FC236}">
              <a16:creationId xmlns:a16="http://schemas.microsoft.com/office/drawing/2014/main" id="{A92A5220-8ABD-419C-957D-82E6CA95E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7" name="Picture 1" descr="ALMASHRI_0">
          <a:extLst>
            <a:ext uri="{FF2B5EF4-FFF2-40B4-BE49-F238E27FC236}">
              <a16:creationId xmlns:a16="http://schemas.microsoft.com/office/drawing/2014/main" id="{793398D0-F58B-4716-BCFF-85049C815D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8" name="Picture 1" descr="ALMASHRI_0">
          <a:extLst>
            <a:ext uri="{FF2B5EF4-FFF2-40B4-BE49-F238E27FC236}">
              <a16:creationId xmlns:a16="http://schemas.microsoft.com/office/drawing/2014/main" id="{C94869B5-0D23-47D6-A5A0-E8129C3281E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89" name="Picture 1" descr="ALMASHRI_0">
          <a:extLst>
            <a:ext uri="{FF2B5EF4-FFF2-40B4-BE49-F238E27FC236}">
              <a16:creationId xmlns:a16="http://schemas.microsoft.com/office/drawing/2014/main" id="{C3227E98-AA99-4475-B54B-1AABF1C299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0" name="Picture 1" descr="ALMASHRI_0">
          <a:extLst>
            <a:ext uri="{FF2B5EF4-FFF2-40B4-BE49-F238E27FC236}">
              <a16:creationId xmlns:a16="http://schemas.microsoft.com/office/drawing/2014/main" id="{47F59C41-6A39-4D49-9C9F-48ECAB84E89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1" name="Picture 1" descr="ALMASHRI_0">
          <a:extLst>
            <a:ext uri="{FF2B5EF4-FFF2-40B4-BE49-F238E27FC236}">
              <a16:creationId xmlns:a16="http://schemas.microsoft.com/office/drawing/2014/main" id="{77B53558-DEF6-4215-80A0-BAC48CC3930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2" name="Picture 1" descr="ALMASHRI_0">
          <a:extLst>
            <a:ext uri="{FF2B5EF4-FFF2-40B4-BE49-F238E27FC236}">
              <a16:creationId xmlns:a16="http://schemas.microsoft.com/office/drawing/2014/main" id="{3F0AEB71-146B-400E-9DF2-82289FA5AD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1295400</xdr:colOff>
      <xdr:row>40</xdr:row>
      <xdr:rowOff>0</xdr:rowOff>
    </xdr:from>
    <xdr:ext cx="0" cy="384810"/>
    <xdr:pic>
      <xdr:nvPicPr>
        <xdr:cNvPr id="4093" name="Picture 1" descr="ALMASHRI_0">
          <a:extLst>
            <a:ext uri="{FF2B5EF4-FFF2-40B4-BE49-F238E27FC236}">
              <a16:creationId xmlns:a16="http://schemas.microsoft.com/office/drawing/2014/main" id="{D38C02A0-F958-4653-A37A-7B303988622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66925" y="29746575"/>
          <a:ext cx="0" cy="3848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1428750</xdr:colOff>
      <xdr:row>4</xdr:row>
      <xdr:rowOff>142875</xdr:rowOff>
    </xdr:from>
    <xdr:ext cx="199644" cy="50546"/>
    <xdr:sp macro="" textlink="">
      <xdr:nvSpPr>
        <xdr:cNvPr id="2" name="Text Box 3">
          <a:extLst>
            <a:ext uri="{FF2B5EF4-FFF2-40B4-BE49-F238E27FC236}">
              <a16:creationId xmlns:a16="http://schemas.microsoft.com/office/drawing/2014/main" id="{FA6F4D79-A75D-47BE-8586-702B8E11A281}"/>
            </a:ext>
          </a:extLst>
        </xdr:cNvPr>
        <xdr:cNvSpPr txBox="1">
          <a:spLocks noChangeArrowheads="1"/>
        </xdr:cNvSpPr>
      </xdr:nvSpPr>
      <xdr:spPr bwMode="auto">
        <a:xfrm>
          <a:off x="2019300" y="790575"/>
          <a:ext cx="199644" cy="50546"/>
        </a:xfrm>
        <a:prstGeom prst="rect">
          <a:avLst/>
        </a:prstGeom>
        <a:noFill/>
        <a:ln w="9525">
          <a:noFill/>
          <a:miter lim="800000"/>
          <a:headEnd/>
          <a:tailEnd/>
        </a:ln>
      </xdr:spPr>
    </xdr:sp>
    <xdr:clientData/>
  </xdr:oneCellAnchor>
  <xdr:oneCellAnchor>
    <xdr:from>
      <xdr:col>0</xdr:col>
      <xdr:colOff>1028700</xdr:colOff>
      <xdr:row>0</xdr:row>
      <xdr:rowOff>0</xdr:rowOff>
    </xdr:from>
    <xdr:ext cx="199644" cy="51308"/>
    <xdr:sp macro="" textlink="">
      <xdr:nvSpPr>
        <xdr:cNvPr id="3" name="Text Box 6">
          <a:extLst>
            <a:ext uri="{FF2B5EF4-FFF2-40B4-BE49-F238E27FC236}">
              <a16:creationId xmlns:a16="http://schemas.microsoft.com/office/drawing/2014/main" id="{DB679E27-E0FE-4CDF-AC6B-380EDF1EF672}"/>
            </a:ext>
          </a:extLst>
        </xdr:cNvPr>
        <xdr:cNvSpPr txBox="1">
          <a:spLocks noChangeArrowheads="1"/>
        </xdr:cNvSpPr>
      </xdr:nvSpPr>
      <xdr:spPr bwMode="auto">
        <a:xfrm>
          <a:off x="1619250" y="790575"/>
          <a:ext cx="199644" cy="51308"/>
        </a:xfrm>
        <a:prstGeom prst="rect">
          <a:avLst/>
        </a:prstGeom>
        <a:noFill/>
        <a:ln w="9525">
          <a:noFill/>
          <a:miter lim="800000"/>
          <a:headEnd/>
          <a:tailEnd/>
        </a:ln>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97305460-365E-46A3-99BB-6296CB2166D9}"/>
            </a:ext>
          </a:extLst>
        </xdr:cNvPr>
        <xdr:cNvSpPr txBox="1">
          <a:spLocks noChangeArrowheads="1"/>
        </xdr:cNvSpPr>
      </xdr:nvSpPr>
      <xdr:spPr bwMode="auto">
        <a:xfrm>
          <a:off x="1543050" y="485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FF2C824-7F1E-482D-A561-2A2E558236C8}"/>
            </a:ext>
          </a:extLst>
        </xdr:cNvPr>
        <xdr:cNvSpPr txBox="1">
          <a:spLocks noChangeArrowheads="1"/>
        </xdr:cNvSpPr>
      </xdr:nvSpPr>
      <xdr:spPr bwMode="auto">
        <a:xfrm>
          <a:off x="1543050" y="114300"/>
          <a:ext cx="199644" cy="51308"/>
        </a:xfrm>
        <a:prstGeom prst="rect">
          <a:avLst/>
        </a:prstGeom>
        <a:noFill/>
        <a:ln w="9525">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1028700</xdr:colOff>
      <xdr:row>2</xdr:row>
      <xdr:rowOff>0</xdr:rowOff>
    </xdr:from>
    <xdr:to>
      <xdr:col>1</xdr:col>
      <xdr:colOff>199644</xdr:colOff>
      <xdr:row>2</xdr:row>
      <xdr:rowOff>50546</xdr:rowOff>
    </xdr:to>
    <xdr:sp macro="" textlink="">
      <xdr:nvSpPr>
        <xdr:cNvPr id="2" name="Text Box 3">
          <a:extLst>
            <a:ext uri="{FF2B5EF4-FFF2-40B4-BE49-F238E27FC236}">
              <a16:creationId xmlns:a16="http://schemas.microsoft.com/office/drawing/2014/main" id="{02701372-19BE-41FB-84DE-0D3F5F8AD43C}"/>
            </a:ext>
          </a:extLst>
        </xdr:cNvPr>
        <xdr:cNvSpPr txBox="1">
          <a:spLocks noChangeArrowheads="1"/>
        </xdr:cNvSpPr>
      </xdr:nvSpPr>
      <xdr:spPr bwMode="auto">
        <a:xfrm>
          <a:off x="1543050" y="12477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CA48B7EF-C3D2-49E8-87BB-6CA1F81C301E}"/>
            </a:ext>
          </a:extLst>
        </xdr:cNvPr>
        <xdr:cNvSpPr txBox="1">
          <a:spLocks noChangeArrowheads="1"/>
        </xdr:cNvSpPr>
      </xdr:nvSpPr>
      <xdr:spPr bwMode="auto">
        <a:xfrm>
          <a:off x="1543050" y="981075"/>
          <a:ext cx="199644" cy="51308"/>
        </a:xfrm>
        <a:prstGeom prst="rect">
          <a:avLst/>
        </a:prstGeom>
        <a:noFill/>
        <a:ln w="9525">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1028700</xdr:colOff>
      <xdr:row>9</xdr:row>
      <xdr:rowOff>0</xdr:rowOff>
    </xdr:from>
    <xdr:to>
      <xdr:col>1</xdr:col>
      <xdr:colOff>1228344</xdr:colOff>
      <xdr:row>9</xdr:row>
      <xdr:rowOff>50546</xdr:rowOff>
    </xdr:to>
    <xdr:sp macro="" textlink="">
      <xdr:nvSpPr>
        <xdr:cNvPr id="2" name="Text Box 3">
          <a:extLst>
            <a:ext uri="{FF2B5EF4-FFF2-40B4-BE49-F238E27FC236}">
              <a16:creationId xmlns:a16="http://schemas.microsoft.com/office/drawing/2014/main" id="{336245C8-BB84-42F2-AC6E-54FDBB07A498}"/>
            </a:ext>
          </a:extLst>
        </xdr:cNvPr>
        <xdr:cNvSpPr txBox="1">
          <a:spLocks noChangeArrowheads="1"/>
        </xdr:cNvSpPr>
      </xdr:nvSpPr>
      <xdr:spPr bwMode="auto">
        <a:xfrm>
          <a:off x="1466850" y="2724150"/>
          <a:ext cx="199644" cy="50546"/>
        </a:xfrm>
        <a:prstGeom prst="rect">
          <a:avLst/>
        </a:prstGeom>
        <a:noFill/>
        <a:ln w="9525">
          <a:noFill/>
          <a:miter lim="800000"/>
          <a:headEnd/>
          <a:tailEnd/>
        </a:ln>
      </xdr:spPr>
    </xdr:sp>
    <xdr:clientData/>
  </xdr:twoCellAnchor>
  <xdr:twoCellAnchor editAs="oneCell">
    <xdr:from>
      <xdr:col>1</xdr:col>
      <xdr:colOff>1028700</xdr:colOff>
      <xdr:row>9</xdr:row>
      <xdr:rowOff>0</xdr:rowOff>
    </xdr:from>
    <xdr:to>
      <xdr:col>1</xdr:col>
      <xdr:colOff>1228344</xdr:colOff>
      <xdr:row>9</xdr:row>
      <xdr:rowOff>51308</xdr:rowOff>
    </xdr:to>
    <xdr:sp macro="" textlink="">
      <xdr:nvSpPr>
        <xdr:cNvPr id="3" name="Text Box 6">
          <a:extLst>
            <a:ext uri="{FF2B5EF4-FFF2-40B4-BE49-F238E27FC236}">
              <a16:creationId xmlns:a16="http://schemas.microsoft.com/office/drawing/2014/main" id="{04AD19CE-2D2D-478E-82C6-F11035623C51}"/>
            </a:ext>
          </a:extLst>
        </xdr:cNvPr>
        <xdr:cNvSpPr txBox="1">
          <a:spLocks noChangeArrowheads="1"/>
        </xdr:cNvSpPr>
      </xdr:nvSpPr>
      <xdr:spPr bwMode="auto">
        <a:xfrm>
          <a:off x="1466850" y="2724150"/>
          <a:ext cx="199644" cy="51308"/>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50546</xdr:rowOff>
    </xdr:to>
    <xdr:sp macro="" textlink="">
      <xdr:nvSpPr>
        <xdr:cNvPr id="4" name="Text Box 3">
          <a:extLst>
            <a:ext uri="{FF2B5EF4-FFF2-40B4-BE49-F238E27FC236}">
              <a16:creationId xmlns:a16="http://schemas.microsoft.com/office/drawing/2014/main" id="{6794189C-354F-41DE-AEF3-4DEEEE418F96}"/>
            </a:ext>
          </a:extLst>
        </xdr:cNvPr>
        <xdr:cNvSpPr txBox="1">
          <a:spLocks noChangeArrowheads="1"/>
        </xdr:cNvSpPr>
      </xdr:nvSpPr>
      <xdr:spPr bwMode="auto">
        <a:xfrm>
          <a:off x="1466850" y="1133475"/>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5" name="Text Box 6">
          <a:extLst>
            <a:ext uri="{FF2B5EF4-FFF2-40B4-BE49-F238E27FC236}">
              <a16:creationId xmlns:a16="http://schemas.microsoft.com/office/drawing/2014/main" id="{A9F33C84-B921-4D1C-9343-22BF12A4DFA4}"/>
            </a:ext>
          </a:extLst>
        </xdr:cNvPr>
        <xdr:cNvSpPr txBox="1">
          <a:spLocks noChangeArrowheads="1"/>
        </xdr:cNvSpPr>
      </xdr:nvSpPr>
      <xdr:spPr bwMode="auto">
        <a:xfrm>
          <a:off x="1466850" y="161925"/>
          <a:ext cx="199644" cy="51308"/>
        </a:xfrm>
        <a:prstGeom prst="rect">
          <a:avLst/>
        </a:prstGeom>
        <a:noFill/>
        <a:ln w="9525">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199644</xdr:colOff>
      <xdr:row>0</xdr:row>
      <xdr:rowOff>50546</xdr:rowOff>
    </xdr:to>
    <xdr:sp macro="" textlink="">
      <xdr:nvSpPr>
        <xdr:cNvPr id="2" name="Text Box 3">
          <a:extLst>
            <a:ext uri="{FF2B5EF4-FFF2-40B4-BE49-F238E27FC236}">
              <a16:creationId xmlns:a16="http://schemas.microsoft.com/office/drawing/2014/main" id="{276189AB-FF19-43C2-9416-9C5FA1695129}"/>
            </a:ext>
          </a:extLst>
        </xdr:cNvPr>
        <xdr:cNvSpPr txBox="1">
          <a:spLocks noChangeArrowheads="1"/>
        </xdr:cNvSpPr>
      </xdr:nvSpPr>
      <xdr:spPr bwMode="auto">
        <a:xfrm>
          <a:off x="666750" y="0"/>
          <a:ext cx="199644" cy="50546"/>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199644</xdr:colOff>
      <xdr:row>0</xdr:row>
      <xdr:rowOff>51308</xdr:rowOff>
    </xdr:to>
    <xdr:sp macro="" textlink="">
      <xdr:nvSpPr>
        <xdr:cNvPr id="3" name="Text Box 6">
          <a:extLst>
            <a:ext uri="{FF2B5EF4-FFF2-40B4-BE49-F238E27FC236}">
              <a16:creationId xmlns:a16="http://schemas.microsoft.com/office/drawing/2014/main" id="{E19C7659-CBB2-4203-9056-1166B165327F}"/>
            </a:ext>
          </a:extLst>
        </xdr:cNvPr>
        <xdr:cNvSpPr txBox="1">
          <a:spLocks noChangeArrowheads="1"/>
        </xdr:cNvSpPr>
      </xdr:nvSpPr>
      <xdr:spPr bwMode="auto">
        <a:xfrm>
          <a:off x="666750" y="0"/>
          <a:ext cx="199644" cy="51308"/>
        </a:xfrm>
        <a:prstGeom prst="rect">
          <a:avLst/>
        </a:prstGeom>
        <a:noFill/>
        <a:ln w="9525">
          <a:no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1028700</xdr:colOff>
      <xdr:row>0</xdr:row>
      <xdr:rowOff>0</xdr:rowOff>
    </xdr:from>
    <xdr:to>
      <xdr:col>1</xdr:col>
      <xdr:colOff>76200</xdr:colOff>
      <xdr:row>1</xdr:row>
      <xdr:rowOff>38100</xdr:rowOff>
    </xdr:to>
    <xdr:sp macro="" textlink="">
      <xdr:nvSpPr>
        <xdr:cNvPr id="2" name="Text Box 1">
          <a:extLst>
            <a:ext uri="{FF2B5EF4-FFF2-40B4-BE49-F238E27FC236}">
              <a16:creationId xmlns:a16="http://schemas.microsoft.com/office/drawing/2014/main" id="{16D0A47C-9E0B-44F8-8A73-6B44E41D5C4E}"/>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3" name="Text Box 2">
          <a:extLst>
            <a:ext uri="{FF2B5EF4-FFF2-40B4-BE49-F238E27FC236}">
              <a16:creationId xmlns:a16="http://schemas.microsoft.com/office/drawing/2014/main" id="{2C5CEF72-0214-46E2-9BE1-63E4391A521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twoCellAnchor editAs="oneCell">
    <xdr:from>
      <xdr:col>0</xdr:col>
      <xdr:colOff>1028700</xdr:colOff>
      <xdr:row>0</xdr:row>
      <xdr:rowOff>0</xdr:rowOff>
    </xdr:from>
    <xdr:to>
      <xdr:col>1</xdr:col>
      <xdr:colOff>76200</xdr:colOff>
      <xdr:row>1</xdr:row>
      <xdr:rowOff>38100</xdr:rowOff>
    </xdr:to>
    <xdr:sp macro="" textlink="">
      <xdr:nvSpPr>
        <xdr:cNvPr id="4" name="Text Box 3">
          <a:extLst>
            <a:ext uri="{FF2B5EF4-FFF2-40B4-BE49-F238E27FC236}">
              <a16:creationId xmlns:a16="http://schemas.microsoft.com/office/drawing/2014/main" id="{9D71DD5B-8799-49D1-8BC4-FBB2FBB76E4A}"/>
            </a:ext>
          </a:extLst>
        </xdr:cNvPr>
        <xdr:cNvSpPr txBox="1">
          <a:spLocks noChangeArrowheads="1"/>
        </xdr:cNvSpPr>
      </xdr:nvSpPr>
      <xdr:spPr bwMode="auto">
        <a:xfrm>
          <a:off x="596900" y="0"/>
          <a:ext cx="76200" cy="203200"/>
        </a:xfrm>
        <a:prstGeom prst="rect">
          <a:avLst/>
        </a:prstGeom>
        <a:noFill/>
        <a:ln w="9525">
          <a:no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ellen\Documents\Henry\Sinohydro+Machiri%20Priced%20BQs\BUNGOMA\BUNGOMA%20TREATMENT%20WORKS%20(BQ%20B1-B1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Henry\Sinohydro+Machiri%20Priced%20BQs\BUNGOMA\BUNGOMA%20TREATMENT%20WORKS%20(BQ%20B1-B1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DESIGN%20OFFICE\PHYLLIS\Silas\Henry\Sinohydro+Machiri%20Priced%20BQs\BUNGOMA\BUNGOMA%20TREATMENT%20WORKS%20(BQ%20B1-B1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92.220.215.2\Work%20Folders\DESIGN%20OFFICE\PHYLLIS\Silas\Henry\Sinohydro+Machiri%20Priced%20BQs\BUNGOMA\BUNGOMA%20TREATMENT%20WORKS%20(BQ%20B1-B1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W:\DESIGN%20OFFICE\PHYLLIS\Silas\Henry\Sinohydro+Machiri%20Priced%20BQs\BUNGOMA\BUNGOMA%20TREATMENT%20WORKS%20(BQ%20B1-B1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Henry\Sinohydro+Machiri%20Priced%20BQs\BUNGOMA\BUNGOMA%20TREATMENT%20WORKS%20(BQ%20B1-B1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Henry\Sinohydro+Machiri%20Priced%20BQs\BUNGOMA\BUNGOMA%20TREATMENT%20WORKS%20(BQ%20B1-B1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ileserver\Home$\Henry\Sinohydro+Machiri%20Priced%20BQs\BUNGOMA\BUNGOMA%20TREATMENT%20WORKS%20(BQ%20B1-B1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lsie\d\Henry\Sinohydro+Machiri%20Priced%20BQs\BUNGOMA\BUNGOMA%20TREATMENT%20WORKS%20(BQ%20B1-B15).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lsie\d\Documents%20and%20Settings\All%20Users\Documents\Henry\Sinohydro+Machiri%20Priced%20BQs\BUNGOMA\BUNGOMA%20TREATMENT%20WORKS%20(BQ%20B1-B1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Documents%20and%20Settings\All%20Users\Documents\Henry\Sinohydro+Machiri%20Priced%20BQs\BUNGOMA\BUNGOMA%20TREATMENT%20WORKS%20(BQ%20B1-B1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ESIGN%20OFFICE\BEATRICE\From%20Silas\21-12-15\KITALE%20BoQs%20-%20Treatment%20&amp;%20Electrical%20Work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Hellen\documents\Documents%20and%20Settings\All%20Users\Documents\Henry\Sinohydro+Machiri%20Priced%20BQs\BUNGOMA\BUNGOMA%20TREATMENT%20WORKS%20(BQ%20B1-B1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ELLEN\Documents%20and%20Settings\All%20Users\Documents\Henry\Sinohydro+Machiri%20Priced%20BQs\BUNGOMA\BUNGOMA%20TREATMENT%20WORKS%20(BQ%20B1-B1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Henry\Sinohydro+Machiri%20Priced%20BQs\BUNGOMA\BUNGOMA%20TREATMENT%20WORKS%20(BQ%20B1-B1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ellen\Henry\Sinohydro+Machiri%20Priced%20BQs\BUNGOMA\BUNGOMA%20TREATMENT%20WORKS%20(BQ%20B1-B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5C44A1C3\BUNGOMA%20TREATMENT%20WORKS%20(BQ%20B1-B1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On-going%20Jobs\Nzoia\NZOIA\PHASE%20I\Tendering%20Stage\Tender%20Documents\Sinohydro+Machiri%20Priced%20BQs\WEBUYE\WEBUYE%20REHABILITATION%20BOQ.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92.220.215.2\Work%20Folders\On-going%20Jobs\Nzoia\NZOIA\PHASE%20I\Tendering%20Stage\Tender%20Documents\Sinohydro+Machiri%20Priced%20BQs\WEBUYE\WEBUYE%20REHABILITATION%20BOQ.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On-going%20Jobs\Nzoia\NZOIA\PHASE%20I\Tendering%20Stage\Tender%20Documents\Sinohydro+Machiri%20Priced%20BQs\WEBUYE\WEBUYE%20REHABILITATION%20BOQ.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Z:\DESIGN%20OFFICE\PHYLLIS\Silas\On-going%20Jobs\Nzoia\NZOIA\PHASE%20I\Tendering%20Stage\Tender%20Documents\Sinohydro+Machiri%20Priced%20BQs\WEBUYE\WEBUYE%20REHABILITATION%20BOQ.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192.220.215.2\Work%20Folders\DESIGN%20OFFICE\PHYLLIS\Silas\On-going%20Jobs\Nzoia\NZOIA\PHASE%20I\Tendering%20Stage\Tender%20Documents\Sinohydro+Machiri%20Priced%20BQs\WEBUYE\WEBUYE%20REHABILITATION%20BOQ.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Z:\DOCUMENTS\PHYLLIS\LOT%20I,II,III&amp;IV\Bid%20docs\FINAL%20DOCS\Maua%20Water%20Supply%20and%20Sewerage\VOL%20I\Henry\Sinohydro+Machiri%20Priced%20BQs\BUNGOMA\BUNGOMA%20TREATMENT%20WORKS%20(BQ%20B1-B15).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DESIGN%20OFFICE\PHYLLIS\Silas\On-going%20Jobs\Nzoia\NZOIA\PHASE%20I\Tendering%20Stage\Tender%20Documents\Sinohydro+Machiri%20Priced%20BQs\WEBUYE\WEBUYE%20REHABILITATION%20BOQ.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KITALE\KITALE%20BOQs%20-%20Rehabilitation%20Work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lsie\d\On-going%20Jobs\Nzoia\NZOIA\PHASE%20I\Tendering%20Stage\Tender%20Documents\Sinohydro+Machiri%20Priced%20BQs\WEBUYE\WEBUYE%20REHABILITATION%20BOQ.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On-going%20Jobs\Nzoia\NZOIA\PHASE%20I\Tendering%20Stage\Tender%20Documents\Sinohydro+Machiri%20Priced%20BQs\WEBUYE\WEBUYE%20REHABILITATION%20BOQ.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Henry\Sinohydro+Machiri%20Priced%20BQs\BUNGOMA\BUNGOMA%20TREATMENT%20WORKS%20(BQ%20B1-B1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On-going%20Jobs\Nzoia\NZOIA\PHASE%20I\Tendering%20Stage\Tender%20Documents\Sinohydro+Machiri%20Priced%20BQs\WEBUYE\WEBUYE%20REHABILITATION%20BOQ.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ELLEN\On-going%20Jobs\Nzoia\NZOIA\PHASE%20I\Tendering%20Stage\Tender%20Documents\Sinohydro+Machiri%20Priced%20BQs\WEBUYE\WEBUYE%20REHABILITATION%20BOQ.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My%20Documents\My%20Documents\MINE\BUSIA-MUMIAS%20IPC-55(Feb-02)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BUSIA-MUMIAS%20IPC-55(Feb-02)e.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ileserver\Home$\My%20Documents\My%20Documents\MINE\BUSIA-MUMIAS%20IPC-55(Feb-02)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ileserver\Home$\1.%20On-going%20Jobs\Othaya-Mukurweini-Maua\Design%20&amp;%20Bidding%20Stage\Maua\Bidding%20Documents\VOL%20I\Henry\Sinohydro+Machiri%20Priced%20BQs\BUNGOMA\BUNGOMA%20TREATMENT%20WORKS%20(BQ%20B1-B15).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Hellen\Documents\Users\User\Desktop\gilbert\Nzoia%20Ph%201%20Tender%20Docs\Volume%20I\Volume%20II\Sinohydro+Machiri%20Priced%20BQs\BUNGOMA\BUNGOMA%20REHABILITATION%20WORKS%20(BQ%20BR1-BR1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Jiafeng%20Li\Documents\A\Mzima\Henry\Sinohydro+Machiri%20Priced%20BQs\BUNGOMA\BUNGOMA%20TREATMENT%20WORKS%20(BQ%20B1-B1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1\Gauff-Nairobi\Water\Documents\Zambia\Northwest%20Province\Bills\All%20Works%20BoQ\Solwezi\BUILDINGS%20BILL(R).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Nzoia%20Phase%20III%20Final%20Design\From%20Site\kimilili\Maiyo2\Datas\gilbert\Nzoia%20Ph%201%20Tender%20Docs\Volume%20I\Volume%20II\Sinohydro+Machiri%20Priced%20BQs\KITALE\KITALE%20BoQs%20-%20Treatment%20&amp;%20Electrical%20Works%20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Z:\My%20Documents\My%20Documents\MINE\IPC-54(Nov-01)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192.220.215.2\Work%20Folders\My%20Documents\My%20Documents\MINE\IPC-54(Nov-01)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server\Home$\My%20Documents\My%20Documents\MINE\IPC-54(Nov-01)e.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1\lenovo\LOCALS~1\Temp\Xl000001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nts%20and%20Settings\George\My%20Documents\Downloads\Documents%20and%20Settings\lenovo\Local%20Settings\Temp\Xl00000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Users\Jiafeng%20Li\Documents\A\Mzima\Documents%20and%20Settings\All%20Users\Documents\Henry\Sinohydro+Machiri%20Priced%20BQs\BUNGOMA\BUNGOMA%20TREATMENT%20WORKS%20(BQ%20B1-B15).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92.220.215.2\Work%20Folders\DOCUMENTS\PHYLLIS\LOT%20I,II,III&amp;IV\Bid%20docs\FINAL%20DOCS\Maua%20Water%20Supply%20and%20Sewerage\VOL%20I\Henry\Sinohydro+Machiri%20Priced%20BQs\BUNGOMA\BUNGOMA%20TREATMENT%20WORKS%20(BQ%20B1-B1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Z:\Users\Paul%20Kogo\Documents\User's%20Docs\Phase%20I\Nzoia%20Ph%201%20Tender%20Docs\Volume%20II\Sinohydro+Machiri%20Priced%20BQs\KITALE\KITALE%20BOQs%20-%20Rehabilitation%20Work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ileserver\Home$\Users\Paul%20Kogo\Documents\User's%20Docs\Phase%20I\Nzoia%20Ph%201%20Tender%20Docs\Volume%20II\Sinohydro+Machiri%20Priced%20BQs\KITALE\KITALE%20BOQs%20-%20Rehabilitation%20Work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192.220.215.2\Work%20Folders\Users\Paul%20Kogo\Documents\User's%20Docs\Phase%20I\Nzoia%20Ph%201%20Tender%20Docs\Volume%20II\Sinohydro+Machiri%20Priced%20BQs\KITALE\KITALE%20BOQs%20-%20Rehabilitation%20Work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Users\Paul%20Kogo\Documents\User's%20Docs\Phase%20I\Nzoia%20Ph%201%20Tender%20Docs\Volume%20II\Sinohydro+Machiri%20Priced%20BQs\KITALE\KITALE%20BOQs%20-%20Rehabilitation%20Work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Z:\1.%20On-going%20Jobs\Othaya-Mukurweini-Maua\Design%20&amp;%20Bidding%20Stage\Maua\Bidding%20Documents\VOL%20I\Henry\Sinohydro+Machiri%20Priced%20BQs\BUNGOMA\BUNGOMA%20TREATMENT%20WORKS%20(BQ%20B1-B15).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192.220.215.2\Work%20Folders\1.%20On-going%20Jobs\Othaya-Mukurweini-Maua\Design%20&amp;%20Bidding%20Stage\Maua\Bidding%20Documents\VOL%20I\Henry\Sinohydro+Machiri%20Priced%20BQs\BUNGOMA\BUNGOMA%20TREATMENT%20WORKS%20(BQ%20B1-B1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1.%20On-going%20Jobs\Othaya-Mukurweini-Maua\Design%20&amp;%20Bidding%20Stage\Maua\Bidding%20Documents\VOL%20I\Henry\Sinohydro+Machiri%20Priced%20BQs\BUNGOMA\BUNGOMA%20TREATMENT%20WORKS%20(BQ%20B1-B1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server\Home$\On-going%20Jobs\Nzoia\NZOIA\PHASE%20I\Tendering%20Stage\Tender%20Documents\Sinohydro+Machiri%20Priced%20BQs\WEBUYE\WEBUYE%20REHABILITATION%20BOQ.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G:\Users\Jiafeng%20Li\Documents\A\Mzima\Documents%20and%20Settings\All%20Users\Documents\Henry\Sinohydro+Machiri%20Priced%20BQs\BUNGOMA\BUNGOMA%20TREATMENT%20WORKS%20(BQ%20B1-B1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Users/comp/OneDrive/Work/Kamburu%20Dam/BOQ/Kamburu%20water%20supply%20BOQ%20Final%20Phase%201rEV%20PRICED.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68223BBE\BUNGOMA%20TREATMENT%20WORKS%20(BQ%20B1-B15).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https://d.docs.live.net/a6dd8cbf101753fe/Work/Kamburu%20Dam/BOQ/Kamburu%20water%20supply%20BOQ%20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2782FBE8\BUNGOMA%20TREATMENT%20WORKS%20(BQ%20B1-B15).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Z:\Henry\Sinohydro+Machiri%20Priced%20BQs\BUNGOMA\BUNGOMA%20TREATMENT%20WORKS%20(BQ%20B1-B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92.220.215.2\Work%20Folders\Henry\Sinohydro+Machiri%20Priced%20BQs\BUNGOMA\BUNGOMA%20TREATMENT%20WORKS%20(BQ%20B1-B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 val="IPC-49SUMWORK"/>
      <sheetName val="IPC-55SUMWORK"/>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efreshError="1">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s>
    <sheetDataSet>
      <sheetData sheetId="0"/>
      <sheetData sheetId="1">
        <row r="117">
          <cell r="E117">
            <v>7740.1440000000002</v>
          </cell>
        </row>
        <row r="118">
          <cell r="E118">
            <v>9964.4740000000002</v>
          </cell>
        </row>
        <row r="119">
          <cell r="E119">
            <v>11038.619999999999</v>
          </cell>
        </row>
        <row r="125">
          <cell r="E125">
            <v>1053.17</v>
          </cell>
        </row>
        <row r="128">
          <cell r="E128">
            <v>1624.7659999999998</v>
          </cell>
        </row>
        <row r="129">
          <cell r="E129">
            <v>16203.96</v>
          </cell>
        </row>
        <row r="185">
          <cell r="E185">
            <v>4370</v>
          </cell>
        </row>
        <row r="186">
          <cell r="E186">
            <v>4807</v>
          </cell>
        </row>
        <row r="187">
          <cell r="E187">
            <v>8740</v>
          </cell>
        </row>
        <row r="265">
          <cell r="E265">
            <v>191.29560000000001</v>
          </cell>
        </row>
        <row r="271">
          <cell r="E271">
            <v>123.87800000000001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Bill_No__B1"/>
      <sheetName val="COLLECTION_SHEET_(B1)"/>
      <sheetName val="Bill_No__B2"/>
      <sheetName val="COLLECTION_SHEET_(B2)"/>
      <sheetName val="Bill_No__B3"/>
      <sheetName val="COLLECTION_SHEET_(B_3)"/>
      <sheetName val="Bill_No__B4"/>
      <sheetName val="COLLECTION_SHEET_(B_4)"/>
      <sheetName val="Bill_No_B5_"/>
      <sheetName val="COLLECTION_SHEET_(B5)"/>
      <sheetName val="Bill_No__B6"/>
      <sheetName val="COLLECTION_SHEET_(B6)"/>
      <sheetName val="Bill_No__B7"/>
      <sheetName val="COLLECTION_SHEET_(B7)"/>
      <sheetName val="Bill_No__B8"/>
      <sheetName val="COLLECTION_SHEET_(B8)"/>
      <sheetName val="_Bill_No__B9"/>
      <sheetName val="COLLECTION_SHEET_(B9)"/>
      <sheetName val="_Bill_No__B10"/>
      <sheetName val="COLLECTION_SHEET_(B10)"/>
      <sheetName val="Bill_No__B11"/>
      <sheetName val="COLLECTION_SHEET_(B11)"/>
      <sheetName val="Bill_No__12"/>
      <sheetName val="COLLECTION_SHEET_(B12)"/>
      <sheetName val="Bill_No__13"/>
      <sheetName val="COLLECTION_SHEET_(B13)"/>
      <sheetName val="Bill_No__B14"/>
      <sheetName val="COLLECTION_SHEET_(B14)"/>
      <sheetName val="Bill_No__B15"/>
      <sheetName val="COLLECTION_SHEET_(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3">
          <cell r="E123">
            <v>215.00400000000002</v>
          </cell>
        </row>
        <row r="126">
          <cell r="E126">
            <v>1933.288</v>
          </cell>
        </row>
        <row r="127">
          <cell r="E127">
            <v>1595.924</v>
          </cell>
        </row>
        <row r="137">
          <cell r="E137">
            <v>349.59999999999997</v>
          </cell>
        </row>
        <row r="139">
          <cell r="E139">
            <v>437</v>
          </cell>
        </row>
        <row r="143">
          <cell r="E143">
            <v>70453.14</v>
          </cell>
        </row>
        <row r="144">
          <cell r="E144">
            <v>278.80599999999998</v>
          </cell>
        </row>
        <row r="253">
          <cell r="E253">
            <v>7.5</v>
          </cell>
        </row>
        <row r="256">
          <cell r="E256">
            <v>104.10720000000001</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Collection_Sheet(KR1)"/>
      <sheetName val="Bill_No__KR2"/>
      <sheetName val="Collection_Sheet_(KR2)"/>
      <sheetName val="NZe-BOQ_KR3"/>
      <sheetName val="Collection_Sheet_NZe-BOQ_KR3"/>
      <sheetName val="Bill_No__KR4"/>
      <sheetName val="Collection_Sheet_(KR4)"/>
      <sheetName val="Line_CFe-BOQ_KR5"/>
      <sheetName val="Collection_Sheet_CFe-BOQ_KR5"/>
      <sheetName val="Line_KMISC1-BOQ_KR6"/>
      <sheetName val="Collection_Sheet_KMISC1-BOQ_KR6"/>
      <sheetName val="Line_NCe-BOQ_KR7"/>
      <sheetName val="Collection_Sheet_NCe-BOQ_KR7"/>
      <sheetName val="Line_TWRM-BOQ_KR8"/>
      <sheetName val="Collection_Sheet_TWRM-BOQ_KR8"/>
      <sheetName val="Line_KAe5-BOQ_KR9"/>
      <sheetName val="Collection_Sheet_KAe5-BOQ_KR9"/>
      <sheetName val="Line_Barst-BOQ_KR10"/>
      <sheetName val="Collection_Sheet_Barst-BOQ_KR10"/>
      <sheetName val="Line_KAe3-BOQ_KR11"/>
      <sheetName val="Collection_Sheet_KAe3-BO_KR11"/>
      <sheetName val="Line_SC2e-BOQ_KR12"/>
      <sheetName val="Collection_Sheet_SC2e-BOQ_KR12"/>
      <sheetName val="Line_KEAV-BOQ_KR13"/>
      <sheetName val="Collection_Sheet_KEAV_-BOQ_KR13"/>
      <sheetName val="Line_MISC2-BOQ_KR14"/>
      <sheetName val="Collection_Sheet_MISC2-BOQ_KR14"/>
      <sheetName val="Line_MOIST-BOQ_KR15"/>
      <sheetName val="Collection_Sheet_MOIST-BOQ_KR15"/>
      <sheetName val="Line_SC3e-BOQ_KR16"/>
      <sheetName val="Collection_Sheet_SC3e-KR16"/>
      <sheetName val="Line_SC3e-1-BOQ_KR17"/>
      <sheetName val="Collection_Sheet_SC3e-1-BQ_KR17"/>
      <sheetName val="Line_NZe1-BOQ_KR18"/>
      <sheetName val="Collection_Sheet_NZE1-BOQ_KR18"/>
      <sheetName val="BILL_NO_KR19"/>
      <sheetName val="Collection_Sheet_(KR19)"/>
      <sheetName val="Bill_No__KR20"/>
      <sheetName val="Collection_Sheet_(KR20)"/>
      <sheetName val="Bill_No__KR21"/>
      <sheetName val="Collection_Sheet(KR21)"/>
      <sheetName val="Bill_No__KR22"/>
      <sheetName val="Collection_Sheet(KR22)"/>
      <sheetName val="Bill_No__KR23"/>
      <sheetName val="Collection_Sheet_(23)"/>
      <sheetName val="Bill_NO__KR24"/>
      <sheetName val="Collection_Sheet_(3)kr24"/>
      <sheetName val="Bill_No__KR25"/>
      <sheetName val="Collection_Sheet_(4)Kr25"/>
      <sheetName val="Bill_No__KR26"/>
      <sheetName val="Collection_Sheet_(5)Kre26"/>
      <sheetName val="Bill_No__KR27"/>
      <sheetName val="COLLECTION_SHEET_"/>
      <sheetName val="BILL_NO__KR28"/>
      <sheetName val="Collection_Sheet_(_KR28"/>
      <sheetName val="Bill_No__KR29"/>
      <sheetName val="Collection_Sheet_KR29"/>
      <sheetName val="Bill_No__KR30"/>
      <sheetName val="COLLECTION_SHEET_(KR30)"/>
      <sheetName val="BILL_NO_KDI"/>
      <sheetName val="COLLECTION_SHEET_(6)"/>
      <sheetName val="IPC-49SUMWORK"/>
      <sheetName val="IPC-55SUMWORK"/>
      <sheetName val="standard"/>
    </sheetNames>
    <sheetDataSet>
      <sheetData sheetId="0" refreshError="1">
        <row r="1">
          <cell r="J1">
            <v>72.954400000000007</v>
          </cell>
        </row>
        <row r="5">
          <cell r="E5">
            <v>1380</v>
          </cell>
          <cell r="J5">
            <v>1.2</v>
          </cell>
        </row>
        <row r="6">
          <cell r="E6">
            <v>2760</v>
          </cell>
          <cell r="J6">
            <v>0.15</v>
          </cell>
        </row>
        <row r="7">
          <cell r="E7">
            <v>4600</v>
          </cell>
        </row>
        <row r="8">
          <cell r="J8">
            <v>0.92</v>
          </cell>
        </row>
        <row r="11">
          <cell r="J11">
            <v>78.401700000000005</v>
          </cell>
        </row>
        <row r="25">
          <cell r="E25">
            <v>445.28000000000003</v>
          </cell>
        </row>
        <row r="27">
          <cell r="E27">
            <v>968.11599999999999</v>
          </cell>
        </row>
        <row r="28">
          <cell r="E28">
            <v>1212.0999999999999</v>
          </cell>
        </row>
        <row r="37">
          <cell r="E37">
            <v>311.14400000000001</v>
          </cell>
        </row>
        <row r="38">
          <cell r="E38">
            <v>467.82000000000005</v>
          </cell>
        </row>
        <row r="39">
          <cell r="E39">
            <v>651.72799999999995</v>
          </cell>
        </row>
        <row r="41">
          <cell r="E41">
            <v>2204.2280000000001</v>
          </cell>
        </row>
        <row r="43">
          <cell r="E43">
            <v>188.6</v>
          </cell>
        </row>
        <row r="44">
          <cell r="E44">
            <v>342.24</v>
          </cell>
        </row>
        <row r="45">
          <cell r="E45">
            <v>724.96</v>
          </cell>
        </row>
        <row r="51">
          <cell r="E51">
            <v>2427.88</v>
          </cell>
        </row>
        <row r="67">
          <cell r="E67">
            <v>2271.48</v>
          </cell>
        </row>
        <row r="107">
          <cell r="E107">
            <v>4.6000000000000005</v>
          </cell>
        </row>
        <row r="112">
          <cell r="E112">
            <v>600</v>
          </cell>
        </row>
        <row r="113">
          <cell r="E113">
            <v>1000</v>
          </cell>
        </row>
        <row r="114">
          <cell r="E114">
            <v>1100</v>
          </cell>
        </row>
        <row r="120">
          <cell r="E120">
            <v>298.90799999999996</v>
          </cell>
        </row>
        <row r="121">
          <cell r="E121">
            <v>48.07</v>
          </cell>
        </row>
        <row r="123">
          <cell r="E123">
            <v>215.00400000000002</v>
          </cell>
        </row>
        <row r="124">
          <cell r="E124">
            <v>669.48400000000004</v>
          </cell>
        </row>
        <row r="126">
          <cell r="E126">
            <v>1933.288</v>
          </cell>
        </row>
        <row r="133">
          <cell r="E133">
            <v>297.16000000000003</v>
          </cell>
        </row>
        <row r="135">
          <cell r="E135">
            <v>393.29999999999995</v>
          </cell>
        </row>
        <row r="137">
          <cell r="E137">
            <v>603.06000000000006</v>
          </cell>
        </row>
        <row r="138">
          <cell r="E138">
            <v>437</v>
          </cell>
        </row>
        <row r="147">
          <cell r="E147">
            <v>42895</v>
          </cell>
        </row>
        <row r="157">
          <cell r="E157">
            <v>52216</v>
          </cell>
        </row>
        <row r="176">
          <cell r="E176">
            <v>14494.678199999998</v>
          </cell>
        </row>
        <row r="189">
          <cell r="E189">
            <v>3829.8679999999999</v>
          </cell>
        </row>
        <row r="202">
          <cell r="E202">
            <v>363.21600000000001</v>
          </cell>
        </row>
        <row r="203">
          <cell r="E203">
            <v>712.08</v>
          </cell>
        </row>
        <row r="204">
          <cell r="E204">
            <v>2349.3120000000004</v>
          </cell>
        </row>
        <row r="208">
          <cell r="E208">
            <v>18082</v>
          </cell>
        </row>
        <row r="218">
          <cell r="E218">
            <v>3091.5</v>
          </cell>
        </row>
        <row r="219">
          <cell r="E219">
            <v>9826.5</v>
          </cell>
        </row>
        <row r="220">
          <cell r="E220">
            <v>18205.5</v>
          </cell>
        </row>
        <row r="233">
          <cell r="E233">
            <v>18082</v>
          </cell>
        </row>
        <row r="234">
          <cell r="E234">
            <v>30558</v>
          </cell>
        </row>
        <row r="241">
          <cell r="E241">
            <v>1034</v>
          </cell>
        </row>
        <row r="242">
          <cell r="E242">
            <v>1908</v>
          </cell>
        </row>
        <row r="243">
          <cell r="E243">
            <v>4580</v>
          </cell>
        </row>
        <row r="244">
          <cell r="E244">
            <v>1034</v>
          </cell>
        </row>
        <row r="245">
          <cell r="E245">
            <v>1908</v>
          </cell>
        </row>
        <row r="246">
          <cell r="E246">
            <v>4580</v>
          </cell>
        </row>
        <row r="259">
          <cell r="E259">
            <v>15.980400000000001</v>
          </cell>
        </row>
        <row r="261">
          <cell r="E261">
            <v>75.982800000000012</v>
          </cell>
        </row>
        <row r="264">
          <cell r="E264">
            <v>78.632400000000004</v>
          </cell>
        </row>
        <row r="269">
          <cell r="E269">
            <v>97.952399999999997</v>
          </cell>
        </row>
        <row r="273">
          <cell r="E273">
            <v>9.1632000000000016</v>
          </cell>
        </row>
        <row r="288">
          <cell r="E288">
            <v>696.44</v>
          </cell>
        </row>
        <row r="289">
          <cell r="E289">
            <v>1173</v>
          </cell>
        </row>
        <row r="301">
          <cell r="E301">
            <v>268.64</v>
          </cell>
        </row>
        <row r="302">
          <cell r="E302">
            <v>326.60000000000002</v>
          </cell>
        </row>
        <row r="314">
          <cell r="E314">
            <v>184</v>
          </cell>
        </row>
        <row r="317">
          <cell r="E317">
            <v>15364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55SUMMARY"/>
      <sheetName val="IPC-55a"/>
      <sheetName val="IPC-55b"/>
      <sheetName val="IPC-55SUMWORK"/>
      <sheetName val="IPC-55MAT-ON SITE"/>
      <sheetName val="IPC-55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DecJanFebMar)"/>
      <sheetName val="VOPMONSUM(DecJanFebMar)"/>
      <sheetName val="VOPWEEKSUM(Dec,Jan,Feb,Mar)"/>
      <sheetName val="VOPLAMONTHLY(Dec01,JanFebMar02)"/>
      <sheetName val="vopweek(Jan02)"/>
      <sheetName val="vopweek(Feb02)"/>
      <sheetName val="vopweek(Mar02)"/>
      <sheetName val="VOPWEEK(Dec01)"/>
      <sheetName val="Sheet1"/>
      <sheetName val="Rates"/>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55</v>
          </cell>
        </row>
        <row r="4">
          <cell r="F4" t="str">
            <v>.</v>
          </cell>
          <cell r="G4" t="str">
            <v>.</v>
          </cell>
          <cell r="H4" t="str">
            <v>.</v>
          </cell>
          <cell r="N4" t="str">
            <v>.</v>
          </cell>
          <cell r="O4" t="str">
            <v>.</v>
          </cell>
        </row>
        <row r="5">
          <cell r="C5" t="str">
            <v>CONTRACT NO.</v>
          </cell>
          <cell r="F5" t="str">
            <v>RD. 0275</v>
          </cell>
          <cell r="K5" t="str">
            <v>VALUATION AS AT</v>
          </cell>
          <cell r="O5" t="str">
            <v>28th February, 2002</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1-54</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283355598.14014798</v>
          </cell>
          <cell r="M17">
            <v>7199277.8839999996</v>
          </cell>
          <cell r="O17">
            <v>290554876.02414799</v>
          </cell>
        </row>
        <row r="18">
          <cell r="C18" t="str">
            <v>4</v>
          </cell>
          <cell r="E18" t="str">
            <v>SITE CLEARANCE</v>
          </cell>
          <cell r="H18">
            <v>8710000</v>
          </cell>
          <cell r="I18">
            <v>18000497</v>
          </cell>
          <cell r="J18">
            <v>18276574</v>
          </cell>
          <cell r="M18">
            <v>0</v>
          </cell>
          <cell r="O18">
            <v>18276574</v>
          </cell>
        </row>
        <row r="19">
          <cell r="C19" t="str">
            <v>5</v>
          </cell>
          <cell r="E19" t="str">
            <v>EARTHWORKS</v>
          </cell>
          <cell r="H19">
            <v>49898800</v>
          </cell>
          <cell r="I19">
            <v>200502629</v>
          </cell>
          <cell r="J19">
            <v>200516915.164</v>
          </cell>
          <cell r="M19">
            <v>1082723.25</v>
          </cell>
          <cell r="O19">
            <v>201599638.414</v>
          </cell>
        </row>
        <row r="20">
          <cell r="C20" t="str">
            <v>7</v>
          </cell>
          <cell r="E20" t="str">
            <v>EXCAVATION &amp; FILLING OF STRUCTURES</v>
          </cell>
          <cell r="H20">
            <v>5372843</v>
          </cell>
          <cell r="I20">
            <v>12290131</v>
          </cell>
          <cell r="J20">
            <v>9767443.5099999998</v>
          </cell>
          <cell r="M20">
            <v>0</v>
          </cell>
          <cell r="O20">
            <v>9767443.5099999998</v>
          </cell>
        </row>
        <row r="21">
          <cell r="C21" t="str">
            <v>8</v>
          </cell>
          <cell r="E21" t="str">
            <v>CULVERTS AND DRAINAGE WORK</v>
          </cell>
          <cell r="H21">
            <v>21943635</v>
          </cell>
          <cell r="I21">
            <v>38208714</v>
          </cell>
          <cell r="J21">
            <v>40031031.090000004</v>
          </cell>
          <cell r="M21">
            <v>603782.9</v>
          </cell>
          <cell r="O21">
            <v>40634813.990000002</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41497751.965999998</v>
          </cell>
          <cell r="M23">
            <v>0</v>
          </cell>
          <cell r="O23">
            <v>41497751.965999998</v>
          </cell>
        </row>
        <row r="24">
          <cell r="C24" t="str">
            <v>14</v>
          </cell>
          <cell r="E24" t="str">
            <v>CEMENT OR LIME STABILIZATION</v>
          </cell>
          <cell r="H24">
            <v>78374870</v>
          </cell>
          <cell r="I24">
            <v>76699036</v>
          </cell>
          <cell r="J24">
            <v>72374340.968400002</v>
          </cell>
          <cell r="M24">
            <v>926532.75679999986</v>
          </cell>
          <cell r="O24">
            <v>73300873.725199997</v>
          </cell>
        </row>
        <row r="25">
          <cell r="C25" t="str">
            <v>15</v>
          </cell>
          <cell r="E25" t="str">
            <v>SURFACE DRESSING</v>
          </cell>
          <cell r="H25">
            <v>31446800</v>
          </cell>
          <cell r="I25">
            <v>38576396</v>
          </cell>
          <cell r="J25">
            <v>38558309.807999998</v>
          </cell>
          <cell r="M25">
            <v>310080.07799999998</v>
          </cell>
          <cell r="O25">
            <v>38868389.886</v>
          </cell>
        </row>
        <row r="26">
          <cell r="C26" t="str">
            <v>16</v>
          </cell>
          <cell r="E26" t="str">
            <v>BITUMINOUS MIX WEARING COURSE</v>
          </cell>
          <cell r="H26">
            <v>101445600</v>
          </cell>
          <cell r="I26">
            <v>116542002</v>
          </cell>
          <cell r="J26">
            <v>119282626.5</v>
          </cell>
          <cell r="M26">
            <v>3996956.6399999997</v>
          </cell>
          <cell r="O26">
            <v>123279583.14</v>
          </cell>
        </row>
        <row r="27">
          <cell r="C27" t="str">
            <v>17</v>
          </cell>
          <cell r="E27" t="str">
            <v>CONCRETE WORKS</v>
          </cell>
          <cell r="H27">
            <v>10615570</v>
          </cell>
          <cell r="I27">
            <v>37383305</v>
          </cell>
          <cell r="J27">
            <v>34387089</v>
          </cell>
          <cell r="M27">
            <v>217531.30000000002</v>
          </cell>
          <cell r="O27">
            <v>34604620.299999997</v>
          </cell>
        </row>
        <row r="28">
          <cell r="C28" t="str">
            <v>20</v>
          </cell>
          <cell r="E28" t="str">
            <v>ROAD FURNITURE</v>
          </cell>
          <cell r="H28">
            <v>11699070</v>
          </cell>
          <cell r="I28">
            <v>19854092</v>
          </cell>
          <cell r="J28">
            <v>14920036.949999999</v>
          </cell>
          <cell r="M28">
            <v>2228874.2000000002</v>
          </cell>
          <cell r="O28">
            <v>17148911.149999999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10906335.01</v>
          </cell>
          <cell r="M30">
            <v>8620</v>
          </cell>
          <cell r="O30">
            <v>10914955.01</v>
          </cell>
        </row>
        <row r="34">
          <cell r="G34" t="str">
            <v>VALUE  OF  WORK  DONE</v>
          </cell>
          <cell r="I34">
            <v>951332839</v>
          </cell>
          <cell r="J34">
            <v>906489920.90654802</v>
          </cell>
          <cell r="M34">
            <v>16574379.0088</v>
          </cell>
          <cell r="O34">
            <v>923064299.91534793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R1"/>
      <sheetName val="Collection Sheet-BILL NO.BR1"/>
      <sheetName val="BILL NO BR2"/>
      <sheetName val="Collection Sheet BR2"/>
      <sheetName val="BILL NO. BR3"/>
      <sheetName val="Collection Sheet-BILL NO.BR3"/>
      <sheetName val="BILL NO. BR4"/>
      <sheetName val="Collection Sheet-BILL NO.BR 4"/>
      <sheetName val="BILL NO BR5"/>
      <sheetName val="Collection Sheet-BILL NO.BR5"/>
      <sheetName val="BILL NO. BR6"/>
      <sheetName val="Collection Sheet-BILL NO.BR6"/>
      <sheetName val="Bill No. Br7"/>
      <sheetName val="Collection Sheet-BILL NO.BR 7"/>
      <sheetName val="Bill No. Br 8"/>
      <sheetName val="Collection Sheet-BILL NO.BR8"/>
      <sheetName val="Bill No. Br 9"/>
      <sheetName val="Collection Sheet-BILL No. Br 9"/>
      <sheetName val="Bill No. Br 10"/>
      <sheetName val="Collection Sheet-Bill No. Br 10"/>
      <sheetName val="Bill No. Br 11"/>
      <sheetName val="Collection Sheet-Bill No. 11"/>
      <sheetName val="Bill No. Br 12"/>
      <sheetName val="Collection Sheet-Bill No. Br 12"/>
      <sheetName val="Bill No. Br 13"/>
      <sheetName val="Collection Sheet-Bill No. Br 13"/>
      <sheetName val="Bill No. Br 14"/>
      <sheetName val="Collection Sheet-Bill No. Br 14"/>
      <sheetName val="Bill No. Br 8部分改变"/>
      <sheetName val="IPC-55SUMWORK"/>
      <sheetName val="BILL_NO__BR1"/>
      <sheetName val="Collection_Sheet-BILL_NO_BR1"/>
      <sheetName val="BILL_NO_BR2"/>
      <sheetName val="Collection_Sheet_BR2"/>
      <sheetName val="BILL_NO__BR3"/>
      <sheetName val="Collection_Sheet-BILL_NO_BR3"/>
      <sheetName val="BILL_NO__BR4"/>
      <sheetName val="Collection_Sheet-BILL_NO_BR_4"/>
      <sheetName val="BILL_NO_BR5"/>
      <sheetName val="Collection_Sheet-BILL_NO_BR5"/>
      <sheetName val="BILL_NO__BR6"/>
      <sheetName val="Collection_Sheet-BILL_NO_BR6"/>
      <sheetName val="Bill_No__Br7"/>
      <sheetName val="Collection_Sheet-BILL_NO_BR_7"/>
      <sheetName val="Bill_No__Br_8"/>
      <sheetName val="Collection_Sheet-BILL_NO_BR8"/>
      <sheetName val="Bill_No__Br_9"/>
      <sheetName val="Collection_Sheet-BILL_No__Br_9"/>
      <sheetName val="Bill_No__Br_10"/>
      <sheetName val="Collection_Sheet-Bill_No__Br_10"/>
      <sheetName val="Bill_No__Br_11"/>
      <sheetName val="Collection_Sheet-Bill_No__11"/>
      <sheetName val="Bill_No__Br_12"/>
      <sheetName val="Collection_Sheet-Bill_No__Br_12"/>
      <sheetName val="Bill_No__Br_13"/>
      <sheetName val="Collection_Sheet-Bill_No__Br_13"/>
      <sheetName val="Bill_No__Br_14"/>
      <sheetName val="Collection_Sheet-Bill_No__Br_14"/>
      <sheetName val="Front page"/>
      <sheetName val="standard"/>
    </sheetNames>
    <sheetDataSet>
      <sheetData sheetId="0">
        <row r="9">
          <cell r="K9">
            <v>0.92</v>
          </cell>
        </row>
        <row r="220">
          <cell r="E220">
            <v>6946.92</v>
          </cell>
        </row>
        <row r="291">
          <cell r="E291">
            <v>263.12</v>
          </cell>
        </row>
        <row r="312">
          <cell r="E312">
            <v>460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17">
          <cell r="E117">
            <v>7740.1440000000002</v>
          </cell>
        </row>
        <row r="118">
          <cell r="E118">
            <v>9964.4740000000002</v>
          </cell>
        </row>
        <row r="119">
          <cell r="E119">
            <v>11038.619999999999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ILDINGS BILL(R)"/>
      <sheetName val="#REF"/>
    </sheetNames>
    <sheetDataSet>
      <sheetData sheetId="0" refreshError="1"/>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Rates"/>
      <sheetName val="Bill No. K1"/>
      <sheetName val="COLLECTION SHEET (K1)"/>
      <sheetName val="Bill No. K3"/>
      <sheetName val="COLLECTION SHEET (K3)"/>
      <sheetName val="Bill No. K4"/>
      <sheetName val="COLLECTION SHEET (K4)"/>
      <sheetName val="Bill No. K5"/>
      <sheetName val="COLLECTION SHEET (5)"/>
      <sheetName val="Bill No. K6"/>
      <sheetName val="COLLECTION SHEET (6)"/>
      <sheetName val="Bill No. K7"/>
      <sheetName val="COLLECTION SHEET (K7)"/>
      <sheetName val="Bill No. K8"/>
      <sheetName val="COLLECTION SHEET (K8) "/>
      <sheetName val="Bill No. K9 "/>
      <sheetName val="COLLECTION SHEET (K9)"/>
      <sheetName val="BOQ. K10"/>
      <sheetName val="COLLECTION SHEET (K10)"/>
      <sheetName val="Bill No. K11"/>
      <sheetName val="COLLECTION SHEET (K11)"/>
      <sheetName val="Bill No. K12"/>
      <sheetName val="COLLECTION SHEET (K12)"/>
      <sheetName val="Bill No. K13"/>
      <sheetName val="COLLECTION SHEET (K13)"/>
      <sheetName val="Bill No. K14"/>
      <sheetName val="COLLECTION SHEET (K14)"/>
      <sheetName val="BILL NO. K15"/>
      <sheetName val="Collection Sheet (K15)"/>
      <sheetName val="Bill No. K16"/>
      <sheetName val="Collection Sheet (16)"/>
      <sheetName val="BILL NO. K17"/>
      <sheetName val="Collection Sheet-K17"/>
      <sheetName val="IPC-55SUMWORK"/>
    </sheetNames>
    <sheetDataSet>
      <sheetData sheetId="0" refreshError="1"/>
      <sheetData sheetId="1">
        <row r="9">
          <cell r="J9">
            <v>0.92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t="str">
            <v xml:space="preserve"> </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t="str">
            <v xml:space="preserve"> </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RD OF PAY (2)"/>
      <sheetName val="IPC-49SUMMARY"/>
      <sheetName val="IPC-49a"/>
      <sheetName val="IPC-49b"/>
      <sheetName val="IPC-49SUMWORK"/>
      <sheetName val="IPC-49MAT-ON SITE"/>
      <sheetName val="IPC-49VOP"/>
      <sheetName val="IPC-49TAXES"/>
      <sheetName val="IPC-49TYRES"/>
      <sheetName val="VAT-UNSPECIFIED ITEMS"/>
      <sheetName val="VOP-TAXES BITUMEN (IPC49)"/>
      <sheetName val="VOP REINFORCEMENT"/>
      <sheetName val="VOP-TAXES FUEL&amp;LUB(summary)"/>
      <sheetName val="VOP&amp;TAXES DIESEL(IPC53)"/>
      <sheetName val=" VOP&amp;TAXES LUBRICANTS(IPC49)"/>
      <sheetName val="VOP KEROSENE"/>
      <sheetName val="VOP EXPLOSIVES"/>
      <sheetName val="VOPLUB"/>
      <sheetName val="VOP&amp;TAXES BITUMEN "/>
      <sheetName val="VOP&amp;TAXES PETROL(IPC49)"/>
      <sheetName val="VOP-TAXES CEMENT(IPC49)"/>
      <sheetName val="VOP-LIME"/>
      <sheetName val="IPC-49DUTY&amp;PCITEMS"/>
      <sheetName val="IPC-49DISBURSEMENT"/>
      <sheetName val="IPC-49ADJUSTMENT_Cl70(4)"/>
      <sheetName val="TOTAL RETENTION"/>
      <sheetName val="RECORD OF PAY"/>
      <sheetName val="Sheet2"/>
      <sheetName val="V.O.P-WAGES"/>
      <sheetName val="VOPLABSUM"/>
      <sheetName val="VOPMONSUM"/>
      <sheetName val="VOPWEEKSUM"/>
      <sheetName val="VOPLABMONTHLY"/>
      <sheetName val="vopweek2"/>
      <sheetName val="VOPWEEK"/>
      <sheetName val="Sheet1"/>
      <sheetName val="Rates"/>
      <sheetName val="IPC-55SUMWORK"/>
    </sheetNames>
    <sheetDataSet>
      <sheetData sheetId="0"/>
      <sheetData sheetId="1"/>
      <sheetData sheetId="2"/>
      <sheetData sheetId="3"/>
      <sheetData sheetId="4">
        <row r="1">
          <cell r="B1">
            <v>0</v>
          </cell>
          <cell r="G1" t="str">
            <v>SUMMARY OF WORK DONE</v>
          </cell>
        </row>
        <row r="3">
          <cell r="C3" t="str">
            <v>CONTRACT NAME</v>
          </cell>
          <cell r="F3" t="str">
            <v>BUSIA - MUMIAS ROAD PROJECT</v>
          </cell>
          <cell r="K3" t="str">
            <v>CERTIFICATE NO.</v>
          </cell>
          <cell r="O3">
            <v>54</v>
          </cell>
        </row>
        <row r="4">
          <cell r="F4" t="str">
            <v>.</v>
          </cell>
          <cell r="G4" t="str">
            <v>.</v>
          </cell>
          <cell r="H4" t="str">
            <v>.</v>
          </cell>
          <cell r="N4" t="str">
            <v>.</v>
          </cell>
          <cell r="O4" t="str">
            <v>.</v>
          </cell>
        </row>
        <row r="5">
          <cell r="C5" t="str">
            <v>CONTRACT NO.</v>
          </cell>
          <cell r="F5" t="str">
            <v>RD. 0275</v>
          </cell>
          <cell r="K5" t="str">
            <v>VALUATION AS AT</v>
          </cell>
          <cell r="O5" t="str">
            <v>30th November, 2001</v>
          </cell>
        </row>
        <row r="6">
          <cell r="F6" t="str">
            <v>.</v>
          </cell>
          <cell r="G6" t="str">
            <v>.</v>
          </cell>
          <cell r="N6" t="str">
            <v>.</v>
          </cell>
          <cell r="O6" t="str">
            <v>.</v>
          </cell>
        </row>
        <row r="7">
          <cell r="C7" t="str">
            <v>CONTRACTOR</v>
          </cell>
          <cell r="F7" t="str">
            <v>HAYER BISHAN SINGH &amp; SONS LTD</v>
          </cell>
        </row>
        <row r="8">
          <cell r="F8" t="str">
            <v>.</v>
          </cell>
          <cell r="G8" t="str">
            <v>.</v>
          </cell>
          <cell r="H8" t="str">
            <v>.</v>
          </cell>
        </row>
        <row r="11">
          <cell r="C11" t="str">
            <v xml:space="preserve">TENDER SUM: </v>
          </cell>
          <cell r="E11" t="str">
            <v>K.Shs. 632,486,639.25</v>
          </cell>
          <cell r="H11" t="str">
            <v>REVISED CONTRACT AMOUNT  V.O. No.4 [Feb., 2000] = KSh. 1,930,477,860.00</v>
          </cell>
        </row>
        <row r="13">
          <cell r="H13" t="str">
            <v>TENDER AMOUNT</v>
          </cell>
          <cell r="I13" t="str">
            <v>REVISED CONTRACT</v>
          </cell>
          <cell r="J13">
            <v>0</v>
          </cell>
        </row>
        <row r="14">
          <cell r="F14" t="str">
            <v>DESCRIPTION</v>
          </cell>
          <cell r="H14" t="str">
            <v>(INCL. V.O.'s)</v>
          </cell>
          <cell r="I14" t="str">
            <v xml:space="preserve">AMOUNTS ADDENDUM </v>
          </cell>
          <cell r="J14" t="str">
            <v>CERTIFICATES No. 1-52</v>
          </cell>
          <cell r="M14" t="str">
            <v>THIS CERTIFICATE</v>
          </cell>
          <cell r="O14" t="str">
            <v>TOTAL</v>
          </cell>
        </row>
        <row r="15">
          <cell r="I15" t="str">
            <v>No. 4 [Feb. 2000]</v>
          </cell>
        </row>
        <row r="16">
          <cell r="H16" t="str">
            <v>KSh</v>
          </cell>
          <cell r="I16" t="str">
            <v>KSh</v>
          </cell>
          <cell r="J16" t="str">
            <v>KSh</v>
          </cell>
          <cell r="M16" t="str">
            <v>KSh</v>
          </cell>
          <cell r="O16" t="str">
            <v>KSh</v>
          </cell>
        </row>
        <row r="17">
          <cell r="C17" t="str">
            <v>1</v>
          </cell>
          <cell r="E17" t="str">
            <v>GENERAL</v>
          </cell>
          <cell r="H17">
            <v>143931169.40000001</v>
          </cell>
          <cell r="I17">
            <v>316635605</v>
          </cell>
          <cell r="J17">
            <v>278044108.171148</v>
          </cell>
          <cell r="M17">
            <v>5311489.9689999996</v>
          </cell>
          <cell r="O17">
            <v>283355598.14014798</v>
          </cell>
        </row>
        <row r="18">
          <cell r="C18" t="str">
            <v>4</v>
          </cell>
          <cell r="E18" t="str">
            <v>SITE CLEARANCE</v>
          </cell>
          <cell r="H18">
            <v>8710000</v>
          </cell>
          <cell r="I18">
            <v>18000497</v>
          </cell>
          <cell r="J18">
            <v>18123981.350000001</v>
          </cell>
          <cell r="M18">
            <v>152592.65</v>
          </cell>
          <cell r="O18">
            <v>18276574</v>
          </cell>
        </row>
        <row r="19">
          <cell r="C19" t="str">
            <v>5</v>
          </cell>
          <cell r="E19" t="str">
            <v>EARTHWORKS</v>
          </cell>
          <cell r="H19">
            <v>49898800</v>
          </cell>
          <cell r="I19">
            <v>200502629</v>
          </cell>
          <cell r="J19">
            <v>201841744.03999999</v>
          </cell>
          <cell r="M19">
            <v>-1324828.8759999995</v>
          </cell>
          <cell r="O19">
            <v>200516915.164</v>
          </cell>
        </row>
        <row r="20">
          <cell r="C20" t="str">
            <v>7</v>
          </cell>
          <cell r="E20" t="str">
            <v>EXCAVATION &amp; FILLING OF STRUCTURES</v>
          </cell>
          <cell r="H20">
            <v>5372843</v>
          </cell>
          <cell r="I20">
            <v>12290131</v>
          </cell>
          <cell r="J20">
            <v>9665507.8300000001</v>
          </cell>
          <cell r="M20">
            <v>101935.67999999999</v>
          </cell>
          <cell r="O20">
            <v>9767443.5099999998</v>
          </cell>
        </row>
        <row r="21">
          <cell r="C21" t="str">
            <v>8</v>
          </cell>
          <cell r="E21" t="str">
            <v>CULVERTS AND DRAINAGE WORK</v>
          </cell>
          <cell r="H21">
            <v>21943635</v>
          </cell>
          <cell r="I21">
            <v>38208714</v>
          </cell>
          <cell r="J21">
            <v>41146060.810000002</v>
          </cell>
          <cell r="M21">
            <v>-1115029.7200000002</v>
          </cell>
          <cell r="O21">
            <v>40031031.090000004</v>
          </cell>
        </row>
        <row r="22">
          <cell r="C22" t="str">
            <v>9</v>
          </cell>
          <cell r="E22" t="str">
            <v xml:space="preserve">DEVIATIONS </v>
          </cell>
          <cell r="H22">
            <v>5417720</v>
          </cell>
          <cell r="I22">
            <v>22484719</v>
          </cell>
          <cell r="J22">
            <v>21256779.600000001</v>
          </cell>
          <cell r="M22">
            <v>0</v>
          </cell>
          <cell r="O22">
            <v>21256779.600000001</v>
          </cell>
        </row>
        <row r="23">
          <cell r="C23" t="str">
            <v>12</v>
          </cell>
          <cell r="E23" t="str">
            <v>SUB-BASE AND BASE</v>
          </cell>
          <cell r="H23">
            <v>32767000</v>
          </cell>
          <cell r="I23">
            <v>40824339</v>
          </cell>
          <cell r="J23">
            <v>41083466.023999996</v>
          </cell>
          <cell r="M23">
            <v>414285.94199999992</v>
          </cell>
          <cell r="O23">
            <v>41497751.965999998</v>
          </cell>
        </row>
        <row r="24">
          <cell r="C24" t="str">
            <v>14</v>
          </cell>
          <cell r="E24" t="str">
            <v>CEMENT OR LIME STABILIZATION</v>
          </cell>
          <cell r="H24">
            <v>78374870</v>
          </cell>
          <cell r="I24">
            <v>76699036</v>
          </cell>
          <cell r="J24">
            <v>72374340.968400002</v>
          </cell>
          <cell r="M24">
            <v>0</v>
          </cell>
          <cell r="O24">
            <v>72374340.968400002</v>
          </cell>
        </row>
        <row r="25">
          <cell r="C25" t="str">
            <v>15</v>
          </cell>
          <cell r="E25" t="str">
            <v>SURFACE DRESSING</v>
          </cell>
          <cell r="H25">
            <v>31446800</v>
          </cell>
          <cell r="I25">
            <v>38576396</v>
          </cell>
          <cell r="J25">
            <v>38205760.267999999</v>
          </cell>
          <cell r="M25">
            <v>352549.53999999992</v>
          </cell>
          <cell r="O25">
            <v>38558309.807999998</v>
          </cell>
        </row>
        <row r="26">
          <cell r="C26" t="str">
            <v>16</v>
          </cell>
          <cell r="E26" t="str">
            <v>BITUMINOUS MIX WEARING COURSE</v>
          </cell>
          <cell r="H26">
            <v>101445600</v>
          </cell>
          <cell r="I26">
            <v>116542002</v>
          </cell>
          <cell r="J26">
            <v>119282626.5</v>
          </cell>
          <cell r="M26">
            <v>1094845.74</v>
          </cell>
          <cell r="O26">
            <v>120377472.23999999</v>
          </cell>
        </row>
        <row r="27">
          <cell r="C27" t="str">
            <v>17</v>
          </cell>
          <cell r="E27" t="str">
            <v>CONCRETE WORKS</v>
          </cell>
          <cell r="H27">
            <v>10615570</v>
          </cell>
          <cell r="I27">
            <v>37383305</v>
          </cell>
          <cell r="J27">
            <v>33583078.100000001</v>
          </cell>
          <cell r="M27">
            <v>804010.9</v>
          </cell>
          <cell r="O27">
            <v>34387089</v>
          </cell>
        </row>
        <row r="28">
          <cell r="C28" t="str">
            <v>20</v>
          </cell>
          <cell r="E28" t="str">
            <v>ROAD FURNITURE</v>
          </cell>
          <cell r="H28">
            <v>11699070</v>
          </cell>
          <cell r="I28">
            <v>19854092</v>
          </cell>
          <cell r="J28">
            <v>11926619.949999999</v>
          </cell>
          <cell r="M28">
            <v>3185945</v>
          </cell>
          <cell r="O28">
            <v>15112564.949999999</v>
          </cell>
        </row>
        <row r="29">
          <cell r="C29" t="str">
            <v>21</v>
          </cell>
          <cell r="E29" t="str">
            <v>MISCELLANEOUS BRIDGE WORKS</v>
          </cell>
          <cell r="H29">
            <v>1024408</v>
          </cell>
          <cell r="I29">
            <v>1931549</v>
          </cell>
          <cell r="J29">
            <v>1359089.2</v>
          </cell>
          <cell r="M29">
            <v>0</v>
          </cell>
          <cell r="O29">
            <v>1359089.2</v>
          </cell>
        </row>
        <row r="30">
          <cell r="C30" t="str">
            <v>22</v>
          </cell>
          <cell r="E30" t="str">
            <v>DAY WORKS</v>
          </cell>
          <cell r="H30">
            <v>4682540</v>
          </cell>
          <cell r="I30">
            <v>11399825</v>
          </cell>
          <cell r="J30">
            <v>10884515.01</v>
          </cell>
          <cell r="M30">
            <v>21820</v>
          </cell>
          <cell r="O30">
            <v>10906335.01</v>
          </cell>
        </row>
        <row r="34">
          <cell r="G34" t="str">
            <v>VALUE  OF  WORK  DONE</v>
          </cell>
          <cell r="I34">
            <v>951332839</v>
          </cell>
          <cell r="J34">
            <v>898777677.82154822</v>
          </cell>
          <cell r="M34">
            <v>8999616.8249999993</v>
          </cell>
          <cell r="O34">
            <v>907777294.64654803</v>
          </cell>
        </row>
        <row r="36">
          <cell r="O36" t="str">
            <v>MOT &amp; C   10/82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印说明"/>
      <sheetName val="PAYMENT CURRENCIES"/>
      <sheetName val="BOQ"/>
      <sheetName val="Sheet3"/>
      <sheetName val="Sheet4"/>
      <sheetName val="SUMMARY1"/>
      <sheetName val="djfx"/>
      <sheetName val="材料"/>
      <sheetName val="设备台班"/>
      <sheetName val="基础数据"/>
      <sheetName val="4标价组成"/>
      <sheetName val="摊销费"/>
      <sheetName val="人员工资表"/>
      <sheetName val="混凝土配合比"/>
      <sheetName val="沙砾料价格表"/>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l No.1"/>
      <sheetName val="Bill No.2"/>
      <sheetName val="Bill No.3"/>
      <sheetName val="Bill No.4"/>
      <sheetName val="Sewerage BoQ Summary"/>
      <sheetName val="4.3 Payment Currencies"/>
      <sheetName val="4标价组成表"/>
      <sheetName val="BOQ2-3"/>
      <sheetName val="djfx"/>
      <sheetName val="配合比"/>
      <sheetName val="2设备台班"/>
      <sheetName val="3摊销费"/>
      <sheetName val="材料"/>
      <sheetName val="基础数据"/>
      <sheetName val="人员工资表"/>
      <sheetName val="工程师需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KR1"/>
      <sheetName val="Collection Sheet(KR1)"/>
      <sheetName val="Bill No. KR2"/>
      <sheetName val="Collection Sheet (KR2)"/>
      <sheetName val="NZe-BOQ KR3"/>
      <sheetName val="Collection Sheet NZe-BOQ KR3"/>
      <sheetName val="Bill No. KR4"/>
      <sheetName val="Collection Sheet (KR4)"/>
      <sheetName val="Line CFe-BOQ KR5"/>
      <sheetName val="Collection Sheet CFe-BOQ KR5"/>
      <sheetName val="Line KMISC1-BOQ KR6"/>
      <sheetName val="Collection Sheet KMISC1-BOQ KR6"/>
      <sheetName val="Line NCe-BOQ KR7"/>
      <sheetName val="Collection Sheet NCe-BOQ KR7"/>
      <sheetName val="Line TWRM-BOQ KR8"/>
      <sheetName val="Collection Sheet TWRM-BOQ KR8"/>
      <sheetName val="Line KAe5-BOQ KR9"/>
      <sheetName val="Collection Sheet KAe5-BOQ KR9"/>
      <sheetName val="Line Barst-BOQ KR10"/>
      <sheetName val="Collection Sheet Barst-BOQ KR10"/>
      <sheetName val="Line KAe3-BOQ KR11"/>
      <sheetName val="Collection Sheet KAe3-BO KR11"/>
      <sheetName val="Line SC2e-BOQ KR12"/>
      <sheetName val="Collection Sheet SC2e-BOQ KR12"/>
      <sheetName val="Line KEAV-BOQ KR13"/>
      <sheetName val="Collection Sheet KEAV -BOQ KR13"/>
      <sheetName val="Line MISC2-BOQ KR14"/>
      <sheetName val="Collection Sheet MISC2-BOQ KR14"/>
      <sheetName val="Line MOIST-BOQ KR15"/>
      <sheetName val="Collection Sheet MOIST-BOQ KR15"/>
      <sheetName val="Line SC3e-BOQ KR16"/>
      <sheetName val="Collection Sheet SC3e-KR16"/>
      <sheetName val="Line SC3e-1-BOQ KR17"/>
      <sheetName val="Collection Sheet SC3e-1-BQ KR17"/>
      <sheetName val="Line NZe1-BOQ KR18"/>
      <sheetName val="Collection Sheet NZE1-BOQ KR18"/>
      <sheetName val="BILL NO KR19"/>
      <sheetName val="Collection Sheet (KR19)"/>
      <sheetName val="Bill No. KR20"/>
      <sheetName val="Collection Sheet (KR20)"/>
      <sheetName val="Bill No. KR21"/>
      <sheetName val="Collection Sheet(KR21)"/>
      <sheetName val="Bill No. KR22"/>
      <sheetName val="Collection Sheet(KR22)"/>
      <sheetName val="Bill No. KR23"/>
      <sheetName val="Collection Sheet (23)"/>
      <sheetName val="Bill NO. KR24"/>
      <sheetName val="Collection Sheet (3)kr24"/>
      <sheetName val="Bill No. KR25"/>
      <sheetName val="Collection Sheet (4)Kr25"/>
      <sheetName val="Bill No. KR26"/>
      <sheetName val="Collection Sheet (5)Kre26"/>
      <sheetName val="Bill No. KR27"/>
      <sheetName val="COLLECTION SHEET "/>
      <sheetName val="BILL NO. KR28"/>
      <sheetName val="Collection Sheet ( KR28"/>
      <sheetName val="Bill No. KR29"/>
      <sheetName val="Collection Sheet KR29"/>
      <sheetName val="Bill No. KR30"/>
      <sheetName val="COLLECTION SHEET (KR30)"/>
      <sheetName val="BILL NO KDI"/>
      <sheetName val="COLLECTION SHEET (6)"/>
      <sheetName val="Date"/>
      <sheetName val="IPC-49SUMWORK"/>
    </sheetNames>
    <sheetDataSet>
      <sheetData sheetId="0">
        <row r="1">
          <cell r="J1">
            <v>72.954400000000007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 val="IPC-49SUMWORK"/>
    </sheetNames>
    <sheetDataSet>
      <sheetData sheetId="0">
        <row r="12">
          <cell r="L12">
            <v>0.75</v>
          </cell>
        </row>
        <row r="118">
          <cell r="E118">
            <v>9964.4740000000002</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WR1 -BOQ"/>
      <sheetName val="Collection Sheet-WR1"/>
      <sheetName val="WR2 - BOQ"/>
      <sheetName val="Collection Sheet- WR2"/>
      <sheetName val="WR3-BOQ"/>
      <sheetName val="Collection Sheet-WR3"/>
      <sheetName val="WR4 - BOQ"/>
      <sheetName val="Collection Sheet - WR4"/>
      <sheetName val="WR5 - BOQ"/>
      <sheetName val="Collection Sheet - WR5"/>
      <sheetName val="WR6 - BOQ"/>
      <sheetName val="Collection Sheet - WR6"/>
      <sheetName val="WR7 - BOQ"/>
      <sheetName val="COLLECTION SHEET- WR7"/>
      <sheetName val="WR8 - BOQ"/>
      <sheetName val="Collection Sheet - WR8"/>
      <sheetName val="WR9 - BOQ"/>
      <sheetName val="Collection Sheet - WR9"/>
      <sheetName val="WR10 - BOQ"/>
      <sheetName val="Collection Sheet - WR 10"/>
      <sheetName val="BILL NO WDI"/>
      <sheetName val="COLLECTION SHEET"/>
    </sheetNames>
    <sheetDataSet>
      <sheetData sheetId="0">
        <row r="282">
          <cell r="E282">
            <v>1874.0400000000002</v>
          </cell>
        </row>
        <row r="283">
          <cell r="E283">
            <v>3298.2000000000003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17">
          <cell r="E117">
            <v>7740.1440000000002</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P &amp; G BILL"/>
      <sheetName val="Collection Sheet 1"/>
      <sheetName val="Section 1 Summary Sheet"/>
      <sheetName val="Floating intake Pump Station"/>
      <sheetName val="Collection sheet 2.1"/>
      <sheetName val="Raw water rising Main"/>
      <sheetName val="Collection sheet 2.2"/>
      <sheetName val="Solar Panels-Intake"/>
      <sheetName val="Collection sheet 2.3"/>
      <sheetName val="Automatic Filter"/>
      <sheetName val="Collection sheet 2.4"/>
      <sheetName val="Section 2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olar Panels-Booster pumps"/>
      <sheetName val="Collection Sheet 3.14"/>
      <sheetName val="Section 3 Summary Sheet"/>
      <sheetName val="Treated water main "/>
      <sheetName val="Collection Sheet 4.1"/>
      <sheetName val="Mwanyari A to Mwanyari B RHS"/>
      <sheetName val="Collection Sheet 4.2 RHS"/>
      <sheetName val="Mwanyari A to Mwanyari B LHS"/>
      <sheetName val="Collection Sheet 4.2 LHS"/>
      <sheetName val="Mwanyari A hill tank (500m3)"/>
      <sheetName val="Collection Sheet 4.3"/>
      <sheetName val="Section 4 Summary Sheet "/>
      <sheetName val="Day works"/>
      <sheetName val="Collection Sheet 5"/>
    </sheetNames>
    <sheetDataSet>
      <sheetData sheetId="0"/>
      <sheetData sheetId="1"/>
      <sheetData sheetId="2"/>
      <sheetData sheetId="3"/>
      <sheetData sheetId="4"/>
      <sheetData sheetId="5"/>
      <sheetData sheetId="6"/>
      <sheetData sheetId="7"/>
      <sheetData sheetId="8">
        <row r="1">
          <cell r="A1" t="str">
            <v>MBEERE SOUTH LOT 1-KAMBURU WATER SUPPLY PROJECT STAGE 1</v>
          </cell>
        </row>
      </sheetData>
      <sheetData sheetId="9"/>
      <sheetData sheetId="10"/>
      <sheetData sheetId="11"/>
      <sheetData sheetId="12"/>
      <sheetData sheetId="13">
        <row r="1">
          <cell r="A1" t="str">
            <v>MBEERE SOUTH LOT 1-KAMBURU WATER SUPPLY PROJECT STAGE 1</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nd Summary"/>
      <sheetName val="P &amp; G BILL"/>
      <sheetName val="Collection Sheet 1"/>
      <sheetName val="Section 1 Summary Sheet"/>
      <sheetName val="Flocculation basin"/>
      <sheetName val="Collection Sheet 3.1"/>
      <sheetName val="Chemical storage building"/>
      <sheetName val="Collection Sheet 3.2"/>
      <sheetName val="Sedimentation Tanks"/>
      <sheetName val="Collection Sheet 3.3"/>
      <sheetName val="Filters"/>
      <sheetName val="Collection Sheet 3.4"/>
      <sheetName val="Treated Water Tank"/>
      <sheetName val="Collection Sheet 3.5"/>
      <sheetName val="Chlorine building"/>
      <sheetName val=" Collection Sheet 3.6"/>
      <sheetName val="Back wash Pump House"/>
      <sheetName val=" Collection Sheet 3.7 "/>
      <sheetName val="Booster Pump House"/>
      <sheetName val=" Collection Sheet 3.8"/>
      <sheetName val="Backwash water tank"/>
      <sheetName val="Collection Sheet 3.9"/>
      <sheetName val="Sludge lagoon"/>
      <sheetName val="Collection Sheet 3.10"/>
      <sheetName val="Sludge drying beds"/>
      <sheetName val="Collection Sheet 3.11"/>
      <sheetName val="Admin Building"/>
      <sheetName val="Collection Sheet 3.12"/>
      <sheetName val="Site and ancilliary"/>
      <sheetName val="Collection Sheet 3.13"/>
      <sheetName val="Section 3 Summary Sheet"/>
      <sheetName val="Treated water main"/>
      <sheetName val="Collection Sheet 4.1"/>
      <sheetName val="Mwanyari B to Imara"/>
      <sheetName val="Collection Sheet 4.2"/>
      <sheetName val="Kianjiru tank to Rugogwe"/>
      <sheetName val="Collection Sheet 4.3"/>
      <sheetName val="Mwanyari B-Kiritiri"/>
      <sheetName val="Collection Sheet 4.4"/>
      <sheetName val="Mwanyari A to Gichiche"/>
      <sheetName val="Collection Sheet 4.5"/>
      <sheetName val="Mwanyari A to Machang'a"/>
      <sheetName val="Collection Sheet 4.6"/>
      <sheetName val="Section 4 Summary Sheet "/>
      <sheetName val="Kianjiru to Ngandure"/>
      <sheetName val="Collection Sheet 5.1"/>
      <sheetName val="Kianjiru to Kiritiri"/>
      <sheetName val="Collection Sheet 5.2"/>
      <sheetName val="Kianjiru to Mutus"/>
      <sheetName val="Collection Sheet 5.3"/>
      <sheetName val="Iriamurai to Mwanyari A"/>
      <sheetName val="Collection Sheet 5.4"/>
      <sheetName val="Rugogwe to Kiritiri"/>
      <sheetName val="Collection Sheet 5.5"/>
      <sheetName val="Kavondori offtake 1"/>
      <sheetName val="Collection Sheet 5.6"/>
      <sheetName val="Kavondori offtake 2"/>
      <sheetName val="Collection Sheet 5.7"/>
      <sheetName val="Kiritiri to Gikiiro"/>
      <sheetName val="Collection Sheet 5.8"/>
      <sheetName val="Kiritiri to Mayori"/>
      <sheetName val="Collection Sheet 5.9"/>
      <sheetName val="Igumori to Mathigira Kenda"/>
      <sheetName val="Collection Sheet 5.10"/>
      <sheetName val="Kabuguri-Rurii"/>
      <sheetName val="Collection Sheet 5.11"/>
      <sheetName val="Irabari-Soko Mjinga"/>
      <sheetName val="Collection Sheet 5.12"/>
      <sheetName val="Gachururi Main line"/>
      <sheetName val="Collection Sheet 5.13"/>
      <sheetName val="Gachururi offtake to rwika"/>
      <sheetName val="Collection Sheet 5.14"/>
      <sheetName val="Imara to Kanyariri"/>
      <sheetName val="Collection Sheet 5.15"/>
      <sheetName val="Kaninin Kega to Rwethe pri."/>
      <sheetName val="Collection Sheet 5.16"/>
      <sheetName val="Meka to Kamunyange"/>
      <sheetName val="Collection Sheet 5.17"/>
      <sheetName val="Meka to Musonoke"/>
      <sheetName val="Collection Sheet 5.18"/>
      <sheetName val="Meka to Gachuriri"/>
      <sheetName val="Collection Sheet 5.19"/>
      <sheetName val="Muraro to Kanyariri"/>
      <sheetName val="Collection Sheet 5.20"/>
      <sheetName val="Muraro to Muchunguri"/>
      <sheetName val="Collection Sheet 5.21"/>
      <sheetName val="Muraro to Paradise Bliss"/>
      <sheetName val="Collection Sheet 5.22"/>
      <sheetName val="Mutus to Gikiiro"/>
      <sheetName val="Collection Sheet 5.23"/>
      <sheetName val="Mwanyari B to Gikiiro"/>
      <sheetName val="Collection Sheet 5.24"/>
      <sheetName val="Kavondori-Kamugu"/>
      <sheetName val="Collection Sheet 5.25"/>
      <sheetName val="Section 5 Summary Sheet"/>
      <sheetName val="Mwanyari A hill tank (500m3)"/>
      <sheetName val="Collection Sheet 6.1"/>
      <sheetName val="Mwanyari A hill boosterPumpHse"/>
      <sheetName val=" Collection Sheet 6.2"/>
      <sheetName val="Mwanyari B hill tank (1000m3)"/>
      <sheetName val="Collection Sheet 6.3"/>
      <sheetName val="Section 6 Summary Sheet  "/>
      <sheetName val="Bill No. 6"/>
      <sheetName val="Collection Sheet 6"/>
      <sheetName val="Section 6 Summary Sheet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
          <cell r="A1" t="str">
            <v>MBEERE SOUTH WATER SUPPLY PROJECT: LOT II-KAMBURU WATER SUPPLY</v>
          </cell>
          <cell r="B1">
            <v>0</v>
          </cell>
          <cell r="C1">
            <v>0</v>
          </cell>
          <cell r="D1">
            <v>0</v>
          </cell>
          <cell r="E1">
            <v>0</v>
          </cell>
          <cell r="F1">
            <v>0</v>
          </cell>
        </row>
      </sheetData>
      <sheetData sheetId="100"/>
      <sheetData sheetId="101"/>
      <sheetData sheetId="102"/>
      <sheetData sheetId="103"/>
      <sheetData sheetId="10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row r="268">
          <cell r="E268">
            <v>123.87800000000001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efreshError="1">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s"/>
      <sheetName val="Bill No. B1"/>
      <sheetName val="COLLECTION SHEET (B1)"/>
      <sheetName val="Bill No. B2"/>
      <sheetName val="COLLECTION SHEET (B2)"/>
      <sheetName val="Bill No. B3"/>
      <sheetName val="COLLECTION SHEET (B 3)"/>
      <sheetName val="Bill No. B4"/>
      <sheetName val="COLLECTION SHEET (B 4)"/>
      <sheetName val="Bill No.B5 "/>
      <sheetName val="COLLECTION SHEET (B5)"/>
      <sheetName val="Bill No. B6"/>
      <sheetName val="COLLECTION SHEET (B6)"/>
      <sheetName val="Bill No. B7"/>
      <sheetName val="COLLECTION SHEET (B7)"/>
      <sheetName val="Bill No. B8"/>
      <sheetName val="COLLECTION SHEET (B8)"/>
      <sheetName val=" Bill No. B9"/>
      <sheetName val="COLLECTION SHEET (B9)"/>
      <sheetName val=" Bill No. B10"/>
      <sheetName val="COLLECTION SHEET (B10)"/>
      <sheetName val="Bill No. B11"/>
      <sheetName val="COLLECTION SHEET (B11)"/>
      <sheetName val="Bill No. 12"/>
      <sheetName val="COLLECTION SHEET (B12)"/>
      <sheetName val="Bill No. 13"/>
      <sheetName val="COLLECTION SHEET (B13)"/>
      <sheetName val="Bill No. B14"/>
      <sheetName val="COLLECTION SHEET (B14)"/>
      <sheetName val="Bill No. B15"/>
      <sheetName val="COLLECTION SHEET (B15)"/>
    </sheetNames>
    <sheetDataSet>
      <sheetData sheetId="0">
        <row r="12">
          <cell r="L12">
            <v>0.75</v>
          </cell>
        </row>
        <row r="117">
          <cell r="E117">
            <v>7740.1440000000002</v>
          </cell>
        </row>
        <row r="118">
          <cell r="E118">
            <v>9964.4740000000002</v>
          </cell>
        </row>
        <row r="119">
          <cell r="E119">
            <v>11038.619999999999</v>
          </cell>
        </row>
        <row r="126">
          <cell r="E126">
            <v>1933.288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5">
    <pageSetUpPr fitToPage="1"/>
  </sheetPr>
  <dimension ref="A1:E88"/>
  <sheetViews>
    <sheetView view="pageBreakPreview" zoomScaleNormal="100" zoomScaleSheetLayoutView="100" workbookViewId="0">
      <selection activeCell="D7" sqref="D7:D17"/>
    </sheetView>
  </sheetViews>
  <sheetFormatPr defaultRowHeight="12.5"/>
  <cols>
    <col min="1" max="1" width="10" style="1187" customWidth="1"/>
    <col min="2" max="2" width="57.81640625" style="1190" customWidth="1"/>
    <col min="3" max="3" width="5.6328125" style="1190" customWidth="1"/>
    <col min="4" max="4" width="29.90625" style="1195" customWidth="1"/>
    <col min="5" max="5" width="15" style="1161" bestFit="1" customWidth="1"/>
    <col min="6" max="258" width="9.1796875" style="1161"/>
    <col min="259" max="259" width="59.6328125" style="1161" customWidth="1"/>
    <col min="260" max="260" width="21.26953125" style="1161" customWidth="1"/>
    <col min="261" max="514" width="9.1796875" style="1161"/>
    <col min="515" max="515" width="59.6328125" style="1161" customWidth="1"/>
    <col min="516" max="516" width="21.26953125" style="1161" customWidth="1"/>
    <col min="517" max="770" width="9.1796875" style="1161"/>
    <col min="771" max="771" width="59.6328125" style="1161" customWidth="1"/>
    <col min="772" max="772" width="21.26953125" style="1161" customWidth="1"/>
    <col min="773" max="1026" width="9.1796875" style="1161"/>
    <col min="1027" max="1027" width="59.6328125" style="1161" customWidth="1"/>
    <col min="1028" max="1028" width="21.26953125" style="1161" customWidth="1"/>
    <col min="1029" max="1282" width="9.1796875" style="1161"/>
    <col min="1283" max="1283" width="59.6328125" style="1161" customWidth="1"/>
    <col min="1284" max="1284" width="21.26953125" style="1161" customWidth="1"/>
    <col min="1285" max="1538" width="9.1796875" style="1161"/>
    <col min="1539" max="1539" width="59.6328125" style="1161" customWidth="1"/>
    <col min="1540" max="1540" width="21.26953125" style="1161" customWidth="1"/>
    <col min="1541" max="1794" width="9.1796875" style="1161"/>
    <col min="1795" max="1795" width="59.6328125" style="1161" customWidth="1"/>
    <col min="1796" max="1796" width="21.26953125" style="1161" customWidth="1"/>
    <col min="1797" max="2050" width="9.1796875" style="1161"/>
    <col min="2051" max="2051" width="59.6328125" style="1161" customWidth="1"/>
    <col min="2052" max="2052" width="21.26953125" style="1161" customWidth="1"/>
    <col min="2053" max="2306" width="9.1796875" style="1161"/>
    <col min="2307" max="2307" width="59.6328125" style="1161" customWidth="1"/>
    <col min="2308" max="2308" width="21.26953125" style="1161" customWidth="1"/>
    <col min="2309" max="2562" width="9.1796875" style="1161"/>
    <col min="2563" max="2563" width="59.6328125" style="1161" customWidth="1"/>
    <col min="2564" max="2564" width="21.26953125" style="1161" customWidth="1"/>
    <col min="2565" max="2818" width="9.1796875" style="1161"/>
    <col min="2819" max="2819" width="59.6328125" style="1161" customWidth="1"/>
    <col min="2820" max="2820" width="21.26953125" style="1161" customWidth="1"/>
    <col min="2821" max="3074" width="9.1796875" style="1161"/>
    <col min="3075" max="3075" width="59.6328125" style="1161" customWidth="1"/>
    <col min="3076" max="3076" width="21.26953125" style="1161" customWidth="1"/>
    <col min="3077" max="3330" width="9.1796875" style="1161"/>
    <col min="3331" max="3331" width="59.6328125" style="1161" customWidth="1"/>
    <col min="3332" max="3332" width="21.26953125" style="1161" customWidth="1"/>
    <col min="3333" max="3586" width="9.1796875" style="1161"/>
    <col min="3587" max="3587" width="59.6328125" style="1161" customWidth="1"/>
    <col min="3588" max="3588" width="21.26953125" style="1161" customWidth="1"/>
    <col min="3589" max="3842" width="9.1796875" style="1161"/>
    <col min="3843" max="3843" width="59.6328125" style="1161" customWidth="1"/>
    <col min="3844" max="3844" width="21.26953125" style="1161" customWidth="1"/>
    <col min="3845" max="4098" width="9.1796875" style="1161"/>
    <col min="4099" max="4099" width="59.6328125" style="1161" customWidth="1"/>
    <col min="4100" max="4100" width="21.26953125" style="1161" customWidth="1"/>
    <col min="4101" max="4354" width="9.1796875" style="1161"/>
    <col min="4355" max="4355" width="59.6328125" style="1161" customWidth="1"/>
    <col min="4356" max="4356" width="21.26953125" style="1161" customWidth="1"/>
    <col min="4357" max="4610" width="9.1796875" style="1161"/>
    <col min="4611" max="4611" width="59.6328125" style="1161" customWidth="1"/>
    <col min="4612" max="4612" width="21.26953125" style="1161" customWidth="1"/>
    <col min="4613" max="4866" width="9.1796875" style="1161"/>
    <col min="4867" max="4867" width="59.6328125" style="1161" customWidth="1"/>
    <col min="4868" max="4868" width="21.26953125" style="1161" customWidth="1"/>
    <col min="4869" max="5122" width="9.1796875" style="1161"/>
    <col min="5123" max="5123" width="59.6328125" style="1161" customWidth="1"/>
    <col min="5124" max="5124" width="21.26953125" style="1161" customWidth="1"/>
    <col min="5125" max="5378" width="9.1796875" style="1161"/>
    <col min="5379" max="5379" width="59.6328125" style="1161" customWidth="1"/>
    <col min="5380" max="5380" width="21.26953125" style="1161" customWidth="1"/>
    <col min="5381" max="5634" width="9.1796875" style="1161"/>
    <col min="5635" max="5635" width="59.6328125" style="1161" customWidth="1"/>
    <col min="5636" max="5636" width="21.26953125" style="1161" customWidth="1"/>
    <col min="5637" max="5890" width="9.1796875" style="1161"/>
    <col min="5891" max="5891" width="59.6328125" style="1161" customWidth="1"/>
    <col min="5892" max="5892" width="21.26953125" style="1161" customWidth="1"/>
    <col min="5893" max="6146" width="9.1796875" style="1161"/>
    <col min="6147" max="6147" width="59.6328125" style="1161" customWidth="1"/>
    <col min="6148" max="6148" width="21.26953125" style="1161" customWidth="1"/>
    <col min="6149" max="6402" width="9.1796875" style="1161"/>
    <col min="6403" max="6403" width="59.6328125" style="1161" customWidth="1"/>
    <col min="6404" max="6404" width="21.26953125" style="1161" customWidth="1"/>
    <col min="6405" max="6658" width="9.1796875" style="1161"/>
    <col min="6659" max="6659" width="59.6328125" style="1161" customWidth="1"/>
    <col min="6660" max="6660" width="21.26953125" style="1161" customWidth="1"/>
    <col min="6661" max="6914" width="9.1796875" style="1161"/>
    <col min="6915" max="6915" width="59.6328125" style="1161" customWidth="1"/>
    <col min="6916" max="6916" width="21.26953125" style="1161" customWidth="1"/>
    <col min="6917" max="7170" width="9.1796875" style="1161"/>
    <col min="7171" max="7171" width="59.6328125" style="1161" customWidth="1"/>
    <col min="7172" max="7172" width="21.26953125" style="1161" customWidth="1"/>
    <col min="7173" max="7426" width="9.1796875" style="1161"/>
    <col min="7427" max="7427" width="59.6328125" style="1161" customWidth="1"/>
    <col min="7428" max="7428" width="21.26953125" style="1161" customWidth="1"/>
    <col min="7429" max="7682" width="9.1796875" style="1161"/>
    <col min="7683" max="7683" width="59.6328125" style="1161" customWidth="1"/>
    <col min="7684" max="7684" width="21.26953125" style="1161" customWidth="1"/>
    <col min="7685" max="7938" width="9.1796875" style="1161"/>
    <col min="7939" max="7939" width="59.6328125" style="1161" customWidth="1"/>
    <col min="7940" max="7940" width="21.26953125" style="1161" customWidth="1"/>
    <col min="7941" max="8194" width="9.1796875" style="1161"/>
    <col min="8195" max="8195" width="59.6328125" style="1161" customWidth="1"/>
    <col min="8196" max="8196" width="21.26953125" style="1161" customWidth="1"/>
    <col min="8197" max="8450" width="9.1796875" style="1161"/>
    <col min="8451" max="8451" width="59.6328125" style="1161" customWidth="1"/>
    <col min="8452" max="8452" width="21.26953125" style="1161" customWidth="1"/>
    <col min="8453" max="8706" width="9.1796875" style="1161"/>
    <col min="8707" max="8707" width="59.6328125" style="1161" customWidth="1"/>
    <col min="8708" max="8708" width="21.26953125" style="1161" customWidth="1"/>
    <col min="8709" max="8962" width="9.1796875" style="1161"/>
    <col min="8963" max="8963" width="59.6328125" style="1161" customWidth="1"/>
    <col min="8964" max="8964" width="21.26953125" style="1161" customWidth="1"/>
    <col min="8965" max="9218" width="9.1796875" style="1161"/>
    <col min="9219" max="9219" width="59.6328125" style="1161" customWidth="1"/>
    <col min="9220" max="9220" width="21.26953125" style="1161" customWidth="1"/>
    <col min="9221" max="9474" width="9.1796875" style="1161"/>
    <col min="9475" max="9475" width="59.6328125" style="1161" customWidth="1"/>
    <col min="9476" max="9476" width="21.26953125" style="1161" customWidth="1"/>
    <col min="9477" max="9730" width="9.1796875" style="1161"/>
    <col min="9731" max="9731" width="59.6328125" style="1161" customWidth="1"/>
    <col min="9732" max="9732" width="21.26953125" style="1161" customWidth="1"/>
    <col min="9733" max="9986" width="9.1796875" style="1161"/>
    <col min="9987" max="9987" width="59.6328125" style="1161" customWidth="1"/>
    <col min="9988" max="9988" width="21.26953125" style="1161" customWidth="1"/>
    <col min="9989" max="10242" width="9.1796875" style="1161"/>
    <col min="10243" max="10243" width="59.6328125" style="1161" customWidth="1"/>
    <col min="10244" max="10244" width="21.26953125" style="1161" customWidth="1"/>
    <col min="10245" max="10498" width="9.1796875" style="1161"/>
    <col min="10499" max="10499" width="59.6328125" style="1161" customWidth="1"/>
    <col min="10500" max="10500" width="21.26953125" style="1161" customWidth="1"/>
    <col min="10501" max="10754" width="9.1796875" style="1161"/>
    <col min="10755" max="10755" width="59.6328125" style="1161" customWidth="1"/>
    <col min="10756" max="10756" width="21.26953125" style="1161" customWidth="1"/>
    <col min="10757" max="11010" width="9.1796875" style="1161"/>
    <col min="11011" max="11011" width="59.6328125" style="1161" customWidth="1"/>
    <col min="11012" max="11012" width="21.26953125" style="1161" customWidth="1"/>
    <col min="11013" max="11266" width="9.1796875" style="1161"/>
    <col min="11267" max="11267" width="59.6328125" style="1161" customWidth="1"/>
    <col min="11268" max="11268" width="21.26953125" style="1161" customWidth="1"/>
    <col min="11269" max="11522" width="9.1796875" style="1161"/>
    <col min="11523" max="11523" width="59.6328125" style="1161" customWidth="1"/>
    <col min="11524" max="11524" width="21.26953125" style="1161" customWidth="1"/>
    <col min="11525" max="11778" width="9.1796875" style="1161"/>
    <col min="11779" max="11779" width="59.6328125" style="1161" customWidth="1"/>
    <col min="11780" max="11780" width="21.26953125" style="1161" customWidth="1"/>
    <col min="11781" max="12034" width="9.1796875" style="1161"/>
    <col min="12035" max="12035" width="59.6328125" style="1161" customWidth="1"/>
    <col min="12036" max="12036" width="21.26953125" style="1161" customWidth="1"/>
    <col min="12037" max="12290" width="9.1796875" style="1161"/>
    <col min="12291" max="12291" width="59.6328125" style="1161" customWidth="1"/>
    <col min="12292" max="12292" width="21.26953125" style="1161" customWidth="1"/>
    <col min="12293" max="12546" width="9.1796875" style="1161"/>
    <col min="12547" max="12547" width="59.6328125" style="1161" customWidth="1"/>
    <col min="12548" max="12548" width="21.26953125" style="1161" customWidth="1"/>
    <col min="12549" max="12802" width="9.1796875" style="1161"/>
    <col min="12803" max="12803" width="59.6328125" style="1161" customWidth="1"/>
    <col min="12804" max="12804" width="21.26953125" style="1161" customWidth="1"/>
    <col min="12805" max="13058" width="9.1796875" style="1161"/>
    <col min="13059" max="13059" width="59.6328125" style="1161" customWidth="1"/>
    <col min="13060" max="13060" width="21.26953125" style="1161" customWidth="1"/>
    <col min="13061" max="13314" width="9.1796875" style="1161"/>
    <col min="13315" max="13315" width="59.6328125" style="1161" customWidth="1"/>
    <col min="13316" max="13316" width="21.26953125" style="1161" customWidth="1"/>
    <col min="13317" max="13570" width="9.1796875" style="1161"/>
    <col min="13571" max="13571" width="59.6328125" style="1161" customWidth="1"/>
    <col min="13572" max="13572" width="21.26953125" style="1161" customWidth="1"/>
    <col min="13573" max="13826" width="9.1796875" style="1161"/>
    <col min="13827" max="13827" width="59.6328125" style="1161" customWidth="1"/>
    <col min="13828" max="13828" width="21.26953125" style="1161" customWidth="1"/>
    <col min="13829" max="14082" width="9.1796875" style="1161"/>
    <col min="14083" max="14083" width="59.6328125" style="1161" customWidth="1"/>
    <col min="14084" max="14084" width="21.26953125" style="1161" customWidth="1"/>
    <col min="14085" max="14338" width="9.1796875" style="1161"/>
    <col min="14339" max="14339" width="59.6328125" style="1161" customWidth="1"/>
    <col min="14340" max="14340" width="21.26953125" style="1161" customWidth="1"/>
    <col min="14341" max="14594" width="9.1796875" style="1161"/>
    <col min="14595" max="14595" width="59.6328125" style="1161" customWidth="1"/>
    <col min="14596" max="14596" width="21.26953125" style="1161" customWidth="1"/>
    <col min="14597" max="14850" width="9.1796875" style="1161"/>
    <col min="14851" max="14851" width="59.6328125" style="1161" customWidth="1"/>
    <col min="14852" max="14852" width="21.26953125" style="1161" customWidth="1"/>
    <col min="14853" max="15106" width="9.1796875" style="1161"/>
    <col min="15107" max="15107" width="59.6328125" style="1161" customWidth="1"/>
    <col min="15108" max="15108" width="21.26953125" style="1161" customWidth="1"/>
    <col min="15109" max="15362" width="9.1796875" style="1161"/>
    <col min="15363" max="15363" width="59.6328125" style="1161" customWidth="1"/>
    <col min="15364" max="15364" width="21.26953125" style="1161" customWidth="1"/>
    <col min="15365" max="15618" width="9.1796875" style="1161"/>
    <col min="15619" max="15619" width="59.6328125" style="1161" customWidth="1"/>
    <col min="15620" max="15620" width="21.26953125" style="1161" customWidth="1"/>
    <col min="15621" max="15874" width="9.1796875" style="1161"/>
    <col min="15875" max="15875" width="59.6328125" style="1161" customWidth="1"/>
    <col min="15876" max="15876" width="21.26953125" style="1161" customWidth="1"/>
    <col min="15877" max="16130" width="9.1796875" style="1161"/>
    <col min="16131" max="16131" width="59.6328125" style="1161" customWidth="1"/>
    <col min="16132" max="16132" width="21.26953125" style="1161" customWidth="1"/>
    <col min="16133" max="16384" width="9.1796875" style="1161"/>
  </cols>
  <sheetData>
    <row r="1" spans="1:5" ht="19.5" customHeight="1">
      <c r="A1" s="1883" t="str">
        <f>'Flocculation basin'!A1:F1</f>
        <v>MBEERE SOUTH WATER SUPPLY PROJECT: LOT II-KAMBURU WATER SUPPLY</v>
      </c>
      <c r="B1" s="1884"/>
      <c r="C1" s="1884"/>
      <c r="D1" s="1885"/>
    </row>
    <row r="2" spans="1:5" ht="19.5" customHeight="1">
      <c r="A2" s="1889"/>
      <c r="B2" s="1890"/>
      <c r="C2" s="1890"/>
      <c r="D2" s="1891"/>
    </row>
    <row r="3" spans="1:5" ht="20.25" customHeight="1" thickBot="1">
      <c r="A3" s="1886" t="s">
        <v>1951</v>
      </c>
      <c r="B3" s="1887"/>
      <c r="C3" s="1887"/>
      <c r="D3" s="1888"/>
    </row>
    <row r="4" spans="1:5" ht="26.25" customHeight="1">
      <c r="A4" s="1880"/>
      <c r="B4" s="1881"/>
      <c r="C4" s="1881"/>
      <c r="D4" s="1882"/>
    </row>
    <row r="5" spans="1:5" ht="25.5" customHeight="1">
      <c r="A5" s="1500" t="s">
        <v>1952</v>
      </c>
      <c r="B5" s="1501" t="s">
        <v>1</v>
      </c>
      <c r="C5" s="1502"/>
      <c r="D5" s="1503" t="s">
        <v>1953</v>
      </c>
    </row>
    <row r="6" spans="1:5" ht="15.75" customHeight="1" thickBot="1">
      <c r="A6" s="1162"/>
      <c r="B6" s="1163"/>
      <c r="C6" s="1164"/>
      <c r="D6" s="1165" t="s">
        <v>1622</v>
      </c>
    </row>
    <row r="7" spans="1:5" ht="33" customHeight="1">
      <c r="A7" s="1166">
        <v>1</v>
      </c>
      <c r="B7" s="1167" t="s">
        <v>1954</v>
      </c>
      <c r="C7" s="1168"/>
      <c r="D7" s="1169"/>
    </row>
    <row r="8" spans="1:5" ht="33" customHeight="1">
      <c r="A8" s="1166">
        <v>2</v>
      </c>
      <c r="B8" s="1206" t="s">
        <v>2677</v>
      </c>
      <c r="C8" s="1168"/>
      <c r="D8" s="1169"/>
    </row>
    <row r="9" spans="1:5" ht="33" customHeight="1">
      <c r="A9" s="1166">
        <v>3</v>
      </c>
      <c r="B9" s="1206" t="s">
        <v>2530</v>
      </c>
      <c r="C9" s="1168"/>
      <c r="D9" s="1169"/>
    </row>
    <row r="10" spans="1:5" ht="33" customHeight="1">
      <c r="A10" s="1166">
        <v>4</v>
      </c>
      <c r="B10" s="1206" t="s">
        <v>2564</v>
      </c>
      <c r="C10" s="1168"/>
      <c r="D10" s="1169"/>
    </row>
    <row r="11" spans="1:5" ht="33" customHeight="1">
      <c r="A11" s="1166">
        <v>5</v>
      </c>
      <c r="B11" s="1167" t="s">
        <v>2028</v>
      </c>
      <c r="C11" s="1170"/>
      <c r="D11" s="1169"/>
    </row>
    <row r="12" spans="1:5" ht="20.149999999999999" customHeight="1">
      <c r="A12" s="1171"/>
      <c r="B12" s="1172"/>
      <c r="C12" s="1173"/>
      <c r="D12" s="1174"/>
    </row>
    <row r="13" spans="1:5" ht="30" customHeight="1">
      <c r="A13" s="1175"/>
      <c r="B13" s="1176" t="s">
        <v>1955</v>
      </c>
      <c r="C13" s="1176" t="s">
        <v>1956</v>
      </c>
      <c r="D13" s="1177"/>
      <c r="E13" s="1365"/>
    </row>
    <row r="14" spans="1:5" ht="30" customHeight="1">
      <c r="A14" s="1178"/>
      <c r="B14" s="1179" t="s">
        <v>2237</v>
      </c>
      <c r="C14" s="1179" t="s">
        <v>1957</v>
      </c>
      <c r="D14" s="1180"/>
      <c r="E14" s="1365"/>
    </row>
    <row r="15" spans="1:5" ht="30" customHeight="1">
      <c r="A15" s="1181"/>
      <c r="B15" s="1179" t="s">
        <v>1958</v>
      </c>
      <c r="C15" s="1179" t="s">
        <v>1959</v>
      </c>
      <c r="D15" s="1180"/>
      <c r="E15" s="1366"/>
    </row>
    <row r="16" spans="1:5" ht="30" customHeight="1">
      <c r="A16" s="1181"/>
      <c r="B16" s="1183" t="s">
        <v>1960</v>
      </c>
      <c r="C16" s="1183" t="s">
        <v>1961</v>
      </c>
      <c r="D16" s="1180"/>
      <c r="E16" s="1182"/>
    </row>
    <row r="17" spans="1:5" ht="30" customHeight="1" thickBot="1">
      <c r="A17" s="1184"/>
      <c r="B17" s="1185" t="s">
        <v>1962</v>
      </c>
      <c r="C17" s="1185"/>
      <c r="D17" s="1504"/>
      <c r="E17" s="1186"/>
    </row>
    <row r="18" spans="1:5" ht="13" hidden="1" thickBot="1">
      <c r="B18" s="1188"/>
      <c r="C18" s="1161"/>
      <c r="D18" s="1189"/>
    </row>
    <row r="19" spans="1:5">
      <c r="D19" s="1191"/>
    </row>
    <row r="20" spans="1:5">
      <c r="A20" s="1192"/>
      <c r="B20" s="1193"/>
      <c r="C20" s="1193"/>
      <c r="D20" s="1191"/>
    </row>
    <row r="21" spans="1:5">
      <c r="A21" s="1192"/>
      <c r="B21" s="1193"/>
      <c r="C21" s="1193"/>
      <c r="D21" s="1191"/>
    </row>
    <row r="22" spans="1:5">
      <c r="A22" s="1192"/>
      <c r="B22" s="1193"/>
      <c r="C22" s="1193"/>
      <c r="D22" s="1191"/>
    </row>
    <row r="23" spans="1:5">
      <c r="A23" s="1192"/>
      <c r="B23" s="1193"/>
      <c r="C23" s="1193"/>
      <c r="D23" s="1191"/>
    </row>
    <row r="24" spans="1:5">
      <c r="A24" s="1192"/>
      <c r="B24" s="1193"/>
      <c r="C24" s="1193"/>
      <c r="D24" s="1191"/>
    </row>
    <row r="25" spans="1:5">
      <c r="A25" s="1192"/>
      <c r="B25" s="1193"/>
      <c r="C25" s="1193"/>
      <c r="D25" s="1191"/>
    </row>
    <row r="26" spans="1:5">
      <c r="A26" s="1192"/>
      <c r="B26" s="1193"/>
      <c r="C26" s="1193"/>
      <c r="D26" s="1191"/>
    </row>
    <row r="27" spans="1:5">
      <c r="A27" s="1192"/>
      <c r="B27" s="1193"/>
      <c r="C27" s="1193"/>
      <c r="D27" s="1191"/>
    </row>
    <row r="28" spans="1:5">
      <c r="A28" s="1192"/>
      <c r="B28" s="1193"/>
      <c r="C28" s="1193"/>
      <c r="D28" s="1191"/>
    </row>
    <row r="29" spans="1:5">
      <c r="A29" s="1192"/>
      <c r="B29" s="1193"/>
      <c r="C29" s="1193"/>
      <c r="D29" s="1191"/>
    </row>
    <row r="30" spans="1:5">
      <c r="A30" s="1192"/>
      <c r="B30" s="1193"/>
      <c r="C30" s="1193"/>
      <c r="D30" s="1191"/>
    </row>
    <row r="31" spans="1:5">
      <c r="A31" s="1192"/>
      <c r="B31" s="1193"/>
      <c r="C31" s="1193"/>
      <c r="D31" s="1191"/>
    </row>
    <row r="32" spans="1:5">
      <c r="A32" s="1192"/>
      <c r="B32" s="1193"/>
      <c r="C32" s="1193"/>
      <c r="D32" s="1191"/>
    </row>
    <row r="33" spans="1:4">
      <c r="A33" s="1192"/>
      <c r="B33" s="1193"/>
      <c r="C33" s="1193"/>
      <c r="D33" s="1191"/>
    </row>
    <row r="34" spans="1:4">
      <c r="A34" s="1192"/>
      <c r="B34" s="1193"/>
      <c r="C34" s="1193"/>
      <c r="D34" s="1191"/>
    </row>
    <row r="35" spans="1:4">
      <c r="A35" s="1192"/>
      <c r="B35" s="1193"/>
      <c r="C35" s="1193"/>
      <c r="D35" s="1191"/>
    </row>
    <row r="36" spans="1:4">
      <c r="A36" s="1192"/>
      <c r="B36" s="1193"/>
      <c r="C36" s="1193"/>
      <c r="D36" s="1191"/>
    </row>
    <row r="37" spans="1:4">
      <c r="A37" s="1192"/>
      <c r="B37" s="1193"/>
      <c r="C37" s="1193"/>
      <c r="D37" s="1191"/>
    </row>
    <row r="38" spans="1:4">
      <c r="A38" s="1192"/>
      <c r="B38" s="1193"/>
      <c r="C38" s="1193"/>
      <c r="D38" s="1191"/>
    </row>
    <row r="39" spans="1:4">
      <c r="D39" s="1194"/>
    </row>
    <row r="40" spans="1:4">
      <c r="D40" s="1194"/>
    </row>
    <row r="41" spans="1:4">
      <c r="D41" s="1194"/>
    </row>
    <row r="42" spans="1:4">
      <c r="D42" s="1194"/>
    </row>
    <row r="43" spans="1:4">
      <c r="D43" s="1194"/>
    </row>
    <row r="44" spans="1:4">
      <c r="D44" s="1194"/>
    </row>
    <row r="45" spans="1:4">
      <c r="D45" s="1194"/>
    </row>
    <row r="46" spans="1:4">
      <c r="D46" s="1194"/>
    </row>
    <row r="47" spans="1:4">
      <c r="D47" s="1194"/>
    </row>
    <row r="48" spans="1:4">
      <c r="D48" s="1194"/>
    </row>
    <row r="49" spans="4:4">
      <c r="D49" s="1194"/>
    </row>
    <row r="50" spans="4:4">
      <c r="D50" s="1194"/>
    </row>
    <row r="51" spans="4:4">
      <c r="D51" s="1194"/>
    </row>
    <row r="52" spans="4:4">
      <c r="D52" s="1194"/>
    </row>
    <row r="53" spans="4:4">
      <c r="D53" s="1194"/>
    </row>
    <row r="54" spans="4:4">
      <c r="D54" s="1194"/>
    </row>
    <row r="55" spans="4:4">
      <c r="D55" s="1194"/>
    </row>
    <row r="56" spans="4:4">
      <c r="D56" s="1194"/>
    </row>
    <row r="57" spans="4:4">
      <c r="D57" s="1194"/>
    </row>
    <row r="58" spans="4:4">
      <c r="D58" s="1194"/>
    </row>
    <row r="59" spans="4:4">
      <c r="D59" s="1194"/>
    </row>
    <row r="60" spans="4:4">
      <c r="D60" s="1194"/>
    </row>
    <row r="61" spans="4:4">
      <c r="D61" s="1194"/>
    </row>
    <row r="62" spans="4:4">
      <c r="D62" s="1194"/>
    </row>
    <row r="63" spans="4:4">
      <c r="D63" s="1194"/>
    </row>
    <row r="64" spans="4:4">
      <c r="D64" s="1194"/>
    </row>
    <row r="65" spans="4:4">
      <c r="D65" s="1194"/>
    </row>
    <row r="66" spans="4:4">
      <c r="D66" s="1194"/>
    </row>
    <row r="67" spans="4:4">
      <c r="D67" s="1194"/>
    </row>
    <row r="68" spans="4:4">
      <c r="D68" s="1194"/>
    </row>
    <row r="69" spans="4:4">
      <c r="D69" s="1194"/>
    </row>
    <row r="70" spans="4:4">
      <c r="D70" s="1194"/>
    </row>
    <row r="71" spans="4:4">
      <c r="D71" s="1194"/>
    </row>
    <row r="72" spans="4:4">
      <c r="D72" s="1194"/>
    </row>
    <row r="73" spans="4:4">
      <c r="D73" s="1194"/>
    </row>
    <row r="74" spans="4:4">
      <c r="D74" s="1194"/>
    </row>
    <row r="75" spans="4:4">
      <c r="D75" s="1194"/>
    </row>
    <row r="76" spans="4:4">
      <c r="D76" s="1194"/>
    </row>
    <row r="77" spans="4:4">
      <c r="D77" s="1194"/>
    </row>
    <row r="78" spans="4:4">
      <c r="D78" s="1194"/>
    </row>
    <row r="79" spans="4:4">
      <c r="D79" s="1194"/>
    </row>
    <row r="80" spans="4:4">
      <c r="D80" s="1194"/>
    </row>
    <row r="81" spans="4:4">
      <c r="D81" s="1194"/>
    </row>
    <row r="82" spans="4:4">
      <c r="D82" s="1194"/>
    </row>
    <row r="83" spans="4:4">
      <c r="D83" s="1194"/>
    </row>
    <row r="84" spans="4:4">
      <c r="D84" s="1194"/>
    </row>
    <row r="85" spans="4:4">
      <c r="D85" s="1194"/>
    </row>
    <row r="86" spans="4:4">
      <c r="D86" s="1194"/>
    </row>
    <row r="87" spans="4:4">
      <c r="D87" s="1194"/>
    </row>
    <row r="88" spans="4:4">
      <c r="D88" s="1194"/>
    </row>
  </sheetData>
  <mergeCells count="4">
    <mergeCell ref="A4:D4"/>
    <mergeCell ref="A1:D1"/>
    <mergeCell ref="A3:D3"/>
    <mergeCell ref="A2:D2"/>
  </mergeCells>
  <pageMargins left="0.7" right="0.7" top="0.75" bottom="0.75" header="0.3" footer="0.3"/>
  <pageSetup paperSize="9" scale="86" fitToHeight="0" orientation="portrait" r:id="rId1"/>
  <headerFooter alignWithMargins="0">
    <oddFooter>Page &amp;P of &amp;N</oddFooter>
  </headerFooter>
  <rowBreaks count="1" manualBreakCount="1">
    <brk id="17" max="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27"/>
  <sheetViews>
    <sheetView view="pageBreakPreview" zoomScaleSheetLayoutView="100" workbookViewId="0">
      <selection activeCell="C10" sqref="C10:C15"/>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65" t="str">
        <f>'Solar Panels-Intake'!A3:F3</f>
        <v>Bill no. 2.3</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1949</v>
      </c>
      <c r="C10" s="636"/>
    </row>
    <row r="11" spans="1:3">
      <c r="A11" s="621"/>
      <c r="B11" s="632"/>
      <c r="C11" s="633"/>
    </row>
    <row r="12" spans="1:3">
      <c r="A12" s="634"/>
      <c r="B12" s="786" t="s">
        <v>1950</v>
      </c>
      <c r="C12" s="636"/>
    </row>
    <row r="13" spans="1:3">
      <c r="A13" s="621"/>
      <c r="B13" s="632"/>
      <c r="C13" s="633"/>
    </row>
    <row r="14" spans="1:3" s="622" customFormat="1">
      <c r="A14" s="637"/>
      <c r="B14" s="638"/>
      <c r="C14" s="639"/>
    </row>
    <row r="15" spans="1:3" ht="13.5" thickBot="1">
      <c r="A15" s="1907" t="s">
        <v>2847</v>
      </c>
      <c r="B15" s="1908"/>
      <c r="C15" s="640"/>
    </row>
    <row r="16" spans="1:3" s="622" customFormat="1">
      <c r="A16" s="621"/>
      <c r="B16" s="641"/>
      <c r="C16" s="642"/>
    </row>
    <row r="17" spans="1:3">
      <c r="A17" s="621"/>
      <c r="B17" s="641"/>
      <c r="C17" s="642"/>
    </row>
    <row r="18" spans="1:3" s="622" customFormat="1">
      <c r="A18" s="621"/>
      <c r="B18" s="641"/>
      <c r="C18" s="642"/>
    </row>
    <row r="19" spans="1:3" s="622" customFormat="1">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33"/>
  <sheetViews>
    <sheetView view="pageBreakPreview" topLeftCell="B1" zoomScaleNormal="100" zoomScaleSheetLayoutView="100" workbookViewId="0">
      <selection activeCell="F33" sqref="F33"/>
    </sheetView>
  </sheetViews>
  <sheetFormatPr defaultRowHeight="12.5"/>
  <cols>
    <col min="2" max="2" width="49.6328125" customWidth="1"/>
    <col min="4" max="4" width="11.1796875" customWidth="1"/>
    <col min="5" max="5" width="15.6328125" bestFit="1" customWidth="1"/>
    <col min="6" max="6" width="19.81640625" bestFit="1" customWidth="1"/>
  </cols>
  <sheetData>
    <row r="1" spans="1:6" ht="13">
      <c r="A1" s="1967" t="str">
        <f>'[59]Solar Panels-Intake'!A1:F1</f>
        <v>MBEERE SOUTH LOT 1-KAMBURU WATER SUPPLY PROJECT STAGE 1</v>
      </c>
      <c r="B1" s="1968"/>
      <c r="C1" s="1968"/>
      <c r="D1" s="1968"/>
      <c r="E1" s="1968"/>
      <c r="F1" s="1969"/>
    </row>
    <row r="2" spans="1:6" ht="13">
      <c r="A2" s="1970" t="s">
        <v>2852</v>
      </c>
      <c r="B2" s="1971"/>
      <c r="C2" s="1971"/>
      <c r="D2" s="1971"/>
      <c r="E2" s="1971"/>
      <c r="F2" s="1972"/>
    </row>
    <row r="3" spans="1:6" ht="13.5" thickBot="1">
      <c r="A3" s="1973" t="s">
        <v>2853</v>
      </c>
      <c r="B3" s="1974"/>
      <c r="C3" s="1974"/>
      <c r="D3" s="1974"/>
      <c r="E3" s="1974"/>
      <c r="F3" s="1975"/>
    </row>
    <row r="4" spans="1:6" ht="20.149999999999999" customHeight="1">
      <c r="A4" s="1856"/>
      <c r="B4" s="1857"/>
      <c r="C4" s="1858"/>
      <c r="D4" s="1859"/>
      <c r="E4" s="1860"/>
      <c r="F4" s="1861"/>
    </row>
    <row r="5" spans="1:6" ht="20.149999999999999" customHeight="1">
      <c r="A5" s="1862" t="s">
        <v>0</v>
      </c>
      <c r="B5" s="1559" t="s">
        <v>1</v>
      </c>
      <c r="C5" s="1560" t="s">
        <v>2</v>
      </c>
      <c r="D5" s="1561" t="s">
        <v>2684</v>
      </c>
      <c r="E5" s="1562" t="s">
        <v>2685</v>
      </c>
      <c r="F5" s="1863" t="s">
        <v>2686</v>
      </c>
    </row>
    <row r="6" spans="1:6" ht="20.149999999999999" customHeight="1">
      <c r="A6" s="1862"/>
      <c r="B6" s="1563"/>
      <c r="C6" s="1564"/>
      <c r="D6" s="1565"/>
      <c r="E6" s="1566"/>
      <c r="F6" s="1864"/>
    </row>
    <row r="7" spans="1:6" ht="20.149999999999999" customHeight="1">
      <c r="A7" s="1865"/>
      <c r="B7" s="1567" t="s">
        <v>2688</v>
      </c>
      <c r="C7" s="1568"/>
      <c r="D7" s="1569"/>
      <c r="E7" s="1866"/>
      <c r="F7" s="1867"/>
    </row>
    <row r="8" spans="1:6" ht="20.149999999999999" customHeight="1">
      <c r="A8" s="1868"/>
      <c r="B8" s="1571"/>
      <c r="C8" s="1568"/>
      <c r="D8" s="1572"/>
      <c r="E8" s="1866"/>
      <c r="F8" s="1867"/>
    </row>
    <row r="9" spans="1:6" ht="20.149999999999999" customHeight="1">
      <c r="A9" s="1865" t="s">
        <v>2689</v>
      </c>
      <c r="B9" s="1573" t="s">
        <v>2690</v>
      </c>
      <c r="C9" s="1568"/>
      <c r="D9" s="1572"/>
      <c r="E9" s="1866"/>
      <c r="F9" s="1867"/>
    </row>
    <row r="10" spans="1:6" ht="20.149999999999999" customHeight="1">
      <c r="A10" s="1868"/>
      <c r="B10" s="1574"/>
      <c r="C10" s="1568"/>
      <c r="D10" s="1572"/>
      <c r="E10" s="1866"/>
      <c r="F10" s="1867"/>
    </row>
    <row r="11" spans="1:6" ht="84">
      <c r="A11" s="1868"/>
      <c r="B11" s="1571" t="s">
        <v>2854</v>
      </c>
      <c r="C11" s="1568"/>
      <c r="D11" s="1572"/>
      <c r="E11" s="1866"/>
      <c r="F11" s="1867"/>
    </row>
    <row r="12" spans="1:6" ht="14">
      <c r="A12" s="1869"/>
      <c r="B12" s="1571"/>
      <c r="C12" s="1568"/>
      <c r="D12" s="1572"/>
      <c r="E12" s="1866"/>
      <c r="F12" s="1867"/>
    </row>
    <row r="13" spans="1:6" ht="14">
      <c r="A13" s="1868"/>
      <c r="B13" s="1571"/>
      <c r="C13" s="1568"/>
      <c r="D13" s="1572"/>
      <c r="E13" s="1866"/>
      <c r="F13" s="1867"/>
    </row>
    <row r="14" spans="1:6" ht="35.25" customHeight="1">
      <c r="A14" s="1868" t="s">
        <v>2696</v>
      </c>
      <c r="B14" s="1571" t="s">
        <v>2855</v>
      </c>
      <c r="C14" s="1568" t="s">
        <v>12</v>
      </c>
      <c r="D14" s="1572">
        <v>1</v>
      </c>
      <c r="E14" s="1866"/>
      <c r="F14" s="1867"/>
    </row>
    <row r="15" spans="1:6" ht="20.149999999999999" customHeight="1">
      <c r="A15" s="1869"/>
      <c r="B15" s="1571"/>
      <c r="C15" s="1568"/>
      <c r="D15" s="1572"/>
      <c r="E15" s="1866"/>
      <c r="F15" s="1867"/>
    </row>
    <row r="16" spans="1:6" ht="36" customHeight="1">
      <c r="A16" s="1868" t="s">
        <v>2698</v>
      </c>
      <c r="B16" s="1571" t="s">
        <v>2856</v>
      </c>
      <c r="C16" s="1568" t="s">
        <v>12</v>
      </c>
      <c r="D16" s="1572">
        <v>1</v>
      </c>
      <c r="E16" s="1866"/>
      <c r="F16" s="1867"/>
    </row>
    <row r="17" spans="1:6" ht="20.149999999999999" customHeight="1">
      <c r="A17" s="1868"/>
      <c r="B17" s="1575"/>
      <c r="C17" s="1576"/>
      <c r="D17" s="1572"/>
      <c r="E17" s="1866"/>
      <c r="F17" s="1870"/>
    </row>
    <row r="18" spans="1:6" ht="111.75" customHeight="1">
      <c r="A18" s="1865"/>
      <c r="B18" s="1577" t="s">
        <v>2857</v>
      </c>
      <c r="C18" s="1568" t="s">
        <v>1036</v>
      </c>
      <c r="D18" s="1569" t="s">
        <v>2858</v>
      </c>
      <c r="E18" s="1866"/>
      <c r="F18" s="1867"/>
    </row>
    <row r="19" spans="1:6" ht="20.149999999999999" customHeight="1">
      <c r="A19" s="1865"/>
      <c r="B19" s="1577"/>
      <c r="C19" s="1568"/>
      <c r="D19" s="1569"/>
      <c r="E19" s="1866"/>
      <c r="F19" s="1867"/>
    </row>
    <row r="20" spans="1:6" ht="24" customHeight="1">
      <c r="A20" s="1976" t="s">
        <v>2702</v>
      </c>
      <c r="B20" s="1571" t="s">
        <v>2859</v>
      </c>
      <c r="C20" s="1979" t="s">
        <v>1019</v>
      </c>
      <c r="D20" s="1982">
        <v>2</v>
      </c>
      <c r="E20" s="1985"/>
      <c r="F20" s="1988"/>
    </row>
    <row r="21" spans="1:6" ht="93.75" customHeight="1">
      <c r="A21" s="1977"/>
      <c r="B21" s="1871" t="s">
        <v>2860</v>
      </c>
      <c r="C21" s="1980"/>
      <c r="D21" s="1983"/>
      <c r="E21" s="1986"/>
      <c r="F21" s="1989"/>
    </row>
    <row r="22" spans="1:6" ht="24" customHeight="1">
      <c r="A22" s="1977"/>
      <c r="B22" s="1872"/>
      <c r="C22" s="1980"/>
      <c r="D22" s="1983"/>
      <c r="E22" s="1986"/>
      <c r="F22" s="1989"/>
    </row>
    <row r="23" spans="1:6" ht="89.25" customHeight="1">
      <c r="A23" s="1977"/>
      <c r="B23" s="1873" t="s">
        <v>2861</v>
      </c>
      <c r="C23" s="1980"/>
      <c r="D23" s="1983"/>
      <c r="E23" s="1986"/>
      <c r="F23" s="1989"/>
    </row>
    <row r="24" spans="1:6" ht="24" customHeight="1">
      <c r="A24" s="1977"/>
      <c r="B24" s="1571"/>
      <c r="C24" s="1980"/>
      <c r="D24" s="1983"/>
      <c r="E24" s="1986"/>
      <c r="F24" s="1989"/>
    </row>
    <row r="25" spans="1:6" ht="97.5" customHeight="1">
      <c r="A25" s="1977"/>
      <c r="B25" s="1873" t="s">
        <v>2862</v>
      </c>
      <c r="C25" s="1980"/>
      <c r="D25" s="1983"/>
      <c r="E25" s="1986"/>
      <c r="F25" s="1989"/>
    </row>
    <row r="26" spans="1:6" ht="24" customHeight="1">
      <c r="A26" s="1977"/>
      <c r="B26" s="1571"/>
      <c r="C26" s="1980"/>
      <c r="D26" s="1983"/>
      <c r="E26" s="1986"/>
      <c r="F26" s="1989"/>
    </row>
    <row r="27" spans="1:6" ht="150" customHeight="1">
      <c r="A27" s="1978"/>
      <c r="B27" s="1873" t="s">
        <v>2863</v>
      </c>
      <c r="C27" s="1981"/>
      <c r="D27" s="1984"/>
      <c r="E27" s="1987"/>
      <c r="F27" s="1990"/>
    </row>
    <row r="28" spans="1:6" ht="24" customHeight="1">
      <c r="A28" s="1868"/>
      <c r="B28" s="1571"/>
      <c r="C28" s="1568"/>
      <c r="D28" s="1572"/>
      <c r="E28" s="1566"/>
      <c r="F28" s="1864"/>
    </row>
    <row r="29" spans="1:6" ht="38.25" customHeight="1">
      <c r="A29" s="1868"/>
      <c r="B29" s="1567" t="s">
        <v>2704</v>
      </c>
      <c r="C29" s="1576"/>
      <c r="D29" s="1569"/>
      <c r="E29" s="1866"/>
      <c r="F29" s="1870"/>
    </row>
    <row r="30" spans="1:6" ht="42">
      <c r="A30" s="1868" t="s">
        <v>2705</v>
      </c>
      <c r="B30" s="1577" t="s">
        <v>2706</v>
      </c>
      <c r="C30" s="1576" t="s">
        <v>2707</v>
      </c>
      <c r="D30" s="1569">
        <v>0.4</v>
      </c>
      <c r="E30" s="1866"/>
      <c r="F30" s="1870"/>
    </row>
    <row r="31" spans="1:6" ht="14">
      <c r="A31" s="1868"/>
      <c r="B31" s="1577"/>
      <c r="C31" s="1576"/>
      <c r="D31" s="1579"/>
      <c r="E31" s="1874"/>
      <c r="F31" s="1870"/>
    </row>
    <row r="32" spans="1:6" ht="14">
      <c r="A32" s="1875"/>
      <c r="B32" s="1578"/>
      <c r="C32" s="1564"/>
      <c r="D32" s="1565"/>
      <c r="E32" s="1566"/>
      <c r="F32" s="1864"/>
    </row>
    <row r="33" spans="1:6" ht="36.75" customHeight="1">
      <c r="A33" s="1876"/>
      <c r="B33" s="1966" t="s">
        <v>2710</v>
      </c>
      <c r="C33" s="1966"/>
      <c r="D33" s="1966"/>
      <c r="E33" s="1966"/>
      <c r="F33" s="1877"/>
    </row>
  </sheetData>
  <mergeCells count="9">
    <mergeCell ref="B33:E33"/>
    <mergeCell ref="A1:F1"/>
    <mergeCell ref="A2:F2"/>
    <mergeCell ref="A3:F3"/>
    <mergeCell ref="A20:A27"/>
    <mergeCell ref="C20:C27"/>
    <mergeCell ref="D20:D27"/>
    <mergeCell ref="E20:E27"/>
    <mergeCell ref="F20:F27"/>
  </mergeCells>
  <pageMargins left="0.7" right="0.7" top="0.75" bottom="0.75" header="0.3" footer="0.3"/>
  <pageSetup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24"/>
  <sheetViews>
    <sheetView view="pageBreakPreview" zoomScaleSheetLayoutView="100" workbookViewId="0">
      <selection activeCell="C10" sqref="C10:C12"/>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50" t="str">
        <f>'[59]Flocculation basin'!A1:F1</f>
        <v>MBEERE SOUTH LOT 1-KAMBURU WATER SUPPLY PROJECT STAGE 1</v>
      </c>
      <c r="B1" s="1951"/>
      <c r="C1" s="1952"/>
    </row>
    <row r="2" spans="1:3" ht="13">
      <c r="A2" s="621"/>
      <c r="B2" s="625"/>
      <c r="C2" s="626"/>
    </row>
    <row r="3" spans="1:3" ht="13">
      <c r="A3" s="1965" t="str">
        <f>'Automatic Filter'!A2:F2</f>
        <v>Bill No. 2.4</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2864</v>
      </c>
      <c r="C10" s="636"/>
    </row>
    <row r="11" spans="1:3">
      <c r="A11" s="621"/>
      <c r="B11" s="632"/>
      <c r="C11" s="633"/>
    </row>
    <row r="12" spans="1:3" ht="13.5" thickBot="1">
      <c r="A12" s="1907" t="s">
        <v>1963</v>
      </c>
      <c r="B12" s="1908"/>
      <c r="C12" s="640"/>
    </row>
    <row r="13" spans="1:3" s="622" customFormat="1">
      <c r="A13" s="621"/>
      <c r="B13" s="641"/>
      <c r="C13" s="642"/>
    </row>
    <row r="14" spans="1:3">
      <c r="A14" s="621"/>
      <c r="B14" s="641"/>
      <c r="C14" s="642"/>
    </row>
    <row r="15" spans="1:3" s="622" customFormat="1">
      <c r="A15" s="621"/>
      <c r="B15" s="641"/>
      <c r="C15" s="642"/>
    </row>
    <row r="16" spans="1:3" s="622" customFormat="1">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ht="13" thickBot="1">
      <c r="A22" s="627"/>
      <c r="B22" s="643"/>
      <c r="C22" s="644"/>
    </row>
    <row r="24" spans="1:3">
      <c r="C24" s="645"/>
    </row>
  </sheetData>
  <mergeCells count="4">
    <mergeCell ref="A1:C1"/>
    <mergeCell ref="A3:C3"/>
    <mergeCell ref="A5:C5"/>
    <mergeCell ref="A12:B12"/>
  </mergeCells>
  <pageMargins left="0.7" right="0.7" top="0.75" bottom="0.75" header="0.3" footer="0.3"/>
  <pageSetup paperSize="9" scale="91" fitToHeight="0" orientation="portrait" r:id="rId1"/>
  <headerFooter alignWithMargins="0">
    <oddFooter>Page &amp;P of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D379"/>
  <sheetViews>
    <sheetView view="pageBreakPreview" topLeftCell="A4" zoomScaleNormal="100" zoomScaleSheetLayoutView="100" workbookViewId="0">
      <selection activeCell="D11" sqref="D11:D20"/>
    </sheetView>
  </sheetViews>
  <sheetFormatPr defaultColWidth="7.90625" defaultRowHeight="13"/>
  <cols>
    <col min="1" max="1" width="3.26953125" style="787" customWidth="1"/>
    <col min="2" max="2" width="53.81640625" style="787" customWidth="1"/>
    <col min="3" max="3" width="15.36328125" style="787" customWidth="1"/>
    <col min="4" max="4" width="22.6328125" style="816" customWidth="1"/>
    <col min="5" max="253" width="7.90625" style="787"/>
    <col min="254" max="254" width="7.90625" style="787" customWidth="1"/>
    <col min="255" max="255" width="51.08984375" style="787" customWidth="1"/>
    <col min="256" max="256" width="10.08984375" style="787" customWidth="1"/>
    <col min="257" max="257" width="20.6328125" style="787" customWidth="1"/>
    <col min="258" max="258" width="8.984375E-2" style="787" customWidth="1"/>
    <col min="259" max="259" width="0" style="787" hidden="1" customWidth="1"/>
    <col min="260" max="509" width="7.90625" style="787"/>
    <col min="510" max="510" width="7.90625" style="787" customWidth="1"/>
    <col min="511" max="511" width="51.08984375" style="787" customWidth="1"/>
    <col min="512" max="512" width="10.08984375" style="787" customWidth="1"/>
    <col min="513" max="513" width="20.6328125" style="787" customWidth="1"/>
    <col min="514" max="514" width="8.984375E-2" style="787" customWidth="1"/>
    <col min="515" max="515" width="0" style="787" hidden="1" customWidth="1"/>
    <col min="516" max="765" width="7.90625" style="787"/>
    <col min="766" max="766" width="7.90625" style="787" customWidth="1"/>
    <col min="767" max="767" width="51.08984375" style="787" customWidth="1"/>
    <col min="768" max="768" width="10.08984375" style="787" customWidth="1"/>
    <col min="769" max="769" width="20.6328125" style="787" customWidth="1"/>
    <col min="770" max="770" width="8.984375E-2" style="787" customWidth="1"/>
    <col min="771" max="771" width="0" style="787" hidden="1" customWidth="1"/>
    <col min="772" max="1021" width="7.90625" style="787"/>
    <col min="1022" max="1022" width="7.90625" style="787" customWidth="1"/>
    <col min="1023" max="1023" width="51.08984375" style="787" customWidth="1"/>
    <col min="1024" max="1024" width="10.08984375" style="787" customWidth="1"/>
    <col min="1025" max="1025" width="20.6328125" style="787" customWidth="1"/>
    <col min="1026" max="1026" width="8.984375E-2" style="787" customWidth="1"/>
    <col min="1027" max="1027" width="0" style="787" hidden="1" customWidth="1"/>
    <col min="1028" max="1277" width="7.90625" style="787"/>
    <col min="1278" max="1278" width="7.90625" style="787" customWidth="1"/>
    <col min="1279" max="1279" width="51.08984375" style="787" customWidth="1"/>
    <col min="1280" max="1280" width="10.08984375" style="787" customWidth="1"/>
    <col min="1281" max="1281" width="20.6328125" style="787" customWidth="1"/>
    <col min="1282" max="1282" width="8.984375E-2" style="787" customWidth="1"/>
    <col min="1283" max="1283" width="0" style="787" hidden="1" customWidth="1"/>
    <col min="1284" max="1533" width="7.90625" style="787"/>
    <col min="1534" max="1534" width="7.90625" style="787" customWidth="1"/>
    <col min="1535" max="1535" width="51.08984375" style="787" customWidth="1"/>
    <col min="1536" max="1536" width="10.08984375" style="787" customWidth="1"/>
    <col min="1537" max="1537" width="20.6328125" style="787" customWidth="1"/>
    <col min="1538" max="1538" width="8.984375E-2" style="787" customWidth="1"/>
    <col min="1539" max="1539" width="0" style="787" hidden="1" customWidth="1"/>
    <col min="1540" max="1789" width="7.90625" style="787"/>
    <col min="1790" max="1790" width="7.90625" style="787" customWidth="1"/>
    <col min="1791" max="1791" width="51.08984375" style="787" customWidth="1"/>
    <col min="1792" max="1792" width="10.08984375" style="787" customWidth="1"/>
    <col min="1793" max="1793" width="20.6328125" style="787" customWidth="1"/>
    <col min="1794" max="1794" width="8.984375E-2" style="787" customWidth="1"/>
    <col min="1795" max="1795" width="0" style="787" hidden="1" customWidth="1"/>
    <col min="1796" max="2045" width="7.90625" style="787"/>
    <col min="2046" max="2046" width="7.90625" style="787" customWidth="1"/>
    <col min="2047" max="2047" width="51.08984375" style="787" customWidth="1"/>
    <col min="2048" max="2048" width="10.08984375" style="787" customWidth="1"/>
    <col min="2049" max="2049" width="20.6328125" style="787" customWidth="1"/>
    <col min="2050" max="2050" width="8.984375E-2" style="787" customWidth="1"/>
    <col min="2051" max="2051" width="0" style="787" hidden="1" customWidth="1"/>
    <col min="2052" max="2301" width="7.90625" style="787"/>
    <col min="2302" max="2302" width="7.90625" style="787" customWidth="1"/>
    <col min="2303" max="2303" width="51.08984375" style="787" customWidth="1"/>
    <col min="2304" max="2304" width="10.08984375" style="787" customWidth="1"/>
    <col min="2305" max="2305" width="20.6328125" style="787" customWidth="1"/>
    <col min="2306" max="2306" width="8.984375E-2" style="787" customWidth="1"/>
    <col min="2307" max="2307" width="0" style="787" hidden="1" customWidth="1"/>
    <col min="2308" max="2557" width="7.90625" style="787"/>
    <col min="2558" max="2558" width="7.90625" style="787" customWidth="1"/>
    <col min="2559" max="2559" width="51.08984375" style="787" customWidth="1"/>
    <col min="2560" max="2560" width="10.08984375" style="787" customWidth="1"/>
    <col min="2561" max="2561" width="20.6328125" style="787" customWidth="1"/>
    <col min="2562" max="2562" width="8.984375E-2" style="787" customWidth="1"/>
    <col min="2563" max="2563" width="0" style="787" hidden="1" customWidth="1"/>
    <col min="2564" max="2813" width="7.90625" style="787"/>
    <col min="2814" max="2814" width="7.90625" style="787" customWidth="1"/>
    <col min="2815" max="2815" width="51.08984375" style="787" customWidth="1"/>
    <col min="2816" max="2816" width="10.08984375" style="787" customWidth="1"/>
    <col min="2817" max="2817" width="20.6328125" style="787" customWidth="1"/>
    <col min="2818" max="2818" width="8.984375E-2" style="787" customWidth="1"/>
    <col min="2819" max="2819" width="0" style="787" hidden="1" customWidth="1"/>
    <col min="2820" max="3069" width="7.90625" style="787"/>
    <col min="3070" max="3070" width="7.90625" style="787" customWidth="1"/>
    <col min="3071" max="3071" width="51.08984375" style="787" customWidth="1"/>
    <col min="3072" max="3072" width="10.08984375" style="787" customWidth="1"/>
    <col min="3073" max="3073" width="20.6328125" style="787" customWidth="1"/>
    <col min="3074" max="3074" width="8.984375E-2" style="787" customWidth="1"/>
    <col min="3075" max="3075" width="0" style="787" hidden="1" customWidth="1"/>
    <col min="3076" max="3325" width="7.90625" style="787"/>
    <col min="3326" max="3326" width="7.90625" style="787" customWidth="1"/>
    <col min="3327" max="3327" width="51.08984375" style="787" customWidth="1"/>
    <col min="3328" max="3328" width="10.08984375" style="787" customWidth="1"/>
    <col min="3329" max="3329" width="20.6328125" style="787" customWidth="1"/>
    <col min="3330" max="3330" width="8.984375E-2" style="787" customWidth="1"/>
    <col min="3331" max="3331" width="0" style="787" hidden="1" customWidth="1"/>
    <col min="3332" max="3581" width="7.90625" style="787"/>
    <col min="3582" max="3582" width="7.90625" style="787" customWidth="1"/>
    <col min="3583" max="3583" width="51.08984375" style="787" customWidth="1"/>
    <col min="3584" max="3584" width="10.08984375" style="787" customWidth="1"/>
    <col min="3585" max="3585" width="20.6328125" style="787" customWidth="1"/>
    <col min="3586" max="3586" width="8.984375E-2" style="787" customWidth="1"/>
    <col min="3587" max="3587" width="0" style="787" hidden="1" customWidth="1"/>
    <col min="3588" max="3837" width="7.90625" style="787"/>
    <col min="3838" max="3838" width="7.90625" style="787" customWidth="1"/>
    <col min="3839" max="3839" width="51.08984375" style="787" customWidth="1"/>
    <col min="3840" max="3840" width="10.08984375" style="787" customWidth="1"/>
    <col min="3841" max="3841" width="20.6328125" style="787" customWidth="1"/>
    <col min="3842" max="3842" width="8.984375E-2" style="787" customWidth="1"/>
    <col min="3843" max="3843" width="0" style="787" hidden="1" customWidth="1"/>
    <col min="3844" max="4093" width="7.90625" style="787"/>
    <col min="4094" max="4094" width="7.90625" style="787" customWidth="1"/>
    <col min="4095" max="4095" width="51.08984375" style="787" customWidth="1"/>
    <col min="4096" max="4096" width="10.08984375" style="787" customWidth="1"/>
    <col min="4097" max="4097" width="20.6328125" style="787" customWidth="1"/>
    <col min="4098" max="4098" width="8.984375E-2" style="787" customWidth="1"/>
    <col min="4099" max="4099" width="0" style="787" hidden="1" customWidth="1"/>
    <col min="4100" max="4349" width="7.90625" style="787"/>
    <col min="4350" max="4350" width="7.90625" style="787" customWidth="1"/>
    <col min="4351" max="4351" width="51.08984375" style="787" customWidth="1"/>
    <col min="4352" max="4352" width="10.08984375" style="787" customWidth="1"/>
    <col min="4353" max="4353" width="20.6328125" style="787" customWidth="1"/>
    <col min="4354" max="4354" width="8.984375E-2" style="787" customWidth="1"/>
    <col min="4355" max="4355" width="0" style="787" hidden="1" customWidth="1"/>
    <col min="4356" max="4605" width="7.90625" style="787"/>
    <col min="4606" max="4606" width="7.90625" style="787" customWidth="1"/>
    <col min="4607" max="4607" width="51.08984375" style="787" customWidth="1"/>
    <col min="4608" max="4608" width="10.08984375" style="787" customWidth="1"/>
    <col min="4609" max="4609" width="20.6328125" style="787" customWidth="1"/>
    <col min="4610" max="4610" width="8.984375E-2" style="787" customWidth="1"/>
    <col min="4611" max="4611" width="0" style="787" hidden="1" customWidth="1"/>
    <col min="4612" max="4861" width="7.90625" style="787"/>
    <col min="4862" max="4862" width="7.90625" style="787" customWidth="1"/>
    <col min="4863" max="4863" width="51.08984375" style="787" customWidth="1"/>
    <col min="4864" max="4864" width="10.08984375" style="787" customWidth="1"/>
    <col min="4865" max="4865" width="20.6328125" style="787" customWidth="1"/>
    <col min="4866" max="4866" width="8.984375E-2" style="787" customWidth="1"/>
    <col min="4867" max="4867" width="0" style="787" hidden="1" customWidth="1"/>
    <col min="4868" max="5117" width="7.90625" style="787"/>
    <col min="5118" max="5118" width="7.90625" style="787" customWidth="1"/>
    <col min="5119" max="5119" width="51.08984375" style="787" customWidth="1"/>
    <col min="5120" max="5120" width="10.08984375" style="787" customWidth="1"/>
    <col min="5121" max="5121" width="20.6328125" style="787" customWidth="1"/>
    <col min="5122" max="5122" width="8.984375E-2" style="787" customWidth="1"/>
    <col min="5123" max="5123" width="0" style="787" hidden="1" customWidth="1"/>
    <col min="5124" max="5373" width="7.90625" style="787"/>
    <col min="5374" max="5374" width="7.90625" style="787" customWidth="1"/>
    <col min="5375" max="5375" width="51.08984375" style="787" customWidth="1"/>
    <col min="5376" max="5376" width="10.08984375" style="787" customWidth="1"/>
    <col min="5377" max="5377" width="20.6328125" style="787" customWidth="1"/>
    <col min="5378" max="5378" width="8.984375E-2" style="787" customWidth="1"/>
    <col min="5379" max="5379" width="0" style="787" hidden="1" customWidth="1"/>
    <col min="5380" max="5629" width="7.90625" style="787"/>
    <col min="5630" max="5630" width="7.90625" style="787" customWidth="1"/>
    <col min="5631" max="5631" width="51.08984375" style="787" customWidth="1"/>
    <col min="5632" max="5632" width="10.08984375" style="787" customWidth="1"/>
    <col min="5633" max="5633" width="20.6328125" style="787" customWidth="1"/>
    <col min="5634" max="5634" width="8.984375E-2" style="787" customWidth="1"/>
    <col min="5635" max="5635" width="0" style="787" hidden="1" customWidth="1"/>
    <col min="5636" max="5885" width="7.90625" style="787"/>
    <col min="5886" max="5886" width="7.90625" style="787" customWidth="1"/>
    <col min="5887" max="5887" width="51.08984375" style="787" customWidth="1"/>
    <col min="5888" max="5888" width="10.08984375" style="787" customWidth="1"/>
    <col min="5889" max="5889" width="20.6328125" style="787" customWidth="1"/>
    <col min="5890" max="5890" width="8.984375E-2" style="787" customWidth="1"/>
    <col min="5891" max="5891" width="0" style="787" hidden="1" customWidth="1"/>
    <col min="5892" max="6141" width="7.90625" style="787"/>
    <col min="6142" max="6142" width="7.90625" style="787" customWidth="1"/>
    <col min="6143" max="6143" width="51.08984375" style="787" customWidth="1"/>
    <col min="6144" max="6144" width="10.08984375" style="787" customWidth="1"/>
    <col min="6145" max="6145" width="20.6328125" style="787" customWidth="1"/>
    <col min="6146" max="6146" width="8.984375E-2" style="787" customWidth="1"/>
    <col min="6147" max="6147" width="0" style="787" hidden="1" customWidth="1"/>
    <col min="6148" max="6397" width="7.90625" style="787"/>
    <col min="6398" max="6398" width="7.90625" style="787" customWidth="1"/>
    <col min="6399" max="6399" width="51.08984375" style="787" customWidth="1"/>
    <col min="6400" max="6400" width="10.08984375" style="787" customWidth="1"/>
    <col min="6401" max="6401" width="20.6328125" style="787" customWidth="1"/>
    <col min="6402" max="6402" width="8.984375E-2" style="787" customWidth="1"/>
    <col min="6403" max="6403" width="0" style="787" hidden="1" customWidth="1"/>
    <col min="6404" max="6653" width="7.90625" style="787"/>
    <col min="6654" max="6654" width="7.90625" style="787" customWidth="1"/>
    <col min="6655" max="6655" width="51.08984375" style="787" customWidth="1"/>
    <col min="6656" max="6656" width="10.08984375" style="787" customWidth="1"/>
    <col min="6657" max="6657" width="20.6328125" style="787" customWidth="1"/>
    <col min="6658" max="6658" width="8.984375E-2" style="787" customWidth="1"/>
    <col min="6659" max="6659" width="0" style="787" hidden="1" customWidth="1"/>
    <col min="6660" max="6909" width="7.90625" style="787"/>
    <col min="6910" max="6910" width="7.90625" style="787" customWidth="1"/>
    <col min="6911" max="6911" width="51.08984375" style="787" customWidth="1"/>
    <col min="6912" max="6912" width="10.08984375" style="787" customWidth="1"/>
    <col min="6913" max="6913" width="20.6328125" style="787" customWidth="1"/>
    <col min="6914" max="6914" width="8.984375E-2" style="787" customWidth="1"/>
    <col min="6915" max="6915" width="0" style="787" hidden="1" customWidth="1"/>
    <col min="6916" max="7165" width="7.90625" style="787"/>
    <col min="7166" max="7166" width="7.90625" style="787" customWidth="1"/>
    <col min="7167" max="7167" width="51.08984375" style="787" customWidth="1"/>
    <col min="7168" max="7168" width="10.08984375" style="787" customWidth="1"/>
    <col min="7169" max="7169" width="20.6328125" style="787" customWidth="1"/>
    <col min="7170" max="7170" width="8.984375E-2" style="787" customWidth="1"/>
    <col min="7171" max="7171" width="0" style="787" hidden="1" customWidth="1"/>
    <col min="7172" max="7421" width="7.90625" style="787"/>
    <col min="7422" max="7422" width="7.90625" style="787" customWidth="1"/>
    <col min="7423" max="7423" width="51.08984375" style="787" customWidth="1"/>
    <col min="7424" max="7424" width="10.08984375" style="787" customWidth="1"/>
    <col min="7425" max="7425" width="20.6328125" style="787" customWidth="1"/>
    <col min="7426" max="7426" width="8.984375E-2" style="787" customWidth="1"/>
    <col min="7427" max="7427" width="0" style="787" hidden="1" customWidth="1"/>
    <col min="7428" max="7677" width="7.90625" style="787"/>
    <col min="7678" max="7678" width="7.90625" style="787" customWidth="1"/>
    <col min="7679" max="7679" width="51.08984375" style="787" customWidth="1"/>
    <col min="7680" max="7680" width="10.08984375" style="787" customWidth="1"/>
    <col min="7681" max="7681" width="20.6328125" style="787" customWidth="1"/>
    <col min="7682" max="7682" width="8.984375E-2" style="787" customWidth="1"/>
    <col min="7683" max="7683" width="0" style="787" hidden="1" customWidth="1"/>
    <col min="7684" max="7933" width="7.90625" style="787"/>
    <col min="7934" max="7934" width="7.90625" style="787" customWidth="1"/>
    <col min="7935" max="7935" width="51.08984375" style="787" customWidth="1"/>
    <col min="7936" max="7936" width="10.08984375" style="787" customWidth="1"/>
    <col min="7937" max="7937" width="20.6328125" style="787" customWidth="1"/>
    <col min="7938" max="7938" width="8.984375E-2" style="787" customWidth="1"/>
    <col min="7939" max="7939" width="0" style="787" hidden="1" customWidth="1"/>
    <col min="7940" max="8189" width="7.90625" style="787"/>
    <col min="8190" max="8190" width="7.90625" style="787" customWidth="1"/>
    <col min="8191" max="8191" width="51.08984375" style="787" customWidth="1"/>
    <col min="8192" max="8192" width="10.08984375" style="787" customWidth="1"/>
    <col min="8193" max="8193" width="20.6328125" style="787" customWidth="1"/>
    <col min="8194" max="8194" width="8.984375E-2" style="787" customWidth="1"/>
    <col min="8195" max="8195" width="0" style="787" hidden="1" customWidth="1"/>
    <col min="8196" max="8445" width="7.90625" style="787"/>
    <col min="8446" max="8446" width="7.90625" style="787" customWidth="1"/>
    <col min="8447" max="8447" width="51.08984375" style="787" customWidth="1"/>
    <col min="8448" max="8448" width="10.08984375" style="787" customWidth="1"/>
    <col min="8449" max="8449" width="20.6328125" style="787" customWidth="1"/>
    <col min="8450" max="8450" width="8.984375E-2" style="787" customWidth="1"/>
    <col min="8451" max="8451" width="0" style="787" hidden="1" customWidth="1"/>
    <col min="8452" max="8701" width="7.90625" style="787"/>
    <col min="8702" max="8702" width="7.90625" style="787" customWidth="1"/>
    <col min="8703" max="8703" width="51.08984375" style="787" customWidth="1"/>
    <col min="8704" max="8704" width="10.08984375" style="787" customWidth="1"/>
    <col min="8705" max="8705" width="20.6328125" style="787" customWidth="1"/>
    <col min="8706" max="8706" width="8.984375E-2" style="787" customWidth="1"/>
    <col min="8707" max="8707" width="0" style="787" hidden="1" customWidth="1"/>
    <col min="8708" max="8957" width="7.90625" style="787"/>
    <col min="8958" max="8958" width="7.90625" style="787" customWidth="1"/>
    <col min="8959" max="8959" width="51.08984375" style="787" customWidth="1"/>
    <col min="8960" max="8960" width="10.08984375" style="787" customWidth="1"/>
    <col min="8961" max="8961" width="20.6328125" style="787" customWidth="1"/>
    <col min="8962" max="8962" width="8.984375E-2" style="787" customWidth="1"/>
    <col min="8963" max="8963" width="0" style="787" hidden="1" customWidth="1"/>
    <col min="8964" max="9213" width="7.90625" style="787"/>
    <col min="9214" max="9214" width="7.90625" style="787" customWidth="1"/>
    <col min="9215" max="9215" width="51.08984375" style="787" customWidth="1"/>
    <col min="9216" max="9216" width="10.08984375" style="787" customWidth="1"/>
    <col min="9217" max="9217" width="20.6328125" style="787" customWidth="1"/>
    <col min="9218" max="9218" width="8.984375E-2" style="787" customWidth="1"/>
    <col min="9219" max="9219" width="0" style="787" hidden="1" customWidth="1"/>
    <col min="9220" max="9469" width="7.90625" style="787"/>
    <col min="9470" max="9470" width="7.90625" style="787" customWidth="1"/>
    <col min="9471" max="9471" width="51.08984375" style="787" customWidth="1"/>
    <col min="9472" max="9472" width="10.08984375" style="787" customWidth="1"/>
    <col min="9473" max="9473" width="20.6328125" style="787" customWidth="1"/>
    <col min="9474" max="9474" width="8.984375E-2" style="787" customWidth="1"/>
    <col min="9475" max="9475" width="0" style="787" hidden="1" customWidth="1"/>
    <col min="9476" max="9725" width="7.90625" style="787"/>
    <col min="9726" max="9726" width="7.90625" style="787" customWidth="1"/>
    <col min="9727" max="9727" width="51.08984375" style="787" customWidth="1"/>
    <col min="9728" max="9728" width="10.08984375" style="787" customWidth="1"/>
    <col min="9729" max="9729" width="20.6328125" style="787" customWidth="1"/>
    <col min="9730" max="9730" width="8.984375E-2" style="787" customWidth="1"/>
    <col min="9731" max="9731" width="0" style="787" hidden="1" customWidth="1"/>
    <col min="9732" max="9981" width="7.90625" style="787"/>
    <col min="9982" max="9982" width="7.90625" style="787" customWidth="1"/>
    <col min="9983" max="9983" width="51.08984375" style="787" customWidth="1"/>
    <col min="9984" max="9984" width="10.08984375" style="787" customWidth="1"/>
    <col min="9985" max="9985" width="20.6328125" style="787" customWidth="1"/>
    <col min="9986" max="9986" width="8.984375E-2" style="787" customWidth="1"/>
    <col min="9987" max="9987" width="0" style="787" hidden="1" customWidth="1"/>
    <col min="9988" max="10237" width="7.90625" style="787"/>
    <col min="10238" max="10238" width="7.90625" style="787" customWidth="1"/>
    <col min="10239" max="10239" width="51.08984375" style="787" customWidth="1"/>
    <col min="10240" max="10240" width="10.08984375" style="787" customWidth="1"/>
    <col min="10241" max="10241" width="20.6328125" style="787" customWidth="1"/>
    <col min="10242" max="10242" width="8.984375E-2" style="787" customWidth="1"/>
    <col min="10243" max="10243" width="0" style="787" hidden="1" customWidth="1"/>
    <col min="10244" max="10493" width="7.90625" style="787"/>
    <col min="10494" max="10494" width="7.90625" style="787" customWidth="1"/>
    <col min="10495" max="10495" width="51.08984375" style="787" customWidth="1"/>
    <col min="10496" max="10496" width="10.08984375" style="787" customWidth="1"/>
    <col min="10497" max="10497" width="20.6328125" style="787" customWidth="1"/>
    <col min="10498" max="10498" width="8.984375E-2" style="787" customWidth="1"/>
    <col min="10499" max="10499" width="0" style="787" hidden="1" customWidth="1"/>
    <col min="10500" max="10749" width="7.90625" style="787"/>
    <col min="10750" max="10750" width="7.90625" style="787" customWidth="1"/>
    <col min="10751" max="10751" width="51.08984375" style="787" customWidth="1"/>
    <col min="10752" max="10752" width="10.08984375" style="787" customWidth="1"/>
    <col min="10753" max="10753" width="20.6328125" style="787" customWidth="1"/>
    <col min="10754" max="10754" width="8.984375E-2" style="787" customWidth="1"/>
    <col min="10755" max="10755" width="0" style="787" hidden="1" customWidth="1"/>
    <col min="10756" max="11005" width="7.90625" style="787"/>
    <col min="11006" max="11006" width="7.90625" style="787" customWidth="1"/>
    <col min="11007" max="11007" width="51.08984375" style="787" customWidth="1"/>
    <col min="11008" max="11008" width="10.08984375" style="787" customWidth="1"/>
    <col min="11009" max="11009" width="20.6328125" style="787" customWidth="1"/>
    <col min="11010" max="11010" width="8.984375E-2" style="787" customWidth="1"/>
    <col min="11011" max="11011" width="0" style="787" hidden="1" customWidth="1"/>
    <col min="11012" max="11261" width="7.90625" style="787"/>
    <col min="11262" max="11262" width="7.90625" style="787" customWidth="1"/>
    <col min="11263" max="11263" width="51.08984375" style="787" customWidth="1"/>
    <col min="11264" max="11264" width="10.08984375" style="787" customWidth="1"/>
    <col min="11265" max="11265" width="20.6328125" style="787" customWidth="1"/>
    <col min="11266" max="11266" width="8.984375E-2" style="787" customWidth="1"/>
    <col min="11267" max="11267" width="0" style="787" hidden="1" customWidth="1"/>
    <col min="11268" max="11517" width="7.90625" style="787"/>
    <col min="11518" max="11518" width="7.90625" style="787" customWidth="1"/>
    <col min="11519" max="11519" width="51.08984375" style="787" customWidth="1"/>
    <col min="11520" max="11520" width="10.08984375" style="787" customWidth="1"/>
    <col min="11521" max="11521" width="20.6328125" style="787" customWidth="1"/>
    <col min="11522" max="11522" width="8.984375E-2" style="787" customWidth="1"/>
    <col min="11523" max="11523" width="0" style="787" hidden="1" customWidth="1"/>
    <col min="11524" max="11773" width="7.90625" style="787"/>
    <col min="11774" max="11774" width="7.90625" style="787" customWidth="1"/>
    <col min="11775" max="11775" width="51.08984375" style="787" customWidth="1"/>
    <col min="11776" max="11776" width="10.08984375" style="787" customWidth="1"/>
    <col min="11777" max="11777" width="20.6328125" style="787" customWidth="1"/>
    <col min="11778" max="11778" width="8.984375E-2" style="787" customWidth="1"/>
    <col min="11779" max="11779" width="0" style="787" hidden="1" customWidth="1"/>
    <col min="11780" max="12029" width="7.90625" style="787"/>
    <col min="12030" max="12030" width="7.90625" style="787" customWidth="1"/>
    <col min="12031" max="12031" width="51.08984375" style="787" customWidth="1"/>
    <col min="12032" max="12032" width="10.08984375" style="787" customWidth="1"/>
    <col min="12033" max="12033" width="20.6328125" style="787" customWidth="1"/>
    <col min="12034" max="12034" width="8.984375E-2" style="787" customWidth="1"/>
    <col min="12035" max="12035" width="0" style="787" hidden="1" customWidth="1"/>
    <col min="12036" max="12285" width="7.90625" style="787"/>
    <col min="12286" max="12286" width="7.90625" style="787" customWidth="1"/>
    <col min="12287" max="12287" width="51.08984375" style="787" customWidth="1"/>
    <col min="12288" max="12288" width="10.08984375" style="787" customWidth="1"/>
    <col min="12289" max="12289" width="20.6328125" style="787" customWidth="1"/>
    <col min="12290" max="12290" width="8.984375E-2" style="787" customWidth="1"/>
    <col min="12291" max="12291" width="0" style="787" hidden="1" customWidth="1"/>
    <col min="12292" max="12541" width="7.90625" style="787"/>
    <col min="12542" max="12542" width="7.90625" style="787" customWidth="1"/>
    <col min="12543" max="12543" width="51.08984375" style="787" customWidth="1"/>
    <col min="12544" max="12544" width="10.08984375" style="787" customWidth="1"/>
    <col min="12545" max="12545" width="20.6328125" style="787" customWidth="1"/>
    <col min="12546" max="12546" width="8.984375E-2" style="787" customWidth="1"/>
    <col min="12547" max="12547" width="0" style="787" hidden="1" customWidth="1"/>
    <col min="12548" max="12797" width="7.90625" style="787"/>
    <col min="12798" max="12798" width="7.90625" style="787" customWidth="1"/>
    <col min="12799" max="12799" width="51.08984375" style="787" customWidth="1"/>
    <col min="12800" max="12800" width="10.08984375" style="787" customWidth="1"/>
    <col min="12801" max="12801" width="20.6328125" style="787" customWidth="1"/>
    <col min="12802" max="12802" width="8.984375E-2" style="787" customWidth="1"/>
    <col min="12803" max="12803" width="0" style="787" hidden="1" customWidth="1"/>
    <col min="12804" max="13053" width="7.90625" style="787"/>
    <col min="13054" max="13054" width="7.90625" style="787" customWidth="1"/>
    <col min="13055" max="13055" width="51.08984375" style="787" customWidth="1"/>
    <col min="13056" max="13056" width="10.08984375" style="787" customWidth="1"/>
    <col min="13057" max="13057" width="20.6328125" style="787" customWidth="1"/>
    <col min="13058" max="13058" width="8.984375E-2" style="787" customWidth="1"/>
    <col min="13059" max="13059" width="0" style="787" hidden="1" customWidth="1"/>
    <col min="13060" max="13309" width="7.90625" style="787"/>
    <col min="13310" max="13310" width="7.90625" style="787" customWidth="1"/>
    <col min="13311" max="13311" width="51.08984375" style="787" customWidth="1"/>
    <col min="13312" max="13312" width="10.08984375" style="787" customWidth="1"/>
    <col min="13313" max="13313" width="20.6328125" style="787" customWidth="1"/>
    <col min="13314" max="13314" width="8.984375E-2" style="787" customWidth="1"/>
    <col min="13315" max="13315" width="0" style="787" hidden="1" customWidth="1"/>
    <col min="13316" max="13565" width="7.90625" style="787"/>
    <col min="13566" max="13566" width="7.90625" style="787" customWidth="1"/>
    <col min="13567" max="13567" width="51.08984375" style="787" customWidth="1"/>
    <col min="13568" max="13568" width="10.08984375" style="787" customWidth="1"/>
    <col min="13569" max="13569" width="20.6328125" style="787" customWidth="1"/>
    <col min="13570" max="13570" width="8.984375E-2" style="787" customWidth="1"/>
    <col min="13571" max="13571" width="0" style="787" hidden="1" customWidth="1"/>
    <col min="13572" max="13821" width="7.90625" style="787"/>
    <col min="13822" max="13822" width="7.90625" style="787" customWidth="1"/>
    <col min="13823" max="13823" width="51.08984375" style="787" customWidth="1"/>
    <col min="13824" max="13824" width="10.08984375" style="787" customWidth="1"/>
    <col min="13825" max="13825" width="20.6328125" style="787" customWidth="1"/>
    <col min="13826" max="13826" width="8.984375E-2" style="787" customWidth="1"/>
    <col min="13827" max="13827" width="0" style="787" hidden="1" customWidth="1"/>
    <col min="13828" max="14077" width="7.90625" style="787"/>
    <col min="14078" max="14078" width="7.90625" style="787" customWidth="1"/>
    <col min="14079" max="14079" width="51.08984375" style="787" customWidth="1"/>
    <col min="14080" max="14080" width="10.08984375" style="787" customWidth="1"/>
    <col min="14081" max="14081" width="20.6328125" style="787" customWidth="1"/>
    <col min="14082" max="14082" width="8.984375E-2" style="787" customWidth="1"/>
    <col min="14083" max="14083" width="0" style="787" hidden="1" customWidth="1"/>
    <col min="14084" max="14333" width="7.90625" style="787"/>
    <col min="14334" max="14334" width="7.90625" style="787" customWidth="1"/>
    <col min="14335" max="14335" width="51.08984375" style="787" customWidth="1"/>
    <col min="14336" max="14336" width="10.08984375" style="787" customWidth="1"/>
    <col min="14337" max="14337" width="20.6328125" style="787" customWidth="1"/>
    <col min="14338" max="14338" width="8.984375E-2" style="787" customWidth="1"/>
    <col min="14339" max="14339" width="0" style="787" hidden="1" customWidth="1"/>
    <col min="14340" max="14589" width="7.90625" style="787"/>
    <col min="14590" max="14590" width="7.90625" style="787" customWidth="1"/>
    <col min="14591" max="14591" width="51.08984375" style="787" customWidth="1"/>
    <col min="14592" max="14592" width="10.08984375" style="787" customWidth="1"/>
    <col min="14593" max="14593" width="20.6328125" style="787" customWidth="1"/>
    <col min="14594" max="14594" width="8.984375E-2" style="787" customWidth="1"/>
    <col min="14595" max="14595" width="0" style="787" hidden="1" customWidth="1"/>
    <col min="14596" max="14845" width="7.90625" style="787"/>
    <col min="14846" max="14846" width="7.90625" style="787" customWidth="1"/>
    <col min="14847" max="14847" width="51.08984375" style="787" customWidth="1"/>
    <col min="14848" max="14848" width="10.08984375" style="787" customWidth="1"/>
    <col min="14849" max="14849" width="20.6328125" style="787" customWidth="1"/>
    <col min="14850" max="14850" width="8.984375E-2" style="787" customWidth="1"/>
    <col min="14851" max="14851" width="0" style="787" hidden="1" customWidth="1"/>
    <col min="14852" max="15101" width="7.90625" style="787"/>
    <col min="15102" max="15102" width="7.90625" style="787" customWidth="1"/>
    <col min="15103" max="15103" width="51.08984375" style="787" customWidth="1"/>
    <col min="15104" max="15104" width="10.08984375" style="787" customWidth="1"/>
    <col min="15105" max="15105" width="20.6328125" style="787" customWidth="1"/>
    <col min="15106" max="15106" width="8.984375E-2" style="787" customWidth="1"/>
    <col min="15107" max="15107" width="0" style="787" hidden="1" customWidth="1"/>
    <col min="15108" max="15357" width="7.90625" style="787"/>
    <col min="15358" max="15358" width="7.90625" style="787" customWidth="1"/>
    <col min="15359" max="15359" width="51.08984375" style="787" customWidth="1"/>
    <col min="15360" max="15360" width="10.08984375" style="787" customWidth="1"/>
    <col min="15361" max="15361" width="20.6328125" style="787" customWidth="1"/>
    <col min="15362" max="15362" width="8.984375E-2" style="787" customWidth="1"/>
    <col min="15363" max="15363" width="0" style="787" hidden="1" customWidth="1"/>
    <col min="15364" max="15613" width="7.90625" style="787"/>
    <col min="15614" max="15614" width="7.90625" style="787" customWidth="1"/>
    <col min="15615" max="15615" width="51.08984375" style="787" customWidth="1"/>
    <col min="15616" max="15616" width="10.08984375" style="787" customWidth="1"/>
    <col min="15617" max="15617" width="20.6328125" style="787" customWidth="1"/>
    <col min="15618" max="15618" width="8.984375E-2" style="787" customWidth="1"/>
    <col min="15619" max="15619" width="0" style="787" hidden="1" customWidth="1"/>
    <col min="15620" max="15869" width="7.90625" style="787"/>
    <col min="15870" max="15870" width="7.90625" style="787" customWidth="1"/>
    <col min="15871" max="15871" width="51.08984375" style="787" customWidth="1"/>
    <col min="15872" max="15872" width="10.08984375" style="787" customWidth="1"/>
    <col min="15873" max="15873" width="20.6328125" style="787" customWidth="1"/>
    <col min="15874" max="15874" width="8.984375E-2" style="787" customWidth="1"/>
    <col min="15875" max="15875" width="0" style="787" hidden="1" customWidth="1"/>
    <col min="15876" max="16125" width="7.90625" style="787"/>
    <col min="16126" max="16126" width="7.90625" style="787" customWidth="1"/>
    <col min="16127" max="16127" width="51.08984375" style="787" customWidth="1"/>
    <col min="16128" max="16128" width="10.08984375" style="787" customWidth="1"/>
    <col min="16129" max="16129" width="20.6328125" style="787" customWidth="1"/>
    <col min="16130" max="16130" width="8.984375E-2" style="787" customWidth="1"/>
    <col min="16131" max="16131" width="0" style="787" hidden="1" customWidth="1"/>
    <col min="16132" max="16384" width="7.90625" style="787"/>
  </cols>
  <sheetData>
    <row r="1" spans="1:4" ht="19">
      <c r="A1" s="1909" t="s">
        <v>2827</v>
      </c>
      <c r="B1" s="1909"/>
      <c r="C1" s="1909"/>
      <c r="D1" s="1909"/>
    </row>
    <row r="2" spans="1:4" ht="6.75" customHeight="1">
      <c r="A2" s="788"/>
      <c r="B2" s="788"/>
      <c r="C2" s="788"/>
      <c r="D2" s="806"/>
    </row>
    <row r="3" spans="1:4" ht="19">
      <c r="A3" s="1909" t="s">
        <v>2828</v>
      </c>
      <c r="B3" s="1909"/>
      <c r="C3" s="1909"/>
      <c r="D3" s="1909"/>
    </row>
    <row r="4" spans="1:4" ht="8.25" customHeight="1">
      <c r="A4" s="789"/>
      <c r="B4" s="789"/>
      <c r="C4" s="789"/>
      <c r="D4" s="789"/>
    </row>
    <row r="5" spans="1:4" ht="19">
      <c r="A5" s="1909" t="s">
        <v>1621</v>
      </c>
      <c r="B5" s="1909"/>
      <c r="C5" s="1909"/>
      <c r="D5" s="1909"/>
    </row>
    <row r="6" spans="1:4">
      <c r="D6" s="807"/>
    </row>
    <row r="7" spans="1:4" ht="13.5" thickBot="1">
      <c r="D7" s="80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786" t="s">
        <v>2824</v>
      </c>
      <c r="C11" s="622"/>
      <c r="D11" s="810"/>
    </row>
    <row r="12" spans="1:4" ht="15" customHeight="1">
      <c r="A12" s="792"/>
      <c r="B12" s="632"/>
      <c r="C12" s="620"/>
      <c r="D12" s="811"/>
    </row>
    <row r="13" spans="1:4" ht="21" customHeight="1">
      <c r="A13" s="798"/>
      <c r="B13" s="786" t="s">
        <v>2825</v>
      </c>
      <c r="C13" s="622"/>
      <c r="D13" s="810"/>
    </row>
    <row r="14" spans="1:4" ht="15" customHeight="1">
      <c r="A14" s="792"/>
      <c r="B14" s="632"/>
      <c r="C14" s="620"/>
      <c r="D14" s="811"/>
    </row>
    <row r="15" spans="1:4">
      <c r="A15" s="792"/>
      <c r="B15" s="786" t="s">
        <v>2826</v>
      </c>
      <c r="C15" s="799"/>
      <c r="D15" s="810"/>
    </row>
    <row r="16" spans="1:4" ht="15" customHeight="1">
      <c r="A16" s="800"/>
      <c r="B16" s="801"/>
      <c r="C16" s="802"/>
      <c r="D16" s="812"/>
    </row>
    <row r="17" spans="1:4">
      <c r="A17" s="792"/>
      <c r="B17" s="786" t="s">
        <v>2865</v>
      </c>
      <c r="C17" s="799"/>
      <c r="D17" s="810"/>
    </row>
    <row r="18" spans="1:4" ht="15" customHeight="1">
      <c r="A18" s="800"/>
      <c r="B18" s="801"/>
      <c r="C18" s="802"/>
      <c r="D18" s="812"/>
    </row>
    <row r="19" spans="1:4">
      <c r="A19" s="803"/>
      <c r="B19" s="1910"/>
      <c r="C19" s="1911"/>
      <c r="D19" s="813"/>
    </row>
    <row r="20" spans="1:4" ht="31.5" customHeight="1">
      <c r="A20" s="790"/>
      <c r="B20" s="1912" t="s">
        <v>2843</v>
      </c>
      <c r="C20" s="1913"/>
      <c r="D20" s="814"/>
    </row>
    <row r="21" spans="1:4" ht="13.5" thickBot="1">
      <c r="A21" s="791"/>
      <c r="B21" s="804"/>
      <c r="C21" s="805"/>
      <c r="D21" s="815"/>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sheetData>
  <mergeCells count="5">
    <mergeCell ref="A1:D1"/>
    <mergeCell ref="A3:D3"/>
    <mergeCell ref="A5:D5"/>
    <mergeCell ref="B19:C19"/>
    <mergeCell ref="B20:C20"/>
  </mergeCells>
  <pageMargins left="0.7" right="0.7" top="0.75" bottom="0.75" header="0.3" footer="0.3"/>
  <pageSetup paperSize="9" scale="93" fitToHeight="0" orientation="portrait" r:id="rId1"/>
  <headerFooter alignWithMargins="0">
    <oddFooter>Page &amp;P of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pageSetUpPr fitToPage="1"/>
  </sheetPr>
  <dimension ref="A1:G462"/>
  <sheetViews>
    <sheetView view="pageBreakPreview" topLeftCell="A441" zoomScale="89" zoomScaleSheetLayoutView="89" workbookViewId="0">
      <selection activeCell="F462" sqref="F462"/>
    </sheetView>
  </sheetViews>
  <sheetFormatPr defaultRowHeight="13"/>
  <cols>
    <col min="1" max="1" width="7.54296875" style="270" customWidth="1"/>
    <col min="2" max="2" width="51.54296875" style="270" customWidth="1"/>
    <col min="3" max="3" width="5.81640625" style="921" customWidth="1"/>
    <col min="4" max="4" width="10.26953125" style="922" customWidth="1"/>
    <col min="5" max="5" width="14.26953125" style="923" customWidth="1"/>
    <col min="6" max="6" width="18.1796875" style="1045" customWidth="1"/>
    <col min="7" max="7" width="3.90625" style="270" hidden="1" customWidth="1"/>
    <col min="8" max="8" width="13.90625" style="270" customWidth="1"/>
    <col min="9" max="9" width="12.36328125" style="270" customWidth="1"/>
    <col min="10" max="255" width="9.1796875" style="270"/>
    <col min="256" max="256" width="7.54296875" style="270" customWidth="1"/>
    <col min="257" max="257" width="57" style="270" customWidth="1"/>
    <col min="258" max="258" width="4.54296875" style="270" customWidth="1"/>
    <col min="259" max="259" width="10.26953125" style="270" customWidth="1"/>
    <col min="260" max="260" width="8.7265625" style="270" customWidth="1"/>
    <col min="261" max="261" width="12.90625" style="270" customWidth="1"/>
    <col min="262" max="262" width="0" style="270" hidden="1" customWidth="1"/>
    <col min="263" max="263" width="9.1796875" style="270"/>
    <col min="264" max="264" width="13.90625" style="270" customWidth="1"/>
    <col min="265" max="265" width="12.36328125" style="270" customWidth="1"/>
    <col min="266" max="511" width="9.1796875" style="270"/>
    <col min="512" max="512" width="7.54296875" style="270" customWidth="1"/>
    <col min="513" max="513" width="57" style="270" customWidth="1"/>
    <col min="514" max="514" width="4.54296875" style="270" customWidth="1"/>
    <col min="515" max="515" width="10.26953125" style="270" customWidth="1"/>
    <col min="516" max="516" width="8.7265625" style="270" customWidth="1"/>
    <col min="517" max="517" width="12.90625" style="270" customWidth="1"/>
    <col min="518" max="518" width="0" style="270" hidden="1" customWidth="1"/>
    <col min="519" max="519" width="9.1796875" style="270"/>
    <col min="520" max="520" width="13.90625" style="270" customWidth="1"/>
    <col min="521" max="521" width="12.36328125" style="270" customWidth="1"/>
    <col min="522" max="767" width="9.1796875" style="270"/>
    <col min="768" max="768" width="7.54296875" style="270" customWidth="1"/>
    <col min="769" max="769" width="57" style="270" customWidth="1"/>
    <col min="770" max="770" width="4.54296875" style="270" customWidth="1"/>
    <col min="771" max="771" width="10.26953125" style="270" customWidth="1"/>
    <col min="772" max="772" width="8.7265625" style="270" customWidth="1"/>
    <col min="773" max="773" width="12.90625" style="270" customWidth="1"/>
    <col min="774" max="774" width="0" style="270" hidden="1" customWidth="1"/>
    <col min="775" max="775" width="9.1796875" style="270"/>
    <col min="776" max="776" width="13.90625" style="270" customWidth="1"/>
    <col min="777" max="777" width="12.36328125" style="270" customWidth="1"/>
    <col min="778" max="1023" width="9.1796875" style="270"/>
    <col min="1024" max="1024" width="7.54296875" style="270" customWidth="1"/>
    <col min="1025" max="1025" width="57" style="270" customWidth="1"/>
    <col min="1026" max="1026" width="4.54296875" style="270" customWidth="1"/>
    <col min="1027" max="1027" width="10.26953125" style="270" customWidth="1"/>
    <col min="1028" max="1028" width="8.7265625" style="270" customWidth="1"/>
    <col min="1029" max="1029" width="12.90625" style="270" customWidth="1"/>
    <col min="1030" max="1030" width="0" style="270" hidden="1" customWidth="1"/>
    <col min="1031" max="1031" width="9.1796875" style="270"/>
    <col min="1032" max="1032" width="13.90625" style="270" customWidth="1"/>
    <col min="1033" max="1033" width="12.36328125" style="270" customWidth="1"/>
    <col min="1034" max="1279" width="9.1796875" style="270"/>
    <col min="1280" max="1280" width="7.54296875" style="270" customWidth="1"/>
    <col min="1281" max="1281" width="57" style="270" customWidth="1"/>
    <col min="1282" max="1282" width="4.54296875" style="270" customWidth="1"/>
    <col min="1283" max="1283" width="10.26953125" style="270" customWidth="1"/>
    <col min="1284" max="1284" width="8.7265625" style="270" customWidth="1"/>
    <col min="1285" max="1285" width="12.90625" style="270" customWidth="1"/>
    <col min="1286" max="1286" width="0" style="270" hidden="1" customWidth="1"/>
    <col min="1287" max="1287" width="9.1796875" style="270"/>
    <col min="1288" max="1288" width="13.90625" style="270" customWidth="1"/>
    <col min="1289" max="1289" width="12.36328125" style="270" customWidth="1"/>
    <col min="1290" max="1535" width="9.1796875" style="270"/>
    <col min="1536" max="1536" width="7.54296875" style="270" customWidth="1"/>
    <col min="1537" max="1537" width="57" style="270" customWidth="1"/>
    <col min="1538" max="1538" width="4.54296875" style="270" customWidth="1"/>
    <col min="1539" max="1539" width="10.26953125" style="270" customWidth="1"/>
    <col min="1540" max="1540" width="8.7265625" style="270" customWidth="1"/>
    <col min="1541" max="1541" width="12.90625" style="270" customWidth="1"/>
    <col min="1542" max="1542" width="0" style="270" hidden="1" customWidth="1"/>
    <col min="1543" max="1543" width="9.1796875" style="270"/>
    <col min="1544" max="1544" width="13.90625" style="270" customWidth="1"/>
    <col min="1545" max="1545" width="12.36328125" style="270" customWidth="1"/>
    <col min="1546" max="1791" width="9.1796875" style="270"/>
    <col min="1792" max="1792" width="7.54296875" style="270" customWidth="1"/>
    <col min="1793" max="1793" width="57" style="270" customWidth="1"/>
    <col min="1794" max="1794" width="4.54296875" style="270" customWidth="1"/>
    <col min="1795" max="1795" width="10.26953125" style="270" customWidth="1"/>
    <col min="1796" max="1796" width="8.7265625" style="270" customWidth="1"/>
    <col min="1797" max="1797" width="12.90625" style="270" customWidth="1"/>
    <col min="1798" max="1798" width="0" style="270" hidden="1" customWidth="1"/>
    <col min="1799" max="1799" width="9.1796875" style="270"/>
    <col min="1800" max="1800" width="13.90625" style="270" customWidth="1"/>
    <col min="1801" max="1801" width="12.36328125" style="270" customWidth="1"/>
    <col min="1802" max="2047" width="9.1796875" style="270"/>
    <col min="2048" max="2048" width="7.54296875" style="270" customWidth="1"/>
    <col min="2049" max="2049" width="57" style="270" customWidth="1"/>
    <col min="2050" max="2050" width="4.54296875" style="270" customWidth="1"/>
    <col min="2051" max="2051" width="10.26953125" style="270" customWidth="1"/>
    <col min="2052" max="2052" width="8.7265625" style="270" customWidth="1"/>
    <col min="2053" max="2053" width="12.90625" style="270" customWidth="1"/>
    <col min="2054" max="2054" width="0" style="270" hidden="1" customWidth="1"/>
    <col min="2055" max="2055" width="9.1796875" style="270"/>
    <col min="2056" max="2056" width="13.90625" style="270" customWidth="1"/>
    <col min="2057" max="2057" width="12.36328125" style="270" customWidth="1"/>
    <col min="2058" max="2303" width="9.1796875" style="270"/>
    <col min="2304" max="2304" width="7.54296875" style="270" customWidth="1"/>
    <col min="2305" max="2305" width="57" style="270" customWidth="1"/>
    <col min="2306" max="2306" width="4.54296875" style="270" customWidth="1"/>
    <col min="2307" max="2307" width="10.26953125" style="270" customWidth="1"/>
    <col min="2308" max="2308" width="8.7265625" style="270" customWidth="1"/>
    <col min="2309" max="2309" width="12.90625" style="270" customWidth="1"/>
    <col min="2310" max="2310" width="0" style="270" hidden="1" customWidth="1"/>
    <col min="2311" max="2311" width="9.1796875" style="270"/>
    <col min="2312" max="2312" width="13.90625" style="270" customWidth="1"/>
    <col min="2313" max="2313" width="12.36328125" style="270" customWidth="1"/>
    <col min="2314" max="2559" width="9.1796875" style="270"/>
    <col min="2560" max="2560" width="7.54296875" style="270" customWidth="1"/>
    <col min="2561" max="2561" width="57" style="270" customWidth="1"/>
    <col min="2562" max="2562" width="4.54296875" style="270" customWidth="1"/>
    <col min="2563" max="2563" width="10.26953125" style="270" customWidth="1"/>
    <col min="2564" max="2564" width="8.7265625" style="270" customWidth="1"/>
    <col min="2565" max="2565" width="12.90625" style="270" customWidth="1"/>
    <col min="2566" max="2566" width="0" style="270" hidden="1" customWidth="1"/>
    <col min="2567" max="2567" width="9.1796875" style="270"/>
    <col min="2568" max="2568" width="13.90625" style="270" customWidth="1"/>
    <col min="2569" max="2569" width="12.36328125" style="270" customWidth="1"/>
    <col min="2570" max="2815" width="9.1796875" style="270"/>
    <col min="2816" max="2816" width="7.54296875" style="270" customWidth="1"/>
    <col min="2817" max="2817" width="57" style="270" customWidth="1"/>
    <col min="2818" max="2818" width="4.54296875" style="270" customWidth="1"/>
    <col min="2819" max="2819" width="10.26953125" style="270" customWidth="1"/>
    <col min="2820" max="2820" width="8.7265625" style="270" customWidth="1"/>
    <col min="2821" max="2821" width="12.90625" style="270" customWidth="1"/>
    <col min="2822" max="2822" width="0" style="270" hidden="1" customWidth="1"/>
    <col min="2823" max="2823" width="9.1796875" style="270"/>
    <col min="2824" max="2824" width="13.90625" style="270" customWidth="1"/>
    <col min="2825" max="2825" width="12.36328125" style="270" customWidth="1"/>
    <col min="2826" max="3071" width="9.1796875" style="270"/>
    <col min="3072" max="3072" width="7.54296875" style="270" customWidth="1"/>
    <col min="3073" max="3073" width="57" style="270" customWidth="1"/>
    <col min="3074" max="3074" width="4.54296875" style="270" customWidth="1"/>
    <col min="3075" max="3075" width="10.26953125" style="270" customWidth="1"/>
    <col min="3076" max="3076" width="8.7265625" style="270" customWidth="1"/>
    <col min="3077" max="3077" width="12.90625" style="270" customWidth="1"/>
    <col min="3078" max="3078" width="0" style="270" hidden="1" customWidth="1"/>
    <col min="3079" max="3079" width="9.1796875" style="270"/>
    <col min="3080" max="3080" width="13.90625" style="270" customWidth="1"/>
    <col min="3081" max="3081" width="12.36328125" style="270" customWidth="1"/>
    <col min="3082" max="3327" width="9.1796875" style="270"/>
    <col min="3328" max="3328" width="7.54296875" style="270" customWidth="1"/>
    <col min="3329" max="3329" width="57" style="270" customWidth="1"/>
    <col min="3330" max="3330" width="4.54296875" style="270" customWidth="1"/>
    <col min="3331" max="3331" width="10.26953125" style="270" customWidth="1"/>
    <col min="3332" max="3332" width="8.7265625" style="270" customWidth="1"/>
    <col min="3333" max="3333" width="12.90625" style="270" customWidth="1"/>
    <col min="3334" max="3334" width="0" style="270" hidden="1" customWidth="1"/>
    <col min="3335" max="3335" width="9.1796875" style="270"/>
    <col min="3336" max="3336" width="13.90625" style="270" customWidth="1"/>
    <col min="3337" max="3337" width="12.36328125" style="270" customWidth="1"/>
    <col min="3338" max="3583" width="9.1796875" style="270"/>
    <col min="3584" max="3584" width="7.54296875" style="270" customWidth="1"/>
    <col min="3585" max="3585" width="57" style="270" customWidth="1"/>
    <col min="3586" max="3586" width="4.54296875" style="270" customWidth="1"/>
    <col min="3587" max="3587" width="10.26953125" style="270" customWidth="1"/>
    <col min="3588" max="3588" width="8.7265625" style="270" customWidth="1"/>
    <col min="3589" max="3589" width="12.90625" style="270" customWidth="1"/>
    <col min="3590" max="3590" width="0" style="270" hidden="1" customWidth="1"/>
    <col min="3591" max="3591" width="9.1796875" style="270"/>
    <col min="3592" max="3592" width="13.90625" style="270" customWidth="1"/>
    <col min="3593" max="3593" width="12.36328125" style="270" customWidth="1"/>
    <col min="3594" max="3839" width="9.1796875" style="270"/>
    <col min="3840" max="3840" width="7.54296875" style="270" customWidth="1"/>
    <col min="3841" max="3841" width="57" style="270" customWidth="1"/>
    <col min="3842" max="3842" width="4.54296875" style="270" customWidth="1"/>
    <col min="3843" max="3843" width="10.26953125" style="270" customWidth="1"/>
    <col min="3844" max="3844" width="8.7265625" style="270" customWidth="1"/>
    <col min="3845" max="3845" width="12.90625" style="270" customWidth="1"/>
    <col min="3846" max="3846" width="0" style="270" hidden="1" customWidth="1"/>
    <col min="3847" max="3847" width="9.1796875" style="270"/>
    <col min="3848" max="3848" width="13.90625" style="270" customWidth="1"/>
    <col min="3849" max="3849" width="12.36328125" style="270" customWidth="1"/>
    <col min="3850" max="4095" width="9.1796875" style="270"/>
    <col min="4096" max="4096" width="7.54296875" style="270" customWidth="1"/>
    <col min="4097" max="4097" width="57" style="270" customWidth="1"/>
    <col min="4098" max="4098" width="4.54296875" style="270" customWidth="1"/>
    <col min="4099" max="4099" width="10.26953125" style="270" customWidth="1"/>
    <col min="4100" max="4100" width="8.7265625" style="270" customWidth="1"/>
    <col min="4101" max="4101" width="12.90625" style="270" customWidth="1"/>
    <col min="4102" max="4102" width="0" style="270" hidden="1" customWidth="1"/>
    <col min="4103" max="4103" width="9.1796875" style="270"/>
    <col min="4104" max="4104" width="13.90625" style="270" customWidth="1"/>
    <col min="4105" max="4105" width="12.36328125" style="270" customWidth="1"/>
    <col min="4106" max="4351" width="9.1796875" style="270"/>
    <col min="4352" max="4352" width="7.54296875" style="270" customWidth="1"/>
    <col min="4353" max="4353" width="57" style="270" customWidth="1"/>
    <col min="4354" max="4354" width="4.54296875" style="270" customWidth="1"/>
    <col min="4355" max="4355" width="10.26953125" style="270" customWidth="1"/>
    <col min="4356" max="4356" width="8.7265625" style="270" customWidth="1"/>
    <col min="4357" max="4357" width="12.90625" style="270" customWidth="1"/>
    <col min="4358" max="4358" width="0" style="270" hidden="1" customWidth="1"/>
    <col min="4359" max="4359" width="9.1796875" style="270"/>
    <col min="4360" max="4360" width="13.90625" style="270" customWidth="1"/>
    <col min="4361" max="4361" width="12.36328125" style="270" customWidth="1"/>
    <col min="4362" max="4607" width="9.1796875" style="270"/>
    <col min="4608" max="4608" width="7.54296875" style="270" customWidth="1"/>
    <col min="4609" max="4609" width="57" style="270" customWidth="1"/>
    <col min="4610" max="4610" width="4.54296875" style="270" customWidth="1"/>
    <col min="4611" max="4611" width="10.26953125" style="270" customWidth="1"/>
    <col min="4612" max="4612" width="8.7265625" style="270" customWidth="1"/>
    <col min="4613" max="4613" width="12.90625" style="270" customWidth="1"/>
    <col min="4614" max="4614" width="0" style="270" hidden="1" customWidth="1"/>
    <col min="4615" max="4615" width="9.1796875" style="270"/>
    <col min="4616" max="4616" width="13.90625" style="270" customWidth="1"/>
    <col min="4617" max="4617" width="12.36328125" style="270" customWidth="1"/>
    <col min="4618" max="4863" width="9.1796875" style="270"/>
    <col min="4864" max="4864" width="7.54296875" style="270" customWidth="1"/>
    <col min="4865" max="4865" width="57" style="270" customWidth="1"/>
    <col min="4866" max="4866" width="4.54296875" style="270" customWidth="1"/>
    <col min="4867" max="4867" width="10.26953125" style="270" customWidth="1"/>
    <col min="4868" max="4868" width="8.7265625" style="270" customWidth="1"/>
    <col min="4869" max="4869" width="12.90625" style="270" customWidth="1"/>
    <col min="4870" max="4870" width="0" style="270" hidden="1" customWidth="1"/>
    <col min="4871" max="4871" width="9.1796875" style="270"/>
    <col min="4872" max="4872" width="13.90625" style="270" customWidth="1"/>
    <col min="4873" max="4873" width="12.36328125" style="270" customWidth="1"/>
    <col min="4874" max="5119" width="9.1796875" style="270"/>
    <col min="5120" max="5120" width="7.54296875" style="270" customWidth="1"/>
    <col min="5121" max="5121" width="57" style="270" customWidth="1"/>
    <col min="5122" max="5122" width="4.54296875" style="270" customWidth="1"/>
    <col min="5123" max="5123" width="10.26953125" style="270" customWidth="1"/>
    <col min="5124" max="5124" width="8.7265625" style="270" customWidth="1"/>
    <col min="5125" max="5125" width="12.90625" style="270" customWidth="1"/>
    <col min="5126" max="5126" width="0" style="270" hidden="1" customWidth="1"/>
    <col min="5127" max="5127" width="9.1796875" style="270"/>
    <col min="5128" max="5128" width="13.90625" style="270" customWidth="1"/>
    <col min="5129" max="5129" width="12.36328125" style="270" customWidth="1"/>
    <col min="5130" max="5375" width="9.1796875" style="270"/>
    <col min="5376" max="5376" width="7.54296875" style="270" customWidth="1"/>
    <col min="5377" max="5377" width="57" style="270" customWidth="1"/>
    <col min="5378" max="5378" width="4.54296875" style="270" customWidth="1"/>
    <col min="5379" max="5379" width="10.26953125" style="270" customWidth="1"/>
    <col min="5380" max="5380" width="8.7265625" style="270" customWidth="1"/>
    <col min="5381" max="5381" width="12.90625" style="270" customWidth="1"/>
    <col min="5382" max="5382" width="0" style="270" hidden="1" customWidth="1"/>
    <col min="5383" max="5383" width="9.1796875" style="270"/>
    <col min="5384" max="5384" width="13.90625" style="270" customWidth="1"/>
    <col min="5385" max="5385" width="12.36328125" style="270" customWidth="1"/>
    <col min="5386" max="5631" width="9.1796875" style="270"/>
    <col min="5632" max="5632" width="7.54296875" style="270" customWidth="1"/>
    <col min="5633" max="5633" width="57" style="270" customWidth="1"/>
    <col min="5634" max="5634" width="4.54296875" style="270" customWidth="1"/>
    <col min="5635" max="5635" width="10.26953125" style="270" customWidth="1"/>
    <col min="5636" max="5636" width="8.7265625" style="270" customWidth="1"/>
    <col min="5637" max="5637" width="12.90625" style="270" customWidth="1"/>
    <col min="5638" max="5638" width="0" style="270" hidden="1" customWidth="1"/>
    <col min="5639" max="5639" width="9.1796875" style="270"/>
    <col min="5640" max="5640" width="13.90625" style="270" customWidth="1"/>
    <col min="5641" max="5641" width="12.36328125" style="270" customWidth="1"/>
    <col min="5642" max="5887" width="9.1796875" style="270"/>
    <col min="5888" max="5888" width="7.54296875" style="270" customWidth="1"/>
    <col min="5889" max="5889" width="57" style="270" customWidth="1"/>
    <col min="5890" max="5890" width="4.54296875" style="270" customWidth="1"/>
    <col min="5891" max="5891" width="10.26953125" style="270" customWidth="1"/>
    <col min="5892" max="5892" width="8.7265625" style="270" customWidth="1"/>
    <col min="5893" max="5893" width="12.90625" style="270" customWidth="1"/>
    <col min="5894" max="5894" width="0" style="270" hidden="1" customWidth="1"/>
    <col min="5895" max="5895" width="9.1796875" style="270"/>
    <col min="5896" max="5896" width="13.90625" style="270" customWidth="1"/>
    <col min="5897" max="5897" width="12.36328125" style="270" customWidth="1"/>
    <col min="5898" max="6143" width="9.1796875" style="270"/>
    <col min="6144" max="6144" width="7.54296875" style="270" customWidth="1"/>
    <col min="6145" max="6145" width="57" style="270" customWidth="1"/>
    <col min="6146" max="6146" width="4.54296875" style="270" customWidth="1"/>
    <col min="6147" max="6147" width="10.26953125" style="270" customWidth="1"/>
    <col min="6148" max="6148" width="8.7265625" style="270" customWidth="1"/>
    <col min="6149" max="6149" width="12.90625" style="270" customWidth="1"/>
    <col min="6150" max="6150" width="0" style="270" hidden="1" customWidth="1"/>
    <col min="6151" max="6151" width="9.1796875" style="270"/>
    <col min="6152" max="6152" width="13.90625" style="270" customWidth="1"/>
    <col min="6153" max="6153" width="12.36328125" style="270" customWidth="1"/>
    <col min="6154" max="6399" width="9.1796875" style="270"/>
    <col min="6400" max="6400" width="7.54296875" style="270" customWidth="1"/>
    <col min="6401" max="6401" width="57" style="270" customWidth="1"/>
    <col min="6402" max="6402" width="4.54296875" style="270" customWidth="1"/>
    <col min="6403" max="6403" width="10.26953125" style="270" customWidth="1"/>
    <col min="6404" max="6404" width="8.7265625" style="270" customWidth="1"/>
    <col min="6405" max="6405" width="12.90625" style="270" customWidth="1"/>
    <col min="6406" max="6406" width="0" style="270" hidden="1" customWidth="1"/>
    <col min="6407" max="6407" width="9.1796875" style="270"/>
    <col min="6408" max="6408" width="13.90625" style="270" customWidth="1"/>
    <col min="6409" max="6409" width="12.36328125" style="270" customWidth="1"/>
    <col min="6410" max="6655" width="9.1796875" style="270"/>
    <col min="6656" max="6656" width="7.54296875" style="270" customWidth="1"/>
    <col min="6657" max="6657" width="57" style="270" customWidth="1"/>
    <col min="6658" max="6658" width="4.54296875" style="270" customWidth="1"/>
    <col min="6659" max="6659" width="10.26953125" style="270" customWidth="1"/>
    <col min="6660" max="6660" width="8.7265625" style="270" customWidth="1"/>
    <col min="6661" max="6661" width="12.90625" style="270" customWidth="1"/>
    <col min="6662" max="6662" width="0" style="270" hidden="1" customWidth="1"/>
    <col min="6663" max="6663" width="9.1796875" style="270"/>
    <col min="6664" max="6664" width="13.90625" style="270" customWidth="1"/>
    <col min="6665" max="6665" width="12.36328125" style="270" customWidth="1"/>
    <col min="6666" max="6911" width="9.1796875" style="270"/>
    <col min="6912" max="6912" width="7.54296875" style="270" customWidth="1"/>
    <col min="6913" max="6913" width="57" style="270" customWidth="1"/>
    <col min="6914" max="6914" width="4.54296875" style="270" customWidth="1"/>
    <col min="6915" max="6915" width="10.26953125" style="270" customWidth="1"/>
    <col min="6916" max="6916" width="8.7265625" style="270" customWidth="1"/>
    <col min="6917" max="6917" width="12.90625" style="270" customWidth="1"/>
    <col min="6918" max="6918" width="0" style="270" hidden="1" customWidth="1"/>
    <col min="6919" max="6919" width="9.1796875" style="270"/>
    <col min="6920" max="6920" width="13.90625" style="270" customWidth="1"/>
    <col min="6921" max="6921" width="12.36328125" style="270" customWidth="1"/>
    <col min="6922" max="7167" width="9.1796875" style="270"/>
    <col min="7168" max="7168" width="7.54296875" style="270" customWidth="1"/>
    <col min="7169" max="7169" width="57" style="270" customWidth="1"/>
    <col min="7170" max="7170" width="4.54296875" style="270" customWidth="1"/>
    <col min="7171" max="7171" width="10.26953125" style="270" customWidth="1"/>
    <col min="7172" max="7172" width="8.7265625" style="270" customWidth="1"/>
    <col min="7173" max="7173" width="12.90625" style="270" customWidth="1"/>
    <col min="7174" max="7174" width="0" style="270" hidden="1" customWidth="1"/>
    <col min="7175" max="7175" width="9.1796875" style="270"/>
    <col min="7176" max="7176" width="13.90625" style="270" customWidth="1"/>
    <col min="7177" max="7177" width="12.36328125" style="270" customWidth="1"/>
    <col min="7178" max="7423" width="9.1796875" style="270"/>
    <col min="7424" max="7424" width="7.54296875" style="270" customWidth="1"/>
    <col min="7425" max="7425" width="57" style="270" customWidth="1"/>
    <col min="7426" max="7426" width="4.54296875" style="270" customWidth="1"/>
    <col min="7427" max="7427" width="10.26953125" style="270" customWidth="1"/>
    <col min="7428" max="7428" width="8.7265625" style="270" customWidth="1"/>
    <col min="7429" max="7429" width="12.90625" style="270" customWidth="1"/>
    <col min="7430" max="7430" width="0" style="270" hidden="1" customWidth="1"/>
    <col min="7431" max="7431" width="9.1796875" style="270"/>
    <col min="7432" max="7432" width="13.90625" style="270" customWidth="1"/>
    <col min="7433" max="7433" width="12.36328125" style="270" customWidth="1"/>
    <col min="7434" max="7679" width="9.1796875" style="270"/>
    <col min="7680" max="7680" width="7.54296875" style="270" customWidth="1"/>
    <col min="7681" max="7681" width="57" style="270" customWidth="1"/>
    <col min="7682" max="7682" width="4.54296875" style="270" customWidth="1"/>
    <col min="7683" max="7683" width="10.26953125" style="270" customWidth="1"/>
    <col min="7684" max="7684" width="8.7265625" style="270" customWidth="1"/>
    <col min="7685" max="7685" width="12.90625" style="270" customWidth="1"/>
    <col min="7686" max="7686" width="0" style="270" hidden="1" customWidth="1"/>
    <col min="7687" max="7687" width="9.1796875" style="270"/>
    <col min="7688" max="7688" width="13.90625" style="270" customWidth="1"/>
    <col min="7689" max="7689" width="12.36328125" style="270" customWidth="1"/>
    <col min="7690" max="7935" width="9.1796875" style="270"/>
    <col min="7936" max="7936" width="7.54296875" style="270" customWidth="1"/>
    <col min="7937" max="7937" width="57" style="270" customWidth="1"/>
    <col min="7938" max="7938" width="4.54296875" style="270" customWidth="1"/>
    <col min="7939" max="7939" width="10.26953125" style="270" customWidth="1"/>
    <col min="7940" max="7940" width="8.7265625" style="270" customWidth="1"/>
    <col min="7941" max="7941" width="12.90625" style="270" customWidth="1"/>
    <col min="7942" max="7942" width="0" style="270" hidden="1" customWidth="1"/>
    <col min="7943" max="7943" width="9.1796875" style="270"/>
    <col min="7944" max="7944" width="13.90625" style="270" customWidth="1"/>
    <col min="7945" max="7945" width="12.36328125" style="270" customWidth="1"/>
    <col min="7946" max="8191" width="9.1796875" style="270"/>
    <col min="8192" max="8192" width="7.54296875" style="270" customWidth="1"/>
    <col min="8193" max="8193" width="57" style="270" customWidth="1"/>
    <col min="8194" max="8194" width="4.54296875" style="270" customWidth="1"/>
    <col min="8195" max="8195" width="10.26953125" style="270" customWidth="1"/>
    <col min="8196" max="8196" width="8.7265625" style="270" customWidth="1"/>
    <col min="8197" max="8197" width="12.90625" style="270" customWidth="1"/>
    <col min="8198" max="8198" width="0" style="270" hidden="1" customWidth="1"/>
    <col min="8199" max="8199" width="9.1796875" style="270"/>
    <col min="8200" max="8200" width="13.90625" style="270" customWidth="1"/>
    <col min="8201" max="8201" width="12.36328125" style="270" customWidth="1"/>
    <col min="8202" max="8447" width="9.1796875" style="270"/>
    <col min="8448" max="8448" width="7.54296875" style="270" customWidth="1"/>
    <col min="8449" max="8449" width="57" style="270" customWidth="1"/>
    <col min="8450" max="8450" width="4.54296875" style="270" customWidth="1"/>
    <col min="8451" max="8451" width="10.26953125" style="270" customWidth="1"/>
    <col min="8452" max="8452" width="8.7265625" style="270" customWidth="1"/>
    <col min="8453" max="8453" width="12.90625" style="270" customWidth="1"/>
    <col min="8454" max="8454" width="0" style="270" hidden="1" customWidth="1"/>
    <col min="8455" max="8455" width="9.1796875" style="270"/>
    <col min="8456" max="8456" width="13.90625" style="270" customWidth="1"/>
    <col min="8457" max="8457" width="12.36328125" style="270" customWidth="1"/>
    <col min="8458" max="8703" width="9.1796875" style="270"/>
    <col min="8704" max="8704" width="7.54296875" style="270" customWidth="1"/>
    <col min="8705" max="8705" width="57" style="270" customWidth="1"/>
    <col min="8706" max="8706" width="4.54296875" style="270" customWidth="1"/>
    <col min="8707" max="8707" width="10.26953125" style="270" customWidth="1"/>
    <col min="8708" max="8708" width="8.7265625" style="270" customWidth="1"/>
    <col min="8709" max="8709" width="12.90625" style="270" customWidth="1"/>
    <col min="8710" max="8710" width="0" style="270" hidden="1" customWidth="1"/>
    <col min="8711" max="8711" width="9.1796875" style="270"/>
    <col min="8712" max="8712" width="13.90625" style="270" customWidth="1"/>
    <col min="8713" max="8713" width="12.36328125" style="270" customWidth="1"/>
    <col min="8714" max="8959" width="9.1796875" style="270"/>
    <col min="8960" max="8960" width="7.54296875" style="270" customWidth="1"/>
    <col min="8961" max="8961" width="57" style="270" customWidth="1"/>
    <col min="8962" max="8962" width="4.54296875" style="270" customWidth="1"/>
    <col min="8963" max="8963" width="10.26953125" style="270" customWidth="1"/>
    <col min="8964" max="8964" width="8.7265625" style="270" customWidth="1"/>
    <col min="8965" max="8965" width="12.90625" style="270" customWidth="1"/>
    <col min="8966" max="8966" width="0" style="270" hidden="1" customWidth="1"/>
    <col min="8967" max="8967" width="9.1796875" style="270"/>
    <col min="8968" max="8968" width="13.90625" style="270" customWidth="1"/>
    <col min="8969" max="8969" width="12.36328125" style="270" customWidth="1"/>
    <col min="8970" max="9215" width="9.1796875" style="270"/>
    <col min="9216" max="9216" width="7.54296875" style="270" customWidth="1"/>
    <col min="9217" max="9217" width="57" style="270" customWidth="1"/>
    <col min="9218" max="9218" width="4.54296875" style="270" customWidth="1"/>
    <col min="9219" max="9219" width="10.26953125" style="270" customWidth="1"/>
    <col min="9220" max="9220" width="8.7265625" style="270" customWidth="1"/>
    <col min="9221" max="9221" width="12.90625" style="270" customWidth="1"/>
    <col min="9222" max="9222" width="0" style="270" hidden="1" customWidth="1"/>
    <col min="9223" max="9223" width="9.1796875" style="270"/>
    <col min="9224" max="9224" width="13.90625" style="270" customWidth="1"/>
    <col min="9225" max="9225" width="12.36328125" style="270" customWidth="1"/>
    <col min="9226" max="9471" width="9.1796875" style="270"/>
    <col min="9472" max="9472" width="7.54296875" style="270" customWidth="1"/>
    <col min="9473" max="9473" width="57" style="270" customWidth="1"/>
    <col min="9474" max="9474" width="4.54296875" style="270" customWidth="1"/>
    <col min="9475" max="9475" width="10.26953125" style="270" customWidth="1"/>
    <col min="9476" max="9476" width="8.7265625" style="270" customWidth="1"/>
    <col min="9477" max="9477" width="12.90625" style="270" customWidth="1"/>
    <col min="9478" max="9478" width="0" style="270" hidden="1" customWidth="1"/>
    <col min="9479" max="9479" width="9.1796875" style="270"/>
    <col min="9480" max="9480" width="13.90625" style="270" customWidth="1"/>
    <col min="9481" max="9481" width="12.36328125" style="270" customWidth="1"/>
    <col min="9482" max="9727" width="9.1796875" style="270"/>
    <col min="9728" max="9728" width="7.54296875" style="270" customWidth="1"/>
    <col min="9729" max="9729" width="57" style="270" customWidth="1"/>
    <col min="9730" max="9730" width="4.54296875" style="270" customWidth="1"/>
    <col min="9731" max="9731" width="10.26953125" style="270" customWidth="1"/>
    <col min="9732" max="9732" width="8.7265625" style="270" customWidth="1"/>
    <col min="9733" max="9733" width="12.90625" style="270" customWidth="1"/>
    <col min="9734" max="9734" width="0" style="270" hidden="1" customWidth="1"/>
    <col min="9735" max="9735" width="9.1796875" style="270"/>
    <col min="9736" max="9736" width="13.90625" style="270" customWidth="1"/>
    <col min="9737" max="9737" width="12.36328125" style="270" customWidth="1"/>
    <col min="9738" max="9983" width="9.1796875" style="270"/>
    <col min="9984" max="9984" width="7.54296875" style="270" customWidth="1"/>
    <col min="9985" max="9985" width="57" style="270" customWidth="1"/>
    <col min="9986" max="9986" width="4.54296875" style="270" customWidth="1"/>
    <col min="9987" max="9987" width="10.26953125" style="270" customWidth="1"/>
    <col min="9988" max="9988" width="8.7265625" style="270" customWidth="1"/>
    <col min="9989" max="9989" width="12.90625" style="270" customWidth="1"/>
    <col min="9990" max="9990" width="0" style="270" hidden="1" customWidth="1"/>
    <col min="9991" max="9991" width="9.1796875" style="270"/>
    <col min="9992" max="9992" width="13.90625" style="270" customWidth="1"/>
    <col min="9993" max="9993" width="12.36328125" style="270" customWidth="1"/>
    <col min="9994" max="10239" width="9.1796875" style="270"/>
    <col min="10240" max="10240" width="7.54296875" style="270" customWidth="1"/>
    <col min="10241" max="10241" width="57" style="270" customWidth="1"/>
    <col min="10242" max="10242" width="4.54296875" style="270" customWidth="1"/>
    <col min="10243" max="10243" width="10.26953125" style="270" customWidth="1"/>
    <col min="10244" max="10244" width="8.7265625" style="270" customWidth="1"/>
    <col min="10245" max="10245" width="12.90625" style="270" customWidth="1"/>
    <col min="10246" max="10246" width="0" style="270" hidden="1" customWidth="1"/>
    <col min="10247" max="10247" width="9.1796875" style="270"/>
    <col min="10248" max="10248" width="13.90625" style="270" customWidth="1"/>
    <col min="10249" max="10249" width="12.36328125" style="270" customWidth="1"/>
    <col min="10250" max="10495" width="9.1796875" style="270"/>
    <col min="10496" max="10496" width="7.54296875" style="270" customWidth="1"/>
    <col min="10497" max="10497" width="57" style="270" customWidth="1"/>
    <col min="10498" max="10498" width="4.54296875" style="270" customWidth="1"/>
    <col min="10499" max="10499" width="10.26953125" style="270" customWidth="1"/>
    <col min="10500" max="10500" width="8.7265625" style="270" customWidth="1"/>
    <col min="10501" max="10501" width="12.90625" style="270" customWidth="1"/>
    <col min="10502" max="10502" width="0" style="270" hidden="1" customWidth="1"/>
    <col min="10503" max="10503" width="9.1796875" style="270"/>
    <col min="10504" max="10504" width="13.90625" style="270" customWidth="1"/>
    <col min="10505" max="10505" width="12.36328125" style="270" customWidth="1"/>
    <col min="10506" max="10751" width="9.1796875" style="270"/>
    <col min="10752" max="10752" width="7.54296875" style="270" customWidth="1"/>
    <col min="10753" max="10753" width="57" style="270" customWidth="1"/>
    <col min="10754" max="10754" width="4.54296875" style="270" customWidth="1"/>
    <col min="10755" max="10755" width="10.26953125" style="270" customWidth="1"/>
    <col min="10756" max="10756" width="8.7265625" style="270" customWidth="1"/>
    <col min="10757" max="10757" width="12.90625" style="270" customWidth="1"/>
    <col min="10758" max="10758" width="0" style="270" hidden="1" customWidth="1"/>
    <col min="10759" max="10759" width="9.1796875" style="270"/>
    <col min="10760" max="10760" width="13.90625" style="270" customWidth="1"/>
    <col min="10761" max="10761" width="12.36328125" style="270" customWidth="1"/>
    <col min="10762" max="11007" width="9.1796875" style="270"/>
    <col min="11008" max="11008" width="7.54296875" style="270" customWidth="1"/>
    <col min="11009" max="11009" width="57" style="270" customWidth="1"/>
    <col min="11010" max="11010" width="4.54296875" style="270" customWidth="1"/>
    <col min="11011" max="11011" width="10.26953125" style="270" customWidth="1"/>
    <col min="11012" max="11012" width="8.7265625" style="270" customWidth="1"/>
    <col min="11013" max="11013" width="12.90625" style="270" customWidth="1"/>
    <col min="11014" max="11014" width="0" style="270" hidden="1" customWidth="1"/>
    <col min="11015" max="11015" width="9.1796875" style="270"/>
    <col min="11016" max="11016" width="13.90625" style="270" customWidth="1"/>
    <col min="11017" max="11017" width="12.36328125" style="270" customWidth="1"/>
    <col min="11018" max="11263" width="9.1796875" style="270"/>
    <col min="11264" max="11264" width="7.54296875" style="270" customWidth="1"/>
    <col min="11265" max="11265" width="57" style="270" customWidth="1"/>
    <col min="11266" max="11266" width="4.54296875" style="270" customWidth="1"/>
    <col min="11267" max="11267" width="10.26953125" style="270" customWidth="1"/>
    <col min="11268" max="11268" width="8.7265625" style="270" customWidth="1"/>
    <col min="11269" max="11269" width="12.90625" style="270" customWidth="1"/>
    <col min="11270" max="11270" width="0" style="270" hidden="1" customWidth="1"/>
    <col min="11271" max="11271" width="9.1796875" style="270"/>
    <col min="11272" max="11272" width="13.90625" style="270" customWidth="1"/>
    <col min="11273" max="11273" width="12.36328125" style="270" customWidth="1"/>
    <col min="11274" max="11519" width="9.1796875" style="270"/>
    <col min="11520" max="11520" width="7.54296875" style="270" customWidth="1"/>
    <col min="11521" max="11521" width="57" style="270" customWidth="1"/>
    <col min="11522" max="11522" width="4.54296875" style="270" customWidth="1"/>
    <col min="11523" max="11523" width="10.26953125" style="270" customWidth="1"/>
    <col min="11524" max="11524" width="8.7265625" style="270" customWidth="1"/>
    <col min="11525" max="11525" width="12.90625" style="270" customWidth="1"/>
    <col min="11526" max="11526" width="0" style="270" hidden="1" customWidth="1"/>
    <col min="11527" max="11527" width="9.1796875" style="270"/>
    <col min="11528" max="11528" width="13.90625" style="270" customWidth="1"/>
    <col min="11529" max="11529" width="12.36328125" style="270" customWidth="1"/>
    <col min="11530" max="11775" width="9.1796875" style="270"/>
    <col min="11776" max="11776" width="7.54296875" style="270" customWidth="1"/>
    <col min="11777" max="11777" width="57" style="270" customWidth="1"/>
    <col min="11778" max="11778" width="4.54296875" style="270" customWidth="1"/>
    <col min="11779" max="11779" width="10.26953125" style="270" customWidth="1"/>
    <col min="11780" max="11780" width="8.7265625" style="270" customWidth="1"/>
    <col min="11781" max="11781" width="12.90625" style="270" customWidth="1"/>
    <col min="11782" max="11782" width="0" style="270" hidden="1" customWidth="1"/>
    <col min="11783" max="11783" width="9.1796875" style="270"/>
    <col min="11784" max="11784" width="13.90625" style="270" customWidth="1"/>
    <col min="11785" max="11785" width="12.36328125" style="270" customWidth="1"/>
    <col min="11786" max="12031" width="9.1796875" style="270"/>
    <col min="12032" max="12032" width="7.54296875" style="270" customWidth="1"/>
    <col min="12033" max="12033" width="57" style="270" customWidth="1"/>
    <col min="12034" max="12034" width="4.54296875" style="270" customWidth="1"/>
    <col min="12035" max="12035" width="10.26953125" style="270" customWidth="1"/>
    <col min="12036" max="12036" width="8.7265625" style="270" customWidth="1"/>
    <col min="12037" max="12037" width="12.90625" style="270" customWidth="1"/>
    <col min="12038" max="12038" width="0" style="270" hidden="1" customWidth="1"/>
    <col min="12039" max="12039" width="9.1796875" style="270"/>
    <col min="12040" max="12040" width="13.90625" style="270" customWidth="1"/>
    <col min="12041" max="12041" width="12.36328125" style="270" customWidth="1"/>
    <col min="12042" max="12287" width="9.1796875" style="270"/>
    <col min="12288" max="12288" width="7.54296875" style="270" customWidth="1"/>
    <col min="12289" max="12289" width="57" style="270" customWidth="1"/>
    <col min="12290" max="12290" width="4.54296875" style="270" customWidth="1"/>
    <col min="12291" max="12291" width="10.26953125" style="270" customWidth="1"/>
    <col min="12292" max="12292" width="8.7265625" style="270" customWidth="1"/>
    <col min="12293" max="12293" width="12.90625" style="270" customWidth="1"/>
    <col min="12294" max="12294" width="0" style="270" hidden="1" customWidth="1"/>
    <col min="12295" max="12295" width="9.1796875" style="270"/>
    <col min="12296" max="12296" width="13.90625" style="270" customWidth="1"/>
    <col min="12297" max="12297" width="12.36328125" style="270" customWidth="1"/>
    <col min="12298" max="12543" width="9.1796875" style="270"/>
    <col min="12544" max="12544" width="7.54296875" style="270" customWidth="1"/>
    <col min="12545" max="12545" width="57" style="270" customWidth="1"/>
    <col min="12546" max="12546" width="4.54296875" style="270" customWidth="1"/>
    <col min="12547" max="12547" width="10.26953125" style="270" customWidth="1"/>
    <col min="12548" max="12548" width="8.7265625" style="270" customWidth="1"/>
    <col min="12549" max="12549" width="12.90625" style="270" customWidth="1"/>
    <col min="12550" max="12550" width="0" style="270" hidden="1" customWidth="1"/>
    <col min="12551" max="12551" width="9.1796875" style="270"/>
    <col min="12552" max="12552" width="13.90625" style="270" customWidth="1"/>
    <col min="12553" max="12553" width="12.36328125" style="270" customWidth="1"/>
    <col min="12554" max="12799" width="9.1796875" style="270"/>
    <col min="12800" max="12800" width="7.54296875" style="270" customWidth="1"/>
    <col min="12801" max="12801" width="57" style="270" customWidth="1"/>
    <col min="12802" max="12802" width="4.54296875" style="270" customWidth="1"/>
    <col min="12803" max="12803" width="10.26953125" style="270" customWidth="1"/>
    <col min="12804" max="12804" width="8.7265625" style="270" customWidth="1"/>
    <col min="12805" max="12805" width="12.90625" style="270" customWidth="1"/>
    <col min="12806" max="12806" width="0" style="270" hidden="1" customWidth="1"/>
    <col min="12807" max="12807" width="9.1796875" style="270"/>
    <col min="12808" max="12808" width="13.90625" style="270" customWidth="1"/>
    <col min="12809" max="12809" width="12.36328125" style="270" customWidth="1"/>
    <col min="12810" max="13055" width="9.1796875" style="270"/>
    <col min="13056" max="13056" width="7.54296875" style="270" customWidth="1"/>
    <col min="13057" max="13057" width="57" style="270" customWidth="1"/>
    <col min="13058" max="13058" width="4.54296875" style="270" customWidth="1"/>
    <col min="13059" max="13059" width="10.26953125" style="270" customWidth="1"/>
    <col min="13060" max="13060" width="8.7265625" style="270" customWidth="1"/>
    <col min="13061" max="13061" width="12.90625" style="270" customWidth="1"/>
    <col min="13062" max="13062" width="0" style="270" hidden="1" customWidth="1"/>
    <col min="13063" max="13063" width="9.1796875" style="270"/>
    <col min="13064" max="13064" width="13.90625" style="270" customWidth="1"/>
    <col min="13065" max="13065" width="12.36328125" style="270" customWidth="1"/>
    <col min="13066" max="13311" width="9.1796875" style="270"/>
    <col min="13312" max="13312" width="7.54296875" style="270" customWidth="1"/>
    <col min="13313" max="13313" width="57" style="270" customWidth="1"/>
    <col min="13314" max="13314" width="4.54296875" style="270" customWidth="1"/>
    <col min="13315" max="13315" width="10.26953125" style="270" customWidth="1"/>
    <col min="13316" max="13316" width="8.7265625" style="270" customWidth="1"/>
    <col min="13317" max="13317" width="12.90625" style="270" customWidth="1"/>
    <col min="13318" max="13318" width="0" style="270" hidden="1" customWidth="1"/>
    <col min="13319" max="13319" width="9.1796875" style="270"/>
    <col min="13320" max="13320" width="13.90625" style="270" customWidth="1"/>
    <col min="13321" max="13321" width="12.36328125" style="270" customWidth="1"/>
    <col min="13322" max="13567" width="9.1796875" style="270"/>
    <col min="13568" max="13568" width="7.54296875" style="270" customWidth="1"/>
    <col min="13569" max="13569" width="57" style="270" customWidth="1"/>
    <col min="13570" max="13570" width="4.54296875" style="270" customWidth="1"/>
    <col min="13571" max="13571" width="10.26953125" style="270" customWidth="1"/>
    <col min="13572" max="13572" width="8.7265625" style="270" customWidth="1"/>
    <col min="13573" max="13573" width="12.90625" style="270" customWidth="1"/>
    <col min="13574" max="13574" width="0" style="270" hidden="1" customWidth="1"/>
    <col min="13575" max="13575" width="9.1796875" style="270"/>
    <col min="13576" max="13576" width="13.90625" style="270" customWidth="1"/>
    <col min="13577" max="13577" width="12.36328125" style="270" customWidth="1"/>
    <col min="13578" max="13823" width="9.1796875" style="270"/>
    <col min="13824" max="13824" width="7.54296875" style="270" customWidth="1"/>
    <col min="13825" max="13825" width="57" style="270" customWidth="1"/>
    <col min="13826" max="13826" width="4.54296875" style="270" customWidth="1"/>
    <col min="13827" max="13827" width="10.26953125" style="270" customWidth="1"/>
    <col min="13828" max="13828" width="8.7265625" style="270" customWidth="1"/>
    <col min="13829" max="13829" width="12.90625" style="270" customWidth="1"/>
    <col min="13830" max="13830" width="0" style="270" hidden="1" customWidth="1"/>
    <col min="13831" max="13831" width="9.1796875" style="270"/>
    <col min="13832" max="13832" width="13.90625" style="270" customWidth="1"/>
    <col min="13833" max="13833" width="12.36328125" style="270" customWidth="1"/>
    <col min="13834" max="14079" width="9.1796875" style="270"/>
    <col min="14080" max="14080" width="7.54296875" style="270" customWidth="1"/>
    <col min="14081" max="14081" width="57" style="270" customWidth="1"/>
    <col min="14082" max="14082" width="4.54296875" style="270" customWidth="1"/>
    <col min="14083" max="14083" width="10.26953125" style="270" customWidth="1"/>
    <col min="14084" max="14084" width="8.7265625" style="270" customWidth="1"/>
    <col min="14085" max="14085" width="12.90625" style="270" customWidth="1"/>
    <col min="14086" max="14086" width="0" style="270" hidden="1" customWidth="1"/>
    <col min="14087" max="14087" width="9.1796875" style="270"/>
    <col min="14088" max="14088" width="13.90625" style="270" customWidth="1"/>
    <col min="14089" max="14089" width="12.36328125" style="270" customWidth="1"/>
    <col min="14090" max="14335" width="9.1796875" style="270"/>
    <col min="14336" max="14336" width="7.54296875" style="270" customWidth="1"/>
    <col min="14337" max="14337" width="57" style="270" customWidth="1"/>
    <col min="14338" max="14338" width="4.54296875" style="270" customWidth="1"/>
    <col min="14339" max="14339" width="10.26953125" style="270" customWidth="1"/>
    <col min="14340" max="14340" width="8.7265625" style="270" customWidth="1"/>
    <col min="14341" max="14341" width="12.90625" style="270" customWidth="1"/>
    <col min="14342" max="14342" width="0" style="270" hidden="1" customWidth="1"/>
    <col min="14343" max="14343" width="9.1796875" style="270"/>
    <col min="14344" max="14344" width="13.90625" style="270" customWidth="1"/>
    <col min="14345" max="14345" width="12.36328125" style="270" customWidth="1"/>
    <col min="14346" max="14591" width="9.1796875" style="270"/>
    <col min="14592" max="14592" width="7.54296875" style="270" customWidth="1"/>
    <col min="14593" max="14593" width="57" style="270" customWidth="1"/>
    <col min="14594" max="14594" width="4.54296875" style="270" customWidth="1"/>
    <col min="14595" max="14595" width="10.26953125" style="270" customWidth="1"/>
    <col min="14596" max="14596" width="8.7265625" style="270" customWidth="1"/>
    <col min="14597" max="14597" width="12.90625" style="270" customWidth="1"/>
    <col min="14598" max="14598" width="0" style="270" hidden="1" customWidth="1"/>
    <col min="14599" max="14599" width="9.1796875" style="270"/>
    <col min="14600" max="14600" width="13.90625" style="270" customWidth="1"/>
    <col min="14601" max="14601" width="12.36328125" style="270" customWidth="1"/>
    <col min="14602" max="14847" width="9.1796875" style="270"/>
    <col min="14848" max="14848" width="7.54296875" style="270" customWidth="1"/>
    <col min="14849" max="14849" width="57" style="270" customWidth="1"/>
    <col min="14850" max="14850" width="4.54296875" style="270" customWidth="1"/>
    <col min="14851" max="14851" width="10.26953125" style="270" customWidth="1"/>
    <col min="14852" max="14852" width="8.7265625" style="270" customWidth="1"/>
    <col min="14853" max="14853" width="12.90625" style="270" customWidth="1"/>
    <col min="14854" max="14854" width="0" style="270" hidden="1" customWidth="1"/>
    <col min="14855" max="14855" width="9.1796875" style="270"/>
    <col min="14856" max="14856" width="13.90625" style="270" customWidth="1"/>
    <col min="14857" max="14857" width="12.36328125" style="270" customWidth="1"/>
    <col min="14858" max="15103" width="9.1796875" style="270"/>
    <col min="15104" max="15104" width="7.54296875" style="270" customWidth="1"/>
    <col min="15105" max="15105" width="57" style="270" customWidth="1"/>
    <col min="15106" max="15106" width="4.54296875" style="270" customWidth="1"/>
    <col min="15107" max="15107" width="10.26953125" style="270" customWidth="1"/>
    <col min="15108" max="15108" width="8.7265625" style="270" customWidth="1"/>
    <col min="15109" max="15109" width="12.90625" style="270" customWidth="1"/>
    <col min="15110" max="15110" width="0" style="270" hidden="1" customWidth="1"/>
    <col min="15111" max="15111" width="9.1796875" style="270"/>
    <col min="15112" max="15112" width="13.90625" style="270" customWidth="1"/>
    <col min="15113" max="15113" width="12.36328125" style="270" customWidth="1"/>
    <col min="15114" max="15359" width="9.1796875" style="270"/>
    <col min="15360" max="15360" width="7.54296875" style="270" customWidth="1"/>
    <col min="15361" max="15361" width="57" style="270" customWidth="1"/>
    <col min="15362" max="15362" width="4.54296875" style="270" customWidth="1"/>
    <col min="15363" max="15363" width="10.26953125" style="270" customWidth="1"/>
    <col min="15364" max="15364" width="8.7265625" style="270" customWidth="1"/>
    <col min="15365" max="15365" width="12.90625" style="270" customWidth="1"/>
    <col min="15366" max="15366" width="0" style="270" hidden="1" customWidth="1"/>
    <col min="15367" max="15367" width="9.1796875" style="270"/>
    <col min="15368" max="15368" width="13.90625" style="270" customWidth="1"/>
    <col min="15369" max="15369" width="12.36328125" style="270" customWidth="1"/>
    <col min="15370" max="15615" width="9.1796875" style="270"/>
    <col min="15616" max="15616" width="7.54296875" style="270" customWidth="1"/>
    <col min="15617" max="15617" width="57" style="270" customWidth="1"/>
    <col min="15618" max="15618" width="4.54296875" style="270" customWidth="1"/>
    <col min="15619" max="15619" width="10.26953125" style="270" customWidth="1"/>
    <col min="15620" max="15620" width="8.7265625" style="270" customWidth="1"/>
    <col min="15621" max="15621" width="12.90625" style="270" customWidth="1"/>
    <col min="15622" max="15622" width="0" style="270" hidden="1" customWidth="1"/>
    <col min="15623" max="15623" width="9.1796875" style="270"/>
    <col min="15624" max="15624" width="13.90625" style="270" customWidth="1"/>
    <col min="15625" max="15625" width="12.36328125" style="270" customWidth="1"/>
    <col min="15626" max="15871" width="9.1796875" style="270"/>
    <col min="15872" max="15872" width="7.54296875" style="270" customWidth="1"/>
    <col min="15873" max="15873" width="57" style="270" customWidth="1"/>
    <col min="15874" max="15874" width="4.54296875" style="270" customWidth="1"/>
    <col min="15875" max="15875" width="10.26953125" style="270" customWidth="1"/>
    <col min="15876" max="15876" width="8.7265625" style="270" customWidth="1"/>
    <col min="15877" max="15877" width="12.90625" style="270" customWidth="1"/>
    <col min="15878" max="15878" width="0" style="270" hidden="1" customWidth="1"/>
    <col min="15879" max="15879" width="9.1796875" style="270"/>
    <col min="15880" max="15880" width="13.90625" style="270" customWidth="1"/>
    <col min="15881" max="15881" width="12.36328125" style="270" customWidth="1"/>
    <col min="15882" max="16127" width="9.1796875" style="270"/>
    <col min="16128" max="16128" width="7.54296875" style="270" customWidth="1"/>
    <col min="16129" max="16129" width="57" style="270" customWidth="1"/>
    <col min="16130" max="16130" width="4.54296875" style="270" customWidth="1"/>
    <col min="16131" max="16131" width="10.26953125" style="270" customWidth="1"/>
    <col min="16132" max="16132" width="8.7265625" style="270" customWidth="1"/>
    <col min="16133" max="16133" width="12.90625" style="270" customWidth="1"/>
    <col min="16134" max="16134" width="0" style="270" hidden="1" customWidth="1"/>
    <col min="16135" max="16135" width="9.1796875" style="270"/>
    <col min="16136" max="16136" width="13.90625" style="270" customWidth="1"/>
    <col min="16137" max="16137" width="12.36328125" style="270" customWidth="1"/>
    <col min="16138" max="16384" width="9.1796875" style="270"/>
  </cols>
  <sheetData>
    <row r="1" spans="1:7">
      <c r="A1" s="2000" t="str">
        <f>'Sedimentation Tanks'!A1:F1</f>
        <v>MBEERE SOUTH WATER SUPPLY PROJECT: LOT II-KAMBURU WATER SUPPLY</v>
      </c>
      <c r="B1" s="2001"/>
      <c r="C1" s="2001"/>
      <c r="D1" s="2001"/>
      <c r="E1" s="2001"/>
      <c r="F1" s="2002"/>
      <c r="G1" s="849"/>
    </row>
    <row r="2" spans="1:7">
      <c r="A2" s="848"/>
      <c r="B2" s="1794"/>
      <c r="C2" s="1795"/>
      <c r="D2" s="1795"/>
      <c r="E2" s="1796"/>
      <c r="F2" s="1048"/>
      <c r="G2" s="849"/>
    </row>
    <row r="3" spans="1:7">
      <c r="A3" s="2003" t="s">
        <v>1938</v>
      </c>
      <c r="B3" s="2004"/>
      <c r="C3" s="2004"/>
      <c r="D3" s="2004"/>
      <c r="E3" s="2004"/>
      <c r="F3" s="2005"/>
      <c r="G3" s="849"/>
    </row>
    <row r="4" spans="1:7">
      <c r="A4" s="848"/>
      <c r="B4" s="1797"/>
      <c r="C4" s="1797"/>
      <c r="D4" s="1798"/>
      <c r="E4" s="1046"/>
      <c r="F4" s="1047"/>
      <c r="G4" s="849"/>
    </row>
    <row r="5" spans="1:7">
      <c r="A5" s="2006" t="s">
        <v>2281</v>
      </c>
      <c r="B5" s="2007"/>
      <c r="C5" s="2007"/>
      <c r="D5" s="2007"/>
      <c r="E5" s="2007"/>
      <c r="F5" s="2008"/>
      <c r="G5" s="849"/>
    </row>
    <row r="6" spans="1:7" ht="13.5" thickBot="1">
      <c r="A6" s="850"/>
      <c r="B6" s="1049"/>
      <c r="C6" s="1050"/>
      <c r="D6" s="1050"/>
      <c r="E6" s="1051"/>
      <c r="F6" s="1052"/>
      <c r="G6" s="851"/>
    </row>
    <row r="7" spans="1:7">
      <c r="A7" s="852" t="s">
        <v>0</v>
      </c>
      <c r="B7" s="1053" t="s">
        <v>1</v>
      </c>
      <c r="C7" s="1053" t="s">
        <v>2</v>
      </c>
      <c r="D7" s="1054" t="s">
        <v>3</v>
      </c>
      <c r="E7" s="1055" t="s">
        <v>4</v>
      </c>
      <c r="F7" s="1056" t="s">
        <v>5</v>
      </c>
      <c r="G7" s="853"/>
    </row>
    <row r="8" spans="1:7" ht="13.5" thickBot="1">
      <c r="A8" s="854" t="s">
        <v>6</v>
      </c>
      <c r="B8" s="1057"/>
      <c r="C8" s="1058"/>
      <c r="D8" s="1059"/>
      <c r="E8" s="1060" t="s">
        <v>25</v>
      </c>
      <c r="F8" s="1061" t="s">
        <v>7</v>
      </c>
      <c r="G8" s="855" t="s">
        <v>361</v>
      </c>
    </row>
    <row r="9" spans="1:7">
      <c r="A9" s="856"/>
      <c r="B9" s="857"/>
      <c r="C9" s="858"/>
      <c r="D9" s="859"/>
      <c r="E9" s="860"/>
      <c r="F9" s="1036"/>
      <c r="G9" s="861"/>
    </row>
    <row r="10" spans="1:7">
      <c r="A10" s="862">
        <v>1</v>
      </c>
      <c r="B10" s="863" t="s">
        <v>1632</v>
      </c>
      <c r="C10" s="864"/>
      <c r="D10" s="865"/>
      <c r="E10" s="866"/>
      <c r="F10" s="1037"/>
      <c r="G10" s="269"/>
    </row>
    <row r="11" spans="1:7">
      <c r="A11" s="862"/>
      <c r="B11" s="863"/>
      <c r="C11" s="864"/>
      <c r="D11" s="865"/>
      <c r="E11" s="866"/>
      <c r="F11" s="1037"/>
      <c r="G11" s="269"/>
    </row>
    <row r="12" spans="1:7">
      <c r="A12" s="867">
        <v>1.1000000000000001</v>
      </c>
      <c r="B12" s="868" t="s">
        <v>705</v>
      </c>
      <c r="C12" s="869"/>
      <c r="D12" s="134"/>
      <c r="E12" s="870"/>
      <c r="F12" s="1037"/>
      <c r="G12" s="269"/>
    </row>
    <row r="13" spans="1:7">
      <c r="A13" s="11"/>
      <c r="B13" s="871"/>
      <c r="C13" s="872"/>
      <c r="D13" s="141"/>
      <c r="E13" s="873"/>
      <c r="F13" s="1037"/>
      <c r="G13" s="269"/>
    </row>
    <row r="14" spans="1:7" ht="37.5">
      <c r="A14" s="11"/>
      <c r="B14" s="874" t="s">
        <v>1633</v>
      </c>
      <c r="C14" s="872"/>
      <c r="D14" s="875"/>
      <c r="E14" s="873"/>
      <c r="F14" s="1037"/>
      <c r="G14" s="269"/>
    </row>
    <row r="15" spans="1:7">
      <c r="A15" s="11"/>
      <c r="B15" s="871"/>
      <c r="C15" s="872"/>
      <c r="D15" s="141"/>
      <c r="E15" s="873"/>
      <c r="F15" s="1037"/>
      <c r="G15" s="269"/>
    </row>
    <row r="16" spans="1:7" ht="37.5">
      <c r="A16" s="11"/>
      <c r="B16" s="874" t="s">
        <v>730</v>
      </c>
      <c r="C16" s="872"/>
      <c r="D16" s="141"/>
      <c r="E16" s="873"/>
      <c r="F16" s="1037"/>
      <c r="G16" s="269"/>
    </row>
    <row r="17" spans="1:7">
      <c r="A17" s="11"/>
      <c r="B17" s="871"/>
      <c r="C17" s="872"/>
      <c r="D17" s="141"/>
      <c r="E17" s="873"/>
      <c r="F17" s="1037"/>
      <c r="G17" s="269"/>
    </row>
    <row r="18" spans="1:7" ht="15">
      <c r="A18" s="11" t="s">
        <v>935</v>
      </c>
      <c r="B18" s="871" t="s">
        <v>252</v>
      </c>
      <c r="C18" s="872" t="s">
        <v>14</v>
      </c>
      <c r="D18" s="872">
        <v>210</v>
      </c>
      <c r="E18" s="873"/>
      <c r="F18" s="1037"/>
      <c r="G18" s="269"/>
    </row>
    <row r="19" spans="1:7">
      <c r="A19" s="11"/>
      <c r="B19" s="871"/>
      <c r="C19" s="872"/>
      <c r="D19" s="141"/>
      <c r="E19" s="873"/>
      <c r="F19" s="1037"/>
      <c r="G19" s="269"/>
    </row>
    <row r="20" spans="1:7" ht="15">
      <c r="A20" s="11" t="s">
        <v>937</v>
      </c>
      <c r="B20" s="876" t="s">
        <v>1634</v>
      </c>
      <c r="C20" s="872" t="s">
        <v>14</v>
      </c>
      <c r="D20" s="872">
        <v>70</v>
      </c>
      <c r="E20" s="873"/>
      <c r="F20" s="1037"/>
      <c r="G20" s="269"/>
    </row>
    <row r="21" spans="1:7">
      <c r="A21" s="11"/>
      <c r="B21" s="871"/>
      <c r="C21" s="872"/>
      <c r="D21" s="141"/>
      <c r="E21" s="873"/>
      <c r="F21" s="1037"/>
      <c r="G21" s="269"/>
    </row>
    <row r="22" spans="1:7" ht="25.5">
      <c r="A22" s="11" t="s">
        <v>939</v>
      </c>
      <c r="B22" s="871" t="s">
        <v>1635</v>
      </c>
      <c r="C22" s="872" t="s">
        <v>14</v>
      </c>
      <c r="D22" s="877">
        <v>20</v>
      </c>
      <c r="E22" s="873"/>
      <c r="F22" s="1037"/>
      <c r="G22" s="269"/>
    </row>
    <row r="23" spans="1:7">
      <c r="A23" s="11"/>
      <c r="B23" s="871"/>
      <c r="C23" s="872"/>
      <c r="D23" s="141"/>
      <c r="E23" s="873"/>
      <c r="F23" s="1037"/>
      <c r="G23" s="269"/>
    </row>
    <row r="24" spans="1:7" ht="25">
      <c r="A24" s="11" t="s">
        <v>941</v>
      </c>
      <c r="B24" s="874" t="s">
        <v>262</v>
      </c>
      <c r="C24" s="872" t="s">
        <v>14</v>
      </c>
      <c r="D24" s="877">
        <v>30</v>
      </c>
      <c r="E24" s="873"/>
      <c r="F24" s="1037"/>
      <c r="G24" s="269"/>
    </row>
    <row r="25" spans="1:7">
      <c r="A25" s="11"/>
      <c r="B25" s="871"/>
      <c r="C25" s="872"/>
      <c r="D25" s="141"/>
      <c r="E25" s="873"/>
      <c r="F25" s="1037"/>
      <c r="G25" s="269"/>
    </row>
    <row r="26" spans="1:7" ht="25">
      <c r="A26" s="11" t="s">
        <v>943</v>
      </c>
      <c r="B26" s="874" t="s">
        <v>263</v>
      </c>
      <c r="C26" s="872" t="s">
        <v>14</v>
      </c>
      <c r="D26" s="877">
        <v>10</v>
      </c>
      <c r="E26" s="873"/>
      <c r="F26" s="1037"/>
      <c r="G26" s="269"/>
    </row>
    <row r="27" spans="1:7">
      <c r="A27" s="11"/>
      <c r="B27" s="871"/>
      <c r="C27" s="872"/>
      <c r="D27" s="141"/>
      <c r="E27" s="873"/>
      <c r="F27" s="1037"/>
      <c r="G27" s="269"/>
    </row>
    <row r="28" spans="1:7">
      <c r="A28" s="878">
        <v>1.2</v>
      </c>
      <c r="B28" s="868" t="s">
        <v>715</v>
      </c>
      <c r="C28" s="879"/>
      <c r="D28" s="872"/>
      <c r="E28" s="870"/>
      <c r="F28" s="1037"/>
      <c r="G28" s="269"/>
    </row>
    <row r="29" spans="1:7">
      <c r="A29" s="11"/>
      <c r="B29" s="871"/>
      <c r="C29" s="872"/>
      <c r="D29" s="141"/>
      <c r="E29" s="873"/>
      <c r="F29" s="1037"/>
      <c r="G29" s="269"/>
    </row>
    <row r="30" spans="1:7">
      <c r="A30" s="880"/>
      <c r="B30" s="871" t="s">
        <v>265</v>
      </c>
      <c r="C30" s="881"/>
      <c r="D30" s="872"/>
      <c r="E30" s="873"/>
      <c r="F30" s="1037"/>
      <c r="G30" s="269"/>
    </row>
    <row r="31" spans="1:7">
      <c r="A31" s="11"/>
      <c r="B31" s="871"/>
      <c r="C31" s="872"/>
      <c r="D31" s="141"/>
      <c r="E31" s="873"/>
      <c r="F31" s="1037"/>
      <c r="G31" s="269"/>
    </row>
    <row r="32" spans="1:7" ht="25">
      <c r="A32" s="880" t="s">
        <v>950</v>
      </c>
      <c r="B32" s="874" t="s">
        <v>1636</v>
      </c>
      <c r="C32" s="872" t="s">
        <v>14</v>
      </c>
      <c r="D32" s="872">
        <v>1</v>
      </c>
      <c r="E32" s="873"/>
      <c r="F32" s="1037"/>
      <c r="G32" s="269"/>
    </row>
    <row r="33" spans="1:7">
      <c r="A33" s="11"/>
      <c r="B33" s="871"/>
      <c r="C33" s="872"/>
      <c r="D33" s="141"/>
      <c r="E33" s="873"/>
      <c r="F33" s="1037"/>
      <c r="G33" s="269"/>
    </row>
    <row r="34" spans="1:7" ht="15">
      <c r="A34" s="880" t="s">
        <v>952</v>
      </c>
      <c r="B34" s="871" t="s">
        <v>1637</v>
      </c>
      <c r="C34" s="872" t="s">
        <v>14</v>
      </c>
      <c r="D34" s="872">
        <v>1</v>
      </c>
      <c r="E34" s="873"/>
      <c r="F34" s="1037"/>
      <c r="G34" s="269"/>
    </row>
    <row r="35" spans="1:7">
      <c r="A35" s="880"/>
      <c r="B35" s="871"/>
      <c r="C35" s="881"/>
      <c r="D35" s="872"/>
      <c r="E35" s="873"/>
      <c r="F35" s="1037"/>
      <c r="G35" s="269"/>
    </row>
    <row r="36" spans="1:7">
      <c r="A36" s="880"/>
      <c r="B36" s="882" t="s">
        <v>1638</v>
      </c>
      <c r="C36" s="881"/>
      <c r="D36" s="872"/>
      <c r="E36" s="873"/>
      <c r="F36" s="1037"/>
      <c r="G36" s="269"/>
    </row>
    <row r="37" spans="1:7">
      <c r="A37" s="11"/>
      <c r="B37" s="871"/>
      <c r="C37" s="872"/>
      <c r="D37" s="141"/>
      <c r="E37" s="873"/>
      <c r="F37" s="1037"/>
      <c r="G37" s="269"/>
    </row>
    <row r="38" spans="1:7" ht="15">
      <c r="A38" s="880" t="s">
        <v>1008</v>
      </c>
      <c r="B38" s="883" t="s">
        <v>1639</v>
      </c>
      <c r="C38" s="881" t="s">
        <v>14</v>
      </c>
      <c r="D38" s="872">
        <v>2</v>
      </c>
      <c r="E38" s="873"/>
      <c r="F38" s="1037"/>
      <c r="G38" s="269"/>
    </row>
    <row r="39" spans="1:7">
      <c r="A39" s="11"/>
      <c r="B39" s="871"/>
      <c r="C39" s="872"/>
      <c r="D39" s="141"/>
      <c r="E39" s="873"/>
      <c r="F39" s="1037"/>
      <c r="G39" s="269"/>
    </row>
    <row r="40" spans="1:7" ht="15">
      <c r="A40" s="880" t="s">
        <v>1009</v>
      </c>
      <c r="B40" s="883" t="s">
        <v>178</v>
      </c>
      <c r="C40" s="881" t="s">
        <v>14</v>
      </c>
      <c r="D40" s="872">
        <v>1</v>
      </c>
      <c r="E40" s="873"/>
      <c r="F40" s="1037"/>
      <c r="G40" s="269"/>
    </row>
    <row r="41" spans="1:7">
      <c r="A41" s="11"/>
      <c r="B41" s="871"/>
      <c r="C41" s="872"/>
      <c r="D41" s="141"/>
      <c r="E41" s="873"/>
      <c r="F41" s="1037"/>
      <c r="G41" s="269"/>
    </row>
    <row r="42" spans="1:7" ht="15">
      <c r="A42" s="880" t="s">
        <v>1010</v>
      </c>
      <c r="B42" s="883" t="s">
        <v>1640</v>
      </c>
      <c r="C42" s="881" t="s">
        <v>14</v>
      </c>
      <c r="D42" s="872">
        <v>3</v>
      </c>
      <c r="E42" s="873"/>
      <c r="F42" s="1037"/>
      <c r="G42" s="269"/>
    </row>
    <row r="43" spans="1:7">
      <c r="A43" s="11"/>
      <c r="B43" s="871"/>
      <c r="C43" s="872"/>
      <c r="D43" s="141"/>
      <c r="E43" s="873"/>
      <c r="F43" s="1037"/>
      <c r="G43" s="269"/>
    </row>
    <row r="44" spans="1:7" ht="15">
      <c r="A44" s="880" t="s">
        <v>1641</v>
      </c>
      <c r="B44" s="884" t="s">
        <v>1642</v>
      </c>
      <c r="C44" s="881" t="s">
        <v>14</v>
      </c>
      <c r="D44" s="872">
        <v>7</v>
      </c>
      <c r="E44" s="873"/>
      <c r="F44" s="1037"/>
      <c r="G44" s="269"/>
    </row>
    <row r="45" spans="1:7">
      <c r="A45" s="11"/>
      <c r="B45" s="871"/>
      <c r="C45" s="872"/>
      <c r="D45" s="141"/>
      <c r="E45" s="873"/>
      <c r="F45" s="1037"/>
      <c r="G45" s="269"/>
    </row>
    <row r="46" spans="1:7" ht="15">
      <c r="A46" s="880" t="s">
        <v>1643</v>
      </c>
      <c r="B46" s="884" t="s">
        <v>1644</v>
      </c>
      <c r="C46" s="881" t="s">
        <v>14</v>
      </c>
      <c r="D46" s="872">
        <v>2</v>
      </c>
      <c r="E46" s="873"/>
      <c r="F46" s="1037"/>
      <c r="G46" s="269"/>
    </row>
    <row r="47" spans="1:7">
      <c r="A47" s="11"/>
      <c r="B47" s="871"/>
      <c r="C47" s="872"/>
      <c r="D47" s="141"/>
      <c r="E47" s="873"/>
      <c r="F47" s="1037"/>
      <c r="G47" s="269"/>
    </row>
    <row r="48" spans="1:7">
      <c r="A48" s="878">
        <v>1.3</v>
      </c>
      <c r="B48" s="868" t="s">
        <v>20</v>
      </c>
      <c r="C48" s="879"/>
      <c r="D48" s="872"/>
      <c r="E48" s="870"/>
      <c r="F48" s="1037"/>
      <c r="G48" s="269"/>
    </row>
    <row r="49" spans="1:7">
      <c r="A49" s="11"/>
      <c r="B49" s="871"/>
      <c r="C49" s="872"/>
      <c r="D49" s="141"/>
      <c r="E49" s="873"/>
      <c r="F49" s="1037"/>
      <c r="G49" s="269"/>
    </row>
    <row r="50" spans="1:7" ht="37.5">
      <c r="A50" s="880"/>
      <c r="B50" s="874" t="s">
        <v>1645</v>
      </c>
      <c r="C50" s="881"/>
      <c r="D50" s="872"/>
      <c r="E50" s="873"/>
      <c r="F50" s="1037"/>
      <c r="G50" s="269"/>
    </row>
    <row r="51" spans="1:7">
      <c r="A51" s="11"/>
      <c r="B51" s="871"/>
      <c r="C51" s="872"/>
      <c r="D51" s="141"/>
      <c r="E51" s="873"/>
      <c r="F51" s="1037"/>
      <c r="G51" s="269"/>
    </row>
    <row r="52" spans="1:7">
      <c r="A52" s="885" t="s">
        <v>1646</v>
      </c>
      <c r="B52" s="886" t="s">
        <v>111</v>
      </c>
      <c r="C52" s="887" t="s">
        <v>789</v>
      </c>
      <c r="D52" s="888">
        <v>2500</v>
      </c>
      <c r="E52" s="889"/>
      <c r="F52" s="1038"/>
      <c r="G52" s="269"/>
    </row>
    <row r="53" spans="1:7">
      <c r="A53" s="11"/>
      <c r="B53" s="871"/>
      <c r="C53" s="872"/>
      <c r="D53" s="141"/>
      <c r="E53" s="873"/>
      <c r="F53" s="1037"/>
      <c r="G53" s="269"/>
    </row>
    <row r="54" spans="1:7" ht="13.5" thickBot="1">
      <c r="A54" s="1991" t="s">
        <v>269</v>
      </c>
      <c r="B54" s="1992"/>
      <c r="C54" s="1992"/>
      <c r="D54" s="1992"/>
      <c r="E54" s="1993"/>
      <c r="F54" s="1064"/>
      <c r="G54" s="269"/>
    </row>
    <row r="55" spans="1:7">
      <c r="A55" s="11"/>
      <c r="B55" s="871"/>
      <c r="C55" s="872"/>
      <c r="D55" s="141"/>
      <c r="E55" s="873"/>
      <c r="F55" s="1037"/>
      <c r="G55" s="269"/>
    </row>
    <row r="56" spans="1:7">
      <c r="A56" s="880">
        <v>1.4</v>
      </c>
      <c r="B56" s="868" t="s">
        <v>67</v>
      </c>
      <c r="C56" s="881"/>
      <c r="D56" s="872"/>
      <c r="E56" s="873"/>
      <c r="F56" s="1037"/>
      <c r="G56" s="269"/>
    </row>
    <row r="57" spans="1:7">
      <c r="A57" s="11"/>
      <c r="B57" s="871"/>
      <c r="C57" s="872"/>
      <c r="D57" s="141"/>
      <c r="E57" s="873"/>
      <c r="F57" s="1037"/>
      <c r="G57" s="269"/>
    </row>
    <row r="58" spans="1:7" ht="25.5">
      <c r="A58" s="880"/>
      <c r="B58" s="871" t="s">
        <v>293</v>
      </c>
      <c r="C58" s="881"/>
      <c r="D58" s="872"/>
      <c r="E58" s="873"/>
      <c r="F58" s="1037"/>
      <c r="G58" s="269"/>
    </row>
    <row r="59" spans="1:7">
      <c r="A59" s="11"/>
      <c r="B59" s="871"/>
      <c r="C59" s="872"/>
      <c r="D59" s="141"/>
      <c r="E59" s="873"/>
      <c r="F59" s="1037"/>
      <c r="G59" s="269"/>
    </row>
    <row r="60" spans="1:7">
      <c r="A60" s="880"/>
      <c r="B60" s="882" t="s">
        <v>972</v>
      </c>
      <c r="C60" s="881"/>
      <c r="D60" s="872"/>
      <c r="E60" s="873"/>
      <c r="F60" s="1037"/>
      <c r="G60" s="269"/>
    </row>
    <row r="61" spans="1:7">
      <c r="A61" s="11"/>
      <c r="B61" s="871"/>
      <c r="C61" s="872"/>
      <c r="D61" s="141"/>
      <c r="E61" s="873"/>
      <c r="F61" s="1037"/>
      <c r="G61" s="269"/>
    </row>
    <row r="62" spans="1:7">
      <c r="A62" s="890" t="s">
        <v>1647</v>
      </c>
      <c r="B62" s="883" t="s">
        <v>1648</v>
      </c>
      <c r="C62" s="891" t="s">
        <v>19</v>
      </c>
      <c r="D62" s="892">
        <v>16</v>
      </c>
      <c r="E62" s="873"/>
      <c r="F62" s="1037"/>
      <c r="G62" s="269"/>
    </row>
    <row r="63" spans="1:7">
      <c r="A63" s="11"/>
      <c r="B63" s="871"/>
      <c r="C63" s="872"/>
      <c r="D63" s="141"/>
      <c r="E63" s="873"/>
      <c r="F63" s="1037"/>
      <c r="G63" s="269"/>
    </row>
    <row r="64" spans="1:7">
      <c r="A64" s="880"/>
      <c r="B64" s="882" t="s">
        <v>975</v>
      </c>
      <c r="C64" s="881"/>
      <c r="D64" s="872"/>
      <c r="E64" s="873"/>
      <c r="F64" s="1037"/>
      <c r="G64" s="269"/>
    </row>
    <row r="65" spans="1:7">
      <c r="A65" s="11"/>
      <c r="B65" s="871"/>
      <c r="C65" s="872"/>
      <c r="D65" s="141"/>
      <c r="E65" s="873"/>
      <c r="F65" s="1037"/>
      <c r="G65" s="269"/>
    </row>
    <row r="66" spans="1:7">
      <c r="A66" s="890" t="s">
        <v>1649</v>
      </c>
      <c r="B66" s="883" t="s">
        <v>1650</v>
      </c>
      <c r="C66" s="881" t="s">
        <v>19</v>
      </c>
      <c r="D66" s="892">
        <v>12</v>
      </c>
      <c r="E66" s="873"/>
      <c r="F66" s="1037"/>
      <c r="G66" s="269"/>
    </row>
    <row r="67" spans="1:7">
      <c r="A67" s="11"/>
      <c r="B67" s="871"/>
      <c r="C67" s="872"/>
      <c r="D67" s="141"/>
      <c r="E67" s="873"/>
      <c r="F67" s="1037"/>
      <c r="G67" s="269"/>
    </row>
    <row r="68" spans="1:7" ht="14.5">
      <c r="A68" s="890" t="s">
        <v>1651</v>
      </c>
      <c r="B68" s="883" t="s">
        <v>1652</v>
      </c>
      <c r="C68" s="891" t="s">
        <v>15</v>
      </c>
      <c r="D68" s="892">
        <v>14</v>
      </c>
      <c r="E68" s="873"/>
      <c r="F68" s="1037"/>
      <c r="G68" s="269"/>
    </row>
    <row r="69" spans="1:7">
      <c r="A69" s="11"/>
      <c r="B69" s="871"/>
      <c r="C69" s="872"/>
      <c r="D69" s="141"/>
      <c r="E69" s="873"/>
      <c r="F69" s="1037"/>
      <c r="G69" s="269"/>
    </row>
    <row r="70" spans="1:7" ht="14.5">
      <c r="A70" s="890" t="s">
        <v>1653</v>
      </c>
      <c r="B70" s="883" t="s">
        <v>1654</v>
      </c>
      <c r="C70" s="891" t="s">
        <v>15</v>
      </c>
      <c r="D70" s="892">
        <v>53</v>
      </c>
      <c r="E70" s="873"/>
      <c r="F70" s="1037"/>
      <c r="G70" s="269"/>
    </row>
    <row r="71" spans="1:7">
      <c r="A71" s="11"/>
      <c r="B71" s="871"/>
      <c r="C71" s="872"/>
      <c r="D71" s="141"/>
      <c r="E71" s="873"/>
      <c r="F71" s="1037"/>
      <c r="G71" s="269"/>
    </row>
    <row r="72" spans="1:7" ht="14.5">
      <c r="A72" s="880" t="s">
        <v>1655</v>
      </c>
      <c r="B72" s="871" t="s">
        <v>1656</v>
      </c>
      <c r="C72" s="891" t="s">
        <v>15</v>
      </c>
      <c r="D72" s="872">
        <v>46</v>
      </c>
      <c r="E72" s="873"/>
      <c r="F72" s="1037"/>
      <c r="G72" s="269"/>
    </row>
    <row r="73" spans="1:7">
      <c r="A73" s="11"/>
      <c r="B73" s="871"/>
      <c r="C73" s="872"/>
      <c r="D73" s="141"/>
      <c r="E73" s="873"/>
      <c r="F73" s="1037"/>
      <c r="G73" s="269"/>
    </row>
    <row r="74" spans="1:7" ht="14.5">
      <c r="A74" s="880" t="s">
        <v>1657</v>
      </c>
      <c r="B74" s="871" t="s">
        <v>1658</v>
      </c>
      <c r="C74" s="891" t="s">
        <v>15</v>
      </c>
      <c r="D74" s="872">
        <v>18</v>
      </c>
      <c r="E74" s="873"/>
      <c r="F74" s="1037"/>
      <c r="G74" s="269"/>
    </row>
    <row r="75" spans="1:7">
      <c r="A75" s="11"/>
      <c r="B75" s="871"/>
      <c r="C75" s="872"/>
      <c r="D75" s="141"/>
      <c r="E75" s="873"/>
      <c r="F75" s="1037"/>
      <c r="G75" s="269"/>
    </row>
    <row r="76" spans="1:7">
      <c r="A76" s="880"/>
      <c r="B76" s="882" t="s">
        <v>1659</v>
      </c>
      <c r="C76" s="881"/>
      <c r="D76" s="872"/>
      <c r="E76" s="873"/>
      <c r="F76" s="1037"/>
      <c r="G76" s="269"/>
    </row>
    <row r="77" spans="1:7">
      <c r="A77" s="11"/>
      <c r="B77" s="871"/>
      <c r="C77" s="872"/>
      <c r="D77" s="141"/>
      <c r="E77" s="873"/>
      <c r="F77" s="1037"/>
      <c r="G77" s="269"/>
    </row>
    <row r="78" spans="1:7">
      <c r="A78" s="890" t="s">
        <v>1660</v>
      </c>
      <c r="B78" s="883" t="s">
        <v>1661</v>
      </c>
      <c r="C78" s="891" t="s">
        <v>19</v>
      </c>
      <c r="D78" s="892">
        <v>4</v>
      </c>
      <c r="E78" s="873"/>
      <c r="F78" s="1037"/>
      <c r="G78" s="269"/>
    </row>
    <row r="79" spans="1:7">
      <c r="A79" s="11"/>
      <c r="B79" s="871"/>
      <c r="C79" s="872"/>
      <c r="D79" s="141"/>
      <c r="E79" s="873"/>
      <c r="F79" s="1037"/>
      <c r="G79" s="269"/>
    </row>
    <row r="80" spans="1:7">
      <c r="A80" s="890"/>
      <c r="B80" s="893" t="s">
        <v>984</v>
      </c>
      <c r="C80" s="891"/>
      <c r="D80" s="892"/>
      <c r="E80" s="894"/>
      <c r="F80" s="1040"/>
      <c r="G80" s="269"/>
    </row>
    <row r="81" spans="1:7">
      <c r="A81" s="11"/>
      <c r="B81" s="871"/>
      <c r="C81" s="872"/>
      <c r="D81" s="141"/>
      <c r="E81" s="873"/>
      <c r="F81" s="1037"/>
      <c r="G81" s="269"/>
    </row>
    <row r="82" spans="1:7" ht="37.5">
      <c r="A82" s="890" t="s">
        <v>1662</v>
      </c>
      <c r="B82" s="1384" t="s">
        <v>2061</v>
      </c>
      <c r="C82" s="891" t="s">
        <v>12</v>
      </c>
      <c r="D82" s="892">
        <v>1</v>
      </c>
      <c r="E82" s="894"/>
      <c r="F82" s="1040"/>
      <c r="G82" s="269"/>
    </row>
    <row r="83" spans="1:7">
      <c r="A83" s="11"/>
      <c r="B83" s="871"/>
      <c r="C83" s="872"/>
      <c r="D83" s="141"/>
      <c r="E83" s="873"/>
      <c r="F83" s="1040"/>
      <c r="G83" s="269"/>
    </row>
    <row r="84" spans="1:7">
      <c r="A84" s="890" t="s">
        <v>1663</v>
      </c>
      <c r="B84" s="697" t="s">
        <v>1664</v>
      </c>
      <c r="C84" s="891" t="s">
        <v>12</v>
      </c>
      <c r="D84" s="892">
        <v>2</v>
      </c>
      <c r="E84" s="873"/>
      <c r="F84" s="1040"/>
      <c r="G84" s="269"/>
    </row>
    <row r="85" spans="1:7">
      <c r="A85" s="11"/>
      <c r="B85" s="871"/>
      <c r="C85" s="872"/>
      <c r="D85" s="141"/>
      <c r="E85" s="873"/>
      <c r="F85" s="1040"/>
      <c r="G85" s="269"/>
    </row>
    <row r="86" spans="1:7" ht="25">
      <c r="A86" s="880" t="s">
        <v>1665</v>
      </c>
      <c r="B86" s="697" t="s">
        <v>1666</v>
      </c>
      <c r="C86" s="891" t="s">
        <v>12</v>
      </c>
      <c r="D86" s="872">
        <v>1</v>
      </c>
      <c r="E86" s="873"/>
      <c r="F86" s="1040"/>
      <c r="G86" s="269"/>
    </row>
    <row r="87" spans="1:7">
      <c r="A87" s="11"/>
      <c r="B87" s="871"/>
      <c r="C87" s="872"/>
      <c r="D87" s="141"/>
      <c r="E87" s="873"/>
      <c r="F87" s="1040"/>
      <c r="G87" s="269"/>
    </row>
    <row r="88" spans="1:7">
      <c r="A88" s="878">
        <v>1.5</v>
      </c>
      <c r="B88" s="868" t="s">
        <v>1667</v>
      </c>
      <c r="C88" s="881"/>
      <c r="D88" s="872"/>
      <c r="E88" s="873"/>
      <c r="F88" s="1040"/>
      <c r="G88" s="269"/>
    </row>
    <row r="89" spans="1:7">
      <c r="A89" s="11"/>
      <c r="B89" s="871"/>
      <c r="C89" s="872"/>
      <c r="D89" s="141"/>
      <c r="E89" s="873"/>
      <c r="F89" s="1040"/>
      <c r="G89" s="269"/>
    </row>
    <row r="90" spans="1:7" ht="15">
      <c r="A90" s="880" t="s">
        <v>1668</v>
      </c>
      <c r="B90" s="874" t="s">
        <v>1669</v>
      </c>
      <c r="C90" s="881" t="s">
        <v>15</v>
      </c>
      <c r="D90" s="872">
        <v>9</v>
      </c>
      <c r="E90" s="873"/>
      <c r="F90" s="1040"/>
      <c r="G90" s="269"/>
    </row>
    <row r="91" spans="1:7">
      <c r="A91" s="11"/>
      <c r="B91" s="871"/>
      <c r="C91" s="872"/>
      <c r="D91" s="141"/>
      <c r="E91" s="873"/>
      <c r="F91" s="1037"/>
      <c r="G91" s="269"/>
    </row>
    <row r="92" spans="1:7">
      <c r="A92" s="878">
        <v>1.6</v>
      </c>
      <c r="B92" s="868" t="s">
        <v>607</v>
      </c>
      <c r="C92" s="881"/>
      <c r="D92" s="872"/>
      <c r="E92" s="873"/>
      <c r="F92" s="1037"/>
      <c r="G92" s="269"/>
    </row>
    <row r="93" spans="1:7">
      <c r="A93" s="11"/>
      <c r="B93" s="871"/>
      <c r="C93" s="872"/>
      <c r="D93" s="141"/>
      <c r="E93" s="873"/>
      <c r="F93" s="1037"/>
      <c r="G93" s="269"/>
    </row>
    <row r="94" spans="1:7" ht="50">
      <c r="A94" s="895"/>
      <c r="B94" s="874" t="s">
        <v>376</v>
      </c>
      <c r="C94" s="881"/>
      <c r="D94" s="872"/>
      <c r="E94" s="873"/>
      <c r="F94" s="1037"/>
      <c r="G94" s="269"/>
    </row>
    <row r="95" spans="1:7">
      <c r="A95" s="880"/>
      <c r="B95" s="876"/>
      <c r="C95" s="881"/>
      <c r="D95" s="872"/>
      <c r="E95" s="873"/>
      <c r="F95" s="1037"/>
      <c r="G95" s="269"/>
    </row>
    <row r="96" spans="1:7" ht="25">
      <c r="A96" s="880" t="s">
        <v>1670</v>
      </c>
      <c r="B96" s="874" t="s">
        <v>1671</v>
      </c>
      <c r="C96" s="881" t="s">
        <v>19</v>
      </c>
      <c r="D96" s="872">
        <v>26</v>
      </c>
      <c r="E96" s="873"/>
      <c r="F96" s="1037"/>
      <c r="G96" s="269"/>
    </row>
    <row r="97" spans="1:7">
      <c r="A97" s="11"/>
      <c r="B97" s="871"/>
      <c r="C97" s="872"/>
      <c r="D97" s="141"/>
      <c r="E97" s="873"/>
      <c r="F97" s="1037"/>
      <c r="G97" s="269"/>
    </row>
    <row r="98" spans="1:7" ht="13.5" thickBot="1">
      <c r="A98" s="1991" t="s">
        <v>269</v>
      </c>
      <c r="B98" s="1992"/>
      <c r="C98" s="1992"/>
      <c r="D98" s="1992"/>
      <c r="E98" s="1993"/>
      <c r="F98" s="1063"/>
      <c r="G98" s="269"/>
    </row>
    <row r="99" spans="1:7">
      <c r="A99" s="896"/>
      <c r="B99" s="897"/>
      <c r="C99" s="898"/>
      <c r="D99" s="858"/>
      <c r="E99" s="899"/>
      <c r="F99" s="1036"/>
      <c r="G99" s="269"/>
    </row>
    <row r="100" spans="1:7">
      <c r="A100" s="867">
        <v>1.7</v>
      </c>
      <c r="B100" s="868" t="s">
        <v>1672</v>
      </c>
      <c r="C100" s="869"/>
      <c r="D100" s="872"/>
      <c r="E100" s="870"/>
      <c r="F100" s="1037"/>
      <c r="G100" s="269"/>
    </row>
    <row r="101" spans="1:7">
      <c r="A101" s="11"/>
      <c r="B101" s="871"/>
      <c r="C101" s="872"/>
      <c r="D101" s="141"/>
      <c r="E101" s="873"/>
      <c r="F101" s="1037"/>
      <c r="G101" s="269"/>
    </row>
    <row r="102" spans="1:7" ht="25">
      <c r="A102" s="867"/>
      <c r="B102" s="874" t="s">
        <v>1673</v>
      </c>
      <c r="C102" s="869"/>
      <c r="D102" s="872"/>
      <c r="E102" s="870"/>
      <c r="F102" s="1037"/>
      <c r="G102" s="269"/>
    </row>
    <row r="103" spans="1:7">
      <c r="A103" s="11"/>
      <c r="B103" s="871"/>
      <c r="C103" s="872"/>
      <c r="D103" s="141"/>
      <c r="E103" s="873"/>
      <c r="F103" s="1037"/>
      <c r="G103" s="269"/>
    </row>
    <row r="104" spans="1:7">
      <c r="A104" s="11" t="s">
        <v>1674</v>
      </c>
      <c r="B104" s="1385" t="s">
        <v>2062</v>
      </c>
      <c r="C104" s="872" t="s">
        <v>12</v>
      </c>
      <c r="D104" s="872">
        <v>14</v>
      </c>
      <c r="E104" s="873"/>
      <c r="F104" s="1037"/>
      <c r="G104" s="269"/>
    </row>
    <row r="105" spans="1:7">
      <c r="A105" s="11"/>
      <c r="B105" s="871"/>
      <c r="C105" s="872"/>
      <c r="D105" s="141"/>
      <c r="E105" s="873"/>
      <c r="F105" s="1037"/>
      <c r="G105" s="269"/>
    </row>
    <row r="106" spans="1:7">
      <c r="A106" s="867">
        <v>1.8</v>
      </c>
      <c r="B106" s="868" t="s">
        <v>1675</v>
      </c>
      <c r="C106" s="869"/>
      <c r="D106" s="872"/>
      <c r="E106" s="870"/>
      <c r="F106" s="1037"/>
      <c r="G106" s="269"/>
    </row>
    <row r="107" spans="1:7">
      <c r="A107" s="11"/>
      <c r="B107" s="871"/>
      <c r="C107" s="872"/>
      <c r="D107" s="141"/>
      <c r="E107" s="873"/>
      <c r="F107" s="1037"/>
      <c r="G107" s="269"/>
    </row>
    <row r="108" spans="1:7">
      <c r="A108" s="11" t="s">
        <v>1676</v>
      </c>
      <c r="B108" s="874" t="s">
        <v>1677</v>
      </c>
      <c r="C108" s="872" t="s">
        <v>9</v>
      </c>
      <c r="D108" s="872" t="s">
        <v>10</v>
      </c>
      <c r="E108" s="873"/>
      <c r="F108" s="1037"/>
      <c r="G108" s="269"/>
    </row>
    <row r="109" spans="1:7">
      <c r="A109" s="11"/>
      <c r="B109" s="871"/>
      <c r="C109" s="872"/>
      <c r="D109" s="141"/>
      <c r="E109" s="873"/>
      <c r="F109" s="1037"/>
      <c r="G109" s="269"/>
    </row>
    <row r="110" spans="1:7">
      <c r="A110" s="867">
        <v>1.9</v>
      </c>
      <c r="B110" s="900" t="s">
        <v>1678</v>
      </c>
      <c r="C110" s="872"/>
      <c r="D110" s="872"/>
      <c r="E110" s="873"/>
      <c r="F110" s="1037"/>
      <c r="G110" s="269"/>
    </row>
    <row r="111" spans="1:7" ht="39">
      <c r="A111" s="11"/>
      <c r="B111" s="900" t="s">
        <v>2526</v>
      </c>
      <c r="C111" s="872"/>
      <c r="D111" s="872"/>
      <c r="E111" s="873"/>
      <c r="F111" s="1037"/>
      <c r="G111" s="269"/>
    </row>
    <row r="112" spans="1:7">
      <c r="A112" s="11"/>
      <c r="B112" s="871"/>
      <c r="C112" s="872"/>
      <c r="D112" s="141"/>
      <c r="E112" s="873"/>
      <c r="F112" s="1037"/>
      <c r="G112" s="269"/>
    </row>
    <row r="113" spans="1:7" ht="26">
      <c r="A113" s="11"/>
      <c r="B113" s="901" t="s">
        <v>1679</v>
      </c>
      <c r="C113" s="872"/>
      <c r="D113" s="872"/>
      <c r="E113" s="873"/>
      <c r="F113" s="1037"/>
      <c r="G113" s="269"/>
    </row>
    <row r="114" spans="1:7">
      <c r="A114" s="11"/>
      <c r="B114" s="871"/>
      <c r="C114" s="872"/>
      <c r="D114" s="141"/>
      <c r="E114" s="873"/>
      <c r="F114" s="1037"/>
      <c r="G114" s="269"/>
    </row>
    <row r="115" spans="1:7" ht="14.5">
      <c r="A115" s="11" t="s">
        <v>1018</v>
      </c>
      <c r="B115" s="1385" t="s">
        <v>2252</v>
      </c>
      <c r="C115" s="872" t="s">
        <v>12</v>
      </c>
      <c r="D115" s="872">
        <v>1</v>
      </c>
      <c r="E115" s="873"/>
      <c r="F115" s="1037"/>
      <c r="G115" s="269"/>
    </row>
    <row r="116" spans="1:7">
      <c r="A116" s="11"/>
      <c r="B116" s="871"/>
      <c r="C116" s="872"/>
      <c r="D116" s="141"/>
      <c r="E116" s="873"/>
      <c r="F116" s="1037"/>
      <c r="G116" s="269"/>
    </row>
    <row r="117" spans="1:7" ht="25">
      <c r="A117" s="11" t="s">
        <v>1680</v>
      </c>
      <c r="B117" s="1385" t="s">
        <v>2253</v>
      </c>
      <c r="C117" s="872" t="s">
        <v>12</v>
      </c>
      <c r="D117" s="872">
        <v>1</v>
      </c>
      <c r="E117" s="873"/>
      <c r="F117" s="1037"/>
      <c r="G117" s="269"/>
    </row>
    <row r="118" spans="1:7">
      <c r="A118" s="11"/>
      <c r="B118" s="871"/>
      <c r="C118" s="872"/>
      <c r="D118" s="141"/>
      <c r="E118" s="873"/>
      <c r="F118" s="1037"/>
      <c r="G118" s="269"/>
    </row>
    <row r="119" spans="1:7">
      <c r="A119" s="11" t="s">
        <v>1681</v>
      </c>
      <c r="B119" s="1385" t="s">
        <v>2254</v>
      </c>
      <c r="C119" s="872" t="s">
        <v>12</v>
      </c>
      <c r="D119" s="872">
        <v>2</v>
      </c>
      <c r="E119" s="873"/>
      <c r="F119" s="1037"/>
      <c r="G119" s="269"/>
    </row>
    <row r="120" spans="1:7">
      <c r="A120" s="11"/>
      <c r="B120" s="871"/>
      <c r="C120" s="872"/>
      <c r="D120" s="141"/>
      <c r="E120" s="873"/>
      <c r="F120" s="1037"/>
      <c r="G120" s="269"/>
    </row>
    <row r="121" spans="1:7" ht="25">
      <c r="A121" s="11" t="s">
        <v>1682</v>
      </c>
      <c r="B121" s="874" t="s">
        <v>1683</v>
      </c>
      <c r="C121" s="872" t="s">
        <v>12</v>
      </c>
      <c r="D121" s="872">
        <v>1</v>
      </c>
      <c r="E121" s="873"/>
      <c r="F121" s="1037"/>
      <c r="G121" s="269"/>
    </row>
    <row r="122" spans="1:7">
      <c r="A122" s="11"/>
      <c r="B122" s="871"/>
      <c r="C122" s="872"/>
      <c r="D122" s="141"/>
      <c r="E122" s="873"/>
      <c r="F122" s="1037"/>
      <c r="G122" s="269"/>
    </row>
    <row r="123" spans="1:7">
      <c r="A123" s="11" t="s">
        <v>1684</v>
      </c>
      <c r="B123" s="1385" t="s">
        <v>2255</v>
      </c>
      <c r="C123" s="872" t="s">
        <v>12</v>
      </c>
      <c r="D123" s="872">
        <v>2</v>
      </c>
      <c r="E123" s="873"/>
      <c r="F123" s="1037"/>
      <c r="G123" s="269"/>
    </row>
    <row r="124" spans="1:7">
      <c r="A124" s="11"/>
      <c r="B124" s="871"/>
      <c r="C124" s="872"/>
      <c r="D124" s="141"/>
      <c r="E124" s="873"/>
      <c r="F124" s="1037"/>
      <c r="G124" s="269"/>
    </row>
    <row r="125" spans="1:7">
      <c r="A125" s="11" t="s">
        <v>1685</v>
      </c>
      <c r="B125" s="1385" t="s">
        <v>2256</v>
      </c>
      <c r="C125" s="872" t="s">
        <v>12</v>
      </c>
      <c r="D125" s="872">
        <v>1</v>
      </c>
      <c r="E125" s="873"/>
      <c r="F125" s="1037"/>
      <c r="G125" s="269"/>
    </row>
    <row r="126" spans="1:7">
      <c r="A126" s="11"/>
      <c r="B126" s="871"/>
      <c r="C126" s="872"/>
      <c r="D126" s="141">
        <v>1</v>
      </c>
      <c r="E126" s="873"/>
      <c r="F126" s="1037"/>
      <c r="G126" s="269"/>
    </row>
    <row r="127" spans="1:7" ht="25">
      <c r="A127" s="11" t="s">
        <v>1686</v>
      </c>
      <c r="B127" s="1385" t="s">
        <v>2257</v>
      </c>
      <c r="C127" s="872" t="s">
        <v>12</v>
      </c>
      <c r="D127" s="872">
        <v>1</v>
      </c>
      <c r="E127" s="873"/>
      <c r="F127" s="1037"/>
      <c r="G127" s="269"/>
    </row>
    <row r="128" spans="1:7">
      <c r="A128" s="11"/>
      <c r="B128" s="871"/>
      <c r="C128" s="872"/>
      <c r="D128" s="141"/>
      <c r="E128" s="873"/>
      <c r="F128" s="1037"/>
      <c r="G128" s="269"/>
    </row>
    <row r="129" spans="1:7">
      <c r="A129" s="11" t="s">
        <v>1687</v>
      </c>
      <c r="B129" s="1385" t="s">
        <v>2258</v>
      </c>
      <c r="C129" s="872" t="s">
        <v>12</v>
      </c>
      <c r="D129" s="872">
        <v>1</v>
      </c>
      <c r="E129" s="873"/>
      <c r="F129" s="1037"/>
      <c r="G129" s="269"/>
    </row>
    <row r="130" spans="1:7">
      <c r="A130" s="11"/>
      <c r="B130" s="871"/>
      <c r="C130" s="872"/>
      <c r="D130" s="141"/>
      <c r="E130" s="873"/>
      <c r="F130" s="1037"/>
      <c r="G130" s="269"/>
    </row>
    <row r="131" spans="1:7">
      <c r="A131" s="11"/>
      <c r="B131" s="901" t="s">
        <v>1688</v>
      </c>
      <c r="C131" s="872"/>
      <c r="D131" s="872"/>
      <c r="E131" s="873"/>
      <c r="F131" s="1037"/>
      <c r="G131" s="269"/>
    </row>
    <row r="132" spans="1:7">
      <c r="A132" s="11"/>
      <c r="B132" s="871"/>
      <c r="C132" s="872"/>
      <c r="D132" s="141"/>
      <c r="E132" s="873"/>
      <c r="F132" s="1037"/>
      <c r="G132" s="269"/>
    </row>
    <row r="133" spans="1:7" ht="14.5">
      <c r="A133" s="11" t="s">
        <v>1689</v>
      </c>
      <c r="B133" s="874" t="s">
        <v>1690</v>
      </c>
      <c r="C133" s="872" t="s">
        <v>12</v>
      </c>
      <c r="D133" s="872">
        <v>1</v>
      </c>
      <c r="E133" s="873"/>
      <c r="F133" s="1037"/>
      <c r="G133" s="269"/>
    </row>
    <row r="134" spans="1:7">
      <c r="A134" s="11"/>
      <c r="B134" s="871"/>
      <c r="C134" s="872"/>
      <c r="D134" s="141"/>
      <c r="E134" s="873"/>
      <c r="F134" s="1037"/>
      <c r="G134" s="269"/>
    </row>
    <row r="135" spans="1:7" ht="25">
      <c r="A135" s="11" t="s">
        <v>1691</v>
      </c>
      <c r="B135" s="874" t="s">
        <v>1692</v>
      </c>
      <c r="C135" s="872" t="s">
        <v>12</v>
      </c>
      <c r="D135" s="872">
        <v>1</v>
      </c>
      <c r="E135" s="873"/>
      <c r="F135" s="1037"/>
      <c r="G135" s="269"/>
    </row>
    <row r="136" spans="1:7">
      <c r="A136" s="11"/>
      <c r="B136" s="871"/>
      <c r="C136" s="872"/>
      <c r="D136" s="141"/>
      <c r="E136" s="873"/>
      <c r="F136" s="1037"/>
      <c r="G136" s="269"/>
    </row>
    <row r="137" spans="1:7" ht="14.5">
      <c r="A137" s="11" t="s">
        <v>1693</v>
      </c>
      <c r="B137" s="874" t="s">
        <v>1694</v>
      </c>
      <c r="C137" s="872" t="s">
        <v>12</v>
      </c>
      <c r="D137" s="872">
        <v>2</v>
      </c>
      <c r="E137" s="873"/>
      <c r="F137" s="1037"/>
      <c r="G137" s="269"/>
    </row>
    <row r="138" spans="1:7">
      <c r="A138" s="11"/>
      <c r="B138" s="871"/>
      <c r="C138" s="872"/>
      <c r="D138" s="141"/>
      <c r="E138" s="873"/>
      <c r="F138" s="1037"/>
      <c r="G138" s="269"/>
    </row>
    <row r="139" spans="1:7" ht="25">
      <c r="A139" s="11" t="s">
        <v>1695</v>
      </c>
      <c r="B139" s="874" t="s">
        <v>1696</v>
      </c>
      <c r="C139" s="872" t="s">
        <v>12</v>
      </c>
      <c r="D139" s="872">
        <v>1</v>
      </c>
      <c r="E139" s="873"/>
      <c r="F139" s="1037"/>
      <c r="G139" s="269"/>
    </row>
    <row r="140" spans="1:7">
      <c r="A140" s="11"/>
      <c r="B140" s="871"/>
      <c r="C140" s="872"/>
      <c r="D140" s="141"/>
      <c r="E140" s="873"/>
      <c r="F140" s="1037"/>
      <c r="G140" s="269"/>
    </row>
    <row r="141" spans="1:7">
      <c r="A141" s="11" t="s">
        <v>1697</v>
      </c>
      <c r="B141" s="874" t="s">
        <v>1698</v>
      </c>
      <c r="C141" s="872" t="s">
        <v>12</v>
      </c>
      <c r="D141" s="872">
        <v>1</v>
      </c>
      <c r="E141" s="873"/>
      <c r="F141" s="1037"/>
      <c r="G141" s="269"/>
    </row>
    <row r="142" spans="1:7">
      <c r="A142" s="11"/>
      <c r="B142" s="871"/>
      <c r="C142" s="872"/>
      <c r="D142" s="141"/>
      <c r="E142" s="873"/>
      <c r="F142" s="1037"/>
      <c r="G142" s="269"/>
    </row>
    <row r="143" spans="1:7">
      <c r="A143" s="11" t="s">
        <v>1699</v>
      </c>
      <c r="B143" s="874" t="s">
        <v>1700</v>
      </c>
      <c r="C143" s="872" t="s">
        <v>12</v>
      </c>
      <c r="D143" s="872">
        <v>1</v>
      </c>
      <c r="E143" s="873"/>
      <c r="F143" s="1037"/>
      <c r="G143" s="269"/>
    </row>
    <row r="144" spans="1:7">
      <c r="A144" s="11"/>
      <c r="B144" s="871"/>
      <c r="C144" s="872"/>
      <c r="D144" s="141"/>
      <c r="E144" s="873"/>
      <c r="F144" s="1037"/>
      <c r="G144" s="269"/>
    </row>
    <row r="145" spans="1:7">
      <c r="A145" s="11" t="s">
        <v>1701</v>
      </c>
      <c r="B145" s="874" t="s">
        <v>1702</v>
      </c>
      <c r="C145" s="872" t="s">
        <v>12</v>
      </c>
      <c r="D145" s="872">
        <v>1</v>
      </c>
      <c r="E145" s="873"/>
      <c r="F145" s="1037"/>
      <c r="G145" s="269"/>
    </row>
    <row r="146" spans="1:7" ht="13.5" thickBot="1">
      <c r="A146" s="1991" t="s">
        <v>269</v>
      </c>
      <c r="B146" s="1992"/>
      <c r="C146" s="1992"/>
      <c r="D146" s="1992"/>
      <c r="E146" s="1993"/>
      <c r="F146" s="1062"/>
      <c r="G146" s="269"/>
    </row>
    <row r="147" spans="1:7">
      <c r="A147" s="902"/>
      <c r="B147" s="903" t="s">
        <v>1703</v>
      </c>
      <c r="C147" s="864"/>
      <c r="D147" s="864"/>
      <c r="E147" s="866"/>
      <c r="F147" s="1041"/>
      <c r="G147" s="269"/>
    </row>
    <row r="148" spans="1:7">
      <c r="A148" s="11"/>
      <c r="B148" s="871"/>
      <c r="C148" s="872"/>
      <c r="D148" s="141"/>
      <c r="E148" s="873"/>
      <c r="F148" s="1037"/>
      <c r="G148" s="269"/>
    </row>
    <row r="149" spans="1:7" ht="27">
      <c r="A149" s="11" t="s">
        <v>1704</v>
      </c>
      <c r="B149" s="874" t="s">
        <v>1705</v>
      </c>
      <c r="C149" s="872" t="s">
        <v>12</v>
      </c>
      <c r="D149" s="872">
        <v>1</v>
      </c>
      <c r="E149" s="873"/>
      <c r="F149" s="1037"/>
      <c r="G149" s="269"/>
    </row>
    <row r="150" spans="1:7">
      <c r="A150" s="11"/>
      <c r="B150" s="871"/>
      <c r="C150" s="872"/>
      <c r="D150" s="141"/>
      <c r="E150" s="873"/>
      <c r="F150" s="1037"/>
      <c r="G150" s="269"/>
    </row>
    <row r="151" spans="1:7">
      <c r="A151" s="11" t="s">
        <v>1706</v>
      </c>
      <c r="B151" s="874" t="s">
        <v>1707</v>
      </c>
      <c r="C151" s="872" t="s">
        <v>12</v>
      </c>
      <c r="D151" s="872">
        <v>2</v>
      </c>
      <c r="E151" s="873"/>
      <c r="F151" s="1037"/>
      <c r="G151" s="269"/>
    </row>
    <row r="152" spans="1:7">
      <c r="A152" s="11"/>
      <c r="B152" s="871"/>
      <c r="C152" s="872"/>
      <c r="D152" s="141"/>
      <c r="E152" s="873"/>
      <c r="F152" s="1037"/>
      <c r="G152" s="269"/>
    </row>
    <row r="153" spans="1:7" ht="14.5">
      <c r="A153" s="11" t="s">
        <v>1708</v>
      </c>
      <c r="B153" s="874" t="s">
        <v>1709</v>
      </c>
      <c r="C153" s="872" t="s">
        <v>12</v>
      </c>
      <c r="D153" s="872">
        <v>2</v>
      </c>
      <c r="E153" s="873"/>
      <c r="F153" s="1037"/>
      <c r="G153" s="269"/>
    </row>
    <row r="154" spans="1:7">
      <c r="A154" s="11"/>
      <c r="B154" s="871"/>
      <c r="C154" s="872"/>
      <c r="D154" s="141"/>
      <c r="E154" s="873"/>
      <c r="F154" s="1037"/>
      <c r="G154" s="269"/>
    </row>
    <row r="155" spans="1:7" ht="25">
      <c r="A155" s="11" t="s">
        <v>1710</v>
      </c>
      <c r="B155" s="874" t="s">
        <v>1711</v>
      </c>
      <c r="C155" s="872" t="s">
        <v>12</v>
      </c>
      <c r="D155" s="872">
        <v>1</v>
      </c>
      <c r="E155" s="873"/>
      <c r="F155" s="1037"/>
      <c r="G155" s="269"/>
    </row>
    <row r="156" spans="1:7">
      <c r="A156" s="11"/>
      <c r="B156" s="871"/>
      <c r="C156" s="872"/>
      <c r="D156" s="141"/>
      <c r="E156" s="873"/>
      <c r="F156" s="1037"/>
      <c r="G156" s="269"/>
    </row>
    <row r="157" spans="1:7" ht="25">
      <c r="A157" s="11" t="s">
        <v>1712</v>
      </c>
      <c r="B157" s="874" t="s">
        <v>1713</v>
      </c>
      <c r="C157" s="872" t="s">
        <v>12</v>
      </c>
      <c r="D157" s="872">
        <v>1</v>
      </c>
      <c r="E157" s="873"/>
      <c r="F157" s="1037"/>
      <c r="G157" s="269"/>
    </row>
    <row r="158" spans="1:7">
      <c r="A158" s="11"/>
      <c r="B158" s="871"/>
      <c r="C158" s="872"/>
      <c r="D158" s="141"/>
      <c r="E158" s="873"/>
      <c r="F158" s="1037"/>
      <c r="G158" s="269"/>
    </row>
    <row r="159" spans="1:7" ht="25">
      <c r="A159" s="11" t="s">
        <v>1714</v>
      </c>
      <c r="B159" s="874" t="s">
        <v>1715</v>
      </c>
      <c r="C159" s="872" t="s">
        <v>12</v>
      </c>
      <c r="D159" s="872">
        <v>1</v>
      </c>
      <c r="E159" s="873"/>
      <c r="F159" s="1037"/>
      <c r="G159" s="269"/>
    </row>
    <row r="160" spans="1:7">
      <c r="A160" s="11"/>
      <c r="B160" s="871"/>
      <c r="C160" s="872"/>
      <c r="D160" s="141"/>
      <c r="E160" s="873"/>
      <c r="F160" s="1037"/>
      <c r="G160" s="269"/>
    </row>
    <row r="161" spans="1:7">
      <c r="A161" s="11"/>
      <c r="B161" s="871"/>
      <c r="C161" s="872"/>
      <c r="D161" s="141"/>
      <c r="E161" s="873"/>
      <c r="F161" s="1037"/>
      <c r="G161" s="269"/>
    </row>
    <row r="162" spans="1:7" ht="26">
      <c r="A162" s="878">
        <v>2</v>
      </c>
      <c r="B162" s="901" t="s">
        <v>1716</v>
      </c>
      <c r="C162" s="881"/>
      <c r="D162" s="872"/>
      <c r="E162" s="873"/>
      <c r="F162" s="1037"/>
      <c r="G162" s="849"/>
    </row>
    <row r="163" spans="1:7">
      <c r="A163" s="11"/>
      <c r="B163" s="871"/>
      <c r="C163" s="872"/>
      <c r="D163" s="141"/>
      <c r="E163" s="873"/>
      <c r="F163" s="1037"/>
      <c r="G163" s="269"/>
    </row>
    <row r="164" spans="1:7">
      <c r="A164" s="878">
        <v>2.1</v>
      </c>
      <c r="B164" s="901" t="s">
        <v>715</v>
      </c>
      <c r="C164" s="881"/>
      <c r="D164" s="872"/>
      <c r="E164" s="873"/>
      <c r="F164" s="1037"/>
      <c r="G164" s="849"/>
    </row>
    <row r="165" spans="1:7">
      <c r="A165" s="11"/>
      <c r="B165" s="871"/>
      <c r="C165" s="872"/>
      <c r="D165" s="141"/>
      <c r="E165" s="873"/>
      <c r="F165" s="1037"/>
      <c r="G165" s="269"/>
    </row>
    <row r="166" spans="1:7">
      <c r="A166" s="880"/>
      <c r="B166" s="874" t="s">
        <v>265</v>
      </c>
      <c r="C166" s="881"/>
      <c r="D166" s="872"/>
      <c r="E166" s="873"/>
      <c r="F166" s="1037"/>
      <c r="G166" s="849"/>
    </row>
    <row r="167" spans="1:7">
      <c r="A167" s="11"/>
      <c r="B167" s="871"/>
      <c r="C167" s="872"/>
      <c r="D167" s="141"/>
      <c r="E167" s="873"/>
      <c r="F167" s="1037"/>
      <c r="G167" s="269"/>
    </row>
    <row r="168" spans="1:7">
      <c r="A168" s="880"/>
      <c r="B168" s="904" t="s">
        <v>1717</v>
      </c>
      <c r="C168" s="881"/>
      <c r="D168" s="872"/>
      <c r="E168" s="873"/>
      <c r="F168" s="1037"/>
      <c r="G168" s="849"/>
    </row>
    <row r="169" spans="1:7">
      <c r="A169" s="11"/>
      <c r="B169" s="871"/>
      <c r="C169" s="872"/>
      <c r="D169" s="141"/>
      <c r="E169" s="873"/>
      <c r="F169" s="1037"/>
      <c r="G169" s="269"/>
    </row>
    <row r="170" spans="1:7" ht="15">
      <c r="A170" s="880" t="s">
        <v>1011</v>
      </c>
      <c r="B170" s="871" t="s">
        <v>1718</v>
      </c>
      <c r="C170" s="881" t="s">
        <v>14</v>
      </c>
      <c r="D170" s="872">
        <v>4</v>
      </c>
      <c r="E170" s="905"/>
      <c r="F170" s="1039"/>
      <c r="G170" s="849"/>
    </row>
    <row r="171" spans="1:7">
      <c r="A171" s="11"/>
      <c r="B171" s="871"/>
      <c r="C171" s="872"/>
      <c r="D171" s="141"/>
      <c r="E171" s="873"/>
      <c r="F171" s="1039"/>
      <c r="G171" s="269"/>
    </row>
    <row r="172" spans="1:7" ht="15">
      <c r="A172" s="880" t="s">
        <v>1719</v>
      </c>
      <c r="B172" s="871" t="s">
        <v>1720</v>
      </c>
      <c r="C172" s="881" t="s">
        <v>14</v>
      </c>
      <c r="D172" s="872">
        <v>9</v>
      </c>
      <c r="E172" s="873"/>
      <c r="F172" s="1039"/>
      <c r="G172" s="849"/>
    </row>
    <row r="173" spans="1:7">
      <c r="A173" s="11"/>
      <c r="B173" s="871"/>
      <c r="C173" s="872"/>
      <c r="D173" s="141"/>
      <c r="E173" s="873"/>
      <c r="F173" s="1037"/>
      <c r="G173" s="269"/>
    </row>
    <row r="174" spans="1:7">
      <c r="A174" s="878">
        <v>2.2000000000000002</v>
      </c>
      <c r="B174" s="868" t="s">
        <v>20</v>
      </c>
      <c r="C174" s="879"/>
      <c r="D174" s="872"/>
      <c r="E174" s="873"/>
      <c r="F174" s="1037"/>
      <c r="G174" s="849"/>
    </row>
    <row r="175" spans="1:7">
      <c r="A175" s="11"/>
      <c r="B175" s="871"/>
      <c r="C175" s="872"/>
      <c r="D175" s="141"/>
      <c r="E175" s="873"/>
      <c r="F175" s="1037"/>
      <c r="G175" s="269"/>
    </row>
    <row r="176" spans="1:7" ht="37.5">
      <c r="A176" s="880"/>
      <c r="B176" s="874" t="s">
        <v>1721</v>
      </c>
      <c r="C176" s="881"/>
      <c r="D176" s="872"/>
      <c r="E176" s="873"/>
      <c r="F176" s="1037"/>
      <c r="G176" s="849"/>
    </row>
    <row r="177" spans="1:7">
      <c r="A177" s="11"/>
      <c r="B177" s="871"/>
      <c r="C177" s="872"/>
      <c r="D177" s="141"/>
      <c r="E177" s="873"/>
      <c r="F177" s="1037"/>
      <c r="G177" s="269"/>
    </row>
    <row r="178" spans="1:7">
      <c r="A178" s="880" t="s">
        <v>1012</v>
      </c>
      <c r="B178" s="871" t="s">
        <v>111</v>
      </c>
      <c r="C178" s="881" t="s">
        <v>789</v>
      </c>
      <c r="D178" s="872">
        <v>1560</v>
      </c>
      <c r="E178" s="873"/>
      <c r="F178" s="1037"/>
      <c r="G178" s="849"/>
    </row>
    <row r="179" spans="1:7">
      <c r="A179" s="11"/>
      <c r="B179" s="871"/>
      <c r="C179" s="872"/>
      <c r="D179" s="141"/>
      <c r="E179" s="873"/>
      <c r="F179" s="1037"/>
      <c r="G179" s="269"/>
    </row>
    <row r="180" spans="1:7">
      <c r="A180" s="878">
        <v>2.2999999999999998</v>
      </c>
      <c r="B180" s="868" t="s">
        <v>67</v>
      </c>
      <c r="C180" s="879"/>
      <c r="D180" s="872"/>
      <c r="E180" s="873"/>
      <c r="F180" s="1037"/>
      <c r="G180" s="849"/>
    </row>
    <row r="181" spans="1:7">
      <c r="A181" s="11"/>
      <c r="B181" s="871"/>
      <c r="C181" s="872"/>
      <c r="D181" s="141"/>
      <c r="E181" s="873"/>
      <c r="F181" s="1037"/>
      <c r="G181" s="269"/>
    </row>
    <row r="182" spans="1:7" ht="25.5">
      <c r="A182" s="880"/>
      <c r="B182" s="871" t="s">
        <v>293</v>
      </c>
      <c r="C182" s="881"/>
      <c r="D182" s="872"/>
      <c r="E182" s="873"/>
      <c r="F182" s="1037"/>
      <c r="G182" s="269"/>
    </row>
    <row r="183" spans="1:7">
      <c r="A183" s="11"/>
      <c r="B183" s="871"/>
      <c r="C183" s="872"/>
      <c r="D183" s="141"/>
      <c r="E183" s="873"/>
      <c r="F183" s="1037"/>
      <c r="G183" s="269"/>
    </row>
    <row r="184" spans="1:7">
      <c r="A184" s="880"/>
      <c r="B184" s="882" t="s">
        <v>975</v>
      </c>
      <c r="C184" s="881"/>
      <c r="D184" s="872"/>
      <c r="E184" s="873"/>
      <c r="F184" s="1037"/>
      <c r="G184" s="269"/>
    </row>
    <row r="185" spans="1:7">
      <c r="A185" s="11"/>
      <c r="B185" s="871"/>
      <c r="C185" s="872"/>
      <c r="D185" s="141"/>
      <c r="E185" s="873"/>
      <c r="F185" s="1037"/>
      <c r="G185" s="269"/>
    </row>
    <row r="186" spans="1:7">
      <c r="A186" s="880" t="s">
        <v>1722</v>
      </c>
      <c r="B186" s="871" t="s">
        <v>1723</v>
      </c>
      <c r="C186" s="881" t="s">
        <v>19</v>
      </c>
      <c r="D186" s="872">
        <v>25</v>
      </c>
      <c r="E186" s="873"/>
      <c r="F186" s="1037"/>
      <c r="G186" s="269"/>
    </row>
    <row r="187" spans="1:7">
      <c r="A187" s="11"/>
      <c r="B187" s="871"/>
      <c r="C187" s="872"/>
      <c r="D187" s="141"/>
      <c r="E187" s="873"/>
      <c r="F187" s="1037"/>
      <c r="G187" s="269"/>
    </row>
    <row r="188" spans="1:7">
      <c r="A188" s="880" t="s">
        <v>1724</v>
      </c>
      <c r="B188" s="871" t="s">
        <v>1725</v>
      </c>
      <c r="C188" s="881" t="s">
        <v>19</v>
      </c>
      <c r="D188" s="872">
        <v>49</v>
      </c>
      <c r="E188" s="873"/>
      <c r="F188" s="1037"/>
      <c r="G188" s="269"/>
    </row>
    <row r="189" spans="1:7">
      <c r="A189" s="11"/>
      <c r="B189" s="871"/>
      <c r="C189" s="872"/>
      <c r="D189" s="141"/>
      <c r="E189" s="873"/>
      <c r="F189" s="1037"/>
      <c r="G189" s="269"/>
    </row>
    <row r="190" spans="1:7" ht="15">
      <c r="A190" s="880" t="s">
        <v>1726</v>
      </c>
      <c r="B190" s="871" t="s">
        <v>1727</v>
      </c>
      <c r="C190" s="881" t="s">
        <v>15</v>
      </c>
      <c r="D190" s="872">
        <v>30</v>
      </c>
      <c r="E190" s="873"/>
      <c r="F190" s="1037"/>
      <c r="G190" s="269"/>
    </row>
    <row r="191" spans="1:7">
      <c r="A191" s="11"/>
      <c r="B191" s="871"/>
      <c r="C191" s="872"/>
      <c r="D191" s="141"/>
      <c r="E191" s="873"/>
      <c r="F191" s="1037"/>
      <c r="G191" s="269"/>
    </row>
    <row r="192" spans="1:7" ht="15">
      <c r="A192" s="880" t="s">
        <v>1728</v>
      </c>
      <c r="B192" s="871" t="s">
        <v>1729</v>
      </c>
      <c r="C192" s="881" t="s">
        <v>15</v>
      </c>
      <c r="D192" s="872">
        <v>29</v>
      </c>
      <c r="E192" s="873"/>
      <c r="F192" s="1037"/>
      <c r="G192" s="269"/>
    </row>
    <row r="193" spans="1:7">
      <c r="A193" s="11"/>
      <c r="B193" s="871"/>
      <c r="C193" s="872"/>
      <c r="D193" s="141"/>
      <c r="E193" s="873"/>
      <c r="F193" s="1037"/>
      <c r="G193" s="269"/>
    </row>
    <row r="194" spans="1:7">
      <c r="A194" s="880" t="s">
        <v>1730</v>
      </c>
      <c r="B194" s="871" t="s">
        <v>1731</v>
      </c>
      <c r="C194" s="881" t="s">
        <v>19</v>
      </c>
      <c r="D194" s="872">
        <v>1</v>
      </c>
      <c r="E194" s="873"/>
      <c r="F194" s="1037"/>
      <c r="G194" s="269"/>
    </row>
    <row r="195" spans="1:7">
      <c r="A195" s="11"/>
      <c r="B195" s="871"/>
      <c r="C195" s="872"/>
      <c r="D195" s="141"/>
      <c r="E195" s="873"/>
      <c r="F195" s="1037"/>
      <c r="G195" s="269"/>
    </row>
    <row r="196" spans="1:7">
      <c r="A196" s="880" t="s">
        <v>1732</v>
      </c>
      <c r="B196" s="871" t="s">
        <v>1733</v>
      </c>
      <c r="C196" s="881" t="s">
        <v>19</v>
      </c>
      <c r="D196" s="872">
        <v>1</v>
      </c>
      <c r="E196" s="873"/>
      <c r="F196" s="1037"/>
      <c r="G196" s="269"/>
    </row>
    <row r="197" spans="1:7">
      <c r="A197" s="11"/>
      <c r="B197" s="871"/>
      <c r="C197" s="872"/>
      <c r="D197" s="141"/>
      <c r="E197" s="873"/>
      <c r="F197" s="1037"/>
      <c r="G197" s="269"/>
    </row>
    <row r="198" spans="1:7" ht="13.5" thickBot="1">
      <c r="A198" s="1991" t="s">
        <v>269</v>
      </c>
      <c r="B198" s="1996"/>
      <c r="C198" s="1994"/>
      <c r="D198" s="1994"/>
      <c r="E198" s="1995"/>
      <c r="F198" s="1065"/>
      <c r="G198" s="269"/>
    </row>
    <row r="199" spans="1:7">
      <c r="A199" s="880"/>
      <c r="B199" s="882" t="s">
        <v>984</v>
      </c>
      <c r="C199" s="881"/>
      <c r="D199" s="872"/>
      <c r="E199" s="873"/>
      <c r="F199" s="1037"/>
      <c r="G199" s="269"/>
    </row>
    <row r="200" spans="1:7">
      <c r="A200" s="11"/>
      <c r="B200" s="871"/>
      <c r="C200" s="872"/>
      <c r="D200" s="141"/>
      <c r="E200" s="873"/>
      <c r="F200" s="1037"/>
      <c r="G200" s="269"/>
    </row>
    <row r="201" spans="1:7" ht="25">
      <c r="A201" s="880" t="s">
        <v>1734</v>
      </c>
      <c r="B201" s="874" t="s">
        <v>1735</v>
      </c>
      <c r="C201" s="881" t="s">
        <v>19</v>
      </c>
      <c r="D201" s="872">
        <v>48</v>
      </c>
      <c r="E201" s="873"/>
      <c r="F201" s="1037"/>
      <c r="G201" s="269"/>
    </row>
    <row r="202" spans="1:7">
      <c r="A202" s="11"/>
      <c r="B202" s="871"/>
      <c r="C202" s="872"/>
      <c r="D202" s="141"/>
      <c r="E202" s="873"/>
      <c r="F202" s="1037"/>
      <c r="G202" s="269"/>
    </row>
    <row r="203" spans="1:7" ht="37.5">
      <c r="A203" s="880" t="s">
        <v>1736</v>
      </c>
      <c r="B203" s="697" t="s">
        <v>1737</v>
      </c>
      <c r="C203" s="891" t="s">
        <v>12</v>
      </c>
      <c r="D203" s="892">
        <v>1</v>
      </c>
      <c r="E203" s="873"/>
      <c r="F203" s="1037"/>
      <c r="G203" s="269"/>
    </row>
    <row r="204" spans="1:7">
      <c r="A204" s="11"/>
      <c r="B204" s="871"/>
      <c r="C204" s="872"/>
      <c r="D204" s="141"/>
      <c r="E204" s="873"/>
      <c r="F204" s="1037"/>
      <c r="G204" s="269"/>
    </row>
    <row r="205" spans="1:7">
      <c r="A205" s="11">
        <v>2.4</v>
      </c>
      <c r="B205" s="901" t="s">
        <v>1667</v>
      </c>
      <c r="C205" s="872"/>
      <c r="D205" s="872"/>
      <c r="E205" s="873"/>
      <c r="F205" s="1037"/>
      <c r="G205" s="269"/>
    </row>
    <row r="206" spans="1:7">
      <c r="A206" s="11"/>
      <c r="B206" s="871"/>
      <c r="C206" s="872"/>
      <c r="D206" s="141"/>
      <c r="E206" s="873"/>
      <c r="F206" s="1037"/>
      <c r="G206" s="269"/>
    </row>
    <row r="207" spans="1:7" ht="15">
      <c r="A207" s="11" t="s">
        <v>1738</v>
      </c>
      <c r="B207" s="874" t="s">
        <v>1739</v>
      </c>
      <c r="C207" s="872" t="s">
        <v>15</v>
      </c>
      <c r="D207" s="872">
        <v>21</v>
      </c>
      <c r="E207" s="873"/>
      <c r="F207" s="1037"/>
      <c r="G207" s="269"/>
    </row>
    <row r="208" spans="1:7">
      <c r="A208" s="11"/>
      <c r="B208" s="871"/>
      <c r="C208" s="872"/>
      <c r="D208" s="141"/>
      <c r="E208" s="873"/>
      <c r="F208" s="1037"/>
      <c r="G208" s="269"/>
    </row>
    <row r="209" spans="1:7">
      <c r="A209" s="867">
        <v>2.5</v>
      </c>
      <c r="B209" s="901" t="s">
        <v>1740</v>
      </c>
      <c r="C209" s="872"/>
      <c r="D209" s="872"/>
      <c r="E209" s="873"/>
      <c r="F209" s="1037"/>
      <c r="G209" s="269"/>
    </row>
    <row r="210" spans="1:7">
      <c r="A210" s="11"/>
      <c r="B210" s="871"/>
      <c r="C210" s="872"/>
      <c r="D210" s="141"/>
      <c r="E210" s="873"/>
      <c r="F210" s="1037"/>
      <c r="G210" s="269"/>
    </row>
    <row r="211" spans="1:7" ht="50">
      <c r="A211" s="11"/>
      <c r="B211" s="874" t="s">
        <v>1741</v>
      </c>
      <c r="C211" s="872"/>
      <c r="D211" s="872"/>
      <c r="E211" s="873"/>
      <c r="F211" s="1037"/>
      <c r="G211" s="269"/>
    </row>
    <row r="212" spans="1:7">
      <c r="A212" s="11"/>
      <c r="B212" s="871"/>
      <c r="C212" s="872"/>
      <c r="D212" s="141"/>
      <c r="E212" s="873"/>
      <c r="F212" s="1037"/>
      <c r="G212" s="269"/>
    </row>
    <row r="213" spans="1:7" ht="25">
      <c r="A213" s="11" t="s">
        <v>1742</v>
      </c>
      <c r="B213" s="874" t="s">
        <v>1743</v>
      </c>
      <c r="C213" s="872" t="s">
        <v>19</v>
      </c>
      <c r="D213" s="872">
        <v>32</v>
      </c>
      <c r="E213" s="873"/>
      <c r="F213" s="1037"/>
      <c r="G213" s="269"/>
    </row>
    <row r="214" spans="1:7">
      <c r="A214" s="11"/>
      <c r="B214" s="871"/>
      <c r="C214" s="872"/>
      <c r="D214" s="141"/>
      <c r="E214" s="873"/>
      <c r="F214" s="1037"/>
      <c r="G214" s="269"/>
    </row>
    <row r="215" spans="1:7">
      <c r="A215" s="867">
        <v>2.6</v>
      </c>
      <c r="B215" s="868" t="s">
        <v>1744</v>
      </c>
      <c r="C215" s="872"/>
      <c r="D215" s="872"/>
      <c r="E215" s="873"/>
      <c r="F215" s="1037"/>
      <c r="G215" s="269"/>
    </row>
    <row r="216" spans="1:7">
      <c r="A216" s="11"/>
      <c r="B216" s="871"/>
      <c r="C216" s="872"/>
      <c r="D216" s="141"/>
      <c r="E216" s="873"/>
      <c r="F216" s="1037"/>
      <c r="G216" s="269"/>
    </row>
    <row r="217" spans="1:7" ht="25">
      <c r="A217" s="11"/>
      <c r="B217" s="874" t="s">
        <v>1745</v>
      </c>
      <c r="C217" s="872"/>
      <c r="D217" s="872"/>
      <c r="E217" s="873"/>
      <c r="F217" s="1037"/>
      <c r="G217" s="269"/>
    </row>
    <row r="218" spans="1:7" ht="37.5">
      <c r="A218" s="11" t="s">
        <v>1746</v>
      </c>
      <c r="B218" s="1385" t="s">
        <v>2063</v>
      </c>
      <c r="C218" s="872" t="s">
        <v>12</v>
      </c>
      <c r="D218" s="872">
        <v>1</v>
      </c>
      <c r="E218" s="873"/>
      <c r="F218" s="1037"/>
      <c r="G218" s="269"/>
    </row>
    <row r="219" spans="1:7">
      <c r="A219" s="11"/>
      <c r="B219" s="871"/>
      <c r="C219" s="872"/>
      <c r="D219" s="141"/>
      <c r="E219" s="873"/>
      <c r="F219" s="1037"/>
      <c r="G219" s="269"/>
    </row>
    <row r="220" spans="1:7">
      <c r="A220" s="11" t="s">
        <v>1747</v>
      </c>
      <c r="B220" s="874" t="s">
        <v>1748</v>
      </c>
      <c r="C220" s="872" t="s">
        <v>12</v>
      </c>
      <c r="D220" s="872">
        <v>1</v>
      </c>
      <c r="E220" s="873"/>
      <c r="F220" s="1037"/>
      <c r="G220" s="269"/>
    </row>
    <row r="221" spans="1:7">
      <c r="A221" s="11"/>
      <c r="B221" s="871"/>
      <c r="C221" s="872"/>
      <c r="D221" s="141"/>
      <c r="E221" s="873"/>
      <c r="F221" s="1037"/>
      <c r="G221" s="269"/>
    </row>
    <row r="222" spans="1:7">
      <c r="A222" s="11" t="s">
        <v>1749</v>
      </c>
      <c r="B222" s="874" t="s">
        <v>1750</v>
      </c>
      <c r="C222" s="872" t="s">
        <v>12</v>
      </c>
      <c r="D222" s="872">
        <v>1</v>
      </c>
      <c r="E222" s="873"/>
      <c r="F222" s="1037"/>
      <c r="G222" s="269"/>
    </row>
    <row r="223" spans="1:7">
      <c r="A223" s="11"/>
      <c r="B223" s="871"/>
      <c r="C223" s="872"/>
      <c r="D223" s="141"/>
      <c r="E223" s="873"/>
      <c r="F223" s="1037"/>
      <c r="G223" s="269"/>
    </row>
    <row r="224" spans="1:7" ht="37.5">
      <c r="A224" s="11" t="s">
        <v>1751</v>
      </c>
      <c r="B224" s="1385" t="s">
        <v>2064</v>
      </c>
      <c r="C224" s="872" t="s">
        <v>12</v>
      </c>
      <c r="D224" s="872">
        <v>3</v>
      </c>
      <c r="E224" s="873"/>
      <c r="F224" s="1037"/>
      <c r="G224" s="269"/>
    </row>
    <row r="225" spans="1:7">
      <c r="A225" s="11"/>
      <c r="B225" s="871"/>
      <c r="C225" s="872"/>
      <c r="D225" s="141"/>
      <c r="E225" s="873"/>
      <c r="F225" s="1037"/>
      <c r="G225" s="269"/>
    </row>
    <row r="226" spans="1:7" ht="77.25" customHeight="1">
      <c r="A226" s="11" t="s">
        <v>1752</v>
      </c>
      <c r="B226" s="1386" t="s">
        <v>2065</v>
      </c>
      <c r="C226" s="872" t="s">
        <v>19</v>
      </c>
      <c r="D226" s="872">
        <v>50</v>
      </c>
      <c r="E226" s="873"/>
      <c r="F226" s="1037"/>
      <c r="G226" s="269"/>
    </row>
    <row r="227" spans="1:7">
      <c r="A227" s="11"/>
      <c r="B227" s="871"/>
      <c r="C227" s="872"/>
      <c r="D227" s="141"/>
      <c r="E227" s="873"/>
      <c r="F227" s="1037"/>
      <c r="G227" s="269"/>
    </row>
    <row r="228" spans="1:7" ht="25">
      <c r="A228" s="11" t="s">
        <v>1753</v>
      </c>
      <c r="B228" s="1385" t="s">
        <v>2066</v>
      </c>
      <c r="C228" s="872" t="s">
        <v>12</v>
      </c>
      <c r="D228" s="872">
        <v>1</v>
      </c>
      <c r="E228" s="873"/>
      <c r="F228" s="1037"/>
      <c r="G228" s="269"/>
    </row>
    <row r="229" spans="1:7">
      <c r="A229" s="867">
        <v>2.7</v>
      </c>
      <c r="B229" s="868" t="s">
        <v>537</v>
      </c>
      <c r="C229" s="872"/>
      <c r="D229" s="872"/>
      <c r="E229" s="873"/>
      <c r="F229" s="1037"/>
      <c r="G229" s="269"/>
    </row>
    <row r="230" spans="1:7">
      <c r="A230" s="11"/>
      <c r="B230" s="871"/>
      <c r="C230" s="872"/>
      <c r="D230" s="141"/>
      <c r="E230" s="873"/>
      <c r="F230" s="1037"/>
      <c r="G230" s="269"/>
    </row>
    <row r="231" spans="1:7">
      <c r="A231" s="11" t="s">
        <v>1754</v>
      </c>
      <c r="B231" s="1385" t="s">
        <v>2067</v>
      </c>
      <c r="C231" s="872" t="s">
        <v>12</v>
      </c>
      <c r="D231" s="872">
        <v>1</v>
      </c>
      <c r="E231" s="873"/>
      <c r="F231" s="1037"/>
      <c r="G231" s="269"/>
    </row>
    <row r="232" spans="1:7">
      <c r="A232" s="11"/>
      <c r="B232" s="871"/>
      <c r="C232" s="872"/>
      <c r="D232" s="141"/>
      <c r="E232" s="873"/>
      <c r="F232" s="1037"/>
      <c r="G232" s="269"/>
    </row>
    <row r="233" spans="1:7">
      <c r="A233" s="11" t="s">
        <v>1755</v>
      </c>
      <c r="B233" s="1385" t="s">
        <v>2068</v>
      </c>
      <c r="C233" s="872" t="s">
        <v>12</v>
      </c>
      <c r="D233" s="872">
        <v>1</v>
      </c>
      <c r="E233" s="873"/>
      <c r="F233" s="1037"/>
      <c r="G233" s="269"/>
    </row>
    <row r="234" spans="1:7">
      <c r="A234" s="11"/>
      <c r="B234" s="871"/>
      <c r="C234" s="872"/>
      <c r="D234" s="141"/>
      <c r="E234" s="873"/>
      <c r="F234" s="1037"/>
      <c r="G234" s="269"/>
    </row>
    <row r="235" spans="1:7">
      <c r="A235" s="867">
        <v>2.8</v>
      </c>
      <c r="B235" s="901" t="s">
        <v>1756</v>
      </c>
      <c r="C235" s="872"/>
      <c r="D235" s="872"/>
      <c r="E235" s="873"/>
      <c r="F235" s="1037"/>
      <c r="G235" s="269"/>
    </row>
    <row r="236" spans="1:7">
      <c r="A236" s="11"/>
      <c r="B236" s="871"/>
      <c r="C236" s="872"/>
      <c r="D236" s="141"/>
      <c r="E236" s="873"/>
      <c r="F236" s="1037"/>
      <c r="G236" s="269"/>
    </row>
    <row r="237" spans="1:7" ht="25">
      <c r="A237" s="11"/>
      <c r="B237" s="874" t="s">
        <v>1757</v>
      </c>
      <c r="C237" s="872"/>
      <c r="D237" s="872"/>
      <c r="E237" s="873"/>
      <c r="F237" s="1037"/>
      <c r="G237" s="269"/>
    </row>
    <row r="238" spans="1:7">
      <c r="A238" s="11"/>
      <c r="B238" s="871"/>
      <c r="C238" s="872"/>
      <c r="D238" s="141"/>
      <c r="E238" s="873"/>
      <c r="F238" s="1037"/>
      <c r="G238" s="269"/>
    </row>
    <row r="239" spans="1:7" ht="37.5">
      <c r="A239" s="11" t="s">
        <v>1758</v>
      </c>
      <c r="B239" s="1385" t="s">
        <v>2069</v>
      </c>
      <c r="C239" s="872" t="s">
        <v>12</v>
      </c>
      <c r="D239" s="872">
        <v>60</v>
      </c>
      <c r="E239" s="873"/>
      <c r="F239" s="1037"/>
      <c r="G239" s="269"/>
    </row>
    <row r="240" spans="1:7" s="376" customFormat="1">
      <c r="A240" s="18"/>
      <c r="B240" s="12"/>
      <c r="C240" s="8"/>
      <c r="D240" s="872"/>
      <c r="E240" s="906"/>
      <c r="F240" s="1042"/>
      <c r="G240" s="907"/>
    </row>
    <row r="241" spans="1:7" s="376" customFormat="1" ht="13.5" thickBot="1">
      <c r="A241" s="1991" t="s">
        <v>269</v>
      </c>
      <c r="B241" s="1992"/>
      <c r="C241" s="1992"/>
      <c r="D241" s="1992"/>
      <c r="E241" s="1993"/>
      <c r="F241" s="1063"/>
      <c r="G241" s="907"/>
    </row>
    <row r="242" spans="1:7">
      <c r="A242" s="11"/>
      <c r="B242" s="871"/>
      <c r="C242" s="872"/>
      <c r="D242" s="141"/>
      <c r="E242" s="873"/>
      <c r="F242" s="1037"/>
      <c r="G242" s="269"/>
    </row>
    <row r="243" spans="1:7">
      <c r="A243" s="867">
        <v>3</v>
      </c>
      <c r="B243" s="868" t="s">
        <v>1759</v>
      </c>
      <c r="C243" s="872"/>
      <c r="D243" s="872"/>
      <c r="E243" s="873"/>
      <c r="F243" s="1037"/>
    </row>
    <row r="244" spans="1:7">
      <c r="A244" s="11"/>
      <c r="B244" s="871"/>
      <c r="C244" s="872"/>
      <c r="D244" s="141"/>
      <c r="E244" s="873"/>
      <c r="F244" s="1037"/>
      <c r="G244" s="269"/>
    </row>
    <row r="245" spans="1:7">
      <c r="A245" s="867">
        <v>3.1</v>
      </c>
      <c r="B245" s="868" t="s">
        <v>13</v>
      </c>
      <c r="C245" s="872"/>
      <c r="D245" s="872"/>
      <c r="E245" s="873"/>
      <c r="F245" s="1037"/>
    </row>
    <row r="246" spans="1:7">
      <c r="A246" s="11"/>
      <c r="B246" s="871"/>
      <c r="C246" s="872"/>
      <c r="D246" s="141"/>
      <c r="E246" s="873"/>
      <c r="F246" s="1037"/>
      <c r="G246" s="269"/>
    </row>
    <row r="247" spans="1:7">
      <c r="A247" s="908"/>
      <c r="B247" s="868" t="s">
        <v>248</v>
      </c>
      <c r="C247" s="872"/>
      <c r="D247" s="872"/>
      <c r="E247" s="873"/>
      <c r="F247" s="1037"/>
    </row>
    <row r="248" spans="1:7">
      <c r="A248" s="11"/>
      <c r="B248" s="871"/>
      <c r="C248" s="872"/>
      <c r="D248" s="141"/>
      <c r="E248" s="873"/>
      <c r="F248" s="1037"/>
      <c r="G248" s="269"/>
    </row>
    <row r="249" spans="1:7" ht="37.5">
      <c r="A249" s="15"/>
      <c r="B249" s="874" t="s">
        <v>1633</v>
      </c>
      <c r="C249" s="872"/>
      <c r="D249" s="872"/>
      <c r="E249" s="873"/>
      <c r="F249" s="1037"/>
    </row>
    <row r="250" spans="1:7">
      <c r="A250" s="11"/>
      <c r="B250" s="871"/>
      <c r="C250" s="872"/>
      <c r="D250" s="141"/>
      <c r="E250" s="873"/>
      <c r="F250" s="1037"/>
      <c r="G250" s="269"/>
    </row>
    <row r="251" spans="1:7" ht="25">
      <c r="A251" s="15"/>
      <c r="B251" s="874" t="s">
        <v>250</v>
      </c>
      <c r="C251" s="872"/>
      <c r="D251" s="872"/>
      <c r="E251" s="873"/>
      <c r="F251" s="1037"/>
    </row>
    <row r="252" spans="1:7">
      <c r="A252" s="11"/>
      <c r="B252" s="871"/>
      <c r="C252" s="872"/>
      <c r="D252" s="141"/>
      <c r="E252" s="873"/>
      <c r="F252" s="1037"/>
      <c r="G252" s="269"/>
    </row>
    <row r="253" spans="1:7" ht="50">
      <c r="A253" s="11"/>
      <c r="B253" s="874" t="s">
        <v>251</v>
      </c>
      <c r="C253" s="872"/>
      <c r="D253" s="872"/>
      <c r="E253" s="873"/>
      <c r="F253" s="1037"/>
    </row>
    <row r="254" spans="1:7">
      <c r="A254" s="11"/>
      <c r="B254" s="871"/>
      <c r="C254" s="872"/>
      <c r="D254" s="141"/>
      <c r="E254" s="873"/>
      <c r="F254" s="1037"/>
      <c r="G254" s="269"/>
    </row>
    <row r="255" spans="1:7" ht="15">
      <c r="A255" s="11" t="s">
        <v>1013</v>
      </c>
      <c r="B255" s="871" t="s">
        <v>252</v>
      </c>
      <c r="C255" s="872" t="s">
        <v>14</v>
      </c>
      <c r="D255" s="872">
        <v>392</v>
      </c>
      <c r="E255" s="873"/>
      <c r="F255" s="1037"/>
    </row>
    <row r="256" spans="1:7">
      <c r="A256" s="11"/>
      <c r="B256" s="871"/>
      <c r="C256" s="872"/>
      <c r="D256" s="141"/>
      <c r="E256" s="873"/>
      <c r="F256" s="1037"/>
      <c r="G256" s="269"/>
    </row>
    <row r="257" spans="1:7" ht="15">
      <c r="A257" s="11" t="s">
        <v>1014</v>
      </c>
      <c r="B257" s="871" t="s">
        <v>1760</v>
      </c>
      <c r="C257" s="872" t="s">
        <v>14</v>
      </c>
      <c r="D257" s="872">
        <v>245</v>
      </c>
      <c r="E257" s="873"/>
      <c r="F257" s="1037"/>
    </row>
    <row r="258" spans="1:7">
      <c r="A258" s="11"/>
      <c r="B258" s="871"/>
      <c r="C258" s="872"/>
      <c r="D258" s="141"/>
      <c r="E258" s="873"/>
      <c r="F258" s="1037"/>
      <c r="G258" s="269"/>
    </row>
    <row r="259" spans="1:7" ht="25.5">
      <c r="A259" s="11" t="s">
        <v>1630</v>
      </c>
      <c r="B259" s="871" t="s">
        <v>1761</v>
      </c>
      <c r="C259" s="872" t="s">
        <v>14</v>
      </c>
      <c r="D259" s="877">
        <v>6</v>
      </c>
      <c r="E259" s="873"/>
      <c r="F259" s="1037"/>
    </row>
    <row r="260" spans="1:7">
      <c r="A260" s="11"/>
      <c r="B260" s="871"/>
      <c r="C260" s="872"/>
      <c r="D260" s="141"/>
      <c r="E260" s="873"/>
      <c r="F260" s="1037"/>
      <c r="G260" s="269"/>
    </row>
    <row r="261" spans="1:7" ht="25">
      <c r="A261" s="11" t="s">
        <v>1631</v>
      </c>
      <c r="B261" s="874" t="s">
        <v>262</v>
      </c>
      <c r="C261" s="872" t="s">
        <v>14</v>
      </c>
      <c r="D261" s="877">
        <v>9</v>
      </c>
      <c r="E261" s="873"/>
      <c r="F261" s="1037"/>
    </row>
    <row r="262" spans="1:7">
      <c r="A262" s="11"/>
      <c r="B262" s="871"/>
      <c r="C262" s="872"/>
      <c r="D262" s="141"/>
      <c r="E262" s="873"/>
      <c r="F262" s="1037"/>
      <c r="G262" s="269"/>
    </row>
    <row r="263" spans="1:7" ht="25">
      <c r="A263" s="11" t="s">
        <v>1762</v>
      </c>
      <c r="B263" s="874" t="s">
        <v>263</v>
      </c>
      <c r="C263" s="872" t="s">
        <v>14</v>
      </c>
      <c r="D263" s="877">
        <v>4</v>
      </c>
      <c r="E263" s="873"/>
      <c r="F263" s="1037"/>
    </row>
    <row r="264" spans="1:7">
      <c r="A264" s="11"/>
      <c r="B264" s="871"/>
      <c r="C264" s="872"/>
      <c r="D264" s="141"/>
      <c r="E264" s="873"/>
      <c r="F264" s="1037"/>
      <c r="G264" s="269"/>
    </row>
    <row r="265" spans="1:7">
      <c r="A265" s="908"/>
      <c r="B265" s="868" t="s">
        <v>949</v>
      </c>
      <c r="C265" s="872"/>
      <c r="D265" s="872"/>
      <c r="E265" s="873"/>
      <c r="F265" s="1037"/>
    </row>
    <row r="266" spans="1:7">
      <c r="A266" s="11"/>
      <c r="B266" s="871"/>
      <c r="C266" s="872"/>
      <c r="D266" s="141"/>
      <c r="E266" s="873"/>
      <c r="F266" s="1037"/>
      <c r="G266" s="269"/>
    </row>
    <row r="267" spans="1:7" ht="75">
      <c r="A267" s="430" t="s">
        <v>1763</v>
      </c>
      <c r="B267" s="431" t="s">
        <v>1764</v>
      </c>
      <c r="C267" s="432" t="s">
        <v>14</v>
      </c>
      <c r="D267" s="909">
        <v>50</v>
      </c>
      <c r="E267" s="873"/>
      <c r="F267" s="1043"/>
    </row>
    <row r="268" spans="1:7" ht="37.5">
      <c r="A268" s="430" t="s">
        <v>1765</v>
      </c>
      <c r="B268" s="431" t="s">
        <v>953</v>
      </c>
      <c r="C268" s="432" t="s">
        <v>15</v>
      </c>
      <c r="D268" s="909">
        <v>6</v>
      </c>
      <c r="E268" s="873"/>
      <c r="F268" s="1043"/>
    </row>
    <row r="269" spans="1:7">
      <c r="A269" s="11"/>
      <c r="B269" s="871"/>
      <c r="C269" s="872"/>
      <c r="D269" s="141"/>
      <c r="E269" s="873"/>
      <c r="F269" s="1037"/>
      <c r="G269" s="269"/>
    </row>
    <row r="270" spans="1:7">
      <c r="A270" s="11"/>
      <c r="B270" s="871"/>
      <c r="C270" s="872"/>
      <c r="D270" s="141"/>
      <c r="E270" s="873"/>
      <c r="F270" s="1037"/>
      <c r="G270" s="269"/>
    </row>
    <row r="271" spans="1:7">
      <c r="A271" s="11"/>
      <c r="B271" s="871"/>
      <c r="C271" s="872"/>
      <c r="D271" s="141"/>
      <c r="E271" s="873"/>
      <c r="F271" s="1037"/>
      <c r="G271" s="269"/>
    </row>
    <row r="272" spans="1:7">
      <c r="A272" s="867">
        <v>3.2</v>
      </c>
      <c r="B272" s="868" t="s">
        <v>264</v>
      </c>
      <c r="C272" s="872"/>
      <c r="D272" s="872"/>
      <c r="E272" s="873"/>
      <c r="F272" s="1037"/>
    </row>
    <row r="273" spans="1:7">
      <c r="A273" s="11"/>
      <c r="B273" s="871"/>
      <c r="C273" s="872"/>
      <c r="D273" s="141"/>
      <c r="E273" s="873"/>
      <c r="F273" s="1037"/>
      <c r="G273" s="269"/>
    </row>
    <row r="274" spans="1:7">
      <c r="A274" s="11"/>
      <c r="B274" s="871" t="s">
        <v>265</v>
      </c>
      <c r="C274" s="872"/>
      <c r="D274" s="872"/>
      <c r="E274" s="873"/>
      <c r="F274" s="1037"/>
    </row>
    <row r="275" spans="1:7">
      <c r="A275" s="11"/>
      <c r="B275" s="871"/>
      <c r="C275" s="872"/>
      <c r="D275" s="141"/>
      <c r="E275" s="873"/>
      <c r="F275" s="1037"/>
      <c r="G275" s="269"/>
    </row>
    <row r="276" spans="1:7" ht="25.5">
      <c r="A276" s="11" t="s">
        <v>1015</v>
      </c>
      <c r="B276" s="871" t="s">
        <v>1766</v>
      </c>
      <c r="C276" s="432" t="s">
        <v>14</v>
      </c>
      <c r="D276" s="872">
        <v>8</v>
      </c>
      <c r="E276" s="873"/>
      <c r="F276" s="1037"/>
    </row>
    <row r="277" spans="1:7">
      <c r="A277" s="11"/>
      <c r="B277" s="871"/>
      <c r="C277" s="872"/>
      <c r="D277" s="141"/>
      <c r="E277" s="873"/>
      <c r="F277" s="1037"/>
      <c r="G277" s="269"/>
    </row>
    <row r="278" spans="1:7" ht="25.5">
      <c r="A278" s="11" t="s">
        <v>1016</v>
      </c>
      <c r="B278" s="871" t="s">
        <v>1767</v>
      </c>
      <c r="C278" s="432" t="s">
        <v>14</v>
      </c>
      <c r="D278" s="872">
        <v>15</v>
      </c>
      <c r="E278" s="873"/>
      <c r="F278" s="1037"/>
    </row>
    <row r="279" spans="1:7">
      <c r="A279" s="11"/>
      <c r="B279" s="871"/>
      <c r="C279" s="872"/>
      <c r="D279" s="141"/>
      <c r="E279" s="873"/>
      <c r="F279" s="1037"/>
      <c r="G279" s="269"/>
    </row>
    <row r="280" spans="1:7">
      <c r="A280" s="11"/>
      <c r="B280" s="882" t="s">
        <v>1768</v>
      </c>
      <c r="C280" s="872"/>
      <c r="D280" s="872"/>
      <c r="E280" s="873"/>
      <c r="F280" s="1037"/>
    </row>
    <row r="281" spans="1:7">
      <c r="A281" s="11"/>
      <c r="B281" s="871"/>
      <c r="C281" s="872"/>
      <c r="D281" s="141"/>
      <c r="E281" s="873"/>
      <c r="F281" s="1037"/>
      <c r="G281" s="269"/>
    </row>
    <row r="282" spans="1:7" ht="15">
      <c r="A282" s="11" t="s">
        <v>1769</v>
      </c>
      <c r="B282" s="871" t="s">
        <v>1770</v>
      </c>
      <c r="C282" s="872" t="s">
        <v>14</v>
      </c>
      <c r="D282" s="872">
        <v>37</v>
      </c>
      <c r="E282" s="873"/>
      <c r="F282" s="1037"/>
    </row>
    <row r="283" spans="1:7">
      <c r="A283" s="11"/>
      <c r="B283" s="871"/>
      <c r="C283" s="872"/>
      <c r="D283" s="141"/>
      <c r="E283" s="873"/>
      <c r="F283" s="1037"/>
      <c r="G283" s="269"/>
    </row>
    <row r="284" spans="1:7" ht="15">
      <c r="A284" s="11" t="s">
        <v>1771</v>
      </c>
      <c r="B284" s="871" t="s">
        <v>1772</v>
      </c>
      <c r="C284" s="872" t="s">
        <v>14</v>
      </c>
      <c r="D284" s="872">
        <v>51</v>
      </c>
      <c r="E284" s="873"/>
      <c r="F284" s="1037"/>
    </row>
    <row r="285" spans="1:7">
      <c r="A285" s="11"/>
      <c r="B285" s="871"/>
      <c r="C285" s="872"/>
      <c r="D285" s="141"/>
      <c r="E285" s="873"/>
      <c r="F285" s="1037"/>
      <c r="G285" s="269"/>
    </row>
    <row r="286" spans="1:7" ht="15">
      <c r="A286" s="11" t="s">
        <v>1773</v>
      </c>
      <c r="B286" s="874" t="s">
        <v>17</v>
      </c>
      <c r="C286" s="872" t="s">
        <v>14</v>
      </c>
      <c r="D286" s="872">
        <v>36</v>
      </c>
      <c r="E286" s="873"/>
      <c r="F286" s="1037"/>
    </row>
    <row r="287" spans="1:7">
      <c r="A287" s="11"/>
      <c r="B287" s="871"/>
      <c r="C287" s="872"/>
      <c r="D287" s="141"/>
      <c r="E287" s="873"/>
      <c r="F287" s="1037"/>
      <c r="G287" s="269"/>
    </row>
    <row r="288" spans="1:7" ht="15">
      <c r="A288" s="11" t="s">
        <v>1774</v>
      </c>
      <c r="B288" s="874" t="s">
        <v>287</v>
      </c>
      <c r="C288" s="872" t="s">
        <v>14</v>
      </c>
      <c r="D288" s="872">
        <v>3</v>
      </c>
      <c r="E288" s="873"/>
      <c r="F288" s="1037"/>
    </row>
    <row r="289" spans="1:7" ht="13.5" thickBot="1">
      <c r="A289" s="1991" t="s">
        <v>269</v>
      </c>
      <c r="B289" s="1994"/>
      <c r="C289" s="1994"/>
      <c r="D289" s="1994"/>
      <c r="E289" s="1995"/>
      <c r="F289" s="1065"/>
      <c r="G289" s="269"/>
    </row>
    <row r="290" spans="1:7">
      <c r="A290" s="11"/>
      <c r="B290" s="882" t="s">
        <v>1775</v>
      </c>
      <c r="C290" s="872"/>
      <c r="D290" s="872"/>
      <c r="E290" s="873"/>
      <c r="F290" s="1037"/>
    </row>
    <row r="291" spans="1:7">
      <c r="A291" s="11"/>
      <c r="B291" s="871"/>
      <c r="C291" s="872"/>
      <c r="D291" s="141"/>
      <c r="E291" s="873"/>
      <c r="F291" s="1037"/>
      <c r="G291" s="269"/>
    </row>
    <row r="292" spans="1:7" ht="37.5">
      <c r="A292" s="11" t="s">
        <v>1776</v>
      </c>
      <c r="B292" s="1385" t="s">
        <v>2527</v>
      </c>
      <c r="C292" s="872" t="s">
        <v>12</v>
      </c>
      <c r="D292" s="872">
        <v>22</v>
      </c>
      <c r="E292" s="873"/>
      <c r="F292" s="1037"/>
    </row>
    <row r="293" spans="1:7">
      <c r="A293" s="11"/>
      <c r="B293" s="871"/>
      <c r="C293" s="872"/>
      <c r="D293" s="141"/>
      <c r="E293" s="873"/>
      <c r="F293" s="1037"/>
      <c r="G293" s="269"/>
    </row>
    <row r="294" spans="1:7">
      <c r="A294" s="14" t="s">
        <v>1777</v>
      </c>
      <c r="B294" s="1494" t="s">
        <v>2528</v>
      </c>
      <c r="C294" s="872" t="s">
        <v>12</v>
      </c>
      <c r="D294" s="872">
        <v>12</v>
      </c>
      <c r="E294" s="873"/>
      <c r="F294" s="1037"/>
    </row>
    <row r="295" spans="1:7">
      <c r="A295" s="11"/>
      <c r="B295" s="871"/>
      <c r="C295" s="872"/>
      <c r="D295" s="141"/>
      <c r="E295" s="873"/>
      <c r="F295" s="1037"/>
      <c r="G295" s="269"/>
    </row>
    <row r="296" spans="1:7">
      <c r="A296" s="867">
        <v>3</v>
      </c>
      <c r="B296" s="868" t="s">
        <v>289</v>
      </c>
      <c r="C296" s="872"/>
      <c r="D296" s="872"/>
      <c r="E296" s="873"/>
      <c r="F296" s="1037"/>
    </row>
    <row r="297" spans="1:7">
      <c r="A297" s="11"/>
      <c r="B297" s="871"/>
      <c r="C297" s="872"/>
      <c r="D297" s="141"/>
      <c r="E297" s="873"/>
      <c r="F297" s="1037"/>
      <c r="G297" s="269"/>
    </row>
    <row r="298" spans="1:7" ht="37.5">
      <c r="A298" s="11"/>
      <c r="B298" s="874" t="s">
        <v>1645</v>
      </c>
      <c r="C298" s="872"/>
      <c r="D298" s="872"/>
      <c r="E298" s="873"/>
      <c r="F298" s="1037"/>
    </row>
    <row r="299" spans="1:7">
      <c r="A299" s="11"/>
      <c r="B299" s="871"/>
      <c r="C299" s="872"/>
      <c r="D299" s="141"/>
      <c r="E299" s="873"/>
      <c r="F299" s="1037"/>
      <c r="G299" s="269"/>
    </row>
    <row r="300" spans="1:7">
      <c r="A300" s="14">
        <v>3.1</v>
      </c>
      <c r="B300" s="871" t="s">
        <v>111</v>
      </c>
      <c r="C300" s="872" t="s">
        <v>789</v>
      </c>
      <c r="D300" s="872">
        <v>16000</v>
      </c>
      <c r="E300" s="873"/>
      <c r="F300" s="1037"/>
    </row>
    <row r="301" spans="1:7">
      <c r="A301" s="11"/>
      <c r="B301" s="871"/>
      <c r="C301" s="872"/>
      <c r="D301" s="141"/>
      <c r="E301" s="873"/>
      <c r="F301" s="1037"/>
      <c r="G301" s="269"/>
    </row>
    <row r="302" spans="1:7">
      <c r="A302" s="867">
        <v>3.4</v>
      </c>
      <c r="B302" s="868" t="s">
        <v>292</v>
      </c>
      <c r="C302" s="872"/>
      <c r="D302" s="872"/>
      <c r="E302" s="873"/>
      <c r="F302" s="1037"/>
    </row>
    <row r="303" spans="1:7">
      <c r="A303" s="11"/>
      <c r="B303" s="871"/>
      <c r="C303" s="872"/>
      <c r="D303" s="141"/>
      <c r="E303" s="873"/>
      <c r="F303" s="1037"/>
      <c r="G303" s="269"/>
    </row>
    <row r="304" spans="1:7" ht="25.5">
      <c r="A304" s="11"/>
      <c r="B304" s="871" t="s">
        <v>293</v>
      </c>
      <c r="C304" s="872"/>
      <c r="D304" s="872"/>
      <c r="E304" s="873"/>
      <c r="F304" s="1037"/>
    </row>
    <row r="305" spans="1:7">
      <c r="A305" s="11"/>
      <c r="B305" s="871"/>
      <c r="C305" s="872"/>
      <c r="D305" s="141"/>
      <c r="E305" s="873"/>
      <c r="F305" s="1037"/>
      <c r="G305" s="269"/>
    </row>
    <row r="306" spans="1:7">
      <c r="A306" s="11"/>
      <c r="B306" s="882" t="s">
        <v>972</v>
      </c>
      <c r="C306" s="872"/>
      <c r="D306" s="872"/>
      <c r="E306" s="873"/>
      <c r="F306" s="1037"/>
    </row>
    <row r="307" spans="1:7">
      <c r="A307" s="11"/>
      <c r="B307" s="871"/>
      <c r="C307" s="872"/>
      <c r="D307" s="141"/>
      <c r="E307" s="873"/>
      <c r="F307" s="1037"/>
      <c r="G307" s="269"/>
    </row>
    <row r="308" spans="1:7">
      <c r="A308" s="11" t="s">
        <v>1778</v>
      </c>
      <c r="B308" s="871" t="s">
        <v>1779</v>
      </c>
      <c r="C308" s="872" t="s">
        <v>19</v>
      </c>
      <c r="D308" s="872">
        <v>138</v>
      </c>
      <c r="E308" s="873"/>
      <c r="F308" s="1037"/>
    </row>
    <row r="309" spans="1:7">
      <c r="A309" s="11"/>
      <c r="B309" s="871"/>
      <c r="C309" s="872"/>
      <c r="D309" s="141"/>
      <c r="E309" s="873"/>
      <c r="F309" s="1037"/>
      <c r="G309" s="269"/>
    </row>
    <row r="310" spans="1:7">
      <c r="A310" s="11" t="s">
        <v>1780</v>
      </c>
      <c r="B310" s="871" t="s">
        <v>1781</v>
      </c>
      <c r="C310" s="872" t="s">
        <v>19</v>
      </c>
      <c r="D310" s="872">
        <v>142</v>
      </c>
      <c r="E310" s="873"/>
      <c r="F310" s="1037"/>
    </row>
    <row r="311" spans="1:7">
      <c r="A311" s="11"/>
      <c r="B311" s="871"/>
      <c r="C311" s="872"/>
      <c r="D311" s="141"/>
      <c r="E311" s="873"/>
      <c r="F311" s="1037"/>
      <c r="G311" s="269"/>
    </row>
    <row r="312" spans="1:7" ht="15">
      <c r="A312" s="11" t="s">
        <v>1782</v>
      </c>
      <c r="B312" s="871" t="s">
        <v>1783</v>
      </c>
      <c r="C312" s="872" t="s">
        <v>15</v>
      </c>
      <c r="D312" s="872">
        <v>283</v>
      </c>
      <c r="E312" s="873"/>
      <c r="F312" s="1037"/>
    </row>
    <row r="313" spans="1:7">
      <c r="A313" s="11"/>
      <c r="B313" s="871"/>
      <c r="C313" s="872"/>
      <c r="D313" s="141"/>
      <c r="E313" s="873"/>
      <c r="F313" s="1037"/>
      <c r="G313" s="269"/>
    </row>
    <row r="314" spans="1:7" ht="15">
      <c r="A314" s="11" t="s">
        <v>1784</v>
      </c>
      <c r="B314" s="871" t="s">
        <v>1785</v>
      </c>
      <c r="C314" s="872" t="s">
        <v>15</v>
      </c>
      <c r="D314" s="872">
        <v>68</v>
      </c>
      <c r="E314" s="873"/>
      <c r="F314" s="1037"/>
    </row>
    <row r="315" spans="1:7">
      <c r="A315" s="11"/>
      <c r="B315" s="871"/>
      <c r="C315" s="872"/>
      <c r="D315" s="141"/>
      <c r="E315" s="873"/>
      <c r="F315" s="1037"/>
      <c r="G315" s="269"/>
    </row>
    <row r="316" spans="1:7">
      <c r="A316" s="11"/>
      <c r="B316" s="882" t="s">
        <v>975</v>
      </c>
      <c r="C316" s="872"/>
      <c r="D316" s="872"/>
      <c r="E316" s="873"/>
      <c r="F316" s="1037"/>
    </row>
    <row r="317" spans="1:7">
      <c r="A317" s="11"/>
      <c r="B317" s="871"/>
      <c r="C317" s="872"/>
      <c r="D317" s="141"/>
      <c r="E317" s="873"/>
      <c r="F317" s="1037"/>
      <c r="G317" s="269"/>
    </row>
    <row r="318" spans="1:7">
      <c r="A318" s="11" t="s">
        <v>1786</v>
      </c>
      <c r="B318" s="871" t="s">
        <v>1787</v>
      </c>
      <c r="C318" s="872" t="s">
        <v>19</v>
      </c>
      <c r="D318" s="872">
        <v>63</v>
      </c>
      <c r="E318" s="873"/>
      <c r="F318" s="1037"/>
    </row>
    <row r="319" spans="1:7">
      <c r="A319" s="11"/>
      <c r="B319" s="871"/>
      <c r="C319" s="872"/>
      <c r="D319" s="141"/>
      <c r="E319" s="873"/>
      <c r="F319" s="1037"/>
      <c r="G319" s="269"/>
    </row>
    <row r="320" spans="1:7">
      <c r="A320" s="11" t="s">
        <v>1788</v>
      </c>
      <c r="B320" s="871" t="s">
        <v>1789</v>
      </c>
      <c r="C320" s="872" t="s">
        <v>19</v>
      </c>
      <c r="D320" s="872">
        <v>142</v>
      </c>
      <c r="E320" s="873"/>
      <c r="F320" s="1037"/>
    </row>
    <row r="321" spans="1:7">
      <c r="A321" s="11"/>
      <c r="B321" s="871"/>
      <c r="C321" s="872"/>
      <c r="D321" s="141"/>
      <c r="E321" s="873"/>
      <c r="F321" s="1037"/>
      <c r="G321" s="269"/>
    </row>
    <row r="322" spans="1:7" ht="15">
      <c r="A322" s="11" t="s">
        <v>1790</v>
      </c>
      <c r="B322" s="871" t="s">
        <v>1791</v>
      </c>
      <c r="C322" s="872" t="s">
        <v>15</v>
      </c>
      <c r="D322" s="872">
        <v>77</v>
      </c>
      <c r="E322" s="873"/>
      <c r="F322" s="1037"/>
    </row>
    <row r="323" spans="1:7">
      <c r="A323" s="11"/>
      <c r="B323" s="871"/>
      <c r="C323" s="872"/>
      <c r="D323" s="141"/>
      <c r="E323" s="873"/>
      <c r="F323" s="1037"/>
      <c r="G323" s="269"/>
    </row>
    <row r="324" spans="1:7" ht="15">
      <c r="A324" s="11" t="s">
        <v>1792</v>
      </c>
      <c r="B324" s="871" t="s">
        <v>1793</v>
      </c>
      <c r="C324" s="872" t="s">
        <v>15</v>
      </c>
      <c r="D324" s="872">
        <v>117</v>
      </c>
      <c r="E324" s="873"/>
      <c r="F324" s="1037"/>
    </row>
    <row r="325" spans="1:7">
      <c r="A325" s="11"/>
      <c r="B325" s="871"/>
      <c r="C325" s="872"/>
      <c r="D325" s="141"/>
      <c r="E325" s="873"/>
      <c r="F325" s="1037"/>
      <c r="G325" s="269"/>
    </row>
    <row r="326" spans="1:7">
      <c r="A326" s="11" t="s">
        <v>1794</v>
      </c>
      <c r="B326" s="871" t="s">
        <v>1795</v>
      </c>
      <c r="C326" s="872" t="s">
        <v>19</v>
      </c>
      <c r="D326" s="872">
        <v>41</v>
      </c>
      <c r="E326" s="873"/>
      <c r="F326" s="1037"/>
    </row>
    <row r="327" spans="1:7">
      <c r="A327" s="11"/>
      <c r="B327" s="871"/>
      <c r="C327" s="872"/>
      <c r="D327" s="141"/>
      <c r="E327" s="873"/>
      <c r="F327" s="1037"/>
      <c r="G327" s="269"/>
    </row>
    <row r="328" spans="1:7">
      <c r="A328" s="11"/>
      <c r="B328" s="882" t="s">
        <v>1796</v>
      </c>
      <c r="C328" s="872"/>
      <c r="D328" s="872"/>
      <c r="E328" s="873"/>
      <c r="F328" s="1037"/>
    </row>
    <row r="329" spans="1:7">
      <c r="A329" s="11"/>
      <c r="B329" s="871"/>
      <c r="C329" s="872"/>
      <c r="D329" s="141"/>
      <c r="E329" s="873"/>
      <c r="F329" s="1037"/>
      <c r="G329" s="269"/>
    </row>
    <row r="330" spans="1:7">
      <c r="A330" s="15" t="s">
        <v>1797</v>
      </c>
      <c r="B330" s="874" t="s">
        <v>1798</v>
      </c>
      <c r="C330" s="872" t="s">
        <v>19</v>
      </c>
      <c r="D330" s="872">
        <v>22</v>
      </c>
      <c r="E330" s="873"/>
      <c r="F330" s="1037"/>
    </row>
    <row r="331" spans="1:7">
      <c r="A331" s="11"/>
      <c r="B331" s="871"/>
      <c r="C331" s="872"/>
      <c r="D331" s="141"/>
      <c r="E331" s="873"/>
      <c r="F331" s="1037"/>
      <c r="G331" s="269"/>
    </row>
    <row r="332" spans="1:7">
      <c r="A332" s="11"/>
      <c r="B332" s="882" t="s">
        <v>1799</v>
      </c>
      <c r="C332" s="872"/>
      <c r="D332" s="872"/>
      <c r="E332" s="873"/>
      <c r="F332" s="1037"/>
    </row>
    <row r="333" spans="1:7">
      <c r="A333" s="11"/>
      <c r="B333" s="871"/>
      <c r="C333" s="872"/>
      <c r="D333" s="141"/>
      <c r="E333" s="873"/>
      <c r="F333" s="1037"/>
      <c r="G333" s="269"/>
    </row>
    <row r="334" spans="1:7" ht="15">
      <c r="A334" s="11" t="s">
        <v>1800</v>
      </c>
      <c r="B334" s="874" t="s">
        <v>1801</v>
      </c>
      <c r="C334" s="872" t="s">
        <v>15</v>
      </c>
      <c r="D334" s="872">
        <v>2</v>
      </c>
      <c r="E334" s="873"/>
      <c r="F334" s="1037"/>
    </row>
    <row r="335" spans="1:7">
      <c r="A335" s="11"/>
      <c r="B335" s="871"/>
      <c r="C335" s="872"/>
      <c r="D335" s="141"/>
      <c r="E335" s="873"/>
      <c r="F335" s="1037"/>
      <c r="G335" s="269"/>
    </row>
    <row r="336" spans="1:7">
      <c r="A336" s="11"/>
      <c r="B336" s="882" t="s">
        <v>1802</v>
      </c>
      <c r="C336" s="872"/>
      <c r="D336" s="872"/>
      <c r="E336" s="873"/>
      <c r="F336" s="1037"/>
    </row>
    <row r="337" spans="1:7">
      <c r="A337" s="11"/>
      <c r="B337" s="871"/>
      <c r="C337" s="872"/>
      <c r="D337" s="141"/>
      <c r="E337" s="873"/>
      <c r="F337" s="1037"/>
      <c r="G337" s="269"/>
    </row>
    <row r="338" spans="1:7" ht="37.5">
      <c r="A338" s="11" t="s">
        <v>1803</v>
      </c>
      <c r="B338" s="697" t="s">
        <v>1804</v>
      </c>
      <c r="C338" s="872" t="s">
        <v>12</v>
      </c>
      <c r="D338" s="872">
        <v>2</v>
      </c>
      <c r="E338" s="873"/>
      <c r="F338" s="1037"/>
    </row>
    <row r="339" spans="1:7">
      <c r="A339" s="11"/>
      <c r="B339" s="871"/>
      <c r="C339" s="872"/>
      <c r="D339" s="141"/>
      <c r="E339" s="873"/>
      <c r="F339" s="1037"/>
      <c r="G339" s="269"/>
    </row>
    <row r="340" spans="1:7" ht="37.5">
      <c r="A340" s="11" t="s">
        <v>1805</v>
      </c>
      <c r="B340" s="697" t="s">
        <v>1806</v>
      </c>
      <c r="C340" s="872" t="s">
        <v>12</v>
      </c>
      <c r="D340" s="872">
        <v>2</v>
      </c>
      <c r="E340" s="873"/>
      <c r="F340" s="1037"/>
    </row>
    <row r="341" spans="1:7">
      <c r="A341" s="11"/>
      <c r="B341" s="871"/>
      <c r="C341" s="872"/>
      <c r="D341" s="141"/>
      <c r="E341" s="873"/>
      <c r="F341" s="1037"/>
      <c r="G341" s="269"/>
    </row>
    <row r="342" spans="1:7" ht="38" thickBot="1">
      <c r="A342" s="910" t="s">
        <v>1807</v>
      </c>
      <c r="B342" s="911" t="s">
        <v>1808</v>
      </c>
      <c r="C342" s="888" t="s">
        <v>12</v>
      </c>
      <c r="D342" s="888">
        <v>2</v>
      </c>
      <c r="E342" s="889"/>
      <c r="F342" s="1037"/>
    </row>
    <row r="343" spans="1:7" ht="13.5" thickBot="1">
      <c r="A343" s="1997" t="s">
        <v>269</v>
      </c>
      <c r="B343" s="1998"/>
      <c r="C343" s="1998"/>
      <c r="D343" s="1998"/>
      <c r="E343" s="1999"/>
      <c r="F343" s="1066"/>
    </row>
    <row r="344" spans="1:7">
      <c r="A344" s="11"/>
      <c r="B344" s="871"/>
      <c r="C344" s="872"/>
      <c r="D344" s="141"/>
      <c r="E344" s="873"/>
      <c r="F344" s="1037"/>
      <c r="G344" s="269"/>
    </row>
    <row r="345" spans="1:7">
      <c r="A345" s="867">
        <v>3.5</v>
      </c>
      <c r="B345" s="901" t="s">
        <v>328</v>
      </c>
      <c r="C345" s="872"/>
      <c r="D345" s="872"/>
      <c r="E345" s="873"/>
      <c r="F345" s="1037"/>
    </row>
    <row r="346" spans="1:7">
      <c r="A346" s="11"/>
      <c r="B346" s="871"/>
      <c r="C346" s="872"/>
      <c r="D346" s="141"/>
      <c r="E346" s="873"/>
      <c r="F346" s="1037"/>
      <c r="G346" s="269"/>
    </row>
    <row r="347" spans="1:7" ht="15">
      <c r="A347" s="11" t="s">
        <v>1809</v>
      </c>
      <c r="B347" s="874" t="s">
        <v>1810</v>
      </c>
      <c r="C347" s="872" t="s">
        <v>15</v>
      </c>
      <c r="D347" s="872">
        <v>198</v>
      </c>
      <c r="E347" s="873"/>
      <c r="F347" s="1037"/>
    </row>
    <row r="348" spans="1:7">
      <c r="A348" s="11"/>
      <c r="B348" s="871"/>
      <c r="C348" s="872"/>
      <c r="D348" s="141"/>
      <c r="E348" s="873"/>
      <c r="F348" s="1037"/>
      <c r="G348" s="269"/>
    </row>
    <row r="349" spans="1:7">
      <c r="A349" s="867">
        <v>3.6</v>
      </c>
      <c r="B349" s="901" t="s">
        <v>331</v>
      </c>
      <c r="C349" s="872"/>
      <c r="D349" s="872"/>
      <c r="E349" s="873"/>
      <c r="F349" s="1037"/>
    </row>
    <row r="350" spans="1:7">
      <c r="A350" s="11"/>
      <c r="B350" s="871"/>
      <c r="C350" s="872"/>
      <c r="D350" s="141"/>
      <c r="E350" s="873"/>
      <c r="F350" s="1037"/>
      <c r="G350" s="269"/>
    </row>
    <row r="351" spans="1:7" ht="50">
      <c r="A351" s="11"/>
      <c r="B351" s="874" t="s">
        <v>1811</v>
      </c>
      <c r="C351" s="872"/>
      <c r="D351" s="872"/>
      <c r="E351" s="873"/>
      <c r="F351" s="1037"/>
    </row>
    <row r="352" spans="1:7">
      <c r="A352" s="11"/>
      <c r="B352" s="871"/>
      <c r="C352" s="872"/>
      <c r="D352" s="141"/>
      <c r="E352" s="873"/>
      <c r="F352" s="1037"/>
      <c r="G352" s="269"/>
    </row>
    <row r="353" spans="1:7" ht="25">
      <c r="A353" s="18" t="s">
        <v>1812</v>
      </c>
      <c r="B353" s="874" t="s">
        <v>1813</v>
      </c>
      <c r="C353" s="8" t="s">
        <v>19</v>
      </c>
      <c r="D353" s="872">
        <v>73</v>
      </c>
      <c r="E353" s="906"/>
      <c r="F353" s="1042"/>
    </row>
    <row r="354" spans="1:7">
      <c r="A354" s="11"/>
      <c r="B354" s="871"/>
      <c r="C354" s="872"/>
      <c r="D354" s="141"/>
      <c r="E354" s="873"/>
      <c r="F354" s="1037"/>
      <c r="G354" s="269"/>
    </row>
    <row r="355" spans="1:7">
      <c r="A355" s="867">
        <v>3.7</v>
      </c>
      <c r="B355" s="901" t="s">
        <v>346</v>
      </c>
      <c r="C355" s="8"/>
      <c r="D355" s="872"/>
      <c r="E355" s="906"/>
      <c r="F355" s="1042"/>
    </row>
    <row r="356" spans="1:7">
      <c r="A356" s="11"/>
      <c r="B356" s="871"/>
      <c r="C356" s="872"/>
      <c r="D356" s="141"/>
      <c r="E356" s="873"/>
      <c r="F356" s="1037"/>
      <c r="G356" s="269"/>
    </row>
    <row r="357" spans="1:7">
      <c r="A357" s="18" t="s">
        <v>1814</v>
      </c>
      <c r="B357" s="12" t="s">
        <v>1815</v>
      </c>
      <c r="C357" s="8" t="s">
        <v>9</v>
      </c>
      <c r="D357" s="872" t="s">
        <v>10</v>
      </c>
      <c r="E357" s="906"/>
      <c r="F357" s="1042"/>
    </row>
    <row r="358" spans="1:7">
      <c r="A358" s="11"/>
      <c r="B358" s="871"/>
      <c r="C358" s="872"/>
      <c r="D358" s="141"/>
      <c r="E358" s="873"/>
      <c r="F358" s="1037"/>
      <c r="G358" s="269"/>
    </row>
    <row r="359" spans="1:7">
      <c r="A359" s="912">
        <v>3.8</v>
      </c>
      <c r="B359" s="868" t="s">
        <v>348</v>
      </c>
      <c r="C359" s="8"/>
      <c r="D359" s="872"/>
      <c r="E359" s="906"/>
      <c r="F359" s="1042"/>
    </row>
    <row r="360" spans="1:7" ht="39">
      <c r="A360" s="18"/>
      <c r="B360" s="4" t="s">
        <v>2529</v>
      </c>
      <c r="C360" s="8"/>
      <c r="D360" s="872"/>
      <c r="E360" s="906"/>
      <c r="F360" s="1042"/>
    </row>
    <row r="361" spans="1:7">
      <c r="A361" s="11"/>
      <c r="B361" s="871"/>
      <c r="C361" s="872"/>
      <c r="D361" s="141"/>
      <c r="E361" s="873"/>
      <c r="F361" s="1037"/>
      <c r="G361" s="269"/>
    </row>
    <row r="362" spans="1:7" ht="37.5">
      <c r="A362" s="18" t="s">
        <v>1816</v>
      </c>
      <c r="B362" s="12" t="s">
        <v>1817</v>
      </c>
      <c r="C362" s="8" t="s">
        <v>12</v>
      </c>
      <c r="D362" s="872">
        <v>2</v>
      </c>
      <c r="E362" s="906"/>
      <c r="F362" s="1042"/>
    </row>
    <row r="363" spans="1:7">
      <c r="A363" s="11"/>
      <c r="B363" s="871"/>
      <c r="C363" s="872"/>
      <c r="D363" s="141"/>
      <c r="E363" s="873"/>
      <c r="F363" s="1042"/>
      <c r="G363" s="269"/>
    </row>
    <row r="364" spans="1:7" ht="37.5">
      <c r="A364" s="18" t="s">
        <v>1818</v>
      </c>
      <c r="B364" s="12" t="s">
        <v>1819</v>
      </c>
      <c r="C364" s="8" t="s">
        <v>12</v>
      </c>
      <c r="D364" s="872">
        <v>2</v>
      </c>
      <c r="E364" s="906"/>
      <c r="F364" s="1042"/>
    </row>
    <row r="365" spans="1:7">
      <c r="A365" s="11"/>
      <c r="B365" s="871"/>
      <c r="C365" s="872"/>
      <c r="D365" s="141"/>
      <c r="E365" s="873"/>
      <c r="F365" s="1042"/>
      <c r="G365" s="269"/>
    </row>
    <row r="366" spans="1:7">
      <c r="A366" s="18"/>
      <c r="B366" s="901" t="s">
        <v>1703</v>
      </c>
      <c r="C366" s="8"/>
      <c r="D366" s="872"/>
      <c r="E366" s="906"/>
      <c r="F366" s="1042"/>
    </row>
    <row r="367" spans="1:7">
      <c r="A367" s="11"/>
      <c r="B367" s="871"/>
      <c r="C367" s="872"/>
      <c r="D367" s="141"/>
      <c r="E367" s="873"/>
      <c r="F367" s="1042"/>
      <c r="G367" s="269"/>
    </row>
    <row r="368" spans="1:7" ht="25">
      <c r="A368" s="11" t="s">
        <v>1820</v>
      </c>
      <c r="B368" s="874" t="s">
        <v>1821</v>
      </c>
      <c r="C368" s="872" t="s">
        <v>12</v>
      </c>
      <c r="D368" s="872">
        <v>2</v>
      </c>
      <c r="E368" s="906"/>
      <c r="F368" s="1042"/>
    </row>
    <row r="369" spans="1:7">
      <c r="A369" s="11"/>
      <c r="B369" s="871"/>
      <c r="C369" s="872"/>
      <c r="D369" s="141"/>
      <c r="E369" s="873"/>
      <c r="F369" s="1042"/>
      <c r="G369" s="269"/>
    </row>
    <row r="370" spans="1:7">
      <c r="A370" s="11" t="s">
        <v>1822</v>
      </c>
      <c r="B370" s="874" t="s">
        <v>1823</v>
      </c>
      <c r="C370" s="872" t="s">
        <v>12</v>
      </c>
      <c r="D370" s="872">
        <v>5</v>
      </c>
      <c r="E370" s="906"/>
      <c r="F370" s="1042"/>
    </row>
    <row r="371" spans="1:7">
      <c r="A371" s="11"/>
      <c r="B371" s="871"/>
      <c r="C371" s="872"/>
      <c r="D371" s="141"/>
      <c r="E371" s="873"/>
      <c r="F371" s="1042"/>
      <c r="G371" s="269"/>
    </row>
    <row r="372" spans="1:7" ht="25">
      <c r="A372" s="11" t="s">
        <v>1824</v>
      </c>
      <c r="B372" s="874" t="s">
        <v>1825</v>
      </c>
      <c r="C372" s="872" t="s">
        <v>12</v>
      </c>
      <c r="D372" s="872">
        <v>1</v>
      </c>
      <c r="E372" s="906"/>
      <c r="F372" s="1042"/>
    </row>
    <row r="373" spans="1:7">
      <c r="A373" s="11"/>
      <c r="B373" s="871"/>
      <c r="C373" s="872"/>
      <c r="D373" s="141"/>
      <c r="E373" s="873"/>
      <c r="F373" s="1042"/>
      <c r="G373" s="269"/>
    </row>
    <row r="374" spans="1:7">
      <c r="A374" s="11" t="s">
        <v>1826</v>
      </c>
      <c r="B374" s="874" t="s">
        <v>1827</v>
      </c>
      <c r="C374" s="872" t="s">
        <v>12</v>
      </c>
      <c r="D374" s="872">
        <v>4</v>
      </c>
      <c r="E374" s="906"/>
      <c r="F374" s="1042"/>
    </row>
    <row r="375" spans="1:7">
      <c r="A375" s="11"/>
      <c r="B375" s="871"/>
      <c r="C375" s="872"/>
      <c r="D375" s="141"/>
      <c r="E375" s="873"/>
      <c r="F375" s="1042"/>
      <c r="G375" s="269"/>
    </row>
    <row r="376" spans="1:7" ht="25">
      <c r="A376" s="11" t="s">
        <v>1828</v>
      </c>
      <c r="B376" s="874" t="s">
        <v>1829</v>
      </c>
      <c r="C376" s="872" t="s">
        <v>12</v>
      </c>
      <c r="D376" s="872">
        <v>1</v>
      </c>
      <c r="E376" s="906"/>
      <c r="F376" s="1042"/>
    </row>
    <row r="377" spans="1:7">
      <c r="A377" s="11"/>
      <c r="B377" s="871"/>
      <c r="C377" s="872"/>
      <c r="D377" s="141"/>
      <c r="E377" s="873"/>
      <c r="F377" s="1042"/>
      <c r="G377" s="269"/>
    </row>
    <row r="378" spans="1:7" ht="25">
      <c r="A378" s="11" t="s">
        <v>1830</v>
      </c>
      <c r="B378" s="874" t="s">
        <v>1831</v>
      </c>
      <c r="C378" s="872" t="s">
        <v>12</v>
      </c>
      <c r="D378" s="872">
        <v>2</v>
      </c>
      <c r="E378" s="906"/>
      <c r="F378" s="1042"/>
    </row>
    <row r="379" spans="1:7">
      <c r="A379" s="11"/>
      <c r="B379" s="871"/>
      <c r="C379" s="872"/>
      <c r="D379" s="141"/>
      <c r="E379" s="873"/>
      <c r="F379" s="1042"/>
      <c r="G379" s="269"/>
    </row>
    <row r="380" spans="1:7" ht="25">
      <c r="A380" s="18" t="s">
        <v>1832</v>
      </c>
      <c r="B380" s="874" t="s">
        <v>1833</v>
      </c>
      <c r="C380" s="8" t="s">
        <v>12</v>
      </c>
      <c r="D380" s="872">
        <v>1</v>
      </c>
      <c r="E380" s="906"/>
      <c r="F380" s="1042"/>
    </row>
    <row r="381" spans="1:7">
      <c r="A381" s="11"/>
      <c r="B381" s="871"/>
      <c r="C381" s="872"/>
      <c r="D381" s="141"/>
      <c r="E381" s="873"/>
      <c r="F381" s="1042"/>
      <c r="G381" s="269"/>
    </row>
    <row r="382" spans="1:7" ht="25">
      <c r="A382" s="18" t="s">
        <v>1834</v>
      </c>
      <c r="B382" s="874" t="s">
        <v>1835</v>
      </c>
      <c r="C382" s="8" t="s">
        <v>12</v>
      </c>
      <c r="D382" s="872">
        <v>1</v>
      </c>
      <c r="E382" s="906"/>
      <c r="F382" s="1042"/>
    </row>
    <row r="383" spans="1:7">
      <c r="A383" s="11"/>
      <c r="B383" s="871"/>
      <c r="C383" s="872"/>
      <c r="D383" s="141"/>
      <c r="E383" s="873"/>
      <c r="F383" s="1042"/>
      <c r="G383" s="269"/>
    </row>
    <row r="384" spans="1:7" ht="14.5">
      <c r="A384" s="18" t="s">
        <v>1836</v>
      </c>
      <c r="B384" s="874" t="s">
        <v>1837</v>
      </c>
      <c r="C384" s="8" t="s">
        <v>12</v>
      </c>
      <c r="D384" s="872">
        <v>1</v>
      </c>
      <c r="E384" s="906"/>
      <c r="F384" s="1042"/>
    </row>
    <row r="385" spans="1:7">
      <c r="A385" s="11"/>
      <c r="B385" s="871"/>
      <c r="C385" s="872"/>
      <c r="D385" s="141"/>
      <c r="E385" s="873"/>
      <c r="F385" s="1037"/>
      <c r="G385" s="269"/>
    </row>
    <row r="386" spans="1:7" ht="13.5" thickBot="1">
      <c r="A386" s="1991" t="s">
        <v>269</v>
      </c>
      <c r="B386" s="1994"/>
      <c r="C386" s="1994"/>
      <c r="D386" s="1994"/>
      <c r="E386" s="1995"/>
      <c r="F386" s="1063"/>
    </row>
    <row r="387" spans="1:7">
      <c r="A387" s="11"/>
      <c r="B387" s="871"/>
      <c r="C387" s="872"/>
      <c r="D387" s="141"/>
      <c r="E387" s="873"/>
      <c r="F387" s="1037"/>
      <c r="G387" s="269"/>
    </row>
    <row r="388" spans="1:7">
      <c r="A388" s="913" t="s">
        <v>1838</v>
      </c>
      <c r="B388" s="914" t="s">
        <v>391</v>
      </c>
      <c r="C388" s="915"/>
      <c r="D388" s="916"/>
      <c r="E388" s="906"/>
      <c r="F388" s="1042"/>
    </row>
    <row r="389" spans="1:7">
      <c r="A389" s="11"/>
      <c r="B389" s="871"/>
      <c r="C389" s="872"/>
      <c r="D389" s="141"/>
      <c r="E389" s="873"/>
      <c r="F389" s="1042"/>
      <c r="G389" s="269"/>
    </row>
    <row r="390" spans="1:7" ht="25">
      <c r="A390" s="72" t="s">
        <v>1839</v>
      </c>
      <c r="B390" s="1386" t="s">
        <v>2070</v>
      </c>
      <c r="C390" s="95" t="s">
        <v>12</v>
      </c>
      <c r="D390" s="96">
        <v>1</v>
      </c>
      <c r="E390" s="906"/>
      <c r="F390" s="1042"/>
    </row>
    <row r="391" spans="1:7">
      <c r="A391" s="11"/>
      <c r="B391" s="871"/>
      <c r="C391" s="872"/>
      <c r="D391" s="141"/>
      <c r="E391" s="873"/>
      <c r="F391" s="1042"/>
      <c r="G391" s="269"/>
    </row>
    <row r="392" spans="1:7" ht="37.5">
      <c r="A392" s="917" t="s">
        <v>1840</v>
      </c>
      <c r="B392" s="918" t="s">
        <v>1841</v>
      </c>
      <c r="C392" s="872" t="s">
        <v>15</v>
      </c>
      <c r="D392" s="916">
        <v>1000</v>
      </c>
      <c r="E392" s="906"/>
      <c r="F392" s="1042"/>
    </row>
    <row r="393" spans="1:7">
      <c r="A393" s="11"/>
      <c r="B393" s="871"/>
      <c r="C393" s="872"/>
      <c r="D393" s="141"/>
      <c r="E393" s="873"/>
      <c r="F393" s="1037"/>
      <c r="G393" s="269"/>
    </row>
    <row r="394" spans="1:7">
      <c r="A394" s="18" t="s">
        <v>792</v>
      </c>
      <c r="B394" s="914" t="s">
        <v>1842</v>
      </c>
      <c r="C394" s="8"/>
      <c r="D394" s="872"/>
      <c r="E394" s="906"/>
      <c r="F394" s="1042"/>
    </row>
    <row r="395" spans="1:7">
      <c r="A395" s="11"/>
      <c r="B395" s="871"/>
      <c r="C395" s="872"/>
      <c r="D395" s="141"/>
      <c r="E395" s="873"/>
      <c r="F395" s="1037"/>
      <c r="G395" s="269"/>
    </row>
    <row r="396" spans="1:7">
      <c r="A396" s="919" t="s">
        <v>794</v>
      </c>
      <c r="B396" s="4" t="s">
        <v>444</v>
      </c>
      <c r="C396" s="8"/>
      <c r="D396" s="872"/>
      <c r="E396" s="906"/>
      <c r="F396" s="1042"/>
    </row>
    <row r="397" spans="1:7">
      <c r="A397" s="11"/>
      <c r="B397" s="871"/>
      <c r="C397" s="872"/>
      <c r="D397" s="141"/>
      <c r="E397" s="873"/>
      <c r="F397" s="1037"/>
      <c r="G397" s="269"/>
    </row>
    <row r="398" spans="1:7">
      <c r="A398" s="11"/>
      <c r="B398" s="871" t="s">
        <v>265</v>
      </c>
      <c r="C398" s="872"/>
      <c r="D398" s="872"/>
      <c r="E398" s="873"/>
      <c r="F398" s="1042"/>
    </row>
    <row r="399" spans="1:7">
      <c r="A399" s="11"/>
      <c r="B399" s="871"/>
      <c r="C399" s="872"/>
      <c r="D399" s="141"/>
      <c r="E399" s="873"/>
      <c r="F399" s="1037"/>
      <c r="G399" s="269"/>
    </row>
    <row r="400" spans="1:7" ht="25.5">
      <c r="A400" s="11" t="s">
        <v>707</v>
      </c>
      <c r="B400" s="871" t="s">
        <v>1843</v>
      </c>
      <c r="C400" s="872" t="s">
        <v>15</v>
      </c>
      <c r="D400" s="872">
        <v>12</v>
      </c>
      <c r="E400" s="873"/>
      <c r="F400" s="1042"/>
    </row>
    <row r="401" spans="1:7">
      <c r="A401" s="11"/>
      <c r="B401" s="871"/>
      <c r="C401" s="872"/>
      <c r="D401" s="141"/>
      <c r="E401" s="873"/>
      <c r="F401" s="1037"/>
      <c r="G401" s="269"/>
    </row>
    <row r="402" spans="1:7">
      <c r="A402" s="11"/>
      <c r="B402" s="882" t="s">
        <v>271</v>
      </c>
      <c r="C402" s="872"/>
      <c r="D402" s="872"/>
      <c r="E402" s="873"/>
      <c r="F402" s="1042"/>
    </row>
    <row r="403" spans="1:7">
      <c r="A403" s="11"/>
      <c r="B403" s="871"/>
      <c r="C403" s="872"/>
      <c r="D403" s="141"/>
      <c r="E403" s="873"/>
      <c r="F403" s="1037"/>
      <c r="G403" s="269"/>
    </row>
    <row r="404" spans="1:7" ht="15">
      <c r="A404" s="11" t="s">
        <v>708</v>
      </c>
      <c r="B404" s="871" t="s">
        <v>17</v>
      </c>
      <c r="C404" s="872" t="s">
        <v>14</v>
      </c>
      <c r="D404" s="872">
        <v>5</v>
      </c>
      <c r="E404" s="873"/>
      <c r="F404" s="1042"/>
    </row>
    <row r="405" spans="1:7">
      <c r="A405" s="11"/>
      <c r="B405" s="871"/>
      <c r="C405" s="872"/>
      <c r="D405" s="141"/>
      <c r="E405" s="873"/>
      <c r="F405" s="1042"/>
      <c r="G405" s="269"/>
    </row>
    <row r="406" spans="1:7" ht="15">
      <c r="A406" s="11" t="s">
        <v>709</v>
      </c>
      <c r="B406" s="871" t="s">
        <v>1844</v>
      </c>
      <c r="C406" s="872" t="s">
        <v>14</v>
      </c>
      <c r="D406" s="872">
        <v>4</v>
      </c>
      <c r="E406" s="873"/>
      <c r="F406" s="1042"/>
    </row>
    <row r="407" spans="1:7">
      <c r="A407" s="11"/>
      <c r="B407" s="871"/>
      <c r="C407" s="872"/>
      <c r="D407" s="141"/>
      <c r="E407" s="873"/>
      <c r="F407" s="1037"/>
      <c r="G407" s="269"/>
    </row>
    <row r="408" spans="1:7">
      <c r="A408" s="867">
        <v>4.2</v>
      </c>
      <c r="B408" s="868" t="s">
        <v>289</v>
      </c>
      <c r="C408" s="872"/>
      <c r="D408" s="872"/>
      <c r="E408" s="873"/>
      <c r="F408" s="1042"/>
    </row>
    <row r="409" spans="1:7">
      <c r="A409" s="11"/>
      <c r="B409" s="871"/>
      <c r="C409" s="872"/>
      <c r="D409" s="141"/>
      <c r="E409" s="873"/>
      <c r="F409" s="1037"/>
      <c r="G409" s="269"/>
    </row>
    <row r="410" spans="1:7" ht="37.5">
      <c r="A410" s="11"/>
      <c r="B410" s="874" t="s">
        <v>1645</v>
      </c>
      <c r="C410" s="872"/>
      <c r="D410" s="872"/>
      <c r="E410" s="873"/>
      <c r="F410" s="1042"/>
    </row>
    <row r="411" spans="1:7">
      <c r="A411" s="11"/>
      <c r="B411" s="871"/>
      <c r="C411" s="872"/>
      <c r="D411" s="141"/>
      <c r="E411" s="873"/>
      <c r="F411" s="1037"/>
      <c r="G411" s="269"/>
    </row>
    <row r="412" spans="1:7">
      <c r="A412" s="14" t="s">
        <v>716</v>
      </c>
      <c r="B412" s="871" t="s">
        <v>111</v>
      </c>
      <c r="C412" s="872" t="s">
        <v>789</v>
      </c>
      <c r="D412" s="872">
        <v>1080</v>
      </c>
      <c r="E412" s="873"/>
      <c r="F412" s="1042"/>
    </row>
    <row r="413" spans="1:7">
      <c r="A413" s="11"/>
      <c r="B413" s="871"/>
      <c r="C413" s="872"/>
      <c r="D413" s="141"/>
      <c r="E413" s="873"/>
      <c r="F413" s="1037"/>
      <c r="G413" s="269"/>
    </row>
    <row r="414" spans="1:7">
      <c r="A414" s="867">
        <v>4.3</v>
      </c>
      <c r="B414" s="868" t="s">
        <v>292</v>
      </c>
      <c r="C414" s="872"/>
      <c r="D414" s="872"/>
      <c r="E414" s="873"/>
      <c r="F414" s="1037"/>
    </row>
    <row r="415" spans="1:7">
      <c r="A415" s="11"/>
      <c r="B415" s="871"/>
      <c r="C415" s="872"/>
      <c r="D415" s="141"/>
      <c r="E415" s="873"/>
      <c r="F415" s="1037"/>
      <c r="G415" s="269"/>
    </row>
    <row r="416" spans="1:7" ht="25.5">
      <c r="A416" s="11"/>
      <c r="B416" s="871" t="s">
        <v>293</v>
      </c>
      <c r="C416" s="872"/>
      <c r="D416" s="872"/>
      <c r="E416" s="873"/>
      <c r="F416" s="1037"/>
    </row>
    <row r="417" spans="1:7">
      <c r="A417" s="11"/>
      <c r="B417" s="871"/>
      <c r="C417" s="872"/>
      <c r="D417" s="141"/>
      <c r="E417" s="873"/>
      <c r="F417" s="1037"/>
      <c r="G417" s="269"/>
    </row>
    <row r="418" spans="1:7">
      <c r="A418" s="11"/>
      <c r="B418" s="882" t="s">
        <v>972</v>
      </c>
      <c r="C418" s="872"/>
      <c r="D418" s="872"/>
      <c r="E418" s="873"/>
      <c r="F418" s="1037"/>
    </row>
    <row r="419" spans="1:7">
      <c r="A419" s="11"/>
      <c r="B419" s="871"/>
      <c r="C419" s="872"/>
      <c r="D419" s="141"/>
      <c r="E419" s="873"/>
      <c r="F419" s="1037"/>
      <c r="G419" s="269"/>
    </row>
    <row r="420" spans="1:7">
      <c r="A420" s="11" t="s">
        <v>723</v>
      </c>
      <c r="B420" s="871" t="s">
        <v>1845</v>
      </c>
      <c r="C420" s="872" t="s">
        <v>19</v>
      </c>
      <c r="D420" s="872">
        <v>16</v>
      </c>
      <c r="E420" s="873"/>
      <c r="F420" s="1037"/>
    </row>
    <row r="421" spans="1:7">
      <c r="A421" s="11"/>
      <c r="B421" s="871"/>
      <c r="C421" s="872"/>
      <c r="D421" s="141"/>
      <c r="E421" s="873"/>
      <c r="F421" s="1037"/>
      <c r="G421" s="269"/>
    </row>
    <row r="422" spans="1:7">
      <c r="A422" s="11" t="s">
        <v>1017</v>
      </c>
      <c r="B422" s="871" t="s">
        <v>1846</v>
      </c>
      <c r="C422" s="872" t="s">
        <v>19</v>
      </c>
      <c r="D422" s="872">
        <v>14</v>
      </c>
      <c r="E422" s="873"/>
      <c r="F422" s="1037"/>
    </row>
    <row r="423" spans="1:7">
      <c r="A423" s="11"/>
      <c r="B423" s="871"/>
      <c r="C423" s="872"/>
      <c r="D423" s="141"/>
      <c r="E423" s="873"/>
      <c r="F423" s="1037"/>
      <c r="G423" s="269"/>
    </row>
    <row r="424" spans="1:7" ht="15">
      <c r="A424" s="11" t="s">
        <v>1847</v>
      </c>
      <c r="B424" s="871" t="s">
        <v>1848</v>
      </c>
      <c r="C424" s="872" t="s">
        <v>15</v>
      </c>
      <c r="D424" s="872">
        <v>23</v>
      </c>
      <c r="E424" s="873"/>
      <c r="F424" s="1037"/>
    </row>
    <row r="425" spans="1:7">
      <c r="A425" s="11"/>
      <c r="B425" s="871"/>
      <c r="C425" s="872"/>
      <c r="D425" s="141"/>
      <c r="E425" s="873"/>
      <c r="F425" s="1037"/>
      <c r="G425" s="269"/>
    </row>
    <row r="426" spans="1:7">
      <c r="A426" s="11"/>
      <c r="B426" s="882" t="s">
        <v>975</v>
      </c>
      <c r="C426" s="872"/>
      <c r="D426" s="872"/>
      <c r="E426" s="873"/>
      <c r="F426" s="1037"/>
    </row>
    <row r="427" spans="1:7">
      <c r="A427" s="11"/>
      <c r="B427" s="871"/>
      <c r="C427" s="872"/>
      <c r="D427" s="141"/>
      <c r="E427" s="873"/>
      <c r="F427" s="1037"/>
      <c r="G427" s="269"/>
    </row>
    <row r="428" spans="1:7">
      <c r="A428" s="11" t="s">
        <v>1849</v>
      </c>
      <c r="B428" s="871" t="s">
        <v>1846</v>
      </c>
      <c r="C428" s="872" t="s">
        <v>19</v>
      </c>
      <c r="D428" s="872">
        <v>13</v>
      </c>
      <c r="E428" s="873"/>
      <c r="F428" s="1037"/>
    </row>
    <row r="429" spans="1:7">
      <c r="A429" s="11"/>
      <c r="B429" s="871"/>
      <c r="C429" s="872"/>
      <c r="D429" s="141"/>
      <c r="E429" s="873"/>
      <c r="F429" s="1037"/>
      <c r="G429" s="269"/>
    </row>
    <row r="430" spans="1:7" ht="15">
      <c r="A430" s="11" t="s">
        <v>1850</v>
      </c>
      <c r="B430" s="871" t="s">
        <v>1848</v>
      </c>
      <c r="C430" s="872" t="s">
        <v>15</v>
      </c>
      <c r="D430" s="872">
        <v>23</v>
      </c>
      <c r="E430" s="873"/>
      <c r="F430" s="1037"/>
    </row>
    <row r="431" spans="1:7">
      <c r="A431" s="11"/>
      <c r="B431" s="871"/>
      <c r="C431" s="872"/>
      <c r="D431" s="141"/>
      <c r="E431" s="873"/>
      <c r="F431" s="1037"/>
      <c r="G431" s="269"/>
    </row>
    <row r="432" spans="1:7">
      <c r="A432" s="867">
        <v>4.4000000000000004</v>
      </c>
      <c r="B432" s="901" t="s">
        <v>328</v>
      </c>
      <c r="C432" s="872"/>
      <c r="D432" s="872"/>
      <c r="E432" s="873"/>
      <c r="F432" s="1037"/>
    </row>
    <row r="433" spans="1:7">
      <c r="A433" s="11"/>
      <c r="B433" s="871"/>
      <c r="C433" s="872"/>
      <c r="D433" s="141"/>
      <c r="E433" s="873"/>
      <c r="F433" s="1037"/>
      <c r="G433" s="269"/>
    </row>
    <row r="434" spans="1:7" ht="25">
      <c r="A434" s="11" t="s">
        <v>725</v>
      </c>
      <c r="B434" s="874" t="s">
        <v>1851</v>
      </c>
      <c r="C434" s="872" t="s">
        <v>15</v>
      </c>
      <c r="D434" s="872">
        <v>8</v>
      </c>
      <c r="E434" s="873"/>
      <c r="F434" s="1037"/>
    </row>
    <row r="435" spans="1:7" ht="13.5" thickBot="1">
      <c r="A435" s="1991" t="s">
        <v>269</v>
      </c>
      <c r="B435" s="1992"/>
      <c r="C435" s="1992"/>
      <c r="D435" s="1992"/>
      <c r="E435" s="1993"/>
      <c r="F435" s="1062"/>
    </row>
    <row r="436" spans="1:7">
      <c r="A436" s="896">
        <v>4.5</v>
      </c>
      <c r="B436" s="897" t="s">
        <v>1744</v>
      </c>
      <c r="C436" s="858"/>
      <c r="D436" s="858"/>
      <c r="E436" s="860"/>
      <c r="F436" s="1036"/>
    </row>
    <row r="437" spans="1:7">
      <c r="A437" s="11"/>
      <c r="B437" s="871"/>
      <c r="C437" s="872"/>
      <c r="D437" s="141"/>
      <c r="E437" s="873"/>
      <c r="F437" s="1037"/>
      <c r="G437" s="269"/>
    </row>
    <row r="438" spans="1:7" ht="25">
      <c r="A438" s="11"/>
      <c r="B438" s="874" t="s">
        <v>1745</v>
      </c>
      <c r="C438" s="872"/>
      <c r="D438" s="872"/>
      <c r="E438" s="873"/>
      <c r="F438" s="1037"/>
    </row>
    <row r="439" spans="1:7">
      <c r="A439" s="11"/>
      <c r="B439" s="871"/>
      <c r="C439" s="872"/>
      <c r="D439" s="141"/>
      <c r="E439" s="873"/>
      <c r="F439" s="1037"/>
      <c r="G439" s="269"/>
    </row>
    <row r="440" spans="1:7" ht="25">
      <c r="A440" s="72" t="s">
        <v>1852</v>
      </c>
      <c r="B440" s="1386" t="s">
        <v>2071</v>
      </c>
      <c r="C440" s="95" t="s">
        <v>12</v>
      </c>
      <c r="D440" s="96">
        <v>1</v>
      </c>
      <c r="E440" s="873"/>
      <c r="F440" s="1037"/>
    </row>
    <row r="441" spans="1:7">
      <c r="A441" s="11"/>
      <c r="B441" s="871"/>
      <c r="C441" s="872"/>
      <c r="D441" s="141"/>
      <c r="E441" s="873"/>
      <c r="F441" s="1037"/>
      <c r="G441" s="269"/>
    </row>
    <row r="442" spans="1:7" ht="37.5">
      <c r="A442" s="11" t="s">
        <v>1853</v>
      </c>
      <c r="B442" s="1385" t="s">
        <v>2072</v>
      </c>
      <c r="C442" s="872" t="s">
        <v>12</v>
      </c>
      <c r="D442" s="872">
        <v>1</v>
      </c>
      <c r="E442" s="873"/>
      <c r="F442" s="1037"/>
    </row>
    <row r="443" spans="1:7">
      <c r="A443" s="11"/>
      <c r="B443" s="871"/>
      <c r="C443" s="872"/>
      <c r="D443" s="141"/>
      <c r="E443" s="873"/>
      <c r="F443" s="1037"/>
      <c r="G443" s="269"/>
    </row>
    <row r="444" spans="1:7" ht="50">
      <c r="A444" s="11" t="s">
        <v>1854</v>
      </c>
      <c r="B444" s="1386" t="s">
        <v>2065</v>
      </c>
      <c r="C444" s="872" t="s">
        <v>19</v>
      </c>
      <c r="D444" s="872">
        <v>13</v>
      </c>
      <c r="E444" s="873"/>
      <c r="F444" s="1037"/>
    </row>
    <row r="445" spans="1:7">
      <c r="A445" s="11"/>
      <c r="B445" s="871"/>
      <c r="C445" s="872"/>
      <c r="D445" s="141"/>
      <c r="E445" s="873"/>
      <c r="F445" s="1037"/>
      <c r="G445" s="269"/>
    </row>
    <row r="446" spans="1:7">
      <c r="A446" s="867">
        <v>4.5999999999999996</v>
      </c>
      <c r="B446" s="901" t="s">
        <v>1855</v>
      </c>
      <c r="C446" s="872"/>
      <c r="D446" s="872"/>
      <c r="E446" s="873"/>
      <c r="F446" s="1037"/>
    </row>
    <row r="447" spans="1:7">
      <c r="A447" s="11"/>
      <c r="B447" s="871"/>
      <c r="C447" s="872"/>
      <c r="D447" s="141"/>
      <c r="E447" s="873"/>
      <c r="F447" s="1037"/>
      <c r="G447" s="269"/>
    </row>
    <row r="448" spans="1:7" ht="25">
      <c r="A448" s="11"/>
      <c r="B448" s="874" t="s">
        <v>1757</v>
      </c>
      <c r="C448" s="872"/>
      <c r="D448" s="872"/>
      <c r="E448" s="873"/>
      <c r="F448" s="1037"/>
    </row>
    <row r="449" spans="1:7">
      <c r="A449" s="11"/>
      <c r="B449" s="871"/>
      <c r="C449" s="872"/>
      <c r="D449" s="141"/>
      <c r="E449" s="873"/>
      <c r="F449" s="1037"/>
      <c r="G449" s="269"/>
    </row>
    <row r="450" spans="1:7" ht="37.5">
      <c r="A450" s="11" t="s">
        <v>1856</v>
      </c>
      <c r="B450" s="1385" t="s">
        <v>2073</v>
      </c>
      <c r="C450" s="872" t="s">
        <v>12</v>
      </c>
      <c r="D450" s="872">
        <v>14</v>
      </c>
      <c r="E450" s="873"/>
      <c r="F450" s="1037"/>
    </row>
    <row r="451" spans="1:7">
      <c r="A451" s="11"/>
      <c r="B451" s="871"/>
      <c r="C451" s="872"/>
      <c r="D451" s="141"/>
      <c r="E451" s="873"/>
      <c r="F451" s="1037"/>
      <c r="G451" s="269"/>
    </row>
    <row r="452" spans="1:7">
      <c r="A452" s="867">
        <v>5</v>
      </c>
      <c r="B452" s="920" t="s">
        <v>696</v>
      </c>
      <c r="C452" s="1795"/>
      <c r="D452" s="1799"/>
      <c r="E452" s="1800"/>
      <c r="F452" s="1044"/>
    </row>
    <row r="453" spans="1:7">
      <c r="A453" s="11"/>
      <c r="B453" s="871"/>
      <c r="C453" s="872"/>
      <c r="D453" s="141"/>
      <c r="E453" s="873"/>
      <c r="F453" s="1037"/>
      <c r="G453" s="269"/>
    </row>
    <row r="454" spans="1:7" ht="50">
      <c r="A454" s="457">
        <v>5.0999999999999996</v>
      </c>
      <c r="B454" s="1387" t="s">
        <v>2074</v>
      </c>
      <c r="C454" s="458" t="s">
        <v>12</v>
      </c>
      <c r="D454" s="459">
        <v>1</v>
      </c>
      <c r="E454" s="873"/>
      <c r="F454" s="1037"/>
    </row>
    <row r="455" spans="1:7">
      <c r="A455" s="11"/>
      <c r="B455" s="871"/>
      <c r="C455" s="872"/>
      <c r="D455" s="141"/>
      <c r="E455" s="873"/>
      <c r="F455" s="1037"/>
      <c r="G455" s="269"/>
    </row>
    <row r="456" spans="1:7" ht="50">
      <c r="A456" s="457">
        <v>5.2</v>
      </c>
      <c r="B456" s="1387" t="s">
        <v>2075</v>
      </c>
      <c r="C456" s="458" t="s">
        <v>12</v>
      </c>
      <c r="D456" s="459">
        <v>1</v>
      </c>
      <c r="E456" s="873"/>
      <c r="F456" s="1037"/>
    </row>
    <row r="457" spans="1:7">
      <c r="A457" s="11"/>
      <c r="B457" s="871"/>
      <c r="C457" s="872"/>
      <c r="D457" s="141"/>
      <c r="E457" s="873"/>
      <c r="F457" s="1037"/>
      <c r="G457" s="269"/>
    </row>
    <row r="458" spans="1:7">
      <c r="A458" s="11"/>
      <c r="B458" s="871"/>
      <c r="C458" s="872"/>
      <c r="D458" s="141"/>
      <c r="E458" s="873"/>
      <c r="F458" s="1037"/>
      <c r="G458" s="269"/>
    </row>
    <row r="459" spans="1:7">
      <c r="A459" s="11"/>
      <c r="B459" s="871"/>
      <c r="C459" s="872"/>
      <c r="D459" s="141"/>
      <c r="E459" s="873"/>
      <c r="F459" s="1037"/>
      <c r="G459" s="269"/>
    </row>
    <row r="460" spans="1:7">
      <c r="A460" s="11"/>
      <c r="B460" s="871"/>
      <c r="C460" s="872"/>
      <c r="D460" s="141"/>
      <c r="E460" s="873"/>
      <c r="F460" s="1037"/>
      <c r="G460" s="269"/>
    </row>
    <row r="461" spans="1:7">
      <c r="A461" s="11"/>
      <c r="B461" s="871"/>
      <c r="C461" s="872"/>
      <c r="D461" s="141"/>
      <c r="E461" s="873"/>
      <c r="F461" s="1037"/>
      <c r="G461" s="269"/>
    </row>
    <row r="462" spans="1:7" ht="13.5" thickBot="1">
      <c r="A462" s="1991" t="s">
        <v>269</v>
      </c>
      <c r="B462" s="1994"/>
      <c r="C462" s="1994"/>
      <c r="D462" s="1994"/>
      <c r="E462" s="1995"/>
      <c r="F462" s="1062"/>
    </row>
  </sheetData>
  <mergeCells count="13">
    <mergeCell ref="A146:E146"/>
    <mergeCell ref="A1:F1"/>
    <mergeCell ref="A3:F3"/>
    <mergeCell ref="A5:F5"/>
    <mergeCell ref="A54:E54"/>
    <mergeCell ref="A98:E98"/>
    <mergeCell ref="A435:E435"/>
    <mergeCell ref="A462:E462"/>
    <mergeCell ref="A198:E198"/>
    <mergeCell ref="A241:E241"/>
    <mergeCell ref="A289:E289"/>
    <mergeCell ref="A343:E343"/>
    <mergeCell ref="A386:E386"/>
  </mergeCells>
  <pageMargins left="0.7" right="0.7" top="0.75" bottom="0.75" header="0.3" footer="0.3"/>
  <pageSetup paperSize="9" scale="83" fitToHeight="0" orientation="portrait" r:id="rId1"/>
  <headerFooter alignWithMargins="0">
    <oddFooter>Page &amp;P of &amp;N</oddFooter>
  </headerFooter>
  <rowBreaks count="9" manualBreakCount="9">
    <brk id="54" max="16383" man="1"/>
    <brk id="98" max="16383" man="1"/>
    <brk id="146" max="16383" man="1"/>
    <brk id="198" max="16383" man="1"/>
    <brk id="241" max="16383" man="1"/>
    <brk id="289" max="16383" man="1"/>
    <brk id="343" max="16383" man="1"/>
    <brk id="386" max="16383" man="1"/>
    <brk id="43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7">
    <pageSetUpPr fitToPage="1"/>
  </sheetPr>
  <dimension ref="A1:C44"/>
  <sheetViews>
    <sheetView view="pageBreakPreview" zoomScaleSheetLayoutView="100" workbookViewId="0">
      <selection activeCell="C32" sqref="C32"/>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30" t="str">
        <f>'Flocculation basin'!A3</f>
        <v>BILL No. 3.1</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1940</v>
      </c>
      <c r="C10" s="636"/>
    </row>
    <row r="11" spans="1:3">
      <c r="A11" s="621"/>
      <c r="B11" s="632"/>
      <c r="C11" s="633"/>
    </row>
    <row r="12" spans="1:3">
      <c r="A12" s="634"/>
      <c r="B12" s="786" t="s">
        <v>1941</v>
      </c>
      <c r="C12" s="636"/>
    </row>
    <row r="13" spans="1:3">
      <c r="A13" s="621"/>
      <c r="B13" s="632"/>
      <c r="C13" s="633"/>
    </row>
    <row r="14" spans="1:3">
      <c r="A14" s="634"/>
      <c r="B14" s="786" t="s">
        <v>1942</v>
      </c>
      <c r="C14" s="636"/>
    </row>
    <row r="15" spans="1:3" s="622" customFormat="1">
      <c r="A15" s="621"/>
      <c r="B15" s="632"/>
      <c r="C15" s="633"/>
    </row>
    <row r="16" spans="1:3">
      <c r="A16" s="634"/>
      <c r="B16" s="786" t="s">
        <v>1943</v>
      </c>
      <c r="C16" s="636"/>
    </row>
    <row r="17" spans="1:3" s="622" customFormat="1">
      <c r="A17" s="621"/>
      <c r="B17" s="632"/>
      <c r="C17" s="633"/>
    </row>
    <row r="18" spans="1:3">
      <c r="A18" s="634"/>
      <c r="B18" s="786" t="s">
        <v>1944</v>
      </c>
      <c r="C18" s="636"/>
    </row>
    <row r="19" spans="1:3" s="622" customFormat="1">
      <c r="A19" s="621"/>
      <c r="B19" s="632"/>
      <c r="C19" s="633"/>
    </row>
    <row r="20" spans="1:3">
      <c r="A20" s="634"/>
      <c r="B20" s="786" t="s">
        <v>1945</v>
      </c>
      <c r="C20" s="636"/>
    </row>
    <row r="21" spans="1:3" s="622" customFormat="1">
      <c r="A21" s="621"/>
      <c r="B21" s="632"/>
      <c r="C21" s="633"/>
    </row>
    <row r="22" spans="1:3">
      <c r="A22" s="634"/>
      <c r="B22" s="786" t="s">
        <v>1946</v>
      </c>
      <c r="C22" s="636"/>
    </row>
    <row r="23" spans="1:3" s="622" customFormat="1">
      <c r="A23" s="621"/>
      <c r="B23" s="632"/>
      <c r="C23" s="633"/>
    </row>
    <row r="24" spans="1:3">
      <c r="A24" s="634"/>
      <c r="B24" s="786" t="s">
        <v>1947</v>
      </c>
      <c r="C24" s="636"/>
    </row>
    <row r="25" spans="1:3" s="622" customFormat="1">
      <c r="A25" s="621"/>
      <c r="B25" s="632"/>
      <c r="C25" s="633"/>
    </row>
    <row r="26" spans="1:3">
      <c r="A26" s="634"/>
      <c r="B26" s="786" t="s">
        <v>1948</v>
      </c>
      <c r="C26" s="636"/>
    </row>
    <row r="27" spans="1:3" s="622" customFormat="1">
      <c r="A27" s="621"/>
      <c r="B27" s="632"/>
      <c r="C27" s="633"/>
    </row>
    <row r="28" spans="1:3">
      <c r="A28" s="634"/>
      <c r="B28" s="786" t="s">
        <v>1604</v>
      </c>
      <c r="C28" s="636"/>
    </row>
    <row r="29" spans="1:3" s="622" customFormat="1">
      <c r="A29" s="634"/>
      <c r="B29" s="786"/>
      <c r="C29" s="636"/>
    </row>
    <row r="30" spans="1:3">
      <c r="A30" s="621"/>
      <c r="B30" s="632"/>
      <c r="C30" s="633"/>
    </row>
    <row r="31" spans="1:3" s="622" customFormat="1">
      <c r="A31" s="637"/>
      <c r="B31" s="638"/>
      <c r="C31" s="639"/>
    </row>
    <row r="32" spans="1:3" ht="13.5" thickBot="1">
      <c r="A32" s="1907" t="s">
        <v>1963</v>
      </c>
      <c r="B32" s="1908"/>
      <c r="C32" s="640"/>
    </row>
    <row r="33" spans="1:3" s="622" customFormat="1">
      <c r="A33" s="621"/>
      <c r="B33" s="641"/>
      <c r="C33" s="642"/>
    </row>
    <row r="34" spans="1:3">
      <c r="A34" s="621"/>
      <c r="B34" s="641"/>
      <c r="C34" s="642"/>
    </row>
    <row r="35" spans="1:3" s="622" customFormat="1">
      <c r="A35" s="621"/>
      <c r="B35" s="641"/>
      <c r="C35" s="642"/>
    </row>
    <row r="36" spans="1:3" s="622" customFormat="1">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ht="13" thickBot="1">
      <c r="A42" s="627"/>
      <c r="B42" s="643"/>
      <c r="C42" s="644"/>
    </row>
    <row r="44" spans="1:3">
      <c r="C44" s="645"/>
    </row>
  </sheetData>
  <mergeCells count="4">
    <mergeCell ref="A32:B32"/>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8">
    <pageSetUpPr fitToPage="1"/>
  </sheetPr>
  <dimension ref="A1:G771"/>
  <sheetViews>
    <sheetView view="pageBreakPreview" topLeftCell="A445" zoomScaleSheetLayoutView="100" workbookViewId="0">
      <selection activeCell="H453" sqref="H453"/>
    </sheetView>
  </sheetViews>
  <sheetFormatPr defaultColWidth="9.1796875" defaultRowHeight="13"/>
  <cols>
    <col min="1" max="1" width="8.90625" style="39" customWidth="1"/>
    <col min="2" max="2" width="52.08984375" style="40" customWidth="1"/>
    <col min="3" max="3" width="5.90625" style="41" customWidth="1"/>
    <col min="4" max="4" width="10.08984375" style="42" bestFit="1" customWidth="1"/>
    <col min="5" max="5" width="15.08984375" style="43" customWidth="1"/>
    <col min="6" max="6" width="17.26953125" style="826" customWidth="1"/>
    <col min="7" max="7" width="9.1796875" style="1" customWidth="1"/>
    <col min="8" max="8" width="10" style="28" bestFit="1" customWidth="1"/>
    <col min="9" max="16384" width="9.1796875" style="28"/>
  </cols>
  <sheetData>
    <row r="1" spans="1:7" s="2" customFormat="1">
      <c r="A1" s="2009" t="str">
        <f>'Flocculation basin'!A1:F1</f>
        <v>MBEERE SOUTH WATER SUPPLY PROJECT: LOT II-KAMBURU WATER SUPPLY</v>
      </c>
      <c r="B1" s="2010"/>
      <c r="C1" s="2010"/>
      <c r="D1" s="2010"/>
      <c r="E1" s="2010"/>
      <c r="F1" s="2011"/>
      <c r="G1" s="1"/>
    </row>
    <row r="2" spans="1:7" s="2" customFormat="1">
      <c r="A2" s="829"/>
      <c r="B2" s="1801"/>
      <c r="C2" s="1802"/>
      <c r="D2" s="319"/>
      <c r="E2" s="830"/>
      <c r="F2" s="831"/>
      <c r="G2" s="1"/>
    </row>
    <row r="3" spans="1:7" s="2" customFormat="1">
      <c r="A3" s="2012" t="s">
        <v>23</v>
      </c>
      <c r="B3" s="2013"/>
      <c r="C3" s="2013"/>
      <c r="D3" s="2013"/>
      <c r="E3" s="2013"/>
      <c r="F3" s="2014"/>
      <c r="G3" s="1"/>
    </row>
    <row r="4" spans="1:7" s="2" customFormat="1">
      <c r="A4" s="829"/>
      <c r="B4" s="1803"/>
      <c r="C4" s="1803"/>
      <c r="D4" s="1803"/>
      <c r="E4" s="1803"/>
      <c r="F4" s="463"/>
      <c r="G4" s="1"/>
    </row>
    <row r="5" spans="1:7" s="2" customFormat="1">
      <c r="A5" s="2015" t="s">
        <v>24</v>
      </c>
      <c r="B5" s="2016"/>
      <c r="C5" s="2016"/>
      <c r="D5" s="2016"/>
      <c r="E5" s="2016"/>
      <c r="F5" s="2017"/>
      <c r="G5" s="1"/>
    </row>
    <row r="6" spans="1:7" s="2" customFormat="1" ht="13.5" thickBot="1">
      <c r="A6" s="1388"/>
      <c r="B6" s="1389"/>
      <c r="C6" s="1389"/>
      <c r="D6" s="1389"/>
      <c r="E6" s="1389"/>
      <c r="F6" s="1390"/>
      <c r="G6" s="1"/>
    </row>
    <row r="7" spans="1:7" s="2" customFormat="1">
      <c r="A7" s="832" t="s">
        <v>0</v>
      </c>
      <c r="B7" s="833" t="s">
        <v>1</v>
      </c>
      <c r="C7" s="833" t="s">
        <v>2</v>
      </c>
      <c r="D7" s="833" t="s">
        <v>3</v>
      </c>
      <c r="E7" s="834" t="s">
        <v>4</v>
      </c>
      <c r="F7" s="835" t="s">
        <v>5</v>
      </c>
      <c r="G7" s="1"/>
    </row>
    <row r="8" spans="1:7" s="2" customFormat="1" ht="13.5" thickBot="1">
      <c r="A8" s="836" t="s">
        <v>6</v>
      </c>
      <c r="B8" s="837"/>
      <c r="C8" s="837"/>
      <c r="D8" s="837"/>
      <c r="E8" s="838" t="s">
        <v>25</v>
      </c>
      <c r="F8" s="839" t="s">
        <v>26</v>
      </c>
      <c r="G8" s="1"/>
    </row>
    <row r="9" spans="1:7" s="2" customFormat="1">
      <c r="A9" s="3"/>
      <c r="B9" s="4"/>
      <c r="C9" s="5"/>
      <c r="D9" s="6"/>
      <c r="E9" s="7"/>
      <c r="F9" s="819"/>
      <c r="G9" s="1"/>
    </row>
    <row r="10" spans="1:7" s="2" customFormat="1">
      <c r="A10" s="25">
        <v>1</v>
      </c>
      <c r="B10" s="26" t="s">
        <v>27</v>
      </c>
      <c r="C10" s="8"/>
      <c r="D10" s="9"/>
      <c r="E10" s="10"/>
      <c r="F10" s="820"/>
      <c r="G10" s="1"/>
    </row>
    <row r="11" spans="1:7" s="2" customFormat="1">
      <c r="A11" s="11"/>
      <c r="B11" s="4"/>
      <c r="C11" s="8"/>
      <c r="D11" s="9"/>
      <c r="E11" s="10"/>
      <c r="F11" s="820"/>
      <c r="G11" s="1"/>
    </row>
    <row r="12" spans="1:7" s="2" customFormat="1">
      <c r="A12" s="11"/>
      <c r="B12" s="4" t="s">
        <v>28</v>
      </c>
      <c r="C12" s="8"/>
      <c r="D12" s="9"/>
      <c r="E12" s="10"/>
      <c r="F12" s="820"/>
      <c r="G12" s="1"/>
    </row>
    <row r="13" spans="1:7" s="2" customFormat="1">
      <c r="A13" s="11"/>
      <c r="B13" s="4"/>
      <c r="C13" s="8"/>
      <c r="D13" s="9"/>
      <c r="E13" s="10"/>
      <c r="F13" s="820"/>
      <c r="G13" s="1"/>
    </row>
    <row r="14" spans="1:7" s="1" customFormat="1" ht="37.5">
      <c r="A14" s="11"/>
      <c r="B14" s="12" t="s">
        <v>29</v>
      </c>
      <c r="C14" s="8"/>
      <c r="D14" s="9"/>
      <c r="E14" s="10"/>
      <c r="F14" s="820"/>
    </row>
    <row r="15" spans="1:7" s="1" customFormat="1">
      <c r="A15" s="11"/>
      <c r="B15" s="4"/>
      <c r="C15" s="8"/>
      <c r="D15" s="9"/>
      <c r="E15" s="10"/>
      <c r="F15" s="820"/>
    </row>
    <row r="16" spans="1:7" s="2" customFormat="1" ht="25">
      <c r="A16" s="11"/>
      <c r="B16" s="12" t="s">
        <v>30</v>
      </c>
      <c r="C16" s="8"/>
      <c r="D16" s="9"/>
      <c r="E16" s="10"/>
      <c r="F16" s="820"/>
      <c r="G16" s="1"/>
    </row>
    <row r="17" spans="1:7" s="2" customFormat="1">
      <c r="A17" s="11"/>
      <c r="B17" s="4"/>
      <c r="C17" s="8"/>
      <c r="D17" s="9"/>
      <c r="E17" s="10"/>
      <c r="F17" s="820"/>
      <c r="G17" s="1"/>
    </row>
    <row r="18" spans="1:7" s="2" customFormat="1" ht="50">
      <c r="A18" s="11"/>
      <c r="B18" s="12" t="s">
        <v>31</v>
      </c>
      <c r="C18" s="8"/>
      <c r="D18" s="9"/>
      <c r="E18" s="10"/>
      <c r="F18" s="820"/>
      <c r="G18" s="1"/>
    </row>
    <row r="19" spans="1:7" s="2" customFormat="1">
      <c r="A19" s="11"/>
      <c r="B19" s="4"/>
      <c r="C19" s="8"/>
      <c r="D19" s="9"/>
      <c r="E19" s="10"/>
      <c r="F19" s="820"/>
      <c r="G19" s="1"/>
    </row>
    <row r="20" spans="1:7" s="2" customFormat="1" ht="26">
      <c r="A20" s="11"/>
      <c r="B20" s="4" t="s">
        <v>32</v>
      </c>
      <c r="C20" s="13"/>
      <c r="D20" s="9"/>
      <c r="E20" s="10"/>
      <c r="F20" s="820"/>
      <c r="G20" s="1"/>
    </row>
    <row r="21" spans="1:7" s="2" customFormat="1">
      <c r="A21" s="11"/>
      <c r="B21" s="4"/>
      <c r="C21" s="8"/>
      <c r="D21" s="9"/>
      <c r="E21" s="10"/>
      <c r="F21" s="820"/>
      <c r="G21" s="1"/>
    </row>
    <row r="22" spans="1:7" s="2" customFormat="1" ht="14.5">
      <c r="A22" s="21">
        <v>1.1000000000000001</v>
      </c>
      <c r="B22" s="709" t="s">
        <v>33</v>
      </c>
      <c r="C22" s="710" t="s">
        <v>14</v>
      </c>
      <c r="D22" s="711">
        <v>170</v>
      </c>
      <c r="E22" s="712"/>
      <c r="F22" s="821"/>
      <c r="G22" s="1"/>
    </row>
    <row r="23" spans="1:7" s="2" customFormat="1">
      <c r="A23" s="11"/>
      <c r="B23" s="4"/>
      <c r="C23" s="8"/>
      <c r="D23" s="9"/>
      <c r="E23" s="10"/>
      <c r="F23" s="821"/>
      <c r="G23" s="1"/>
    </row>
    <row r="24" spans="1:7" s="2" customFormat="1">
      <c r="A24" s="11"/>
      <c r="B24" s="4" t="s">
        <v>34</v>
      </c>
      <c r="C24" s="8"/>
      <c r="D24" s="9"/>
      <c r="E24" s="10"/>
      <c r="F24" s="821"/>
      <c r="G24" s="1"/>
    </row>
    <row r="25" spans="1:7" s="2" customFormat="1">
      <c r="A25" s="11"/>
      <c r="B25" s="4"/>
      <c r="C25" s="8"/>
      <c r="D25" s="9"/>
      <c r="E25" s="10"/>
      <c r="F25" s="821"/>
      <c r="G25" s="1"/>
    </row>
    <row r="26" spans="1:7" s="2" customFormat="1" ht="14.5">
      <c r="A26" s="21">
        <v>1.2</v>
      </c>
      <c r="B26" s="709" t="s">
        <v>35</v>
      </c>
      <c r="C26" s="710" t="s">
        <v>14</v>
      </c>
      <c r="D26" s="711">
        <v>12</v>
      </c>
      <c r="E26" s="712"/>
      <c r="F26" s="821"/>
      <c r="G26" s="1"/>
    </row>
    <row r="27" spans="1:7" s="2" customFormat="1">
      <c r="A27" s="11"/>
      <c r="B27" s="4"/>
      <c r="C27" s="8"/>
      <c r="D27" s="9"/>
      <c r="E27" s="10"/>
      <c r="F27" s="821"/>
      <c r="G27" s="1"/>
    </row>
    <row r="28" spans="1:7" s="2" customFormat="1" ht="14.5">
      <c r="A28" s="21">
        <v>1.3</v>
      </c>
      <c r="B28" s="709" t="s">
        <v>36</v>
      </c>
      <c r="C28" s="710" t="s">
        <v>14</v>
      </c>
      <c r="D28" s="711">
        <v>24</v>
      </c>
      <c r="E28" s="712"/>
      <c r="F28" s="821"/>
      <c r="G28" s="1"/>
    </row>
    <row r="29" spans="1:7" s="714" customFormat="1">
      <c r="A29" s="11"/>
      <c r="B29" s="4"/>
      <c r="C29" s="8"/>
      <c r="D29" s="9"/>
      <c r="E29" s="10"/>
      <c r="F29" s="821"/>
      <c r="G29" s="713"/>
    </row>
    <row r="30" spans="1:7" s="2" customFormat="1">
      <c r="A30" s="11"/>
      <c r="B30" s="26" t="s">
        <v>37</v>
      </c>
      <c r="C30" s="8"/>
      <c r="D30" s="9"/>
      <c r="E30" s="10"/>
      <c r="F30" s="821"/>
      <c r="G30" s="1"/>
    </row>
    <row r="31" spans="1:7" s="2" customFormat="1">
      <c r="A31" s="11"/>
      <c r="B31" s="4"/>
      <c r="C31" s="8"/>
      <c r="D31" s="9"/>
      <c r="E31" s="10"/>
      <c r="F31" s="821"/>
      <c r="G31" s="1"/>
    </row>
    <row r="32" spans="1:7" s="2" customFormat="1" ht="25">
      <c r="A32" s="11">
        <v>1.4</v>
      </c>
      <c r="B32" s="12" t="s">
        <v>38</v>
      </c>
      <c r="C32" s="8" t="s">
        <v>14</v>
      </c>
      <c r="D32" s="9">
        <v>64</v>
      </c>
      <c r="E32" s="10"/>
      <c r="F32" s="821"/>
      <c r="G32" s="1"/>
    </row>
    <row r="33" spans="1:7" s="714" customFormat="1">
      <c r="A33" s="11"/>
      <c r="B33" s="4"/>
      <c r="C33" s="8"/>
      <c r="D33" s="9"/>
      <c r="E33" s="10"/>
      <c r="F33" s="821"/>
      <c r="G33" s="713"/>
    </row>
    <row r="34" spans="1:7" s="2" customFormat="1">
      <c r="A34" s="11"/>
      <c r="B34" s="26" t="s">
        <v>39</v>
      </c>
      <c r="C34" s="8"/>
      <c r="D34" s="9"/>
      <c r="E34" s="10"/>
      <c r="F34" s="821"/>
      <c r="G34" s="1"/>
    </row>
    <row r="35" spans="1:7" s="714" customFormat="1">
      <c r="A35" s="11"/>
      <c r="B35" s="4"/>
      <c r="C35" s="8"/>
      <c r="D35" s="9"/>
      <c r="E35" s="10"/>
      <c r="F35" s="821"/>
      <c r="G35" s="713"/>
    </row>
    <row r="36" spans="1:7" s="2" customFormat="1" ht="37.5">
      <c r="A36" s="11">
        <v>1.5</v>
      </c>
      <c r="B36" s="12" t="s">
        <v>40</v>
      </c>
      <c r="C36" s="8" t="s">
        <v>14</v>
      </c>
      <c r="D36" s="9">
        <v>33</v>
      </c>
      <c r="E36" s="10"/>
      <c r="F36" s="821"/>
      <c r="G36" s="1"/>
    </row>
    <row r="37" spans="1:7" s="2" customFormat="1">
      <c r="A37" s="11"/>
      <c r="B37" s="4"/>
      <c r="C37" s="8"/>
      <c r="D37" s="9"/>
      <c r="E37" s="10"/>
      <c r="F37" s="821"/>
      <c r="G37" s="1"/>
    </row>
    <row r="38" spans="1:7" s="2" customFormat="1" ht="37.5">
      <c r="A38" s="11">
        <v>1.6</v>
      </c>
      <c r="B38" s="12" t="s">
        <v>41</v>
      </c>
      <c r="C38" s="8" t="s">
        <v>15</v>
      </c>
      <c r="D38" s="9">
        <v>72</v>
      </c>
      <c r="E38" s="10"/>
      <c r="F38" s="821"/>
      <c r="G38" s="1"/>
    </row>
    <row r="39" spans="1:7" s="2" customFormat="1">
      <c r="A39" s="11"/>
      <c r="B39" s="4"/>
      <c r="C39" s="8"/>
      <c r="D39" s="9"/>
      <c r="E39" s="10"/>
      <c r="F39" s="821"/>
      <c r="G39" s="1"/>
    </row>
    <row r="40" spans="1:7" s="2" customFormat="1" ht="37.5">
      <c r="A40" s="11">
        <v>1.7</v>
      </c>
      <c r="B40" s="12" t="s">
        <v>42</v>
      </c>
      <c r="C40" s="8" t="s">
        <v>15</v>
      </c>
      <c r="D40" s="9">
        <v>72</v>
      </c>
      <c r="E40" s="10"/>
      <c r="F40" s="821"/>
      <c r="G40" s="1"/>
    </row>
    <row r="41" spans="1:7" s="2" customFormat="1">
      <c r="A41" s="11"/>
      <c r="B41" s="4"/>
      <c r="C41" s="8"/>
      <c r="D41" s="9"/>
      <c r="E41" s="10"/>
      <c r="F41" s="821"/>
      <c r="G41" s="1"/>
    </row>
    <row r="42" spans="1:7" s="2" customFormat="1">
      <c r="A42" s="11"/>
      <c r="B42" s="26" t="s">
        <v>43</v>
      </c>
      <c r="C42" s="8"/>
      <c r="D42" s="9"/>
      <c r="E42" s="10"/>
      <c r="F42" s="821"/>
      <c r="G42" s="1"/>
    </row>
    <row r="43" spans="1:7" s="2" customFormat="1">
      <c r="A43" s="11"/>
      <c r="B43" s="4"/>
      <c r="C43" s="8"/>
      <c r="D43" s="9"/>
      <c r="E43" s="10"/>
      <c r="F43" s="821"/>
      <c r="G43" s="1"/>
    </row>
    <row r="44" spans="1:7" s="2" customFormat="1" ht="25">
      <c r="A44" s="11">
        <v>1.8</v>
      </c>
      <c r="B44" s="12" t="s">
        <v>44</v>
      </c>
      <c r="C44" s="8" t="s">
        <v>14</v>
      </c>
      <c r="D44" s="9">
        <v>106</v>
      </c>
      <c r="E44" s="10"/>
      <c r="F44" s="821"/>
      <c r="G44" s="1"/>
    </row>
    <row r="45" spans="1:7" s="2" customFormat="1">
      <c r="A45" s="11"/>
      <c r="B45" s="4"/>
      <c r="C45" s="8"/>
      <c r="D45" s="9"/>
      <c r="E45" s="10"/>
      <c r="F45" s="821"/>
      <c r="G45" s="1"/>
    </row>
    <row r="46" spans="1:7" s="2" customFormat="1">
      <c r="A46" s="11"/>
      <c r="B46" s="26" t="s">
        <v>45</v>
      </c>
      <c r="C46" s="8"/>
      <c r="D46" s="9"/>
      <c r="E46" s="10"/>
      <c r="F46" s="821"/>
      <c r="G46" s="1"/>
    </row>
    <row r="47" spans="1:7" s="2" customFormat="1">
      <c r="A47" s="11"/>
      <c r="B47" s="4"/>
      <c r="C47" s="8"/>
      <c r="D47" s="9"/>
      <c r="E47" s="10"/>
      <c r="F47" s="821"/>
      <c r="G47" s="1"/>
    </row>
    <row r="48" spans="1:7" s="2" customFormat="1" ht="25">
      <c r="A48" s="14">
        <v>1.9</v>
      </c>
      <c r="B48" s="12" t="s">
        <v>46</v>
      </c>
      <c r="C48" s="8" t="s">
        <v>15</v>
      </c>
      <c r="D48" s="9">
        <v>122</v>
      </c>
      <c r="E48" s="10"/>
      <c r="F48" s="821"/>
      <c r="G48" s="1"/>
    </row>
    <row r="49" spans="1:7" s="2" customFormat="1">
      <c r="A49" s="11"/>
      <c r="B49" s="4"/>
      <c r="C49" s="8"/>
      <c r="D49" s="9"/>
      <c r="E49" s="10"/>
      <c r="F49" s="821"/>
      <c r="G49" s="1"/>
    </row>
    <row r="50" spans="1:7" s="2" customFormat="1">
      <c r="A50" s="11"/>
      <c r="B50" s="26" t="s">
        <v>47</v>
      </c>
      <c r="C50" s="8"/>
      <c r="D50" s="9"/>
      <c r="E50" s="10"/>
      <c r="F50" s="821"/>
      <c r="G50" s="1"/>
    </row>
    <row r="51" spans="1:7" s="2" customFormat="1">
      <c r="A51" s="11"/>
      <c r="B51" s="4"/>
      <c r="C51" s="8"/>
      <c r="D51" s="9"/>
      <c r="E51" s="10"/>
      <c r="F51" s="821"/>
      <c r="G51" s="1"/>
    </row>
    <row r="52" spans="1:7" s="2" customFormat="1" ht="14.5">
      <c r="A52" s="715">
        <v>1.1000000000000001</v>
      </c>
      <c r="B52" s="12" t="s">
        <v>48</v>
      </c>
      <c r="C52" s="710" t="s">
        <v>15</v>
      </c>
      <c r="D52" s="711">
        <v>244</v>
      </c>
      <c r="E52" s="712"/>
      <c r="F52" s="821"/>
      <c r="G52" s="1"/>
    </row>
    <row r="53" spans="1:7" s="2" customFormat="1">
      <c r="A53" s="11"/>
      <c r="B53" s="4"/>
      <c r="C53" s="8"/>
      <c r="D53" s="9"/>
      <c r="E53" s="10"/>
      <c r="F53" s="821"/>
      <c r="G53" s="1"/>
    </row>
    <row r="54" spans="1:7" s="2" customFormat="1" ht="13.5" thickBot="1">
      <c r="A54" s="2018" t="s">
        <v>49</v>
      </c>
      <c r="B54" s="2019"/>
      <c r="C54" s="2019"/>
      <c r="D54" s="2019"/>
      <c r="E54" s="2020"/>
      <c r="F54" s="821">
        <f>SUM(F22:F53)</f>
        <v>0</v>
      </c>
      <c r="G54" s="1"/>
    </row>
    <row r="55" spans="1:7" s="2" customFormat="1">
      <c r="A55" s="11"/>
      <c r="B55" s="26" t="s">
        <v>50</v>
      </c>
      <c r="C55" s="8"/>
      <c r="D55" s="9"/>
      <c r="E55" s="10"/>
      <c r="F55" s="821"/>
      <c r="G55" s="1"/>
    </row>
    <row r="56" spans="1:7" s="2" customFormat="1">
      <c r="A56" s="11"/>
      <c r="B56" s="4"/>
      <c r="C56" s="8"/>
      <c r="D56" s="9"/>
      <c r="E56" s="10"/>
      <c r="F56" s="821"/>
      <c r="G56" s="1"/>
    </row>
    <row r="57" spans="1:7" s="2" customFormat="1" ht="26">
      <c r="A57" s="11"/>
      <c r="B57" s="4" t="s">
        <v>51</v>
      </c>
      <c r="C57" s="8"/>
      <c r="D57" s="9"/>
      <c r="E57" s="10"/>
      <c r="F57" s="821"/>
      <c r="G57" s="1"/>
    </row>
    <row r="58" spans="1:7" s="2" customFormat="1">
      <c r="A58" s="11"/>
      <c r="B58" s="4"/>
      <c r="C58" s="8"/>
      <c r="D58" s="9"/>
      <c r="E58" s="10"/>
      <c r="F58" s="821"/>
      <c r="G58" s="1"/>
    </row>
    <row r="59" spans="1:7" s="714" customFormat="1" ht="14.5">
      <c r="A59" s="21">
        <v>1.1100000000000001</v>
      </c>
      <c r="B59" s="709" t="s">
        <v>52</v>
      </c>
      <c r="C59" s="710" t="s">
        <v>15</v>
      </c>
      <c r="D59" s="711">
        <v>10</v>
      </c>
      <c r="E59" s="712"/>
      <c r="F59" s="821"/>
      <c r="G59" s="713"/>
    </row>
    <row r="60" spans="1:7" s="2" customFormat="1">
      <c r="A60" s="11"/>
      <c r="B60" s="4"/>
      <c r="C60" s="8"/>
      <c r="D60" s="9"/>
      <c r="E60" s="10"/>
      <c r="F60" s="821"/>
      <c r="G60" s="1"/>
    </row>
    <row r="61" spans="1:7" s="2" customFormat="1" ht="26">
      <c r="A61" s="11"/>
      <c r="B61" s="4" t="s">
        <v>53</v>
      </c>
      <c r="C61" s="8"/>
      <c r="D61" s="9"/>
      <c r="E61" s="10"/>
      <c r="F61" s="821"/>
      <c r="G61" s="1"/>
    </row>
    <row r="62" spans="1:7" s="2" customFormat="1">
      <c r="A62" s="11"/>
      <c r="B62" s="4"/>
      <c r="C62" s="8"/>
      <c r="D62" s="9"/>
      <c r="E62" s="10"/>
      <c r="F62" s="821"/>
      <c r="G62" s="1"/>
    </row>
    <row r="63" spans="1:7" s="2" customFormat="1" ht="14.5">
      <c r="A63" s="21">
        <v>1.1200000000000001</v>
      </c>
      <c r="B63" s="709" t="s">
        <v>54</v>
      </c>
      <c r="C63" s="710" t="s">
        <v>14</v>
      </c>
      <c r="D63" s="711">
        <v>26</v>
      </c>
      <c r="E63" s="712"/>
      <c r="F63" s="821"/>
      <c r="G63" s="1"/>
    </row>
    <row r="64" spans="1:7" s="2" customFormat="1">
      <c r="A64" s="11"/>
      <c r="B64" s="4"/>
      <c r="C64" s="8"/>
      <c r="D64" s="9"/>
      <c r="E64" s="10"/>
      <c r="F64" s="821"/>
      <c r="G64" s="1"/>
    </row>
    <row r="65" spans="1:7" s="2" customFormat="1" ht="14.5">
      <c r="A65" s="21">
        <v>1.1299999999999999</v>
      </c>
      <c r="B65" s="709" t="s">
        <v>55</v>
      </c>
      <c r="C65" s="710" t="s">
        <v>14</v>
      </c>
      <c r="D65" s="711">
        <v>2</v>
      </c>
      <c r="E65" s="712"/>
      <c r="F65" s="821"/>
      <c r="G65" s="1"/>
    </row>
    <row r="66" spans="1:7" s="714" customFormat="1">
      <c r="A66" s="11"/>
      <c r="B66" s="4"/>
      <c r="C66" s="8"/>
      <c r="D66" s="9"/>
      <c r="E66" s="10"/>
      <c r="F66" s="821"/>
      <c r="G66" s="713"/>
    </row>
    <row r="67" spans="1:7" s="2" customFormat="1" ht="14.5">
      <c r="A67" s="21">
        <v>1.1399999999999999</v>
      </c>
      <c r="B67" s="709" t="s">
        <v>56</v>
      </c>
      <c r="C67" s="710" t="s">
        <v>14</v>
      </c>
      <c r="D67" s="711">
        <v>1</v>
      </c>
      <c r="E67" s="712"/>
      <c r="F67" s="821"/>
      <c r="G67" s="1"/>
    </row>
    <row r="68" spans="1:7" s="2" customFormat="1">
      <c r="A68" s="11"/>
      <c r="B68" s="4"/>
      <c r="C68" s="8"/>
      <c r="D68" s="9"/>
      <c r="E68" s="10"/>
      <c r="F68" s="821"/>
      <c r="G68" s="1"/>
    </row>
    <row r="69" spans="1:7" s="2" customFormat="1" ht="14.5">
      <c r="A69" s="21">
        <v>1.1499999999999999</v>
      </c>
      <c r="B69" s="709" t="s">
        <v>57</v>
      </c>
      <c r="C69" s="710" t="s">
        <v>14</v>
      </c>
      <c r="D69" s="711">
        <v>3</v>
      </c>
      <c r="E69" s="712"/>
      <c r="F69" s="821"/>
      <c r="G69" s="1"/>
    </row>
    <row r="70" spans="1:7" s="714" customFormat="1">
      <c r="A70" s="11"/>
      <c r="B70" s="4"/>
      <c r="C70" s="8"/>
      <c r="D70" s="9"/>
      <c r="E70" s="10"/>
      <c r="F70" s="821"/>
      <c r="G70" s="713"/>
    </row>
    <row r="71" spans="1:7" s="2" customFormat="1" ht="14.5">
      <c r="A71" s="21">
        <v>1.1599999999999999</v>
      </c>
      <c r="B71" s="709" t="s">
        <v>58</v>
      </c>
      <c r="C71" s="710" t="s">
        <v>14</v>
      </c>
      <c r="D71" s="711">
        <v>18</v>
      </c>
      <c r="E71" s="712"/>
      <c r="F71" s="821"/>
      <c r="G71" s="1"/>
    </row>
    <row r="72" spans="1:7" s="714" customFormat="1">
      <c r="A72" s="11"/>
      <c r="B72" s="4"/>
      <c r="C72" s="8"/>
      <c r="D72" s="9"/>
      <c r="E72" s="10"/>
      <c r="F72" s="821"/>
      <c r="G72" s="713"/>
    </row>
    <row r="73" spans="1:7" s="2" customFormat="1" ht="25">
      <c r="A73" s="11">
        <v>1.17</v>
      </c>
      <c r="B73" s="16" t="s">
        <v>59</v>
      </c>
      <c r="C73" s="710" t="s">
        <v>14</v>
      </c>
      <c r="D73" s="17">
        <v>3</v>
      </c>
      <c r="E73" s="10"/>
      <c r="F73" s="821"/>
      <c r="G73" s="1"/>
    </row>
    <row r="74" spans="1:7" s="714" customFormat="1">
      <c r="A74" s="11"/>
      <c r="B74" s="4"/>
      <c r="C74" s="8"/>
      <c r="D74" s="9"/>
      <c r="E74" s="10"/>
      <c r="F74" s="821"/>
      <c r="G74" s="713"/>
    </row>
    <row r="75" spans="1:7" s="2" customFormat="1" ht="26">
      <c r="A75" s="11"/>
      <c r="B75" s="4" t="s">
        <v>53</v>
      </c>
      <c r="C75" s="8"/>
      <c r="D75" s="9"/>
      <c r="E75" s="10"/>
      <c r="F75" s="821"/>
      <c r="G75" s="1"/>
    </row>
    <row r="76" spans="1:7" s="714" customFormat="1" ht="14.5">
      <c r="A76" s="11">
        <v>1.18</v>
      </c>
      <c r="B76" s="12" t="s">
        <v>60</v>
      </c>
      <c r="C76" s="8" t="s">
        <v>14</v>
      </c>
      <c r="D76" s="9">
        <v>2</v>
      </c>
      <c r="E76" s="10"/>
      <c r="F76" s="821"/>
      <c r="G76" s="713"/>
    </row>
    <row r="77" spans="1:7" s="2" customFormat="1">
      <c r="A77" s="11"/>
      <c r="B77" s="12"/>
      <c r="C77" s="8"/>
      <c r="D77" s="9"/>
      <c r="E77" s="10"/>
      <c r="F77" s="821"/>
      <c r="G77" s="1"/>
    </row>
    <row r="78" spans="1:7" s="714" customFormat="1">
      <c r="A78" s="11"/>
      <c r="B78" s="26" t="s">
        <v>61</v>
      </c>
      <c r="C78" s="8"/>
      <c r="D78" s="9"/>
      <c r="E78" s="10"/>
      <c r="F78" s="821"/>
      <c r="G78" s="713"/>
    </row>
    <row r="79" spans="1:7" s="2" customFormat="1">
      <c r="A79" s="11"/>
      <c r="B79" s="26"/>
      <c r="C79" s="8"/>
      <c r="D79" s="9"/>
      <c r="E79" s="10"/>
      <c r="F79" s="821"/>
      <c r="G79" s="1"/>
    </row>
    <row r="80" spans="1:7" s="2" customFormat="1" ht="39">
      <c r="A80" s="11"/>
      <c r="B80" s="4" t="s">
        <v>62</v>
      </c>
      <c r="C80" s="8"/>
      <c r="D80" s="9"/>
      <c r="E80" s="10"/>
      <c r="F80" s="821"/>
      <c r="G80" s="1"/>
    </row>
    <row r="81" spans="1:7" s="2" customFormat="1">
      <c r="A81" s="11"/>
      <c r="B81" s="4"/>
      <c r="C81" s="8"/>
      <c r="D81" s="9"/>
      <c r="E81" s="10"/>
      <c r="F81" s="821"/>
      <c r="G81" s="1"/>
    </row>
    <row r="82" spans="1:7" s="2" customFormat="1" ht="25">
      <c r="A82" s="11">
        <v>1.19</v>
      </c>
      <c r="B82" s="12" t="s">
        <v>63</v>
      </c>
      <c r="C82" s="8" t="s">
        <v>15</v>
      </c>
      <c r="D82" s="9">
        <v>122</v>
      </c>
      <c r="E82" s="10"/>
      <c r="F82" s="821"/>
      <c r="G82" s="1"/>
    </row>
    <row r="83" spans="1:7" s="2" customFormat="1">
      <c r="A83" s="11"/>
      <c r="B83" s="4"/>
      <c r="C83" s="8"/>
      <c r="D83" s="9"/>
      <c r="E83" s="10"/>
      <c r="F83" s="821"/>
      <c r="G83" s="1"/>
    </row>
    <row r="84" spans="1:7" s="2" customFormat="1" ht="39">
      <c r="A84" s="11"/>
      <c r="B84" s="4" t="s">
        <v>64</v>
      </c>
      <c r="C84" s="8"/>
      <c r="D84" s="9"/>
      <c r="E84" s="10"/>
      <c r="F84" s="821"/>
      <c r="G84" s="1"/>
    </row>
    <row r="85" spans="1:7" s="2" customFormat="1">
      <c r="A85" s="11"/>
      <c r="B85" s="4"/>
      <c r="C85" s="8"/>
      <c r="D85" s="9"/>
      <c r="E85" s="10"/>
      <c r="F85" s="821"/>
      <c r="G85" s="1"/>
    </row>
    <row r="86" spans="1:7" s="2" customFormat="1">
      <c r="A86" s="21">
        <v>1.2</v>
      </c>
      <c r="B86" s="709" t="s">
        <v>65</v>
      </c>
      <c r="C86" s="710" t="s">
        <v>66</v>
      </c>
      <c r="D86" s="711">
        <v>5000</v>
      </c>
      <c r="E86" s="712"/>
      <c r="F86" s="821"/>
      <c r="G86" s="1"/>
    </row>
    <row r="87" spans="1:7" s="2" customFormat="1">
      <c r="A87" s="11"/>
      <c r="B87" s="4"/>
      <c r="C87" s="8"/>
      <c r="D87" s="9"/>
      <c r="E87" s="10"/>
      <c r="F87" s="821"/>
      <c r="G87" s="1"/>
    </row>
    <row r="88" spans="1:7" s="2" customFormat="1">
      <c r="A88" s="11"/>
      <c r="B88" s="26" t="s">
        <v>67</v>
      </c>
      <c r="C88" s="8"/>
      <c r="D88" s="9"/>
      <c r="E88" s="10"/>
      <c r="F88" s="821"/>
      <c r="G88" s="1"/>
    </row>
    <row r="89" spans="1:7" s="2" customFormat="1">
      <c r="A89" s="11"/>
      <c r="B89" s="4"/>
      <c r="C89" s="8"/>
      <c r="D89" s="9"/>
      <c r="E89" s="10"/>
      <c r="F89" s="821"/>
      <c r="G89" s="1"/>
    </row>
    <row r="90" spans="1:7" s="2" customFormat="1" ht="26">
      <c r="A90" s="11"/>
      <c r="B90" s="4" t="s">
        <v>68</v>
      </c>
      <c r="C90" s="8"/>
      <c r="D90" s="9"/>
      <c r="E90" s="10"/>
      <c r="F90" s="821"/>
      <c r="G90" s="1"/>
    </row>
    <row r="91" spans="1:7" s="2" customFormat="1">
      <c r="A91" s="11"/>
      <c r="B91" s="4"/>
      <c r="C91" s="8"/>
      <c r="D91" s="9"/>
      <c r="E91" s="10"/>
      <c r="F91" s="821"/>
      <c r="G91" s="1"/>
    </row>
    <row r="92" spans="1:7" s="2" customFormat="1">
      <c r="A92" s="11"/>
      <c r="B92" s="26" t="s">
        <v>69</v>
      </c>
      <c r="C92" s="8"/>
      <c r="D92" s="9"/>
      <c r="E92" s="10"/>
      <c r="F92" s="821"/>
      <c r="G92" s="1"/>
    </row>
    <row r="93" spans="1:7" s="714" customFormat="1">
      <c r="A93" s="11"/>
      <c r="B93" s="4"/>
      <c r="C93" s="8"/>
      <c r="D93" s="9"/>
      <c r="E93" s="10"/>
      <c r="F93" s="821"/>
      <c r="G93" s="713"/>
    </row>
    <row r="94" spans="1:7" s="2" customFormat="1" ht="25">
      <c r="A94" s="15">
        <v>1.21</v>
      </c>
      <c r="B94" s="12" t="s">
        <v>70</v>
      </c>
      <c r="C94" s="8" t="s">
        <v>15</v>
      </c>
      <c r="D94" s="9">
        <v>50</v>
      </c>
      <c r="E94" s="10"/>
      <c r="F94" s="821"/>
      <c r="G94" s="1"/>
    </row>
    <row r="95" spans="1:7" s="2" customFormat="1">
      <c r="A95" s="11"/>
      <c r="B95" s="4"/>
      <c r="C95" s="8"/>
      <c r="D95" s="9"/>
      <c r="E95" s="10"/>
      <c r="F95" s="821"/>
      <c r="G95" s="1"/>
    </row>
    <row r="96" spans="1:7" s="2" customFormat="1">
      <c r="A96" s="11"/>
      <c r="B96" s="26" t="s">
        <v>71</v>
      </c>
      <c r="C96" s="8"/>
      <c r="D96" s="9"/>
      <c r="E96" s="10"/>
      <c r="F96" s="821"/>
      <c r="G96" s="1"/>
    </row>
    <row r="97" spans="1:7" s="2" customFormat="1">
      <c r="A97" s="11"/>
      <c r="B97" s="4"/>
      <c r="C97" s="8"/>
      <c r="D97" s="9"/>
      <c r="E97" s="10"/>
      <c r="F97" s="821"/>
      <c r="G97" s="1"/>
    </row>
    <row r="98" spans="1:7" s="2" customFormat="1" ht="25">
      <c r="A98" s="11">
        <v>1.22</v>
      </c>
      <c r="B98" s="12" t="s">
        <v>72</v>
      </c>
      <c r="C98" s="8" t="s">
        <v>19</v>
      </c>
      <c r="D98" s="9">
        <v>13</v>
      </c>
      <c r="E98" s="10"/>
      <c r="F98" s="821"/>
      <c r="G98" s="1"/>
    </row>
    <row r="99" spans="1:7" s="2" customFormat="1">
      <c r="A99" s="11"/>
      <c r="B99" s="4"/>
      <c r="C99" s="8"/>
      <c r="D99" s="9"/>
      <c r="E99" s="10"/>
      <c r="F99" s="821"/>
      <c r="G99" s="1"/>
    </row>
    <row r="100" spans="1:7" s="2" customFormat="1">
      <c r="A100" s="11"/>
      <c r="B100" s="26" t="s">
        <v>73</v>
      </c>
      <c r="C100" s="8"/>
      <c r="D100" s="9"/>
      <c r="E100" s="10"/>
      <c r="F100" s="821"/>
      <c r="G100" s="1"/>
    </row>
    <row r="101" spans="1:7" s="2" customFormat="1">
      <c r="A101" s="11"/>
      <c r="B101" s="4"/>
      <c r="C101" s="8"/>
      <c r="D101" s="9"/>
      <c r="E101" s="10"/>
      <c r="F101" s="821"/>
      <c r="G101" s="1"/>
    </row>
    <row r="102" spans="1:7" s="2" customFormat="1" ht="52">
      <c r="A102" s="11"/>
      <c r="B102" s="4" t="s">
        <v>74</v>
      </c>
      <c r="C102" s="8"/>
      <c r="D102" s="9"/>
      <c r="E102" s="10"/>
      <c r="F102" s="821"/>
      <c r="G102" s="1"/>
    </row>
    <row r="103" spans="1:7" s="2" customFormat="1">
      <c r="A103" s="11"/>
      <c r="B103" s="4"/>
      <c r="C103" s="8"/>
      <c r="D103" s="9"/>
      <c r="E103" s="10"/>
      <c r="F103" s="821"/>
      <c r="G103" s="1"/>
    </row>
    <row r="104" spans="1:7" s="2" customFormat="1" ht="14.5">
      <c r="A104" s="21">
        <v>1.24</v>
      </c>
      <c r="B104" s="709" t="s">
        <v>75</v>
      </c>
      <c r="C104" s="710" t="s">
        <v>15</v>
      </c>
      <c r="D104" s="711">
        <v>43</v>
      </c>
      <c r="E104" s="712"/>
      <c r="F104" s="821"/>
      <c r="G104" s="1"/>
    </row>
    <row r="105" spans="1:7" s="2" customFormat="1">
      <c r="A105" s="11"/>
      <c r="B105" s="4"/>
      <c r="C105" s="8"/>
      <c r="D105" s="9"/>
      <c r="E105" s="10"/>
      <c r="F105" s="820"/>
      <c r="G105" s="1"/>
    </row>
    <row r="106" spans="1:7" s="2" customFormat="1" ht="13.5" thickBot="1">
      <c r="A106" s="2018" t="s">
        <v>49</v>
      </c>
      <c r="B106" s="2019"/>
      <c r="C106" s="2019"/>
      <c r="D106" s="2019"/>
      <c r="E106" s="2020"/>
      <c r="F106" s="822">
        <f>SUM(F55:F105)</f>
        <v>0</v>
      </c>
      <c r="G106" s="1"/>
    </row>
    <row r="107" spans="1:7" s="2" customFormat="1">
      <c r="A107" s="11"/>
      <c r="B107" s="26" t="s">
        <v>76</v>
      </c>
      <c r="C107" s="8"/>
      <c r="D107" s="9"/>
      <c r="E107" s="10"/>
      <c r="F107" s="820"/>
      <c r="G107" s="1"/>
    </row>
    <row r="108" spans="1:7" s="2" customFormat="1">
      <c r="A108" s="11"/>
      <c r="B108" s="4"/>
      <c r="C108" s="8"/>
      <c r="D108" s="9"/>
      <c r="E108" s="10"/>
      <c r="F108" s="820"/>
      <c r="G108" s="1"/>
    </row>
    <row r="109" spans="1:7" s="2" customFormat="1">
      <c r="A109" s="11"/>
      <c r="B109" s="4" t="s">
        <v>77</v>
      </c>
      <c r="C109" s="8"/>
      <c r="D109" s="9"/>
      <c r="E109" s="10"/>
      <c r="F109" s="820"/>
      <c r="G109" s="1"/>
    </row>
    <row r="110" spans="1:7" s="2" customFormat="1">
      <c r="A110" s="11"/>
      <c r="B110" s="4"/>
      <c r="C110" s="8"/>
      <c r="D110" s="9"/>
      <c r="E110" s="10"/>
      <c r="F110" s="820"/>
      <c r="G110" s="1"/>
    </row>
    <row r="111" spans="1:7" s="714" customFormat="1">
      <c r="A111" s="21">
        <v>1.24</v>
      </c>
      <c r="B111" s="709" t="s">
        <v>78</v>
      </c>
      <c r="C111" s="710" t="s">
        <v>19</v>
      </c>
      <c r="D111" s="711">
        <v>34</v>
      </c>
      <c r="E111" s="712"/>
      <c r="F111" s="821"/>
      <c r="G111" s="713"/>
    </row>
    <row r="112" spans="1:7" s="2" customFormat="1">
      <c r="A112" s="11"/>
      <c r="B112" s="4"/>
      <c r="C112" s="8"/>
      <c r="D112" s="9"/>
      <c r="E112" s="10"/>
      <c r="F112" s="821"/>
      <c r="G112" s="1"/>
    </row>
    <row r="113" spans="1:7" s="2" customFormat="1">
      <c r="A113" s="11"/>
      <c r="B113" s="4" t="s">
        <v>79</v>
      </c>
      <c r="C113" s="8"/>
      <c r="D113" s="9"/>
      <c r="E113" s="10"/>
      <c r="F113" s="821"/>
      <c r="G113" s="1"/>
    </row>
    <row r="114" spans="1:7" s="2" customFormat="1">
      <c r="A114" s="11"/>
      <c r="B114" s="4"/>
      <c r="C114" s="8"/>
      <c r="D114" s="9"/>
      <c r="E114" s="10"/>
      <c r="F114" s="821"/>
      <c r="G114" s="1"/>
    </row>
    <row r="115" spans="1:7" s="2" customFormat="1">
      <c r="A115" s="25">
        <v>2</v>
      </c>
      <c r="B115" s="26" t="s">
        <v>80</v>
      </c>
      <c r="C115" s="8"/>
      <c r="D115" s="9"/>
      <c r="E115" s="10"/>
      <c r="F115" s="821"/>
      <c r="G115" s="1"/>
    </row>
    <row r="116" spans="1:7" s="2" customFormat="1">
      <c r="A116" s="11"/>
      <c r="B116" s="4"/>
      <c r="C116" s="8"/>
      <c r="D116" s="9"/>
      <c r="E116" s="10"/>
      <c r="F116" s="821"/>
      <c r="G116" s="1"/>
    </row>
    <row r="117" spans="1:7" s="2" customFormat="1" ht="26">
      <c r="A117" s="11"/>
      <c r="B117" s="4" t="s">
        <v>81</v>
      </c>
      <c r="C117" s="8"/>
      <c r="D117" s="9"/>
      <c r="E117" s="10"/>
      <c r="F117" s="821"/>
      <c r="G117" s="1"/>
    </row>
    <row r="118" spans="1:7" s="714" customFormat="1">
      <c r="A118" s="11"/>
      <c r="B118" s="4"/>
      <c r="C118" s="8"/>
      <c r="D118" s="9"/>
      <c r="E118" s="10"/>
      <c r="F118" s="821"/>
      <c r="G118" s="713"/>
    </row>
    <row r="119" spans="1:7" s="2" customFormat="1" ht="14.5">
      <c r="A119" s="21">
        <v>2.1</v>
      </c>
      <c r="B119" s="709" t="s">
        <v>82</v>
      </c>
      <c r="C119" s="710" t="s">
        <v>14</v>
      </c>
      <c r="D119" s="711">
        <v>2</v>
      </c>
      <c r="E119" s="712"/>
      <c r="F119" s="821"/>
      <c r="G119" s="1"/>
    </row>
    <row r="120" spans="1:7" s="2" customFormat="1">
      <c r="A120" s="11"/>
      <c r="B120" s="4"/>
      <c r="C120" s="8"/>
      <c r="D120" s="9"/>
      <c r="E120" s="10"/>
      <c r="F120" s="821"/>
      <c r="G120" s="1"/>
    </row>
    <row r="121" spans="1:7" s="2" customFormat="1" ht="14.5">
      <c r="A121" s="21">
        <v>2.2000000000000002</v>
      </c>
      <c r="B121" s="709" t="s">
        <v>83</v>
      </c>
      <c r="C121" s="710" t="s">
        <v>14</v>
      </c>
      <c r="D121" s="711">
        <v>15</v>
      </c>
      <c r="E121" s="712"/>
      <c r="F121" s="821"/>
      <c r="G121" s="1"/>
    </row>
    <row r="122" spans="1:7" s="2" customFormat="1">
      <c r="A122" s="11"/>
      <c r="B122" s="4"/>
      <c r="C122" s="8"/>
      <c r="D122" s="9"/>
      <c r="E122" s="10"/>
      <c r="F122" s="821"/>
      <c r="G122" s="1"/>
    </row>
    <row r="123" spans="1:7" s="2" customFormat="1" ht="14.5">
      <c r="A123" s="21">
        <v>2.2999999999999998</v>
      </c>
      <c r="B123" s="709" t="s">
        <v>84</v>
      </c>
      <c r="C123" s="710" t="s">
        <v>14</v>
      </c>
      <c r="D123" s="711">
        <v>1</v>
      </c>
      <c r="E123" s="712"/>
      <c r="F123" s="821"/>
      <c r="G123" s="1"/>
    </row>
    <row r="124" spans="1:7" s="2" customFormat="1">
      <c r="A124" s="11"/>
      <c r="B124" s="12"/>
      <c r="C124" s="8"/>
      <c r="D124" s="9"/>
      <c r="E124" s="10"/>
      <c r="F124" s="821"/>
      <c r="G124" s="1"/>
    </row>
    <row r="125" spans="1:7" s="2" customFormat="1" ht="14.5">
      <c r="A125" s="11">
        <v>2.4</v>
      </c>
      <c r="B125" s="12" t="s">
        <v>85</v>
      </c>
      <c r="C125" s="710" t="s">
        <v>14</v>
      </c>
      <c r="D125" s="9">
        <v>4</v>
      </c>
      <c r="E125" s="10"/>
      <c r="F125" s="821"/>
      <c r="G125" s="1"/>
    </row>
    <row r="126" spans="1:7" s="714" customFormat="1">
      <c r="A126" s="11"/>
      <c r="B126" s="4"/>
      <c r="C126" s="8"/>
      <c r="D126" s="9"/>
      <c r="E126" s="10"/>
      <c r="F126" s="821"/>
      <c r="G126" s="713"/>
    </row>
    <row r="127" spans="1:7" s="2" customFormat="1" ht="14.5">
      <c r="A127" s="21">
        <v>2.5</v>
      </c>
      <c r="B127" s="709" t="s">
        <v>86</v>
      </c>
      <c r="C127" s="710" t="s">
        <v>14</v>
      </c>
      <c r="D127" s="711">
        <v>5</v>
      </c>
      <c r="E127" s="712"/>
      <c r="F127" s="821"/>
      <c r="G127" s="1"/>
    </row>
    <row r="128" spans="1:7" s="714" customFormat="1">
      <c r="A128" s="11"/>
      <c r="B128" s="4"/>
      <c r="C128" s="8"/>
      <c r="D128" s="9"/>
      <c r="E128" s="10"/>
      <c r="F128" s="821"/>
      <c r="G128" s="713"/>
    </row>
    <row r="129" spans="1:7" s="2" customFormat="1" ht="14.5">
      <c r="A129" s="21">
        <v>2.6</v>
      </c>
      <c r="B129" s="709" t="s">
        <v>87</v>
      </c>
      <c r="C129" s="710" t="s">
        <v>14</v>
      </c>
      <c r="D129" s="711">
        <v>20</v>
      </c>
      <c r="E129" s="712"/>
      <c r="F129" s="821"/>
      <c r="G129" s="1"/>
    </row>
    <row r="130" spans="1:7" s="714" customFormat="1">
      <c r="A130" s="11"/>
      <c r="B130" s="12"/>
      <c r="C130" s="8"/>
      <c r="D130" s="9"/>
      <c r="E130" s="10"/>
      <c r="F130" s="821"/>
      <c r="G130" s="713"/>
    </row>
    <row r="131" spans="1:7" s="2" customFormat="1" ht="25">
      <c r="A131" s="11">
        <v>2.7</v>
      </c>
      <c r="B131" s="12" t="s">
        <v>88</v>
      </c>
      <c r="C131" s="710" t="s">
        <v>14</v>
      </c>
      <c r="D131" s="9">
        <v>4</v>
      </c>
      <c r="E131" s="10"/>
      <c r="F131" s="821"/>
      <c r="G131" s="1"/>
    </row>
    <row r="132" spans="1:7" s="2" customFormat="1">
      <c r="A132" s="11"/>
      <c r="B132" s="4"/>
      <c r="C132" s="8"/>
      <c r="D132" s="9"/>
      <c r="E132" s="10"/>
      <c r="F132" s="821"/>
      <c r="G132" s="1"/>
    </row>
    <row r="133" spans="1:7" s="2" customFormat="1" ht="14.5">
      <c r="A133" s="14">
        <v>2.8</v>
      </c>
      <c r="B133" s="12" t="s">
        <v>89</v>
      </c>
      <c r="C133" s="710" t="s">
        <v>14</v>
      </c>
      <c r="D133" s="9">
        <v>15</v>
      </c>
      <c r="E133" s="10"/>
      <c r="F133" s="821"/>
      <c r="G133" s="1"/>
    </row>
    <row r="134" spans="1:7" s="714" customFormat="1">
      <c r="A134" s="11"/>
      <c r="B134" s="4"/>
      <c r="C134" s="8"/>
      <c r="D134" s="9"/>
      <c r="E134" s="10"/>
      <c r="F134" s="821"/>
      <c r="G134" s="713"/>
    </row>
    <row r="135" spans="1:7" s="2" customFormat="1" ht="14.5">
      <c r="A135" s="21">
        <v>2.9</v>
      </c>
      <c r="B135" s="709" t="s">
        <v>90</v>
      </c>
      <c r="C135" s="710" t="s">
        <v>14</v>
      </c>
      <c r="D135" s="711">
        <v>4</v>
      </c>
      <c r="E135" s="712"/>
      <c r="F135" s="821"/>
      <c r="G135" s="1"/>
    </row>
    <row r="136" spans="1:7" s="714" customFormat="1">
      <c r="A136" s="11"/>
      <c r="B136" s="4"/>
      <c r="C136" s="8"/>
      <c r="D136" s="9"/>
      <c r="E136" s="10"/>
      <c r="F136" s="821"/>
      <c r="G136" s="713"/>
    </row>
    <row r="137" spans="1:7" s="2" customFormat="1" ht="14.5">
      <c r="A137" s="715">
        <v>2.1</v>
      </c>
      <c r="B137" s="709" t="s">
        <v>91</v>
      </c>
      <c r="C137" s="710" t="s">
        <v>14</v>
      </c>
      <c r="D137" s="711">
        <v>7</v>
      </c>
      <c r="E137" s="712"/>
      <c r="F137" s="821"/>
      <c r="G137" s="1"/>
    </row>
    <row r="138" spans="1:7" s="2" customFormat="1">
      <c r="A138" s="11"/>
      <c r="B138" s="4"/>
      <c r="C138" s="8"/>
      <c r="D138" s="9"/>
      <c r="E138" s="10"/>
      <c r="F138" s="821"/>
      <c r="G138" s="1"/>
    </row>
    <row r="139" spans="1:7" s="2" customFormat="1" ht="14.5">
      <c r="A139" s="21">
        <v>2.11</v>
      </c>
      <c r="B139" s="709" t="s">
        <v>92</v>
      </c>
      <c r="C139" s="710" t="s">
        <v>14</v>
      </c>
      <c r="D139" s="711">
        <v>17</v>
      </c>
      <c r="E139" s="712"/>
      <c r="F139" s="821"/>
      <c r="G139" s="1"/>
    </row>
    <row r="140" spans="1:7" s="2" customFormat="1">
      <c r="A140" s="11"/>
      <c r="B140" s="4"/>
      <c r="C140" s="8"/>
      <c r="D140" s="9"/>
      <c r="E140" s="10"/>
      <c r="F140" s="821"/>
      <c r="G140" s="1"/>
    </row>
    <row r="141" spans="1:7" s="2" customFormat="1" ht="37.5">
      <c r="A141" s="11">
        <v>2.12</v>
      </c>
      <c r="B141" s="12" t="s">
        <v>93</v>
      </c>
      <c r="C141" s="8" t="s">
        <v>19</v>
      </c>
      <c r="D141" s="9">
        <v>9</v>
      </c>
      <c r="E141" s="10"/>
      <c r="F141" s="821"/>
      <c r="G141" s="1"/>
    </row>
    <row r="142" spans="1:7" s="714" customFormat="1">
      <c r="A142" s="11"/>
      <c r="B142" s="4"/>
      <c r="C142" s="8"/>
      <c r="D142" s="9"/>
      <c r="E142" s="10"/>
      <c r="F142" s="821"/>
      <c r="G142" s="713"/>
    </row>
    <row r="143" spans="1:7" s="2" customFormat="1" ht="62.5">
      <c r="A143" s="1508" t="s">
        <v>777</v>
      </c>
      <c r="B143" s="12" t="s">
        <v>95</v>
      </c>
      <c r="C143" s="8" t="s">
        <v>19</v>
      </c>
      <c r="D143" s="9">
        <v>19</v>
      </c>
      <c r="E143" s="10"/>
      <c r="F143" s="821"/>
      <c r="G143" s="1"/>
    </row>
    <row r="144" spans="1:7" s="714" customFormat="1">
      <c r="A144" s="11"/>
      <c r="B144" s="4"/>
      <c r="C144" s="8"/>
      <c r="D144" s="9"/>
      <c r="E144" s="10"/>
      <c r="F144" s="821"/>
      <c r="G144" s="713"/>
    </row>
    <row r="145" spans="1:7" s="2" customFormat="1">
      <c r="A145" s="11"/>
      <c r="B145" s="26" t="s">
        <v>67</v>
      </c>
      <c r="C145" s="8"/>
      <c r="D145" s="9"/>
      <c r="E145" s="10"/>
      <c r="F145" s="821"/>
      <c r="G145" s="1"/>
    </row>
    <row r="146" spans="1:7" s="714" customFormat="1">
      <c r="A146" s="11"/>
      <c r="B146" s="4"/>
      <c r="C146" s="8"/>
      <c r="D146" s="9"/>
      <c r="E146" s="10"/>
      <c r="F146" s="821"/>
      <c r="G146" s="713"/>
    </row>
    <row r="147" spans="1:7" s="2" customFormat="1" ht="26">
      <c r="A147" s="11"/>
      <c r="B147" s="4" t="s">
        <v>68</v>
      </c>
      <c r="C147" s="8"/>
      <c r="D147" s="9"/>
      <c r="E147" s="10"/>
      <c r="F147" s="821"/>
      <c r="G147" s="1"/>
    </row>
    <row r="148" spans="1:7" s="2" customFormat="1">
      <c r="A148" s="11"/>
      <c r="B148" s="4"/>
      <c r="C148" s="8"/>
      <c r="D148" s="9"/>
      <c r="E148" s="10"/>
      <c r="F148" s="821"/>
      <c r="G148" s="1"/>
    </row>
    <row r="149" spans="1:7" s="2" customFormat="1">
      <c r="A149" s="11"/>
      <c r="B149" s="26" t="s">
        <v>96</v>
      </c>
      <c r="C149" s="8"/>
      <c r="D149" s="9"/>
      <c r="E149" s="10"/>
      <c r="F149" s="821"/>
      <c r="G149" s="1"/>
    </row>
    <row r="150" spans="1:7" s="2" customFormat="1">
      <c r="A150" s="11"/>
      <c r="B150" s="4"/>
      <c r="C150" s="8"/>
      <c r="D150" s="9"/>
      <c r="E150" s="10"/>
      <c r="F150" s="821"/>
      <c r="G150" s="1"/>
    </row>
    <row r="151" spans="1:7" s="2" customFormat="1" ht="14.5">
      <c r="A151" s="21">
        <v>2.14</v>
      </c>
      <c r="B151" s="709" t="s">
        <v>97</v>
      </c>
      <c r="C151" s="710" t="s">
        <v>15</v>
      </c>
      <c r="D151" s="711">
        <v>37</v>
      </c>
      <c r="E151" s="712"/>
      <c r="F151" s="821"/>
      <c r="G151" s="1"/>
    </row>
    <row r="152" spans="1:7" s="2" customFormat="1">
      <c r="A152" s="11"/>
      <c r="B152" s="4"/>
      <c r="C152" s="8"/>
      <c r="D152" s="9"/>
      <c r="E152" s="10"/>
      <c r="F152" s="821"/>
      <c r="G152" s="1"/>
    </row>
    <row r="153" spans="1:7" s="2" customFormat="1" ht="25">
      <c r="A153" s="11">
        <v>2.15</v>
      </c>
      <c r="B153" s="12" t="s">
        <v>98</v>
      </c>
      <c r="C153" s="8" t="s">
        <v>15</v>
      </c>
      <c r="D153" s="9">
        <v>20</v>
      </c>
      <c r="E153" s="10"/>
      <c r="F153" s="821"/>
      <c r="G153" s="1"/>
    </row>
    <row r="154" spans="1:7" s="2" customFormat="1">
      <c r="A154" s="11"/>
      <c r="B154" s="12"/>
      <c r="C154" s="8"/>
      <c r="D154" s="9"/>
      <c r="E154" s="10"/>
      <c r="F154" s="821"/>
      <c r="G154" s="1"/>
    </row>
    <row r="155" spans="1:7" s="2" customFormat="1" ht="14.5">
      <c r="A155" s="21">
        <v>2.16</v>
      </c>
      <c r="B155" s="709" t="s">
        <v>99</v>
      </c>
      <c r="C155" s="710" t="s">
        <v>15</v>
      </c>
      <c r="D155" s="711">
        <v>12</v>
      </c>
      <c r="E155" s="712"/>
      <c r="F155" s="821"/>
      <c r="G155" s="1"/>
    </row>
    <row r="156" spans="1:7" s="2" customFormat="1">
      <c r="A156" s="21"/>
      <c r="B156" s="709"/>
      <c r="C156" s="710"/>
      <c r="D156" s="711"/>
      <c r="E156" s="712"/>
      <c r="F156" s="821"/>
      <c r="G156" s="1"/>
    </row>
    <row r="157" spans="1:7" s="2" customFormat="1">
      <c r="A157" s="11">
        <v>2.17</v>
      </c>
      <c r="B157" s="12" t="s">
        <v>100</v>
      </c>
      <c r="C157" s="8" t="s">
        <v>19</v>
      </c>
      <c r="D157" s="9">
        <v>6</v>
      </c>
      <c r="E157" s="10"/>
      <c r="F157" s="821"/>
      <c r="G157" s="1"/>
    </row>
    <row r="158" spans="1:7" s="2" customFormat="1">
      <c r="A158" s="11"/>
      <c r="B158" s="4"/>
      <c r="C158" s="8"/>
      <c r="D158" s="9"/>
      <c r="E158" s="10"/>
      <c r="F158" s="821"/>
      <c r="G158" s="1"/>
    </row>
    <row r="159" spans="1:7" s="714" customFormat="1" ht="14.5">
      <c r="A159" s="21">
        <v>2.1800000000000002</v>
      </c>
      <c r="B159" s="709" t="s">
        <v>101</v>
      </c>
      <c r="C159" s="710" t="s">
        <v>15</v>
      </c>
      <c r="D159" s="711">
        <v>8</v>
      </c>
      <c r="E159" s="712"/>
      <c r="F159" s="821"/>
      <c r="G159" s="713"/>
    </row>
    <row r="160" spans="1:7" s="2" customFormat="1">
      <c r="A160" s="11"/>
      <c r="B160" s="12"/>
      <c r="C160" s="8"/>
      <c r="D160" s="9"/>
      <c r="E160" s="10"/>
      <c r="F160" s="821"/>
      <c r="G160" s="1"/>
    </row>
    <row r="161" spans="1:7" s="2" customFormat="1" ht="25">
      <c r="A161" s="11">
        <v>2.19</v>
      </c>
      <c r="B161" s="12" t="s">
        <v>102</v>
      </c>
      <c r="C161" s="8" t="s">
        <v>19</v>
      </c>
      <c r="D161" s="9">
        <v>2</v>
      </c>
      <c r="E161" s="10"/>
      <c r="F161" s="821"/>
      <c r="G161" s="1"/>
    </row>
    <row r="162" spans="1:7" s="2" customFormat="1">
      <c r="A162" s="11"/>
      <c r="B162" s="4"/>
      <c r="C162" s="8"/>
      <c r="D162" s="9"/>
      <c r="E162" s="10"/>
      <c r="F162" s="821"/>
      <c r="G162" s="1"/>
    </row>
    <row r="163" spans="1:7" s="714" customFormat="1">
      <c r="A163" s="11"/>
      <c r="B163" s="26" t="s">
        <v>103</v>
      </c>
      <c r="C163" s="8"/>
      <c r="D163" s="9"/>
      <c r="E163" s="10"/>
      <c r="F163" s="821"/>
      <c r="G163" s="713"/>
    </row>
    <row r="164" spans="1:7" s="2" customFormat="1">
      <c r="A164" s="11"/>
      <c r="B164" s="4"/>
      <c r="C164" s="8"/>
      <c r="D164" s="9"/>
      <c r="E164" s="10"/>
      <c r="F164" s="821"/>
      <c r="G164" s="1"/>
    </row>
    <row r="165" spans="1:7" s="2" customFormat="1" ht="14.5">
      <c r="A165" s="715">
        <v>2.2000000000000002</v>
      </c>
      <c r="B165" s="709" t="s">
        <v>104</v>
      </c>
      <c r="C165" s="710" t="s">
        <v>15</v>
      </c>
      <c r="D165" s="711">
        <v>11</v>
      </c>
      <c r="E165" s="712"/>
      <c r="F165" s="821"/>
      <c r="G165" s="1"/>
    </row>
    <row r="166" spans="1:7" s="714" customFormat="1">
      <c r="A166" s="11"/>
      <c r="B166" s="4"/>
      <c r="C166" s="8"/>
      <c r="D166" s="9"/>
      <c r="E166" s="10"/>
      <c r="F166" s="821"/>
      <c r="G166" s="713"/>
    </row>
    <row r="167" spans="1:7" s="2" customFormat="1" ht="14.5">
      <c r="A167" s="21">
        <v>2.21</v>
      </c>
      <c r="B167" s="709" t="s">
        <v>105</v>
      </c>
      <c r="C167" s="710" t="s">
        <v>15</v>
      </c>
      <c r="D167" s="711">
        <v>154</v>
      </c>
      <c r="E167" s="712"/>
      <c r="F167" s="821"/>
      <c r="G167" s="1"/>
    </row>
    <row r="168" spans="1:7" s="2" customFormat="1">
      <c r="A168" s="11"/>
      <c r="B168" s="4"/>
      <c r="C168" s="8"/>
      <c r="D168" s="9"/>
      <c r="E168" s="10"/>
      <c r="F168" s="821"/>
      <c r="G168" s="1"/>
    </row>
    <row r="169" spans="1:7" s="2" customFormat="1" ht="14.5">
      <c r="A169" s="21">
        <v>2.2200000000000002</v>
      </c>
      <c r="B169" s="709" t="s">
        <v>106</v>
      </c>
      <c r="C169" s="710" t="s">
        <v>15</v>
      </c>
      <c r="D169" s="711">
        <v>12</v>
      </c>
      <c r="E169" s="712"/>
      <c r="F169" s="821"/>
      <c r="G169" s="1"/>
    </row>
    <row r="170" spans="1:7" s="2" customFormat="1">
      <c r="A170" s="11"/>
      <c r="B170" s="4"/>
      <c r="C170" s="8"/>
      <c r="D170" s="9"/>
      <c r="E170" s="10"/>
      <c r="F170" s="821"/>
      <c r="G170" s="1"/>
    </row>
    <row r="171" spans="1:7" s="2" customFormat="1" ht="14.5">
      <c r="A171" s="21">
        <v>2.23</v>
      </c>
      <c r="B171" s="709" t="s">
        <v>107</v>
      </c>
      <c r="C171" s="710" t="s">
        <v>15</v>
      </c>
      <c r="D171" s="711">
        <v>4</v>
      </c>
      <c r="E171" s="712"/>
      <c r="F171" s="821"/>
      <c r="G171" s="1"/>
    </row>
    <row r="172" spans="1:7" s="714" customFormat="1">
      <c r="A172" s="11"/>
      <c r="B172" s="4"/>
      <c r="C172" s="8"/>
      <c r="D172" s="9"/>
      <c r="E172" s="10"/>
      <c r="F172" s="820"/>
      <c r="G172" s="713"/>
    </row>
    <row r="173" spans="1:7" s="2" customFormat="1" ht="13.5" thickBot="1">
      <c r="A173" s="2018" t="s">
        <v>49</v>
      </c>
      <c r="B173" s="2019"/>
      <c r="C173" s="2019"/>
      <c r="D173" s="2019"/>
      <c r="E173" s="2020"/>
      <c r="F173" s="822">
        <f>SUM(F107:F172)</f>
        <v>0</v>
      </c>
      <c r="G173" s="1"/>
    </row>
    <row r="174" spans="1:7" s="714" customFormat="1" ht="14.5">
      <c r="A174" s="21">
        <v>2.2400000000000002</v>
      </c>
      <c r="B174" s="709" t="s">
        <v>108</v>
      </c>
      <c r="C174" s="710" t="s">
        <v>15</v>
      </c>
      <c r="D174" s="711">
        <v>85</v>
      </c>
      <c r="E174" s="712"/>
      <c r="F174" s="821"/>
      <c r="G174" s="713"/>
    </row>
    <row r="175" spans="1:7" s="2" customFormat="1">
      <c r="A175" s="11"/>
      <c r="B175" s="12"/>
      <c r="C175" s="8"/>
      <c r="D175" s="9"/>
      <c r="E175" s="10"/>
      <c r="F175" s="820"/>
      <c r="G175" s="1"/>
    </row>
    <row r="176" spans="1:7" s="714" customFormat="1" ht="14.5">
      <c r="A176" s="21">
        <v>2.25</v>
      </c>
      <c r="B176" s="709" t="s">
        <v>109</v>
      </c>
      <c r="C176" s="710" t="s">
        <v>15</v>
      </c>
      <c r="D176" s="711">
        <v>149</v>
      </c>
      <c r="E176" s="712"/>
      <c r="F176" s="821"/>
      <c r="G176" s="713"/>
    </row>
    <row r="177" spans="1:7" s="2" customFormat="1">
      <c r="A177" s="11"/>
      <c r="B177" s="12"/>
      <c r="C177" s="8"/>
      <c r="D177" s="9"/>
      <c r="E177" s="10"/>
      <c r="F177" s="820"/>
      <c r="G177" s="1"/>
    </row>
    <row r="178" spans="1:7" s="714" customFormat="1" ht="14.5">
      <c r="A178" s="715">
        <v>2.2599999999999998</v>
      </c>
      <c r="B178" s="709" t="s">
        <v>110</v>
      </c>
      <c r="C178" s="710" t="s">
        <v>15</v>
      </c>
      <c r="D178" s="711">
        <v>66</v>
      </c>
      <c r="E178" s="712"/>
      <c r="F178" s="821"/>
      <c r="G178" s="713"/>
    </row>
    <row r="179" spans="1:7" s="2" customFormat="1">
      <c r="A179" s="11"/>
      <c r="B179" s="12"/>
      <c r="C179" s="8"/>
      <c r="D179" s="9"/>
      <c r="E179" s="10"/>
      <c r="F179" s="820"/>
      <c r="G179" s="1"/>
    </row>
    <row r="180" spans="1:7" s="2" customFormat="1">
      <c r="A180" s="11"/>
      <c r="B180" s="26" t="s">
        <v>20</v>
      </c>
      <c r="C180" s="8"/>
      <c r="D180" s="9"/>
      <c r="E180" s="10"/>
      <c r="F180" s="820"/>
      <c r="G180" s="1"/>
    </row>
    <row r="181" spans="1:7" s="714" customFormat="1">
      <c r="A181" s="11"/>
      <c r="B181" s="12"/>
      <c r="C181" s="8"/>
      <c r="D181" s="9"/>
      <c r="E181" s="10"/>
      <c r="F181" s="820"/>
      <c r="G181" s="713"/>
    </row>
    <row r="182" spans="1:7" s="2" customFormat="1" ht="39">
      <c r="A182" s="11"/>
      <c r="B182" s="4" t="s">
        <v>64</v>
      </c>
      <c r="C182" s="8"/>
      <c r="D182" s="9"/>
      <c r="E182" s="10"/>
      <c r="F182" s="820"/>
      <c r="G182" s="1"/>
    </row>
    <row r="183" spans="1:7" s="714" customFormat="1">
      <c r="A183" s="11"/>
      <c r="B183" s="12"/>
      <c r="C183" s="8"/>
      <c r="D183" s="9"/>
      <c r="E183" s="10"/>
      <c r="F183" s="820"/>
      <c r="G183" s="713"/>
    </row>
    <row r="184" spans="1:7" s="2" customFormat="1">
      <c r="A184" s="21">
        <v>2.27</v>
      </c>
      <c r="B184" s="709" t="s">
        <v>111</v>
      </c>
      <c r="C184" s="710" t="s">
        <v>66</v>
      </c>
      <c r="D184" s="711">
        <v>9600</v>
      </c>
      <c r="E184" s="712"/>
      <c r="F184" s="821"/>
      <c r="G184" s="1"/>
    </row>
    <row r="185" spans="1:7" s="714" customFormat="1">
      <c r="A185" s="11"/>
      <c r="B185" s="12"/>
      <c r="C185" s="8"/>
      <c r="D185" s="9"/>
      <c r="E185" s="10"/>
      <c r="F185" s="820"/>
      <c r="G185" s="713"/>
    </row>
    <row r="186" spans="1:7" s="2" customFormat="1" ht="39">
      <c r="A186" s="11"/>
      <c r="B186" s="4" t="s">
        <v>112</v>
      </c>
      <c r="C186" s="8"/>
      <c r="D186" s="9"/>
      <c r="E186" s="10"/>
      <c r="F186" s="820"/>
      <c r="G186" s="1"/>
    </row>
    <row r="187" spans="1:7" s="2" customFormat="1">
      <c r="A187" s="11"/>
      <c r="B187" s="12"/>
      <c r="C187" s="8"/>
      <c r="D187" s="9"/>
      <c r="E187" s="10"/>
      <c r="F187" s="820"/>
      <c r="G187" s="1"/>
    </row>
    <row r="188" spans="1:7" s="2" customFormat="1" ht="14.5">
      <c r="A188" s="21">
        <v>2.2799999999999998</v>
      </c>
      <c r="B188" s="709" t="s">
        <v>113</v>
      </c>
      <c r="C188" s="710" t="s">
        <v>15</v>
      </c>
      <c r="D188" s="711">
        <v>6</v>
      </c>
      <c r="E188" s="712"/>
      <c r="F188" s="821"/>
      <c r="G188" s="1"/>
    </row>
    <row r="189" spans="1:7" s="2" customFormat="1">
      <c r="A189" s="11"/>
      <c r="B189" s="4"/>
      <c r="C189" s="8"/>
      <c r="D189" s="9"/>
      <c r="E189" s="10"/>
      <c r="F189" s="820"/>
      <c r="G189" s="1"/>
    </row>
    <row r="190" spans="1:7" s="2" customFormat="1" ht="14.5">
      <c r="A190" s="21">
        <v>2.29</v>
      </c>
      <c r="B190" s="709" t="s">
        <v>114</v>
      </c>
      <c r="C190" s="710" t="s">
        <v>15</v>
      </c>
      <c r="D190" s="711">
        <v>48</v>
      </c>
      <c r="E190" s="712"/>
      <c r="F190" s="821"/>
      <c r="G190" s="1"/>
    </row>
    <row r="191" spans="1:7" s="714" customFormat="1">
      <c r="A191" s="11"/>
      <c r="B191" s="4"/>
      <c r="C191" s="8"/>
      <c r="D191" s="9"/>
      <c r="E191" s="10"/>
      <c r="F191" s="820"/>
      <c r="G191" s="713"/>
    </row>
    <row r="192" spans="1:7" s="2" customFormat="1">
      <c r="A192" s="25">
        <v>3</v>
      </c>
      <c r="B192" s="26" t="s">
        <v>115</v>
      </c>
      <c r="C192" s="8"/>
      <c r="D192" s="9"/>
      <c r="E192" s="10"/>
      <c r="F192" s="820"/>
      <c r="G192" s="1"/>
    </row>
    <row r="193" spans="1:7" s="2" customFormat="1">
      <c r="A193" s="11"/>
      <c r="B193" s="12"/>
      <c r="C193" s="8"/>
      <c r="D193" s="9"/>
      <c r="E193" s="10"/>
      <c r="F193" s="820"/>
      <c r="G193" s="1"/>
    </row>
    <row r="194" spans="1:7" s="2" customFormat="1">
      <c r="A194" s="11"/>
      <c r="B194" s="26" t="s">
        <v>116</v>
      </c>
      <c r="C194" s="8"/>
      <c r="D194" s="9"/>
      <c r="E194" s="10"/>
      <c r="F194" s="820"/>
      <c r="G194" s="1"/>
    </row>
    <row r="195" spans="1:7" s="714" customFormat="1">
      <c r="A195" s="11"/>
      <c r="B195" s="4"/>
      <c r="C195" s="8"/>
      <c r="D195" s="9"/>
      <c r="E195" s="10"/>
      <c r="F195" s="820"/>
      <c r="G195" s="713"/>
    </row>
    <row r="196" spans="1:7" s="2" customFormat="1" ht="39">
      <c r="A196" s="11"/>
      <c r="B196" s="4" t="s">
        <v>117</v>
      </c>
      <c r="C196" s="8"/>
      <c r="D196" s="9"/>
      <c r="E196" s="10"/>
      <c r="F196" s="820"/>
      <c r="G196" s="1"/>
    </row>
    <row r="197" spans="1:7" s="714" customFormat="1">
      <c r="A197" s="11"/>
      <c r="B197" s="12"/>
      <c r="C197" s="8"/>
      <c r="D197" s="9"/>
      <c r="E197" s="10"/>
      <c r="F197" s="820"/>
      <c r="G197" s="713"/>
    </row>
    <row r="198" spans="1:7" s="2" customFormat="1" ht="14.5">
      <c r="A198" s="21">
        <v>3.1</v>
      </c>
      <c r="B198" s="709" t="s">
        <v>118</v>
      </c>
      <c r="C198" s="710" t="s">
        <v>15</v>
      </c>
      <c r="D198" s="711">
        <v>110</v>
      </c>
      <c r="E198" s="712"/>
      <c r="F198" s="821"/>
      <c r="G198" s="1"/>
    </row>
    <row r="199" spans="1:7" s="2" customFormat="1">
      <c r="A199" s="11"/>
      <c r="B199" s="4"/>
      <c r="C199" s="8"/>
      <c r="D199" s="9"/>
      <c r="E199" s="10"/>
      <c r="F199" s="820"/>
      <c r="G199" s="1"/>
    </row>
    <row r="200" spans="1:7" s="2" customFormat="1">
      <c r="A200" s="11"/>
      <c r="B200" s="26" t="s">
        <v>119</v>
      </c>
      <c r="C200" s="8"/>
      <c r="D200" s="9"/>
      <c r="E200" s="10"/>
      <c r="F200" s="820"/>
      <c r="G200" s="1"/>
    </row>
    <row r="201" spans="1:7" s="2" customFormat="1">
      <c r="A201" s="11"/>
      <c r="B201" s="4"/>
      <c r="C201" s="8"/>
      <c r="D201" s="9"/>
      <c r="E201" s="10"/>
      <c r="F201" s="820"/>
      <c r="G201" s="1"/>
    </row>
    <row r="202" spans="1:7" s="2" customFormat="1" ht="14.5">
      <c r="A202" s="21">
        <v>3.2</v>
      </c>
      <c r="B202" s="709" t="s">
        <v>120</v>
      </c>
      <c r="C202" s="710" t="s">
        <v>15</v>
      </c>
      <c r="D202" s="711">
        <f>D198</f>
        <v>110</v>
      </c>
      <c r="E202" s="712"/>
      <c r="F202" s="821"/>
      <c r="G202" s="1"/>
    </row>
    <row r="203" spans="1:7" s="2" customFormat="1">
      <c r="A203" s="11"/>
      <c r="B203" s="4"/>
      <c r="C203" s="8"/>
      <c r="D203" s="9"/>
      <c r="E203" s="10"/>
      <c r="F203" s="820"/>
      <c r="G203" s="1"/>
    </row>
    <row r="204" spans="1:7" s="2" customFormat="1">
      <c r="A204" s="11"/>
      <c r="B204" s="26" t="s">
        <v>121</v>
      </c>
      <c r="C204" s="8"/>
      <c r="D204" s="9"/>
      <c r="E204" s="10"/>
      <c r="F204" s="820"/>
      <c r="G204" s="1"/>
    </row>
    <row r="205" spans="1:7" s="714" customFormat="1">
      <c r="A205" s="11"/>
      <c r="B205" s="4"/>
      <c r="C205" s="8"/>
      <c r="D205" s="9"/>
      <c r="E205" s="10"/>
      <c r="F205" s="820"/>
      <c r="G205" s="713"/>
    </row>
    <row r="206" spans="1:7" s="2" customFormat="1" ht="25">
      <c r="A206" s="11">
        <v>3.3</v>
      </c>
      <c r="B206" s="12" t="s">
        <v>122</v>
      </c>
      <c r="C206" s="8" t="s">
        <v>15</v>
      </c>
      <c r="D206" s="9">
        <v>54</v>
      </c>
      <c r="E206" s="10"/>
      <c r="F206" s="820"/>
      <c r="G206" s="1"/>
    </row>
    <row r="207" spans="1:7" s="2" customFormat="1">
      <c r="A207" s="11"/>
      <c r="B207" s="12"/>
      <c r="C207" s="8"/>
      <c r="D207" s="9"/>
      <c r="E207" s="10"/>
      <c r="F207" s="820"/>
      <c r="G207" s="1"/>
    </row>
    <row r="208" spans="1:7" s="2" customFormat="1">
      <c r="A208" s="11"/>
      <c r="B208" s="26" t="s">
        <v>123</v>
      </c>
      <c r="C208" s="8"/>
      <c r="D208" s="9"/>
      <c r="E208" s="10"/>
      <c r="F208" s="820"/>
      <c r="G208" s="1"/>
    </row>
    <row r="209" spans="1:7" s="714" customFormat="1">
      <c r="A209" s="11"/>
      <c r="B209" s="4"/>
      <c r="C209" s="8"/>
      <c r="D209" s="9"/>
      <c r="E209" s="10"/>
      <c r="F209" s="820"/>
      <c r="G209" s="713"/>
    </row>
    <row r="210" spans="1:7" s="2" customFormat="1" ht="25">
      <c r="A210" s="11">
        <v>3.4</v>
      </c>
      <c r="B210" s="12" t="s">
        <v>124</v>
      </c>
      <c r="C210" s="8" t="s">
        <v>19</v>
      </c>
      <c r="D210" s="9">
        <v>28</v>
      </c>
      <c r="E210" s="10"/>
      <c r="F210" s="820"/>
      <c r="G210" s="1"/>
    </row>
    <row r="211" spans="1:7" s="2" customFormat="1">
      <c r="A211" s="11"/>
      <c r="B211" s="4"/>
      <c r="C211" s="8"/>
      <c r="D211" s="9"/>
      <c r="E211" s="10"/>
      <c r="F211" s="820"/>
      <c r="G211" s="1"/>
    </row>
    <row r="212" spans="1:7" s="2" customFormat="1">
      <c r="A212" s="11"/>
      <c r="B212" s="26" t="s">
        <v>125</v>
      </c>
      <c r="C212" s="8"/>
      <c r="D212" s="9"/>
      <c r="E212" s="10"/>
      <c r="F212" s="820"/>
      <c r="G212" s="1"/>
    </row>
    <row r="213" spans="1:7" s="2" customFormat="1">
      <c r="A213" s="11"/>
      <c r="B213" s="4"/>
      <c r="C213" s="8"/>
      <c r="D213" s="9"/>
      <c r="E213" s="10"/>
      <c r="F213" s="820"/>
      <c r="G213" s="1"/>
    </row>
    <row r="214" spans="1:7" s="2" customFormat="1" ht="52">
      <c r="A214" s="11"/>
      <c r="B214" s="4" t="s">
        <v>126</v>
      </c>
      <c r="C214" s="8"/>
      <c r="D214" s="9"/>
      <c r="E214" s="10"/>
      <c r="F214" s="820"/>
      <c r="G214" s="1"/>
    </row>
    <row r="215" spans="1:7" s="2" customFormat="1">
      <c r="A215" s="11"/>
      <c r="B215" s="4"/>
      <c r="C215" s="8"/>
      <c r="D215" s="9"/>
      <c r="E215" s="10"/>
      <c r="F215" s="820"/>
      <c r="G215" s="1"/>
    </row>
    <row r="216" spans="1:7" s="2" customFormat="1" ht="14.5">
      <c r="A216" s="21">
        <v>3.5</v>
      </c>
      <c r="B216" s="709" t="s">
        <v>118</v>
      </c>
      <c r="C216" s="710" t="s">
        <v>15</v>
      </c>
      <c r="D216" s="711">
        <v>11</v>
      </c>
      <c r="E216" s="712"/>
      <c r="F216" s="821"/>
      <c r="G216" s="1"/>
    </row>
    <row r="217" spans="1:7" s="2" customFormat="1">
      <c r="A217" s="11"/>
      <c r="B217" s="4"/>
      <c r="C217" s="8"/>
      <c r="D217" s="9"/>
      <c r="E217" s="10"/>
      <c r="F217" s="820"/>
      <c r="G217" s="1"/>
    </row>
    <row r="218" spans="1:7" s="2" customFormat="1">
      <c r="A218" s="25">
        <v>4</v>
      </c>
      <c r="B218" s="26" t="s">
        <v>127</v>
      </c>
      <c r="C218" s="8"/>
      <c r="D218" s="9"/>
      <c r="E218" s="10"/>
      <c r="F218" s="820"/>
      <c r="G218" s="1"/>
    </row>
    <row r="219" spans="1:7" s="2" customFormat="1">
      <c r="A219" s="11"/>
      <c r="B219" s="4"/>
      <c r="C219" s="8"/>
      <c r="D219" s="9"/>
      <c r="E219" s="10"/>
      <c r="F219" s="820"/>
      <c r="G219" s="1"/>
    </row>
    <row r="220" spans="1:7" s="2" customFormat="1" ht="39">
      <c r="A220" s="11"/>
      <c r="B220" s="4" t="s">
        <v>128</v>
      </c>
      <c r="C220" s="8"/>
      <c r="D220" s="9"/>
      <c r="E220" s="10"/>
      <c r="F220" s="820"/>
      <c r="G220" s="1"/>
    </row>
    <row r="221" spans="1:7" s="2" customFormat="1">
      <c r="A221" s="11"/>
      <c r="B221" s="4"/>
      <c r="C221" s="8"/>
      <c r="D221" s="9"/>
      <c r="E221" s="10"/>
      <c r="F221" s="820"/>
      <c r="G221" s="1"/>
    </row>
    <row r="222" spans="1:7" s="2" customFormat="1" ht="14.5">
      <c r="A222" s="21">
        <v>4.0999999999999996</v>
      </c>
      <c r="B222" s="709" t="s">
        <v>129</v>
      </c>
      <c r="C222" s="710" t="s">
        <v>15</v>
      </c>
      <c r="D222" s="711">
        <v>111</v>
      </c>
      <c r="E222" s="712"/>
      <c r="F222" s="821"/>
      <c r="G222" s="1"/>
    </row>
    <row r="223" spans="1:7" s="714" customFormat="1">
      <c r="A223" s="11"/>
      <c r="B223" s="4"/>
      <c r="C223" s="8"/>
      <c r="D223" s="9"/>
      <c r="E223" s="10"/>
      <c r="F223" s="820"/>
      <c r="G223" s="713"/>
    </row>
    <row r="224" spans="1:7" s="2" customFormat="1" ht="13.5" thickBot="1">
      <c r="A224" s="2018" t="s">
        <v>49</v>
      </c>
      <c r="B224" s="2019"/>
      <c r="C224" s="2019"/>
      <c r="D224" s="2019"/>
      <c r="E224" s="2020"/>
      <c r="F224" s="822">
        <f>SUM(F174:F223)</f>
        <v>0</v>
      </c>
      <c r="G224" s="1"/>
    </row>
    <row r="225" spans="1:7" s="2" customFormat="1">
      <c r="A225" s="11"/>
      <c r="B225" s="4" t="s">
        <v>130</v>
      </c>
      <c r="C225" s="8"/>
      <c r="D225" s="9"/>
      <c r="E225" s="10"/>
      <c r="F225" s="820"/>
      <c r="G225" s="1"/>
    </row>
    <row r="226" spans="1:7" s="2" customFormat="1">
      <c r="A226" s="11"/>
      <c r="B226" s="4"/>
      <c r="C226" s="8"/>
      <c r="D226" s="9"/>
      <c r="E226" s="10"/>
      <c r="F226" s="820"/>
      <c r="G226" s="1"/>
    </row>
    <row r="227" spans="1:7" s="2" customFormat="1" ht="25">
      <c r="A227" s="11">
        <v>4.2</v>
      </c>
      <c r="B227" s="12" t="s">
        <v>131</v>
      </c>
      <c r="C227" s="8" t="s">
        <v>19</v>
      </c>
      <c r="D227" s="9">
        <v>8</v>
      </c>
      <c r="E227" s="10"/>
      <c r="F227" s="820"/>
      <c r="G227" s="1"/>
    </row>
    <row r="228" spans="1:7" s="2" customFormat="1">
      <c r="A228" s="11"/>
      <c r="B228" s="4"/>
      <c r="C228" s="8"/>
      <c r="D228" s="9"/>
      <c r="E228" s="10"/>
      <c r="F228" s="820"/>
      <c r="G228" s="1"/>
    </row>
    <row r="229" spans="1:7" s="714" customFormat="1" ht="25">
      <c r="A229" s="11">
        <v>4.3</v>
      </c>
      <c r="B229" s="12" t="s">
        <v>132</v>
      </c>
      <c r="C229" s="8" t="s">
        <v>19</v>
      </c>
      <c r="D229" s="9">
        <v>14</v>
      </c>
      <c r="E229" s="10"/>
      <c r="F229" s="820"/>
      <c r="G229" s="713"/>
    </row>
    <row r="230" spans="1:7" s="2" customFormat="1">
      <c r="A230" s="11"/>
      <c r="B230" s="4"/>
      <c r="C230" s="8"/>
      <c r="D230" s="9"/>
      <c r="E230" s="10"/>
      <c r="F230" s="820"/>
      <c r="G230" s="1"/>
    </row>
    <row r="231" spans="1:7" s="2" customFormat="1">
      <c r="A231" s="11">
        <v>4.4000000000000004</v>
      </c>
      <c r="B231" s="12" t="s">
        <v>133</v>
      </c>
      <c r="C231" s="8" t="s">
        <v>12</v>
      </c>
      <c r="D231" s="9">
        <v>6</v>
      </c>
      <c r="E231" s="10"/>
      <c r="F231" s="820"/>
      <c r="G231" s="1"/>
    </row>
    <row r="232" spans="1:7" s="2" customFormat="1">
      <c r="A232" s="11"/>
      <c r="B232" s="4"/>
      <c r="C232" s="8"/>
      <c r="D232" s="9"/>
      <c r="E232" s="10"/>
      <c r="F232" s="820"/>
      <c r="G232" s="1"/>
    </row>
    <row r="233" spans="1:7" s="2" customFormat="1" ht="25">
      <c r="A233" s="11">
        <v>4.5</v>
      </c>
      <c r="B233" s="12" t="s">
        <v>134</v>
      </c>
      <c r="C233" s="8" t="s">
        <v>15</v>
      </c>
      <c r="D233" s="9">
        <f>D222</f>
        <v>111</v>
      </c>
      <c r="E233" s="10"/>
      <c r="F233" s="820"/>
      <c r="G233" s="1"/>
    </row>
    <row r="234" spans="1:7" s="2" customFormat="1">
      <c r="A234" s="11"/>
      <c r="B234" s="4"/>
      <c r="C234" s="8"/>
      <c r="D234" s="9"/>
      <c r="E234" s="10"/>
      <c r="F234" s="820"/>
      <c r="G234" s="1"/>
    </row>
    <row r="235" spans="1:7" s="2" customFormat="1">
      <c r="A235" s="21">
        <v>4.5999999999999996</v>
      </c>
      <c r="B235" s="709" t="s">
        <v>135</v>
      </c>
      <c r="C235" s="710" t="s">
        <v>19</v>
      </c>
      <c r="D235" s="711">
        <v>42</v>
      </c>
      <c r="E235" s="712"/>
      <c r="F235" s="820"/>
      <c r="G235" s="1"/>
    </row>
    <row r="236" spans="1:7" s="2" customFormat="1">
      <c r="A236" s="11"/>
      <c r="B236" s="4"/>
      <c r="C236" s="8"/>
      <c r="D236" s="9"/>
      <c r="E236" s="10"/>
      <c r="F236" s="820"/>
      <c r="G236" s="1"/>
    </row>
    <row r="237" spans="1:7" s="2" customFormat="1">
      <c r="A237" s="21">
        <v>4.7</v>
      </c>
      <c r="B237" s="709" t="s">
        <v>136</v>
      </c>
      <c r="C237" s="710" t="s">
        <v>19</v>
      </c>
      <c r="D237" s="711">
        <f>D235</f>
        <v>42</v>
      </c>
      <c r="E237" s="712"/>
      <c r="F237" s="820"/>
      <c r="G237" s="1"/>
    </row>
    <row r="238" spans="1:7" s="2" customFormat="1">
      <c r="A238" s="11"/>
      <c r="B238" s="4"/>
      <c r="C238" s="8"/>
      <c r="D238" s="9"/>
      <c r="E238" s="10"/>
      <c r="F238" s="820"/>
      <c r="G238" s="1"/>
    </row>
    <row r="239" spans="1:7" s="2" customFormat="1">
      <c r="A239" s="25">
        <v>5</v>
      </c>
      <c r="B239" s="26" t="s">
        <v>137</v>
      </c>
      <c r="C239" s="8"/>
      <c r="D239" s="9"/>
      <c r="E239" s="10"/>
      <c r="F239" s="820"/>
      <c r="G239" s="1"/>
    </row>
    <row r="240" spans="1:7" s="2" customFormat="1">
      <c r="A240" s="11"/>
      <c r="B240" s="4"/>
      <c r="C240" s="8"/>
      <c r="D240" s="9"/>
      <c r="E240" s="10"/>
      <c r="F240" s="820"/>
      <c r="G240" s="1"/>
    </row>
    <row r="241" spans="1:7" s="2" customFormat="1">
      <c r="A241" s="11"/>
      <c r="B241" s="26" t="s">
        <v>138</v>
      </c>
      <c r="C241" s="8"/>
      <c r="D241" s="9"/>
      <c r="E241" s="10"/>
      <c r="F241" s="820"/>
      <c r="G241" s="1"/>
    </row>
    <row r="242" spans="1:7" s="714" customFormat="1">
      <c r="A242" s="11"/>
      <c r="B242" s="4"/>
      <c r="C242" s="8"/>
      <c r="D242" s="9"/>
      <c r="E242" s="10"/>
      <c r="F242" s="820"/>
      <c r="G242" s="713"/>
    </row>
    <row r="243" spans="1:7" s="2" customFormat="1">
      <c r="A243" s="11"/>
      <c r="B243" s="26" t="s">
        <v>139</v>
      </c>
      <c r="C243" s="8"/>
      <c r="D243" s="9"/>
      <c r="E243" s="10"/>
      <c r="F243" s="820"/>
      <c r="G243" s="1"/>
    </row>
    <row r="244" spans="1:7" s="714" customFormat="1">
      <c r="A244" s="11"/>
      <c r="B244" s="4"/>
      <c r="C244" s="8"/>
      <c r="D244" s="9"/>
      <c r="E244" s="10"/>
      <c r="F244" s="820"/>
      <c r="G244" s="713"/>
    </row>
    <row r="245" spans="1:7" s="2" customFormat="1" ht="52">
      <c r="A245" s="11"/>
      <c r="B245" s="4" t="s">
        <v>140</v>
      </c>
      <c r="C245" s="8"/>
      <c r="D245" s="9"/>
      <c r="E245" s="10"/>
      <c r="F245" s="820"/>
      <c r="G245" s="1"/>
    </row>
    <row r="246" spans="1:7" s="2" customFormat="1">
      <c r="A246" s="11"/>
      <c r="B246" s="4"/>
      <c r="C246" s="8"/>
      <c r="D246" s="9"/>
      <c r="E246" s="10"/>
      <c r="F246" s="820"/>
      <c r="G246" s="1"/>
    </row>
    <row r="247" spans="1:7" s="2" customFormat="1" ht="37.5">
      <c r="A247" s="11">
        <v>5.0999999999999996</v>
      </c>
      <c r="B247" s="12" t="s">
        <v>141</v>
      </c>
      <c r="C247" s="8" t="s">
        <v>12</v>
      </c>
      <c r="D247" s="9">
        <v>4</v>
      </c>
      <c r="E247" s="10"/>
      <c r="F247" s="820"/>
      <c r="G247" s="1"/>
    </row>
    <row r="248" spans="1:7" s="2" customFormat="1">
      <c r="A248" s="11"/>
      <c r="B248" s="4"/>
      <c r="C248" s="8"/>
      <c r="D248" s="9"/>
      <c r="E248" s="10"/>
      <c r="F248" s="820"/>
      <c r="G248" s="1"/>
    </row>
    <row r="249" spans="1:7" s="2" customFormat="1" ht="37.5">
      <c r="A249" s="11">
        <v>5.2</v>
      </c>
      <c r="B249" s="12" t="s">
        <v>142</v>
      </c>
      <c r="C249" s="8" t="s">
        <v>12</v>
      </c>
      <c r="D249" s="9">
        <v>4</v>
      </c>
      <c r="E249" s="10"/>
      <c r="F249" s="820"/>
      <c r="G249" s="1"/>
    </row>
    <row r="250" spans="1:7" s="2" customFormat="1">
      <c r="A250" s="11"/>
      <c r="B250" s="4"/>
      <c r="C250" s="8"/>
      <c r="D250" s="9"/>
      <c r="E250" s="10"/>
      <c r="F250" s="820"/>
      <c r="G250" s="1"/>
    </row>
    <row r="251" spans="1:7" s="2" customFormat="1">
      <c r="A251" s="11"/>
      <c r="B251" s="26" t="s">
        <v>143</v>
      </c>
      <c r="C251" s="8"/>
      <c r="D251" s="9"/>
      <c r="E251" s="10"/>
      <c r="F251" s="820"/>
      <c r="G251" s="1"/>
    </row>
    <row r="252" spans="1:7" s="2" customFormat="1">
      <c r="A252" s="11"/>
      <c r="B252" s="4"/>
      <c r="C252" s="8"/>
      <c r="D252" s="9"/>
      <c r="E252" s="10"/>
      <c r="F252" s="820"/>
      <c r="G252" s="1"/>
    </row>
    <row r="253" spans="1:7" s="2" customFormat="1" ht="52">
      <c r="A253" s="11"/>
      <c r="B253" s="4" t="s">
        <v>144</v>
      </c>
      <c r="C253" s="8"/>
      <c r="D253" s="9"/>
      <c r="E253" s="10"/>
      <c r="F253" s="820"/>
      <c r="G253" s="1"/>
    </row>
    <row r="254" spans="1:7" s="2" customFormat="1">
      <c r="A254" s="11"/>
      <c r="B254" s="4"/>
      <c r="C254" s="8"/>
      <c r="D254" s="9"/>
      <c r="E254" s="10"/>
      <c r="F254" s="820"/>
      <c r="G254" s="1"/>
    </row>
    <row r="255" spans="1:7" s="2" customFormat="1">
      <c r="A255" s="21">
        <v>5.3</v>
      </c>
      <c r="B255" s="709" t="s">
        <v>145</v>
      </c>
      <c r="C255" s="710" t="s">
        <v>19</v>
      </c>
      <c r="D255" s="711">
        <v>130</v>
      </c>
      <c r="E255" s="712"/>
      <c r="F255" s="820"/>
      <c r="G255" s="1"/>
    </row>
    <row r="256" spans="1:7" s="2" customFormat="1">
      <c r="A256" s="11"/>
      <c r="B256" s="4"/>
      <c r="C256" s="8"/>
      <c r="D256" s="9"/>
      <c r="E256" s="10"/>
      <c r="F256" s="820"/>
      <c r="G256" s="1"/>
    </row>
    <row r="257" spans="1:7" s="2" customFormat="1">
      <c r="A257" s="21">
        <v>5.4</v>
      </c>
      <c r="B257" s="709" t="s">
        <v>146</v>
      </c>
      <c r="C257" s="710" t="s">
        <v>19</v>
      </c>
      <c r="D257" s="711">
        <v>21</v>
      </c>
      <c r="E257" s="712"/>
      <c r="F257" s="820"/>
      <c r="G257" s="1"/>
    </row>
    <row r="258" spans="1:7" s="2" customFormat="1">
      <c r="A258" s="11"/>
      <c r="B258" s="4"/>
      <c r="C258" s="8"/>
      <c r="D258" s="9"/>
      <c r="E258" s="10"/>
      <c r="F258" s="820"/>
      <c r="G258" s="1"/>
    </row>
    <row r="259" spans="1:7" s="2" customFormat="1">
      <c r="A259" s="21">
        <v>5.5</v>
      </c>
      <c r="B259" s="709" t="s">
        <v>147</v>
      </c>
      <c r="C259" s="710" t="s">
        <v>19</v>
      </c>
      <c r="D259" s="711">
        <v>48</v>
      </c>
      <c r="E259" s="712"/>
      <c r="F259" s="820"/>
      <c r="G259" s="1"/>
    </row>
    <row r="260" spans="1:7" s="2" customFormat="1">
      <c r="A260" s="11"/>
      <c r="B260" s="4"/>
      <c r="C260" s="8"/>
      <c r="D260" s="9"/>
      <c r="E260" s="10"/>
      <c r="F260" s="820"/>
      <c r="G260" s="1"/>
    </row>
    <row r="261" spans="1:7" s="2" customFormat="1">
      <c r="A261" s="21">
        <v>5.6</v>
      </c>
      <c r="B261" s="709" t="s">
        <v>148</v>
      </c>
      <c r="C261" s="710" t="s">
        <v>19</v>
      </c>
      <c r="D261" s="711">
        <v>8</v>
      </c>
      <c r="E261" s="712"/>
      <c r="F261" s="820"/>
      <c r="G261" s="1"/>
    </row>
    <row r="262" spans="1:7" s="714" customFormat="1">
      <c r="A262" s="11"/>
      <c r="B262" s="4"/>
      <c r="C262" s="8"/>
      <c r="D262" s="9"/>
      <c r="E262" s="10"/>
      <c r="F262" s="820"/>
      <c r="G262" s="713"/>
    </row>
    <row r="263" spans="1:7" s="2" customFormat="1" ht="25">
      <c r="A263" s="11">
        <v>5.7</v>
      </c>
      <c r="B263" s="12" t="s">
        <v>149</v>
      </c>
      <c r="C263" s="8" t="s">
        <v>19</v>
      </c>
      <c r="D263" s="9">
        <v>37</v>
      </c>
      <c r="E263" s="10"/>
      <c r="F263" s="820"/>
      <c r="G263" s="1"/>
    </row>
    <row r="264" spans="1:7" s="714" customFormat="1">
      <c r="A264" s="11"/>
      <c r="B264" s="4"/>
      <c r="C264" s="8"/>
      <c r="D264" s="9"/>
      <c r="E264" s="10"/>
      <c r="F264" s="820"/>
      <c r="G264" s="713"/>
    </row>
    <row r="265" spans="1:7" s="2" customFormat="1">
      <c r="A265" s="21">
        <v>5.8</v>
      </c>
      <c r="B265" s="709" t="s">
        <v>150</v>
      </c>
      <c r="C265" s="710" t="s">
        <v>12</v>
      </c>
      <c r="D265" s="711">
        <v>1</v>
      </c>
      <c r="E265" s="712"/>
      <c r="F265" s="820"/>
      <c r="G265" s="1"/>
    </row>
    <row r="266" spans="1:7" s="714" customFormat="1">
      <c r="A266" s="11"/>
      <c r="B266" s="4"/>
      <c r="C266" s="8"/>
      <c r="D266" s="9"/>
      <c r="E266" s="10"/>
      <c r="F266" s="820"/>
      <c r="G266" s="713"/>
    </row>
    <row r="267" spans="1:7" s="2" customFormat="1">
      <c r="A267" s="21">
        <v>5.9</v>
      </c>
      <c r="B267" s="709" t="s">
        <v>151</v>
      </c>
      <c r="C267" s="710" t="s">
        <v>12</v>
      </c>
      <c r="D267" s="711">
        <v>4</v>
      </c>
      <c r="E267" s="712"/>
      <c r="F267" s="820"/>
      <c r="G267" s="1"/>
    </row>
    <row r="268" spans="1:7" s="714" customFormat="1">
      <c r="A268" s="11"/>
      <c r="B268" s="4"/>
      <c r="C268" s="8"/>
      <c r="D268" s="9"/>
      <c r="E268" s="10"/>
      <c r="F268" s="820"/>
      <c r="G268" s="713"/>
    </row>
    <row r="269" spans="1:7" s="2" customFormat="1">
      <c r="A269" s="11"/>
      <c r="B269" s="26" t="s">
        <v>152</v>
      </c>
      <c r="C269" s="8"/>
      <c r="D269" s="9"/>
      <c r="E269" s="10"/>
      <c r="F269" s="820"/>
      <c r="G269" s="1"/>
    </row>
    <row r="270" spans="1:7" s="2" customFormat="1">
      <c r="A270" s="11"/>
      <c r="B270" s="4"/>
      <c r="C270" s="8"/>
      <c r="D270" s="9"/>
      <c r="E270" s="10"/>
      <c r="F270" s="820"/>
      <c r="G270" s="1"/>
    </row>
    <row r="271" spans="1:7" s="2" customFormat="1">
      <c r="A271" s="715">
        <v>5.0999999999999996</v>
      </c>
      <c r="B271" s="709" t="s">
        <v>153</v>
      </c>
      <c r="C271" s="710" t="s">
        <v>19</v>
      </c>
      <c r="D271" s="711">
        <f>D263</f>
        <v>37</v>
      </c>
      <c r="E271" s="712"/>
      <c r="F271" s="820"/>
      <c r="G271" s="1"/>
    </row>
    <row r="272" spans="1:7" s="714" customFormat="1">
      <c r="A272" s="11"/>
      <c r="B272" s="4"/>
      <c r="C272" s="8"/>
      <c r="D272" s="9"/>
      <c r="E272" s="10"/>
      <c r="F272" s="820"/>
      <c r="G272" s="713"/>
    </row>
    <row r="273" spans="1:7" s="2" customFormat="1" ht="13.5" thickBot="1">
      <c r="A273" s="2018" t="s">
        <v>49</v>
      </c>
      <c r="B273" s="2019"/>
      <c r="C273" s="2019"/>
      <c r="D273" s="2019"/>
      <c r="E273" s="2020"/>
      <c r="F273" s="823">
        <f>SUM(F225:F272)</f>
        <v>0</v>
      </c>
      <c r="G273" s="1"/>
    </row>
    <row r="274" spans="1:7" s="714" customFormat="1">
      <c r="A274" s="11"/>
      <c r="B274" s="26" t="s">
        <v>154</v>
      </c>
      <c r="C274" s="8"/>
      <c r="D274" s="9"/>
      <c r="E274" s="10"/>
      <c r="F274" s="820"/>
      <c r="G274" s="713"/>
    </row>
    <row r="275" spans="1:7" s="2" customFormat="1">
      <c r="A275" s="11"/>
      <c r="B275" s="4"/>
      <c r="C275" s="8"/>
      <c r="D275" s="9"/>
      <c r="E275" s="10"/>
      <c r="F275" s="820"/>
      <c r="G275" s="1"/>
    </row>
    <row r="276" spans="1:7" s="2" customFormat="1">
      <c r="A276" s="11"/>
      <c r="B276" s="26" t="s">
        <v>155</v>
      </c>
      <c r="C276" s="8"/>
      <c r="D276" s="9"/>
      <c r="E276" s="10"/>
      <c r="F276" s="820"/>
      <c r="G276" s="1"/>
    </row>
    <row r="277" spans="1:7" s="2" customFormat="1">
      <c r="A277" s="11"/>
      <c r="B277" s="4"/>
      <c r="C277" s="8"/>
      <c r="D277" s="9"/>
      <c r="E277" s="10"/>
      <c r="F277" s="820"/>
      <c r="G277" s="1"/>
    </row>
    <row r="278" spans="1:7" s="714" customFormat="1">
      <c r="A278" s="11"/>
      <c r="B278" s="26" t="s">
        <v>156</v>
      </c>
      <c r="C278" s="8"/>
      <c r="D278" s="9"/>
      <c r="E278" s="10"/>
      <c r="F278" s="820"/>
      <c r="G278" s="713"/>
    </row>
    <row r="279" spans="1:7" s="2" customFormat="1">
      <c r="A279" s="11"/>
      <c r="B279" s="4"/>
      <c r="C279" s="8"/>
      <c r="D279" s="9"/>
      <c r="E279" s="10"/>
      <c r="F279" s="820"/>
      <c r="G279" s="1"/>
    </row>
    <row r="280" spans="1:7" s="2" customFormat="1">
      <c r="A280" s="21">
        <v>5.1100000000000003</v>
      </c>
      <c r="B280" s="709" t="s">
        <v>157</v>
      </c>
      <c r="C280" s="710" t="s">
        <v>19</v>
      </c>
      <c r="D280" s="711">
        <v>43</v>
      </c>
      <c r="E280" s="712"/>
      <c r="F280" s="821"/>
      <c r="G280" s="1"/>
    </row>
    <row r="281" spans="1:7" s="2" customFormat="1">
      <c r="A281" s="11"/>
      <c r="B281" s="4"/>
      <c r="C281" s="8"/>
      <c r="D281" s="9"/>
      <c r="E281" s="10"/>
      <c r="F281" s="820"/>
      <c r="G281" s="1"/>
    </row>
    <row r="282" spans="1:7" s="2" customFormat="1">
      <c r="A282" s="25">
        <v>6</v>
      </c>
      <c r="B282" s="26" t="s">
        <v>158</v>
      </c>
      <c r="C282" s="8"/>
      <c r="D282" s="9"/>
      <c r="E282" s="10"/>
      <c r="F282" s="820"/>
      <c r="G282" s="1"/>
    </row>
    <row r="283" spans="1:7" s="2" customFormat="1">
      <c r="A283" s="11"/>
      <c r="B283" s="4"/>
      <c r="C283" s="8"/>
      <c r="D283" s="9"/>
      <c r="E283" s="10"/>
      <c r="F283" s="820"/>
      <c r="G283" s="1"/>
    </row>
    <row r="284" spans="1:7" s="2" customFormat="1" ht="52">
      <c r="A284" s="11"/>
      <c r="B284" s="4" t="s">
        <v>159</v>
      </c>
      <c r="C284" s="8"/>
      <c r="D284" s="9"/>
      <c r="E284" s="10"/>
      <c r="F284" s="820"/>
      <c r="G284" s="1"/>
    </row>
    <row r="285" spans="1:7" s="2" customFormat="1">
      <c r="A285" s="11"/>
      <c r="B285" s="4"/>
      <c r="C285" s="8"/>
      <c r="D285" s="9"/>
      <c r="E285" s="10"/>
      <c r="F285" s="820"/>
      <c r="G285" s="1"/>
    </row>
    <row r="286" spans="1:7" s="2" customFormat="1" ht="25">
      <c r="A286" s="11">
        <v>6.1</v>
      </c>
      <c r="B286" s="12" t="s">
        <v>160</v>
      </c>
      <c r="C286" s="8" t="s">
        <v>15</v>
      </c>
      <c r="D286" s="9">
        <v>94</v>
      </c>
      <c r="E286" s="10"/>
      <c r="F286" s="820"/>
      <c r="G286" s="1"/>
    </row>
    <row r="287" spans="1:7" s="714" customFormat="1">
      <c r="A287" s="11"/>
      <c r="B287" s="4"/>
      <c r="C287" s="8"/>
      <c r="D287" s="9"/>
      <c r="E287" s="10"/>
      <c r="F287" s="820"/>
      <c r="G287" s="713"/>
    </row>
    <row r="288" spans="1:7" s="2" customFormat="1">
      <c r="A288" s="21">
        <v>6.2</v>
      </c>
      <c r="B288" s="709" t="s">
        <v>161</v>
      </c>
      <c r="C288" s="710" t="s">
        <v>19</v>
      </c>
      <c r="D288" s="711">
        <v>36</v>
      </c>
      <c r="E288" s="712"/>
      <c r="F288" s="820"/>
      <c r="G288" s="1"/>
    </row>
    <row r="289" spans="1:7" s="2" customFormat="1">
      <c r="A289" s="11"/>
      <c r="B289" s="4"/>
      <c r="C289" s="8"/>
      <c r="D289" s="9"/>
      <c r="E289" s="10"/>
      <c r="F289" s="820"/>
      <c r="G289" s="1"/>
    </row>
    <row r="290" spans="1:7" s="2" customFormat="1" ht="62.5">
      <c r="A290" s="11">
        <v>6.3</v>
      </c>
      <c r="B290" s="16" t="s">
        <v>162</v>
      </c>
      <c r="C290" s="8" t="s">
        <v>12</v>
      </c>
      <c r="D290" s="9">
        <v>1</v>
      </c>
      <c r="E290" s="10"/>
      <c r="F290" s="820"/>
      <c r="G290" s="1"/>
    </row>
    <row r="291" spans="1:7" s="2" customFormat="1">
      <c r="A291" s="11"/>
      <c r="B291" s="4"/>
      <c r="C291" s="8"/>
      <c r="D291" s="9"/>
      <c r="E291" s="10"/>
      <c r="F291" s="820"/>
      <c r="G291" s="1"/>
    </row>
    <row r="292" spans="1:7" s="2" customFormat="1">
      <c r="A292" s="25">
        <v>7</v>
      </c>
      <c r="B292" s="26" t="s">
        <v>163</v>
      </c>
      <c r="C292" s="8"/>
      <c r="D292" s="9"/>
      <c r="E292" s="10"/>
      <c r="F292" s="820"/>
      <c r="G292" s="1"/>
    </row>
    <row r="293" spans="1:7" s="2" customFormat="1">
      <c r="A293" s="11"/>
      <c r="B293" s="4"/>
      <c r="C293" s="8"/>
      <c r="D293" s="9"/>
      <c r="E293" s="10"/>
      <c r="F293" s="820"/>
      <c r="G293" s="1"/>
    </row>
    <row r="294" spans="1:7" s="2" customFormat="1">
      <c r="A294" s="11"/>
      <c r="B294" s="26" t="s">
        <v>164</v>
      </c>
      <c r="C294" s="8"/>
      <c r="D294" s="9"/>
      <c r="E294" s="10"/>
      <c r="F294" s="820"/>
      <c r="G294" s="1"/>
    </row>
    <row r="295" spans="1:7" s="714" customFormat="1">
      <c r="A295" s="11"/>
      <c r="B295" s="4"/>
      <c r="C295" s="8"/>
      <c r="D295" s="9"/>
      <c r="E295" s="10"/>
      <c r="F295" s="820"/>
      <c r="G295" s="713"/>
    </row>
    <row r="296" spans="1:7" s="2" customFormat="1">
      <c r="A296" s="11"/>
      <c r="B296" s="26" t="s">
        <v>165</v>
      </c>
      <c r="C296" s="8"/>
      <c r="D296" s="9"/>
      <c r="E296" s="10"/>
      <c r="F296" s="820"/>
      <c r="G296" s="1"/>
    </row>
    <row r="297" spans="1:7" s="2" customFormat="1">
      <c r="A297" s="11"/>
      <c r="B297" s="4"/>
      <c r="C297" s="8"/>
      <c r="D297" s="9"/>
      <c r="E297" s="10"/>
      <c r="F297" s="820"/>
      <c r="G297" s="1"/>
    </row>
    <row r="298" spans="1:7" s="2" customFormat="1" ht="104">
      <c r="A298" s="11"/>
      <c r="B298" s="4" t="s">
        <v>166</v>
      </c>
      <c r="C298" s="19"/>
      <c r="D298" s="9"/>
      <c r="E298" s="10"/>
      <c r="F298" s="820"/>
      <c r="G298" s="1"/>
    </row>
    <row r="299" spans="1:7" s="2" customFormat="1">
      <c r="A299" s="11"/>
      <c r="B299" s="4"/>
      <c r="C299" s="8"/>
      <c r="D299" s="9"/>
      <c r="E299" s="10"/>
      <c r="F299" s="820"/>
      <c r="G299" s="1"/>
    </row>
    <row r="300" spans="1:7" s="2" customFormat="1">
      <c r="A300" s="21">
        <v>7.1</v>
      </c>
      <c r="B300" s="709" t="s">
        <v>167</v>
      </c>
      <c r="C300" s="710" t="s">
        <v>12</v>
      </c>
      <c r="D300" s="711">
        <v>2</v>
      </c>
      <c r="E300" s="712"/>
      <c r="F300" s="821"/>
      <c r="G300" s="1"/>
    </row>
    <row r="301" spans="1:7" s="2" customFormat="1">
      <c r="A301" s="11"/>
      <c r="B301" s="4"/>
      <c r="C301" s="8"/>
      <c r="D301" s="9"/>
      <c r="E301" s="10"/>
      <c r="F301" s="820"/>
      <c r="G301" s="1"/>
    </row>
    <row r="302" spans="1:7" s="2" customFormat="1">
      <c r="A302" s="11">
        <v>7.3</v>
      </c>
      <c r="B302" s="12" t="s">
        <v>168</v>
      </c>
      <c r="C302" s="8" t="s">
        <v>169</v>
      </c>
      <c r="D302" s="9">
        <v>1</v>
      </c>
      <c r="E302" s="10"/>
      <c r="F302" s="820"/>
      <c r="G302" s="1"/>
    </row>
    <row r="303" spans="1:7" s="2" customFormat="1">
      <c r="A303" s="11"/>
      <c r="B303" s="12"/>
      <c r="C303" s="8"/>
      <c r="D303" s="9"/>
      <c r="E303" s="10"/>
      <c r="F303" s="820"/>
      <c r="G303" s="1"/>
    </row>
    <row r="304" spans="1:7" s="2" customFormat="1">
      <c r="A304" s="11"/>
      <c r="B304" s="26" t="s">
        <v>170</v>
      </c>
      <c r="C304" s="8"/>
      <c r="D304" s="9"/>
      <c r="E304" s="10"/>
      <c r="F304" s="820"/>
      <c r="G304" s="1"/>
    </row>
    <row r="305" spans="1:7" s="2" customFormat="1">
      <c r="A305" s="11"/>
      <c r="B305" s="4"/>
      <c r="C305" s="8"/>
      <c r="D305" s="9"/>
      <c r="E305" s="10"/>
      <c r="F305" s="820"/>
      <c r="G305" s="1"/>
    </row>
    <row r="306" spans="1:7" s="2" customFormat="1" ht="143">
      <c r="A306" s="11"/>
      <c r="B306" s="20" t="s">
        <v>171</v>
      </c>
      <c r="C306" s="13"/>
      <c r="D306" s="9"/>
      <c r="E306" s="10"/>
      <c r="F306" s="820"/>
      <c r="G306" s="1"/>
    </row>
    <row r="307" spans="1:7" s="714" customFormat="1">
      <c r="A307" s="11"/>
      <c r="B307" s="4"/>
      <c r="C307" s="8"/>
      <c r="D307" s="9"/>
      <c r="E307" s="10"/>
      <c r="F307" s="820"/>
      <c r="G307" s="713"/>
    </row>
    <row r="308" spans="1:7" s="2" customFormat="1" ht="37.5">
      <c r="A308" s="11">
        <v>7.2</v>
      </c>
      <c r="B308" s="1391" t="s">
        <v>2076</v>
      </c>
      <c r="C308" s="8" t="s">
        <v>12</v>
      </c>
      <c r="D308" s="9">
        <v>8</v>
      </c>
      <c r="E308" s="10"/>
      <c r="F308" s="820"/>
      <c r="G308" s="1"/>
    </row>
    <row r="309" spans="1:7" s="2" customFormat="1">
      <c r="A309" s="11"/>
      <c r="B309" s="4"/>
      <c r="C309" s="8"/>
      <c r="D309" s="9"/>
      <c r="E309" s="10"/>
      <c r="F309" s="820"/>
      <c r="G309" s="1"/>
    </row>
    <row r="310" spans="1:7" s="2" customFormat="1" ht="13.5" thickBot="1">
      <c r="A310" s="2018" t="s">
        <v>49</v>
      </c>
      <c r="B310" s="2019"/>
      <c r="C310" s="2019"/>
      <c r="D310" s="2019"/>
      <c r="E310" s="2020"/>
      <c r="F310" s="822">
        <f>SUM(F274:F309)</f>
        <v>0</v>
      </c>
      <c r="G310" s="1"/>
    </row>
    <row r="311" spans="1:7" s="2" customFormat="1" ht="50">
      <c r="A311" s="11">
        <v>7.3</v>
      </c>
      <c r="B311" s="1391" t="s">
        <v>2077</v>
      </c>
      <c r="C311" s="8" t="s">
        <v>12</v>
      </c>
      <c r="D311" s="9">
        <v>4</v>
      </c>
      <c r="E311" s="10"/>
      <c r="F311" s="820"/>
      <c r="G311" s="1"/>
    </row>
    <row r="312" spans="1:7" s="2" customFormat="1">
      <c r="A312" s="11"/>
      <c r="B312" s="4"/>
      <c r="C312" s="8"/>
      <c r="D312" s="9"/>
      <c r="E312" s="10"/>
      <c r="F312" s="820"/>
      <c r="G312" s="1"/>
    </row>
    <row r="313" spans="1:7" s="2" customFormat="1" ht="50">
      <c r="A313" s="11">
        <v>7.4</v>
      </c>
      <c r="B313" s="1391" t="s">
        <v>2078</v>
      </c>
      <c r="C313" s="8" t="s">
        <v>12</v>
      </c>
      <c r="D313" s="9">
        <v>3</v>
      </c>
      <c r="E313" s="10"/>
      <c r="F313" s="820"/>
      <c r="G313" s="1"/>
    </row>
    <row r="314" spans="1:7" s="2" customFormat="1">
      <c r="A314" s="11"/>
      <c r="B314" s="4"/>
      <c r="C314" s="8"/>
      <c r="D314" s="9"/>
      <c r="E314" s="10"/>
      <c r="F314" s="820"/>
      <c r="G314" s="1"/>
    </row>
    <row r="315" spans="1:7" s="2" customFormat="1">
      <c r="A315" s="11"/>
      <c r="B315" s="26" t="s">
        <v>172</v>
      </c>
      <c r="C315" s="8"/>
      <c r="D315" s="9"/>
      <c r="E315" s="10"/>
      <c r="F315" s="820"/>
      <c r="G315" s="1"/>
    </row>
    <row r="316" spans="1:7" s="2" customFormat="1">
      <c r="A316" s="11"/>
      <c r="B316" s="4"/>
      <c r="C316" s="8"/>
      <c r="D316" s="9"/>
      <c r="E316" s="10"/>
      <c r="F316" s="820"/>
      <c r="G316" s="1"/>
    </row>
    <row r="317" spans="1:7" s="2" customFormat="1" ht="65">
      <c r="A317" s="11"/>
      <c r="B317" s="4" t="s">
        <v>173</v>
      </c>
      <c r="C317" s="8"/>
      <c r="D317" s="9"/>
      <c r="E317" s="10"/>
      <c r="F317" s="820"/>
      <c r="G317" s="1"/>
    </row>
    <row r="318" spans="1:7" s="2" customFormat="1">
      <c r="A318" s="11"/>
      <c r="B318" s="4"/>
      <c r="C318" s="8"/>
      <c r="D318" s="9"/>
      <c r="E318" s="10"/>
      <c r="F318" s="820"/>
      <c r="G318" s="1"/>
    </row>
    <row r="319" spans="1:7" s="2" customFormat="1">
      <c r="A319" s="21">
        <v>7.5</v>
      </c>
      <c r="B319" s="709" t="s">
        <v>174</v>
      </c>
      <c r="C319" s="710" t="s">
        <v>19</v>
      </c>
      <c r="D319" s="711">
        <v>9</v>
      </c>
      <c r="E319" s="712"/>
      <c r="F319" s="820"/>
      <c r="G319" s="1"/>
    </row>
    <row r="320" spans="1:7" s="2" customFormat="1">
      <c r="A320" s="11"/>
      <c r="B320" s="4"/>
      <c r="C320" s="8"/>
      <c r="D320" s="9"/>
      <c r="E320" s="10"/>
      <c r="F320" s="820"/>
      <c r="G320" s="1"/>
    </row>
    <row r="321" spans="1:7" s="2" customFormat="1">
      <c r="A321" s="21">
        <v>7.6</v>
      </c>
      <c r="B321" s="709" t="s">
        <v>175</v>
      </c>
      <c r="C321" s="710" t="s">
        <v>19</v>
      </c>
      <c r="D321" s="711">
        <v>6</v>
      </c>
      <c r="E321" s="712"/>
      <c r="F321" s="820"/>
      <c r="G321" s="1"/>
    </row>
    <row r="322" spans="1:7" s="2" customFormat="1">
      <c r="A322" s="11"/>
      <c r="B322" s="4"/>
      <c r="C322" s="8"/>
      <c r="D322" s="9"/>
      <c r="E322" s="10"/>
      <c r="F322" s="820"/>
      <c r="G322" s="1"/>
    </row>
    <row r="323" spans="1:7" s="2" customFormat="1">
      <c r="A323" s="11"/>
      <c r="B323" s="4" t="s">
        <v>176</v>
      </c>
      <c r="C323" s="8"/>
      <c r="D323" s="9"/>
      <c r="E323" s="10"/>
      <c r="F323" s="820"/>
      <c r="G323" s="1"/>
    </row>
    <row r="324" spans="1:7" s="2" customFormat="1" ht="26">
      <c r="A324" s="11"/>
      <c r="B324" s="4" t="s">
        <v>177</v>
      </c>
      <c r="C324" s="8"/>
      <c r="D324" s="9"/>
      <c r="E324" s="10"/>
      <c r="F324" s="820"/>
      <c r="G324" s="1"/>
    </row>
    <row r="325" spans="1:7" s="2" customFormat="1">
      <c r="A325" s="11"/>
      <c r="B325" s="4"/>
      <c r="C325" s="8"/>
      <c r="D325" s="9"/>
      <c r="E325" s="10"/>
      <c r="F325" s="820"/>
      <c r="G325" s="1"/>
    </row>
    <row r="326" spans="1:7" s="714" customFormat="1" ht="14.5">
      <c r="A326" s="21">
        <v>7.7</v>
      </c>
      <c r="B326" s="709" t="s">
        <v>178</v>
      </c>
      <c r="C326" s="710" t="s">
        <v>15</v>
      </c>
      <c r="D326" s="711">
        <v>26</v>
      </c>
      <c r="E326" s="712"/>
      <c r="F326" s="820"/>
      <c r="G326" s="713"/>
    </row>
    <row r="327" spans="1:7" s="2" customFormat="1">
      <c r="A327" s="11"/>
      <c r="B327" s="4"/>
      <c r="C327" s="8"/>
      <c r="D327" s="9"/>
      <c r="E327" s="10"/>
      <c r="F327" s="820"/>
      <c r="G327" s="1"/>
    </row>
    <row r="328" spans="1:7" s="714" customFormat="1" ht="14.5">
      <c r="A328" s="21">
        <v>7.8</v>
      </c>
      <c r="B328" s="709" t="s">
        <v>179</v>
      </c>
      <c r="C328" s="710" t="s">
        <v>15</v>
      </c>
      <c r="D328" s="711">
        <v>149</v>
      </c>
      <c r="E328" s="712"/>
      <c r="F328" s="820"/>
      <c r="G328" s="713"/>
    </row>
    <row r="329" spans="1:7" s="2" customFormat="1">
      <c r="A329" s="11"/>
      <c r="B329" s="4"/>
      <c r="C329" s="8"/>
      <c r="D329" s="9"/>
      <c r="E329" s="10"/>
      <c r="F329" s="820"/>
      <c r="G329" s="1"/>
    </row>
    <row r="330" spans="1:7" s="2" customFormat="1">
      <c r="A330" s="25">
        <v>8</v>
      </c>
      <c r="B330" s="26" t="s">
        <v>180</v>
      </c>
      <c r="C330" s="8"/>
      <c r="D330" s="9"/>
      <c r="E330" s="10"/>
      <c r="F330" s="820"/>
      <c r="G330" s="1"/>
    </row>
    <row r="331" spans="1:7" s="2" customFormat="1">
      <c r="A331" s="11"/>
      <c r="B331" s="4"/>
      <c r="C331" s="8"/>
      <c r="D331" s="9"/>
      <c r="E331" s="10"/>
      <c r="F331" s="820"/>
      <c r="G331" s="1"/>
    </row>
    <row r="332" spans="1:7" s="2" customFormat="1" ht="26">
      <c r="A332" s="11"/>
      <c r="B332" s="4" t="s">
        <v>181</v>
      </c>
      <c r="C332" s="8"/>
      <c r="D332" s="9"/>
      <c r="E332" s="10"/>
      <c r="F332" s="820"/>
      <c r="G332" s="1"/>
    </row>
    <row r="333" spans="1:7" s="714" customFormat="1">
      <c r="A333" s="11"/>
      <c r="B333" s="4"/>
      <c r="C333" s="8"/>
      <c r="D333" s="9"/>
      <c r="E333" s="10"/>
      <c r="F333" s="820"/>
      <c r="G333" s="713"/>
    </row>
    <row r="334" spans="1:7" s="2" customFormat="1" ht="14.5">
      <c r="A334" s="21">
        <v>8.1</v>
      </c>
      <c r="B334" s="709" t="s">
        <v>182</v>
      </c>
      <c r="C334" s="710" t="s">
        <v>15</v>
      </c>
      <c r="D334" s="711">
        <v>192</v>
      </c>
      <c r="E334" s="712"/>
      <c r="F334" s="820"/>
      <c r="G334" s="1"/>
    </row>
    <row r="335" spans="1:7" s="714" customFormat="1">
      <c r="A335" s="11"/>
      <c r="B335" s="4"/>
      <c r="C335" s="8"/>
      <c r="D335" s="9"/>
      <c r="E335" s="10"/>
      <c r="F335" s="820"/>
      <c r="G335" s="713"/>
    </row>
    <row r="336" spans="1:7" s="2" customFormat="1" ht="14.5">
      <c r="A336" s="21">
        <v>8.1999999999999993</v>
      </c>
      <c r="B336" s="709" t="s">
        <v>183</v>
      </c>
      <c r="C336" s="710" t="s">
        <v>15</v>
      </c>
      <c r="D336" s="711">
        <v>5</v>
      </c>
      <c r="E336" s="712"/>
      <c r="F336" s="820"/>
      <c r="G336" s="1"/>
    </row>
    <row r="337" spans="1:7" s="2" customFormat="1">
      <c r="A337" s="11"/>
      <c r="B337" s="12"/>
      <c r="C337" s="8"/>
      <c r="D337" s="9"/>
      <c r="E337" s="10"/>
      <c r="F337" s="820"/>
      <c r="G337" s="1"/>
    </row>
    <row r="338" spans="1:7" s="2" customFormat="1" ht="25">
      <c r="A338" s="11">
        <v>8.3000000000000007</v>
      </c>
      <c r="B338" s="12" t="s">
        <v>98</v>
      </c>
      <c r="C338" s="8" t="s">
        <v>15</v>
      </c>
      <c r="D338" s="9">
        <v>19</v>
      </c>
      <c r="E338" s="10"/>
      <c r="F338" s="820"/>
      <c r="G338" s="1"/>
    </row>
    <row r="339" spans="1:7" s="2" customFormat="1">
      <c r="A339" s="11"/>
      <c r="B339" s="4"/>
      <c r="C339" s="8"/>
      <c r="D339" s="9"/>
      <c r="E339" s="10"/>
      <c r="F339" s="820"/>
      <c r="G339" s="1"/>
    </row>
    <row r="340" spans="1:7" s="2" customFormat="1" ht="14.5">
      <c r="A340" s="21">
        <v>8.3000000000000007</v>
      </c>
      <c r="B340" s="709" t="s">
        <v>184</v>
      </c>
      <c r="C340" s="710" t="s">
        <v>15</v>
      </c>
      <c r="D340" s="711">
        <v>16</v>
      </c>
      <c r="E340" s="712"/>
      <c r="F340" s="820"/>
      <c r="G340" s="1"/>
    </row>
    <row r="341" spans="1:7" s="714" customFormat="1">
      <c r="A341" s="11"/>
      <c r="B341" s="12"/>
      <c r="C341" s="8"/>
      <c r="D341" s="9"/>
      <c r="E341" s="10"/>
      <c r="F341" s="820"/>
      <c r="G341" s="713"/>
    </row>
    <row r="342" spans="1:7" s="2" customFormat="1">
      <c r="A342" s="11">
        <v>8.5</v>
      </c>
      <c r="B342" s="12" t="s">
        <v>185</v>
      </c>
      <c r="C342" s="8" t="s">
        <v>19</v>
      </c>
      <c r="D342" s="9">
        <v>2</v>
      </c>
      <c r="E342" s="10"/>
      <c r="F342" s="820"/>
      <c r="G342" s="1"/>
    </row>
    <row r="343" spans="1:7" s="714" customFormat="1">
      <c r="A343" s="11"/>
      <c r="B343" s="4"/>
      <c r="C343" s="8"/>
      <c r="D343" s="9"/>
      <c r="E343" s="10"/>
      <c r="F343" s="820"/>
      <c r="G343" s="713"/>
    </row>
    <row r="344" spans="1:7" s="2" customFormat="1">
      <c r="A344" s="11"/>
      <c r="B344" s="26" t="s">
        <v>186</v>
      </c>
      <c r="C344" s="8"/>
      <c r="D344" s="9"/>
      <c r="E344" s="10"/>
      <c r="F344" s="820"/>
      <c r="G344" s="1"/>
    </row>
    <row r="345" spans="1:7" s="2" customFormat="1" ht="26">
      <c r="A345" s="11"/>
      <c r="B345" s="4" t="s">
        <v>187</v>
      </c>
      <c r="C345" s="8"/>
      <c r="D345" s="9"/>
      <c r="E345" s="10"/>
      <c r="F345" s="820"/>
      <c r="G345" s="1"/>
    </row>
    <row r="346" spans="1:7" s="2" customFormat="1">
      <c r="A346" s="11"/>
      <c r="B346" s="4"/>
      <c r="C346" s="8"/>
      <c r="D346" s="9"/>
      <c r="E346" s="10"/>
      <c r="F346" s="820"/>
      <c r="G346" s="1"/>
    </row>
    <row r="347" spans="1:7" s="714" customFormat="1" ht="14.5">
      <c r="A347" s="21">
        <v>8.4</v>
      </c>
      <c r="B347" s="709" t="s">
        <v>188</v>
      </c>
      <c r="C347" s="710" t="s">
        <v>15</v>
      </c>
      <c r="D347" s="711">
        <v>128</v>
      </c>
      <c r="E347" s="712"/>
      <c r="F347" s="820"/>
      <c r="G347" s="713"/>
    </row>
    <row r="348" spans="1:7" s="2" customFormat="1">
      <c r="A348" s="11"/>
      <c r="B348" s="4"/>
      <c r="C348" s="8"/>
      <c r="D348" s="9"/>
      <c r="E348" s="10"/>
      <c r="F348" s="820"/>
      <c r="G348" s="1"/>
    </row>
    <row r="349" spans="1:7" s="2" customFormat="1" ht="37.5">
      <c r="A349" s="11">
        <v>8.5</v>
      </c>
      <c r="B349" s="12" t="s">
        <v>189</v>
      </c>
      <c r="C349" s="8" t="s">
        <v>15</v>
      </c>
      <c r="D349" s="9">
        <v>20</v>
      </c>
      <c r="E349" s="10"/>
      <c r="F349" s="820"/>
      <c r="G349" s="1"/>
    </row>
    <row r="350" spans="1:7" s="2" customFormat="1">
      <c r="A350" s="11"/>
      <c r="B350" s="4"/>
      <c r="C350" s="8"/>
      <c r="D350" s="9"/>
      <c r="E350" s="10"/>
      <c r="F350" s="820"/>
      <c r="G350" s="1"/>
    </row>
    <row r="351" spans="1:7" s="2" customFormat="1" ht="39">
      <c r="A351" s="11"/>
      <c r="B351" s="4" t="s">
        <v>190</v>
      </c>
      <c r="C351" s="8"/>
      <c r="D351" s="9"/>
      <c r="E351" s="10"/>
      <c r="F351" s="820"/>
      <c r="G351" s="1"/>
    </row>
    <row r="352" spans="1:7" s="2" customFormat="1">
      <c r="A352" s="11"/>
      <c r="B352" s="4"/>
      <c r="C352" s="8"/>
      <c r="D352" s="9"/>
      <c r="E352" s="10"/>
      <c r="F352" s="820"/>
      <c r="G352" s="1"/>
    </row>
    <row r="353" spans="1:7" s="2" customFormat="1" ht="25">
      <c r="A353" s="11">
        <v>8.6</v>
      </c>
      <c r="B353" s="12" t="s">
        <v>191</v>
      </c>
      <c r="C353" s="8" t="s">
        <v>15</v>
      </c>
      <c r="D353" s="9">
        <v>90</v>
      </c>
      <c r="E353" s="10"/>
      <c r="F353" s="820"/>
      <c r="G353" s="1"/>
    </row>
    <row r="354" spans="1:7" s="714" customFormat="1">
      <c r="A354" s="11"/>
      <c r="B354" s="4"/>
      <c r="C354" s="8"/>
      <c r="D354" s="9"/>
      <c r="E354" s="10"/>
      <c r="F354" s="820"/>
      <c r="G354" s="713"/>
    </row>
    <row r="355" spans="1:7" s="2" customFormat="1" ht="25">
      <c r="A355" s="14">
        <v>8.6999999999999993</v>
      </c>
      <c r="B355" s="12" t="s">
        <v>192</v>
      </c>
      <c r="C355" s="8" t="s">
        <v>19</v>
      </c>
      <c r="D355" s="9">
        <v>130</v>
      </c>
      <c r="E355" s="10"/>
      <c r="F355" s="820"/>
      <c r="G355" s="1"/>
    </row>
    <row r="356" spans="1:7" s="2" customFormat="1">
      <c r="A356" s="11"/>
      <c r="B356" s="4"/>
      <c r="C356" s="8"/>
      <c r="D356" s="9"/>
      <c r="E356" s="10"/>
      <c r="F356" s="820"/>
      <c r="G356" s="1"/>
    </row>
    <row r="357" spans="1:7" s="2" customFormat="1" ht="13.5" thickBot="1">
      <c r="A357" s="2018" t="s">
        <v>49</v>
      </c>
      <c r="B357" s="2019"/>
      <c r="C357" s="2019"/>
      <c r="D357" s="2019"/>
      <c r="E357" s="2020"/>
      <c r="F357" s="822">
        <f>SUM(F311:F356)</f>
        <v>0</v>
      </c>
      <c r="G357" s="1"/>
    </row>
    <row r="358" spans="1:7" s="2" customFormat="1">
      <c r="A358" s="11"/>
      <c r="B358" s="26" t="s">
        <v>193</v>
      </c>
      <c r="C358" s="8"/>
      <c r="D358" s="9"/>
      <c r="E358" s="10"/>
      <c r="F358" s="820"/>
      <c r="G358" s="1"/>
    </row>
    <row r="359" spans="1:7" s="2" customFormat="1">
      <c r="A359" s="11"/>
      <c r="B359" s="26" t="s">
        <v>194</v>
      </c>
      <c r="C359" s="8"/>
      <c r="D359" s="9"/>
      <c r="E359" s="10"/>
      <c r="F359" s="820"/>
      <c r="G359" s="1"/>
    </row>
    <row r="360" spans="1:7" s="2" customFormat="1">
      <c r="A360" s="11"/>
      <c r="B360" s="4"/>
      <c r="C360" s="8"/>
      <c r="D360" s="9"/>
      <c r="E360" s="10"/>
      <c r="F360" s="820"/>
      <c r="G360" s="1"/>
    </row>
    <row r="361" spans="1:7" s="2" customFormat="1" ht="25">
      <c r="A361" s="11">
        <v>8.8000000000000007</v>
      </c>
      <c r="B361" s="12" t="s">
        <v>195</v>
      </c>
      <c r="C361" s="8" t="s">
        <v>15</v>
      </c>
      <c r="D361" s="9">
        <f>D347</f>
        <v>128</v>
      </c>
      <c r="E361" s="10"/>
      <c r="F361" s="820"/>
      <c r="G361" s="1"/>
    </row>
    <row r="362" spans="1:7" s="2" customFormat="1">
      <c r="A362" s="11"/>
      <c r="B362" s="4"/>
      <c r="C362" s="8"/>
      <c r="D362" s="9"/>
      <c r="E362" s="10"/>
      <c r="F362" s="820"/>
      <c r="G362" s="1"/>
    </row>
    <row r="363" spans="1:7" s="2" customFormat="1" ht="25">
      <c r="A363" s="14">
        <v>8.9</v>
      </c>
      <c r="B363" s="12" t="s">
        <v>196</v>
      </c>
      <c r="C363" s="8" t="s">
        <v>15</v>
      </c>
      <c r="D363" s="9">
        <f>D349</f>
        <v>20</v>
      </c>
      <c r="E363" s="10"/>
      <c r="F363" s="820"/>
      <c r="G363" s="1"/>
    </row>
    <row r="364" spans="1:7" s="2" customFormat="1">
      <c r="A364" s="11"/>
      <c r="B364" s="4"/>
      <c r="C364" s="8"/>
      <c r="D364" s="9"/>
      <c r="E364" s="10"/>
      <c r="F364" s="820"/>
      <c r="G364" s="1"/>
    </row>
    <row r="365" spans="1:7" s="2" customFormat="1">
      <c r="A365" s="715">
        <v>8.1</v>
      </c>
      <c r="B365" s="709" t="s">
        <v>197</v>
      </c>
      <c r="C365" s="710" t="s">
        <v>19</v>
      </c>
      <c r="D365" s="711">
        <f>D355</f>
        <v>130</v>
      </c>
      <c r="E365" s="712"/>
      <c r="F365" s="820"/>
      <c r="G365" s="1"/>
    </row>
    <row r="366" spans="1:7" s="2" customFormat="1">
      <c r="A366" s="11"/>
      <c r="B366" s="4"/>
      <c r="C366" s="8"/>
      <c r="D366" s="9"/>
      <c r="E366" s="10"/>
      <c r="F366" s="820"/>
      <c r="G366" s="1"/>
    </row>
    <row r="367" spans="1:7" s="2" customFormat="1" ht="25">
      <c r="A367" s="21">
        <v>8.11</v>
      </c>
      <c r="B367" s="22" t="s">
        <v>198</v>
      </c>
      <c r="C367" s="23" t="s">
        <v>15</v>
      </c>
      <c r="D367" s="24">
        <v>37</v>
      </c>
      <c r="E367" s="10"/>
      <c r="F367" s="820"/>
      <c r="G367" s="1"/>
    </row>
    <row r="368" spans="1:7" s="2" customFormat="1">
      <c r="A368" s="11"/>
      <c r="B368" s="4"/>
      <c r="C368" s="8"/>
      <c r="D368" s="9"/>
      <c r="E368" s="10"/>
      <c r="F368" s="820"/>
      <c r="G368" s="1"/>
    </row>
    <row r="369" spans="1:7" s="2" customFormat="1" ht="39">
      <c r="A369" s="11"/>
      <c r="B369" s="4" t="s">
        <v>199</v>
      </c>
      <c r="C369" s="8"/>
      <c r="D369" s="9"/>
      <c r="E369" s="10"/>
      <c r="F369" s="820"/>
      <c r="G369" s="1"/>
    </row>
    <row r="370" spans="1:7" s="2" customFormat="1">
      <c r="A370" s="11"/>
      <c r="B370" s="4"/>
      <c r="C370" s="8"/>
      <c r="D370" s="9"/>
      <c r="E370" s="10"/>
      <c r="F370" s="820"/>
      <c r="G370" s="1"/>
    </row>
    <row r="371" spans="1:7" s="2" customFormat="1" ht="14.5">
      <c r="A371" s="21">
        <v>8.1199999999999992</v>
      </c>
      <c r="B371" s="709" t="s">
        <v>200</v>
      </c>
      <c r="C371" s="710" t="s">
        <v>15</v>
      </c>
      <c r="D371" s="711">
        <f>D353</f>
        <v>90</v>
      </c>
      <c r="E371" s="712"/>
      <c r="F371" s="821"/>
      <c r="G371" s="1"/>
    </row>
    <row r="372" spans="1:7" s="714" customFormat="1">
      <c r="A372" s="11"/>
      <c r="B372" s="4"/>
      <c r="C372" s="8"/>
      <c r="D372" s="9"/>
      <c r="E372" s="10"/>
      <c r="F372" s="821"/>
      <c r="G372" s="713"/>
    </row>
    <row r="373" spans="1:7" s="2" customFormat="1" ht="14.5">
      <c r="A373" s="21">
        <v>8.1300000000000008</v>
      </c>
      <c r="B373" s="709" t="s">
        <v>201</v>
      </c>
      <c r="C373" s="710" t="s">
        <v>15</v>
      </c>
      <c r="D373" s="711">
        <v>19.5</v>
      </c>
      <c r="E373" s="712"/>
      <c r="F373" s="821"/>
      <c r="G373" s="1"/>
    </row>
    <row r="374" spans="1:7" s="2" customFormat="1">
      <c r="A374" s="11"/>
      <c r="B374" s="4"/>
      <c r="C374" s="8"/>
      <c r="D374" s="9"/>
      <c r="E374" s="10"/>
      <c r="F374" s="821"/>
      <c r="G374" s="1"/>
    </row>
    <row r="375" spans="1:7" s="2" customFormat="1">
      <c r="A375" s="25">
        <v>9</v>
      </c>
      <c r="B375" s="26" t="s">
        <v>202</v>
      </c>
      <c r="C375" s="8"/>
      <c r="D375" s="9"/>
      <c r="E375" s="10"/>
      <c r="F375" s="820"/>
      <c r="G375" s="1"/>
    </row>
    <row r="376" spans="1:7" s="2" customFormat="1">
      <c r="A376" s="11"/>
      <c r="B376" s="4"/>
      <c r="C376" s="8"/>
      <c r="D376" s="9"/>
      <c r="E376" s="10"/>
      <c r="F376" s="820"/>
      <c r="G376" s="1"/>
    </row>
    <row r="377" spans="1:7" s="2" customFormat="1" ht="26">
      <c r="A377" s="11"/>
      <c r="B377" s="4" t="s">
        <v>203</v>
      </c>
      <c r="C377" s="8"/>
      <c r="D377" s="9"/>
      <c r="E377" s="10"/>
      <c r="F377" s="820"/>
      <c r="G377" s="1"/>
    </row>
    <row r="378" spans="1:7" s="714" customFormat="1">
      <c r="A378" s="11"/>
      <c r="B378" s="4"/>
      <c r="C378" s="8"/>
      <c r="D378" s="9"/>
      <c r="E378" s="10"/>
      <c r="F378" s="820"/>
      <c r="G378" s="713"/>
    </row>
    <row r="379" spans="1:7" s="2" customFormat="1">
      <c r="A379" s="11"/>
      <c r="B379" s="26" t="s">
        <v>204</v>
      </c>
      <c r="C379" s="8"/>
      <c r="D379" s="9"/>
      <c r="E379" s="10"/>
      <c r="F379" s="820"/>
      <c r="G379" s="1"/>
    </row>
    <row r="380" spans="1:7" s="714" customFormat="1">
      <c r="A380" s="11"/>
      <c r="B380" s="4"/>
      <c r="C380" s="8"/>
      <c r="D380" s="9"/>
      <c r="E380" s="10"/>
      <c r="F380" s="820"/>
      <c r="G380" s="713"/>
    </row>
    <row r="381" spans="1:7" s="2" customFormat="1" ht="14.5">
      <c r="A381" s="21">
        <v>9.1</v>
      </c>
      <c r="B381" s="709" t="s">
        <v>205</v>
      </c>
      <c r="C381" s="710" t="s">
        <v>15</v>
      </c>
      <c r="D381" s="711">
        <v>11</v>
      </c>
      <c r="E381" s="712"/>
      <c r="F381" s="821"/>
      <c r="G381" s="1"/>
    </row>
    <row r="382" spans="1:7" s="2" customFormat="1">
      <c r="A382" s="11"/>
      <c r="B382" s="4"/>
      <c r="C382" s="8"/>
      <c r="D382" s="9"/>
      <c r="E382" s="10"/>
      <c r="F382" s="820"/>
      <c r="G382" s="1"/>
    </row>
    <row r="383" spans="1:7" s="2" customFormat="1" ht="26">
      <c r="A383" s="11"/>
      <c r="B383" s="4" t="s">
        <v>206</v>
      </c>
      <c r="C383" s="8"/>
      <c r="D383" s="9"/>
      <c r="E383" s="10"/>
      <c r="F383" s="820"/>
      <c r="G383" s="1"/>
    </row>
    <row r="384" spans="1:7" s="2" customFormat="1">
      <c r="A384" s="11"/>
      <c r="B384" s="4"/>
      <c r="C384" s="8"/>
      <c r="D384" s="9"/>
      <c r="E384" s="10"/>
      <c r="F384" s="820"/>
      <c r="G384" s="1"/>
    </row>
    <row r="385" spans="1:7" s="2" customFormat="1">
      <c r="A385" s="11"/>
      <c r="B385" s="26" t="s">
        <v>204</v>
      </c>
      <c r="C385" s="8"/>
      <c r="D385" s="9"/>
      <c r="E385" s="10"/>
      <c r="F385" s="820"/>
      <c r="G385" s="1"/>
    </row>
    <row r="386" spans="1:7" s="2" customFormat="1">
      <c r="A386" s="11"/>
      <c r="B386" s="4"/>
      <c r="C386" s="8"/>
      <c r="D386" s="9"/>
      <c r="E386" s="10"/>
      <c r="F386" s="820"/>
      <c r="G386" s="1"/>
    </row>
    <row r="387" spans="1:7" s="2" customFormat="1" ht="25">
      <c r="A387" s="21">
        <v>9.1999999999999993</v>
      </c>
      <c r="B387" s="709" t="s">
        <v>207</v>
      </c>
      <c r="C387" s="710" t="s">
        <v>15</v>
      </c>
      <c r="D387" s="711">
        <v>9</v>
      </c>
      <c r="E387" s="712"/>
      <c r="F387" s="821"/>
      <c r="G387" s="1"/>
    </row>
    <row r="388" spans="1:7" s="714" customFormat="1">
      <c r="A388" s="11"/>
      <c r="B388" s="4"/>
      <c r="C388" s="8"/>
      <c r="D388" s="9"/>
      <c r="E388" s="10"/>
      <c r="F388" s="820"/>
      <c r="G388" s="713"/>
    </row>
    <row r="389" spans="1:7" s="2" customFormat="1">
      <c r="A389" s="11"/>
      <c r="B389" s="26" t="s">
        <v>208</v>
      </c>
      <c r="C389" s="8"/>
      <c r="D389" s="9"/>
      <c r="E389" s="10"/>
      <c r="F389" s="820"/>
      <c r="G389" s="1"/>
    </row>
    <row r="390" spans="1:7" s="2" customFormat="1">
      <c r="A390" s="11"/>
      <c r="B390" s="4"/>
      <c r="C390" s="8"/>
      <c r="D390" s="9"/>
      <c r="E390" s="10"/>
      <c r="F390" s="820"/>
      <c r="G390" s="1"/>
    </row>
    <row r="391" spans="1:7" s="2" customFormat="1" ht="25">
      <c r="A391" s="21">
        <v>9.3000000000000007</v>
      </c>
      <c r="B391" s="709" t="s">
        <v>207</v>
      </c>
      <c r="C391" s="710" t="s">
        <v>15</v>
      </c>
      <c r="D391" s="711">
        <v>9</v>
      </c>
      <c r="E391" s="712"/>
      <c r="F391" s="821"/>
      <c r="G391" s="1"/>
    </row>
    <row r="392" spans="1:7" s="2" customFormat="1">
      <c r="A392" s="11"/>
      <c r="B392" s="4"/>
      <c r="C392" s="8"/>
      <c r="D392" s="9"/>
      <c r="E392" s="10"/>
      <c r="F392" s="820"/>
      <c r="G392" s="1"/>
    </row>
    <row r="393" spans="1:7" s="2" customFormat="1" ht="26">
      <c r="A393" s="11"/>
      <c r="B393" s="4" t="s">
        <v>209</v>
      </c>
      <c r="C393" s="8"/>
      <c r="D393" s="9"/>
      <c r="E393" s="10"/>
      <c r="F393" s="820"/>
      <c r="G393" s="1"/>
    </row>
    <row r="394" spans="1:7" s="714" customFormat="1">
      <c r="A394" s="11"/>
      <c r="B394" s="4"/>
      <c r="C394" s="8"/>
      <c r="D394" s="9"/>
      <c r="E394" s="10"/>
      <c r="F394" s="820"/>
      <c r="G394" s="713"/>
    </row>
    <row r="395" spans="1:7" s="2" customFormat="1">
      <c r="A395" s="11"/>
      <c r="B395" s="26" t="s">
        <v>204</v>
      </c>
      <c r="C395" s="8"/>
      <c r="D395" s="9"/>
      <c r="E395" s="10"/>
      <c r="F395" s="820"/>
      <c r="G395" s="1"/>
    </row>
    <row r="396" spans="1:7" s="2" customFormat="1">
      <c r="A396" s="11"/>
      <c r="B396" s="4"/>
      <c r="C396" s="8"/>
      <c r="D396" s="9"/>
      <c r="E396" s="10"/>
      <c r="F396" s="820"/>
      <c r="G396" s="1"/>
    </row>
    <row r="397" spans="1:7" s="2" customFormat="1" ht="14.5">
      <c r="A397" s="21">
        <v>9.4</v>
      </c>
      <c r="B397" s="709" t="s">
        <v>210</v>
      </c>
      <c r="C397" s="710" t="s">
        <v>15</v>
      </c>
      <c r="D397" s="711">
        <v>41</v>
      </c>
      <c r="E397" s="712"/>
      <c r="F397" s="821"/>
      <c r="G397" s="1"/>
    </row>
    <row r="398" spans="1:7" s="714" customFormat="1">
      <c r="A398" s="11"/>
      <c r="B398" s="4"/>
      <c r="C398" s="8"/>
      <c r="D398" s="9"/>
      <c r="E398" s="10"/>
      <c r="F398" s="821"/>
      <c r="G398" s="713"/>
    </row>
    <row r="399" spans="1:7" s="2" customFormat="1" ht="14.5">
      <c r="A399" s="21">
        <v>9.5</v>
      </c>
      <c r="B399" s="709" t="s">
        <v>211</v>
      </c>
      <c r="C399" s="710" t="s">
        <v>15</v>
      </c>
      <c r="D399" s="711">
        <v>149</v>
      </c>
      <c r="E399" s="712"/>
      <c r="F399" s="821"/>
      <c r="G399" s="1"/>
    </row>
    <row r="400" spans="1:7" s="2" customFormat="1">
      <c r="A400" s="11"/>
      <c r="B400" s="4"/>
      <c r="C400" s="8"/>
      <c r="D400" s="9"/>
      <c r="E400" s="10"/>
      <c r="F400" s="821"/>
      <c r="G400" s="1"/>
    </row>
    <row r="401" spans="1:7" s="2" customFormat="1" ht="26">
      <c r="A401" s="11"/>
      <c r="B401" s="4" t="s">
        <v>212</v>
      </c>
      <c r="C401" s="8"/>
      <c r="D401" s="9"/>
      <c r="E401" s="10"/>
      <c r="F401" s="821"/>
      <c r="G401" s="1"/>
    </row>
    <row r="402" spans="1:7" s="2" customFormat="1">
      <c r="A402" s="11"/>
      <c r="B402" s="4"/>
      <c r="C402" s="8"/>
      <c r="D402" s="9"/>
      <c r="E402" s="10"/>
      <c r="F402" s="821"/>
      <c r="G402" s="1"/>
    </row>
    <row r="403" spans="1:7" s="2" customFormat="1">
      <c r="A403" s="11"/>
      <c r="B403" s="26" t="s">
        <v>208</v>
      </c>
      <c r="C403" s="8"/>
      <c r="D403" s="9"/>
      <c r="E403" s="10"/>
      <c r="F403" s="821"/>
      <c r="G403" s="1"/>
    </row>
    <row r="404" spans="1:7" s="714" customFormat="1">
      <c r="A404" s="11"/>
      <c r="B404" s="4"/>
      <c r="C404" s="8"/>
      <c r="D404" s="9"/>
      <c r="E404" s="10"/>
      <c r="F404" s="821"/>
      <c r="G404" s="713"/>
    </row>
    <row r="405" spans="1:7" s="2" customFormat="1" ht="14.5">
      <c r="A405" s="21">
        <v>9.6</v>
      </c>
      <c r="B405" s="709" t="s">
        <v>213</v>
      </c>
      <c r="C405" s="710" t="s">
        <v>15</v>
      </c>
      <c r="D405" s="711">
        <v>192</v>
      </c>
      <c r="E405" s="712"/>
      <c r="F405" s="821"/>
      <c r="G405" s="1"/>
    </row>
    <row r="406" spans="1:7" s="714" customFormat="1">
      <c r="A406" s="11"/>
      <c r="B406" s="4"/>
      <c r="C406" s="8"/>
      <c r="D406" s="9"/>
      <c r="E406" s="10"/>
      <c r="F406" s="821"/>
      <c r="G406" s="713"/>
    </row>
    <row r="407" spans="1:7" s="2" customFormat="1" ht="14.5">
      <c r="A407" s="21">
        <v>9.6999999999999993</v>
      </c>
      <c r="B407" s="709" t="s">
        <v>214</v>
      </c>
      <c r="C407" s="710" t="s">
        <v>15</v>
      </c>
      <c r="D407" s="711">
        <v>5</v>
      </c>
      <c r="E407" s="712"/>
      <c r="F407" s="821"/>
      <c r="G407" s="1"/>
    </row>
    <row r="408" spans="1:7" s="2" customFormat="1">
      <c r="A408" s="11"/>
      <c r="B408" s="12"/>
      <c r="C408" s="8"/>
      <c r="D408" s="9"/>
      <c r="E408" s="10"/>
      <c r="F408" s="820"/>
      <c r="G408" s="1"/>
    </row>
    <row r="409" spans="1:7" s="2" customFormat="1" ht="25">
      <c r="A409" s="11">
        <v>10.8</v>
      </c>
      <c r="B409" s="12" t="s">
        <v>215</v>
      </c>
      <c r="C409" s="8" t="s">
        <v>15</v>
      </c>
      <c r="D409" s="9">
        <v>19</v>
      </c>
      <c r="E409" s="10"/>
      <c r="F409" s="820"/>
      <c r="G409" s="1"/>
    </row>
    <row r="410" spans="1:7" s="2" customFormat="1">
      <c r="A410" s="11"/>
      <c r="B410" s="4"/>
      <c r="C410" s="8"/>
      <c r="D410" s="9"/>
      <c r="E410" s="10"/>
      <c r="F410" s="820"/>
      <c r="G410" s="1"/>
    </row>
    <row r="411" spans="1:7" s="2" customFormat="1" ht="13.5" thickBot="1">
      <c r="A411" s="2018" t="s">
        <v>49</v>
      </c>
      <c r="B411" s="2019"/>
      <c r="C411" s="2019"/>
      <c r="D411" s="2019"/>
      <c r="E411" s="2020"/>
      <c r="F411" s="823">
        <f>SUM(F358:F410)</f>
        <v>0</v>
      </c>
      <c r="G411" s="1"/>
    </row>
    <row r="412" spans="1:7" s="714" customFormat="1" ht="25">
      <c r="A412" s="11">
        <v>9.8000000000000007</v>
      </c>
      <c r="B412" s="12" t="s">
        <v>216</v>
      </c>
      <c r="C412" s="8" t="s">
        <v>15</v>
      </c>
      <c r="D412" s="9">
        <v>16</v>
      </c>
      <c r="E412" s="10"/>
      <c r="F412" s="820"/>
      <c r="G412" s="713"/>
    </row>
    <row r="413" spans="1:7" s="2" customFormat="1">
      <c r="A413" s="11"/>
      <c r="B413" s="12"/>
      <c r="C413" s="8"/>
      <c r="D413" s="9"/>
      <c r="E413" s="10"/>
      <c r="F413" s="820"/>
      <c r="G413" s="1"/>
    </row>
    <row r="414" spans="1:7" s="714" customFormat="1" ht="25">
      <c r="A414" s="15">
        <v>10.1</v>
      </c>
      <c r="B414" s="12" t="s">
        <v>217</v>
      </c>
      <c r="C414" s="8" t="s">
        <v>19</v>
      </c>
      <c r="D414" s="9">
        <v>2</v>
      </c>
      <c r="E414" s="10"/>
      <c r="F414" s="820"/>
      <c r="G414" s="713"/>
    </row>
    <row r="415" spans="1:7" s="2" customFormat="1">
      <c r="A415" s="11"/>
      <c r="B415" s="4"/>
      <c r="C415" s="8"/>
      <c r="D415" s="9"/>
      <c r="E415" s="10"/>
      <c r="F415" s="820"/>
      <c r="G415" s="1"/>
    </row>
    <row r="416" spans="1:7" s="2" customFormat="1" ht="14.5">
      <c r="A416" s="21">
        <v>9.9</v>
      </c>
      <c r="B416" s="709" t="s">
        <v>97</v>
      </c>
      <c r="C416" s="710" t="s">
        <v>15</v>
      </c>
      <c r="D416" s="711">
        <v>85</v>
      </c>
      <c r="E416" s="712"/>
      <c r="F416" s="820"/>
      <c r="G416" s="1"/>
    </row>
    <row r="417" spans="1:7" s="2" customFormat="1">
      <c r="A417" s="11"/>
      <c r="B417" s="4"/>
      <c r="C417" s="8"/>
      <c r="D417" s="9"/>
      <c r="E417" s="10"/>
      <c r="F417" s="820"/>
      <c r="G417" s="1"/>
    </row>
    <row r="418" spans="1:7" s="2" customFormat="1" ht="26">
      <c r="A418" s="11"/>
      <c r="B418" s="4" t="s">
        <v>218</v>
      </c>
      <c r="C418" s="8"/>
      <c r="D418" s="9"/>
      <c r="E418" s="10"/>
      <c r="F418" s="820"/>
      <c r="G418" s="1"/>
    </row>
    <row r="419" spans="1:7" s="2" customFormat="1">
      <c r="A419" s="11"/>
      <c r="B419" s="4"/>
      <c r="C419" s="8"/>
      <c r="D419" s="9"/>
      <c r="E419" s="10"/>
      <c r="F419" s="820"/>
      <c r="G419" s="1"/>
    </row>
    <row r="420" spans="1:7" s="2" customFormat="1" ht="14.5">
      <c r="A420" s="715">
        <v>9.1</v>
      </c>
      <c r="B420" s="709" t="s">
        <v>219</v>
      </c>
      <c r="C420" s="710" t="s">
        <v>15</v>
      </c>
      <c r="D420" s="711">
        <v>95</v>
      </c>
      <c r="E420" s="712"/>
      <c r="F420" s="820"/>
      <c r="G420" s="1"/>
    </row>
    <row r="421" spans="1:7" s="2" customFormat="1">
      <c r="A421" s="11"/>
      <c r="B421" s="12"/>
      <c r="C421" s="8"/>
      <c r="D421" s="9"/>
      <c r="E421" s="10"/>
      <c r="F421" s="820"/>
      <c r="G421" s="1"/>
    </row>
    <row r="422" spans="1:7" s="2" customFormat="1">
      <c r="A422" s="11">
        <v>10.130000000000001</v>
      </c>
      <c r="B422" s="12" t="s">
        <v>220</v>
      </c>
      <c r="C422" s="8" t="s">
        <v>19</v>
      </c>
      <c r="D422" s="9">
        <v>60</v>
      </c>
      <c r="E422" s="10"/>
      <c r="F422" s="820"/>
      <c r="G422" s="1"/>
    </row>
    <row r="423" spans="1:7" s="714" customFormat="1">
      <c r="A423" s="11"/>
      <c r="B423" s="4"/>
      <c r="C423" s="8"/>
      <c r="D423" s="9"/>
      <c r="E423" s="10"/>
      <c r="F423" s="820"/>
      <c r="G423" s="713"/>
    </row>
    <row r="424" spans="1:7" s="2" customFormat="1">
      <c r="A424" s="25" t="s">
        <v>221</v>
      </c>
      <c r="B424" s="26" t="s">
        <v>222</v>
      </c>
      <c r="C424" s="8"/>
      <c r="D424" s="9"/>
      <c r="E424" s="10"/>
      <c r="F424" s="820"/>
      <c r="G424" s="1"/>
    </row>
    <row r="425" spans="1:7" s="2" customFormat="1">
      <c r="A425" s="11"/>
      <c r="B425" s="4"/>
      <c r="C425" s="8"/>
      <c r="D425" s="9"/>
      <c r="E425" s="10"/>
      <c r="F425" s="820"/>
      <c r="G425" s="1"/>
    </row>
    <row r="426" spans="1:7" s="2" customFormat="1" ht="75.5">
      <c r="A426" s="29"/>
      <c r="B426" s="30" t="s">
        <v>223</v>
      </c>
      <c r="C426" s="23"/>
      <c r="D426" s="24"/>
      <c r="E426" s="10"/>
      <c r="F426" s="820"/>
      <c r="G426" s="1"/>
    </row>
    <row r="427" spans="1:7" s="714" customFormat="1">
      <c r="A427" s="11"/>
      <c r="B427" s="4"/>
      <c r="C427" s="8"/>
      <c r="D427" s="9"/>
      <c r="E427" s="10"/>
      <c r="F427" s="820"/>
      <c r="G427" s="713"/>
    </row>
    <row r="428" spans="1:7" s="2" customFormat="1">
      <c r="A428" s="29" t="s">
        <v>224</v>
      </c>
      <c r="B428" s="461" t="s">
        <v>2079</v>
      </c>
      <c r="C428" s="23" t="s">
        <v>12</v>
      </c>
      <c r="D428" s="24">
        <v>5</v>
      </c>
      <c r="E428" s="10"/>
      <c r="F428" s="820"/>
      <c r="G428" s="1"/>
    </row>
    <row r="429" spans="1:7" s="2" customFormat="1">
      <c r="A429" s="11"/>
      <c r="B429" s="4"/>
      <c r="C429" s="8"/>
      <c r="D429" s="9"/>
      <c r="E429" s="10"/>
      <c r="F429" s="820"/>
      <c r="G429" s="1"/>
    </row>
    <row r="430" spans="1:7" s="2" customFormat="1" ht="26">
      <c r="A430" s="29"/>
      <c r="B430" s="32" t="s">
        <v>225</v>
      </c>
      <c r="C430" s="23"/>
      <c r="D430" s="24"/>
      <c r="E430" s="10"/>
      <c r="F430" s="820"/>
      <c r="G430" s="1"/>
    </row>
    <row r="431" spans="1:7" s="2" customFormat="1">
      <c r="A431" s="11"/>
      <c r="B431" s="4"/>
      <c r="C431" s="8"/>
      <c r="D431" s="9"/>
      <c r="E431" s="10"/>
      <c r="F431" s="820"/>
      <c r="G431" s="1"/>
    </row>
    <row r="432" spans="1:7" s="2" customFormat="1" ht="37.5">
      <c r="A432" s="29"/>
      <c r="B432" s="31" t="s">
        <v>226</v>
      </c>
      <c r="C432" s="23"/>
      <c r="D432" s="24"/>
      <c r="E432" s="10"/>
      <c r="F432" s="820"/>
      <c r="G432" s="1"/>
    </row>
    <row r="433" spans="1:7">
      <c r="A433" s="11"/>
      <c r="B433" s="4"/>
      <c r="C433" s="8"/>
      <c r="D433" s="9"/>
      <c r="E433" s="10"/>
      <c r="F433" s="820"/>
      <c r="G433" s="27"/>
    </row>
    <row r="434" spans="1:7" s="2" customFormat="1" ht="50">
      <c r="A434" s="29" t="s">
        <v>227</v>
      </c>
      <c r="B434" s="22" t="s">
        <v>228</v>
      </c>
      <c r="C434" s="23" t="s">
        <v>9</v>
      </c>
      <c r="D434" s="24" t="s">
        <v>10</v>
      </c>
      <c r="E434" s="10"/>
      <c r="F434" s="824"/>
      <c r="G434" s="1"/>
    </row>
    <row r="435" spans="1:7">
      <c r="A435" s="11"/>
      <c r="B435" s="4"/>
      <c r="C435" s="8"/>
      <c r="D435" s="9"/>
      <c r="E435" s="10"/>
      <c r="F435" s="824"/>
      <c r="G435" s="27"/>
    </row>
    <row r="436" spans="1:7" s="2" customFormat="1" ht="37.5">
      <c r="A436" s="29" t="s">
        <v>229</v>
      </c>
      <c r="B436" s="22" t="s">
        <v>230</v>
      </c>
      <c r="C436" s="23" t="s">
        <v>9</v>
      </c>
      <c r="D436" s="24" t="s">
        <v>10</v>
      </c>
      <c r="E436" s="10"/>
      <c r="F436" s="825"/>
      <c r="G436" s="1"/>
    </row>
    <row r="437" spans="1:7">
      <c r="A437" s="11"/>
      <c r="B437" s="4"/>
      <c r="C437" s="8"/>
      <c r="D437" s="9"/>
      <c r="E437" s="10"/>
      <c r="F437" s="825"/>
      <c r="G437" s="27"/>
    </row>
    <row r="438" spans="1:7" s="2" customFormat="1" ht="50">
      <c r="A438" s="29" t="s">
        <v>231</v>
      </c>
      <c r="B438" s="22" t="s">
        <v>232</v>
      </c>
      <c r="C438" s="23" t="s">
        <v>9</v>
      </c>
      <c r="D438" s="24" t="s">
        <v>10</v>
      </c>
      <c r="E438" s="10"/>
      <c r="F438" s="825"/>
      <c r="G438" s="1"/>
    </row>
    <row r="439" spans="1:7">
      <c r="A439" s="11"/>
      <c r="B439" s="4"/>
      <c r="C439" s="8"/>
      <c r="D439" s="9"/>
      <c r="E439" s="10"/>
      <c r="F439" s="825"/>
      <c r="G439" s="27"/>
    </row>
    <row r="440" spans="1:7" s="2" customFormat="1" ht="25">
      <c r="A440" s="29" t="s">
        <v>233</v>
      </c>
      <c r="B440" s="1265" t="s">
        <v>2080</v>
      </c>
      <c r="C440" s="23" t="s">
        <v>9</v>
      </c>
      <c r="D440" s="24" t="s">
        <v>10</v>
      </c>
      <c r="E440" s="33"/>
      <c r="F440" s="825"/>
      <c r="G440" s="1"/>
    </row>
    <row r="441" spans="1:7">
      <c r="A441" s="11"/>
      <c r="B441" s="4"/>
      <c r="C441" s="8"/>
      <c r="D441" s="9"/>
      <c r="E441" s="10"/>
      <c r="F441" s="825"/>
      <c r="G441" s="27"/>
    </row>
    <row r="442" spans="1:7" s="2" customFormat="1">
      <c r="A442" s="21" t="s">
        <v>234</v>
      </c>
      <c r="B442" s="709" t="s">
        <v>235</v>
      </c>
      <c r="C442" s="710" t="s">
        <v>19</v>
      </c>
      <c r="D442" s="711">
        <v>5.5</v>
      </c>
      <c r="E442" s="712"/>
      <c r="F442" s="825"/>
      <c r="G442" s="1"/>
    </row>
    <row r="443" spans="1:7">
      <c r="A443" s="29"/>
      <c r="B443" s="36"/>
      <c r="C443" s="23"/>
      <c r="D443" s="24"/>
      <c r="E443" s="10"/>
      <c r="F443" s="825"/>
      <c r="G443" s="27"/>
    </row>
    <row r="444" spans="1:7" s="2" customFormat="1" ht="39">
      <c r="A444" s="29"/>
      <c r="B444" s="30" t="s">
        <v>236</v>
      </c>
      <c r="C444" s="34"/>
      <c r="D444" s="35"/>
      <c r="E444" s="10"/>
      <c r="F444" s="825"/>
      <c r="G444" s="1"/>
    </row>
    <row r="445" spans="1:7">
      <c r="A445" s="11"/>
      <c r="B445" s="4"/>
      <c r="C445" s="8"/>
      <c r="D445" s="9"/>
      <c r="E445" s="10"/>
      <c r="F445" s="820"/>
      <c r="G445" s="27"/>
    </row>
    <row r="446" spans="1:7" s="2" customFormat="1" ht="14.5">
      <c r="A446" s="21" t="s">
        <v>237</v>
      </c>
      <c r="B446" s="709" t="s">
        <v>238</v>
      </c>
      <c r="C446" s="710" t="s">
        <v>15</v>
      </c>
      <c r="D446" s="711">
        <v>16</v>
      </c>
      <c r="E446" s="712"/>
      <c r="F446" s="821"/>
      <c r="G446" s="1"/>
    </row>
    <row r="447" spans="1:7">
      <c r="A447" s="11"/>
      <c r="B447" s="4"/>
      <c r="C447" s="8"/>
      <c r="D447" s="9"/>
      <c r="E447" s="10"/>
      <c r="F447" s="820"/>
      <c r="G447" s="27"/>
    </row>
    <row r="448" spans="1:7" s="2" customFormat="1" ht="14.5">
      <c r="A448" s="21" t="s">
        <v>239</v>
      </c>
      <c r="B448" s="709" t="s">
        <v>240</v>
      </c>
      <c r="C448" s="710" t="s">
        <v>15</v>
      </c>
      <c r="D448" s="711">
        <v>54</v>
      </c>
      <c r="E448" s="712"/>
      <c r="F448" s="821"/>
      <c r="G448" s="1"/>
    </row>
    <row r="449" spans="1:7" s="714" customFormat="1">
      <c r="A449" s="11"/>
      <c r="B449" s="4"/>
      <c r="C449" s="8"/>
      <c r="D449" s="9"/>
      <c r="E449" s="10"/>
      <c r="F449" s="820"/>
      <c r="G449" s="713"/>
    </row>
    <row r="450" spans="1:7" ht="13.5" thickBot="1">
      <c r="A450" s="2018" t="s">
        <v>49</v>
      </c>
      <c r="B450" s="2019"/>
      <c r="C450" s="2019"/>
      <c r="D450" s="2019"/>
      <c r="E450" s="2020"/>
      <c r="F450" s="823">
        <f>SUM(F412:F449)</f>
        <v>0</v>
      </c>
      <c r="G450" s="27"/>
    </row>
    <row r="451" spans="1:7" ht="37.5">
      <c r="A451" s="29" t="s">
        <v>241</v>
      </c>
      <c r="B451" s="31" t="s">
        <v>242</v>
      </c>
      <c r="C451" s="23" t="s">
        <v>12</v>
      </c>
      <c r="D451" s="24">
        <v>5</v>
      </c>
      <c r="E451" s="10"/>
      <c r="F451" s="824"/>
      <c r="G451" s="27"/>
    </row>
    <row r="452" spans="1:7" s="2" customFormat="1">
      <c r="A452" s="11"/>
      <c r="B452" s="4"/>
      <c r="C452" s="8"/>
      <c r="D452" s="9"/>
      <c r="E452" s="10"/>
      <c r="F452" s="824"/>
      <c r="G452" s="1"/>
    </row>
    <row r="453" spans="1:7" s="714" customFormat="1" ht="25">
      <c r="A453" s="29" t="s">
        <v>243</v>
      </c>
      <c r="B453" s="37" t="s">
        <v>244</v>
      </c>
      <c r="C453" s="23" t="s">
        <v>12</v>
      </c>
      <c r="D453" s="24">
        <v>3</v>
      </c>
      <c r="E453" s="10"/>
      <c r="F453" s="824"/>
      <c r="G453" s="713"/>
    </row>
    <row r="454" spans="1:7" s="2" customFormat="1">
      <c r="A454" s="11"/>
      <c r="B454" s="4"/>
      <c r="C454" s="8"/>
      <c r="D454" s="9"/>
      <c r="E454" s="10"/>
      <c r="F454" s="824"/>
      <c r="G454" s="1"/>
    </row>
    <row r="455" spans="1:7" s="714" customFormat="1" ht="37.5">
      <c r="A455" s="29" t="s">
        <v>245</v>
      </c>
      <c r="B455" s="461" t="s">
        <v>2081</v>
      </c>
      <c r="C455" s="34" t="s">
        <v>12</v>
      </c>
      <c r="D455" s="24">
        <v>5</v>
      </c>
      <c r="E455" s="10"/>
      <c r="F455" s="824"/>
      <c r="G455" s="713"/>
    </row>
    <row r="456" spans="1:7" s="2" customFormat="1">
      <c r="A456" s="29"/>
      <c r="B456" s="22"/>
      <c r="C456" s="23"/>
      <c r="D456" s="24"/>
      <c r="E456" s="10"/>
      <c r="F456" s="824"/>
      <c r="G456" s="1"/>
    </row>
    <row r="457" spans="1:7" s="2" customFormat="1" ht="13.5" thickBot="1">
      <c r="A457" s="2018" t="s">
        <v>49</v>
      </c>
      <c r="B457" s="2019"/>
      <c r="C457" s="2019"/>
      <c r="D457" s="2019"/>
      <c r="E457" s="2020"/>
      <c r="F457" s="824">
        <f>SUM(F451:F456)</f>
        <v>0</v>
      </c>
      <c r="G457" s="1"/>
    </row>
    <row r="458" spans="1:7">
      <c r="G458" s="27"/>
    </row>
    <row r="459" spans="1:7" s="2" customFormat="1">
      <c r="A459" s="39"/>
      <c r="B459" s="40"/>
      <c r="C459" s="41"/>
      <c r="D459" s="42"/>
      <c r="E459" s="43"/>
      <c r="F459" s="826"/>
      <c r="G459" s="1"/>
    </row>
    <row r="460" spans="1:7">
      <c r="B460" s="40">
        <f>2.85*9.3</f>
        <v>26.505000000000003</v>
      </c>
      <c r="G460" s="27"/>
    </row>
    <row r="461" spans="1:7" s="2" customFormat="1">
      <c r="A461" s="39"/>
      <c r="B461" s="40">
        <f>9.3*1.1</f>
        <v>10.230000000000002</v>
      </c>
      <c r="C461" s="41"/>
      <c r="D461" s="42"/>
      <c r="E461" s="43"/>
      <c r="F461" s="826"/>
      <c r="G461" s="1"/>
    </row>
    <row r="462" spans="1:7">
      <c r="G462" s="27"/>
    </row>
    <row r="463" spans="1:7">
      <c r="G463" s="27"/>
    </row>
    <row r="464" spans="1:7" s="38" customFormat="1">
      <c r="A464" s="39"/>
      <c r="B464" s="40"/>
      <c r="C464" s="41"/>
      <c r="D464" s="42"/>
      <c r="E464" s="43"/>
      <c r="F464" s="826"/>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G483" s="27"/>
    </row>
    <row r="484" spans="1:7">
      <c r="G484" s="27"/>
    </row>
    <row r="485" spans="1:7">
      <c r="G485" s="27"/>
    </row>
    <row r="486" spans="1:7">
      <c r="G486" s="27"/>
    </row>
    <row r="487" spans="1:7">
      <c r="G487" s="27"/>
    </row>
    <row r="488" spans="1:7">
      <c r="G488" s="27"/>
    </row>
    <row r="489" spans="1:7">
      <c r="G489" s="27"/>
    </row>
    <row r="490" spans="1:7">
      <c r="A490" s="2021"/>
      <c r="B490" s="2022"/>
      <c r="C490" s="2022"/>
      <c r="D490" s="2022"/>
      <c r="E490" s="2022"/>
      <c r="F490" s="827"/>
      <c r="G490" s="27"/>
    </row>
    <row r="491" spans="1:7">
      <c r="A491" s="44"/>
      <c r="B491" s="45"/>
      <c r="C491" s="46"/>
      <c r="D491" s="47"/>
      <c r="E491" s="48"/>
      <c r="F491" s="828"/>
      <c r="G491" s="27"/>
    </row>
    <row r="492" spans="1:7">
      <c r="A492" s="44"/>
      <c r="B492" s="45"/>
      <c r="C492" s="46"/>
      <c r="D492" s="47"/>
      <c r="E492" s="48"/>
      <c r="F492" s="828"/>
      <c r="G492" s="27"/>
    </row>
    <row r="493" spans="1:7">
      <c r="A493" s="44"/>
      <c r="B493" s="45"/>
      <c r="C493" s="46"/>
      <c r="D493" s="47"/>
      <c r="E493" s="48"/>
      <c r="F493" s="828"/>
      <c r="G493" s="27"/>
    </row>
    <row r="494" spans="1:7">
      <c r="A494" s="44"/>
      <c r="B494" s="45"/>
      <c r="C494" s="46"/>
      <c r="D494" s="47"/>
      <c r="E494" s="48"/>
      <c r="F494" s="828"/>
      <c r="G494" s="27"/>
    </row>
    <row r="495" spans="1:7">
      <c r="A495" s="44"/>
      <c r="B495" s="45"/>
      <c r="C495" s="46"/>
      <c r="D495" s="47"/>
      <c r="E495" s="48"/>
      <c r="F495" s="828"/>
      <c r="G495" s="27"/>
    </row>
    <row r="496" spans="1:7">
      <c r="A496" s="44"/>
      <c r="B496" s="45"/>
      <c r="C496" s="46"/>
      <c r="D496" s="47"/>
      <c r="E496" s="48"/>
      <c r="F496" s="828"/>
      <c r="G496" s="27"/>
    </row>
    <row r="497" spans="1:7">
      <c r="A497" s="44"/>
      <c r="B497" s="45"/>
      <c r="C497" s="46"/>
      <c r="D497" s="47"/>
      <c r="E497" s="48"/>
      <c r="F497" s="828"/>
      <c r="G497" s="27"/>
    </row>
    <row r="498" spans="1:7">
      <c r="A498" s="44"/>
      <c r="B498" s="45"/>
      <c r="C498" s="46"/>
      <c r="D498" s="47"/>
      <c r="E498" s="48"/>
      <c r="F498" s="828"/>
      <c r="G498" s="27"/>
    </row>
    <row r="499" spans="1:7">
      <c r="A499" s="44"/>
      <c r="B499" s="45"/>
      <c r="C499" s="46"/>
      <c r="D499" s="47"/>
      <c r="E499" s="48"/>
      <c r="F499" s="828"/>
      <c r="G499" s="27"/>
    </row>
    <row r="500" spans="1:7">
      <c r="A500" s="44"/>
      <c r="B500" s="45"/>
      <c r="C500" s="46"/>
      <c r="D500" s="47"/>
      <c r="E500" s="48"/>
      <c r="F500" s="828"/>
      <c r="G500" s="27"/>
    </row>
    <row r="501" spans="1:7">
      <c r="A501" s="44"/>
      <c r="B501" s="45"/>
      <c r="C501" s="46"/>
      <c r="D501" s="47"/>
      <c r="E501" s="48"/>
      <c r="F501" s="828"/>
      <c r="G501" s="27"/>
    </row>
    <row r="502" spans="1:7">
      <c r="A502" s="44"/>
      <c r="B502" s="45"/>
      <c r="C502" s="46"/>
      <c r="D502" s="47"/>
      <c r="E502" s="48"/>
      <c r="F502" s="828"/>
      <c r="G502" s="27"/>
    </row>
    <row r="503" spans="1:7">
      <c r="A503" s="44"/>
      <c r="B503" s="45"/>
      <c r="C503" s="46"/>
      <c r="D503" s="47"/>
      <c r="E503" s="48"/>
      <c r="F503" s="828"/>
      <c r="G503" s="27"/>
    </row>
    <row r="504" spans="1:7">
      <c r="A504" s="44"/>
      <c r="B504" s="45"/>
      <c r="C504" s="46"/>
      <c r="D504" s="47"/>
      <c r="E504" s="48"/>
      <c r="F504" s="828"/>
      <c r="G504" s="27"/>
    </row>
    <row r="505" spans="1:7">
      <c r="A505" s="44"/>
      <c r="B505" s="45"/>
      <c r="C505" s="46"/>
      <c r="D505" s="47"/>
      <c r="E505" s="48"/>
      <c r="F505" s="828"/>
      <c r="G505" s="27"/>
    </row>
    <row r="506" spans="1:7">
      <c r="A506" s="44"/>
      <c r="B506" s="45"/>
      <c r="C506" s="46"/>
      <c r="D506" s="47"/>
      <c r="E506" s="48"/>
      <c r="F506" s="828"/>
      <c r="G506" s="27"/>
    </row>
    <row r="507" spans="1:7">
      <c r="A507" s="44"/>
      <c r="B507" s="45"/>
      <c r="C507" s="46"/>
      <c r="D507" s="47"/>
      <c r="E507" s="48"/>
      <c r="F507" s="828"/>
      <c r="G507" s="27"/>
    </row>
    <row r="508" spans="1:7">
      <c r="A508" s="44"/>
      <c r="B508" s="45"/>
      <c r="C508" s="46"/>
      <c r="D508" s="47"/>
      <c r="E508" s="48"/>
      <c r="F508" s="828"/>
      <c r="G508" s="27"/>
    </row>
    <row r="509" spans="1:7">
      <c r="A509" s="44"/>
      <c r="B509" s="45"/>
      <c r="C509" s="46"/>
      <c r="D509" s="47"/>
      <c r="E509" s="48"/>
      <c r="F509" s="828"/>
      <c r="G509" s="27"/>
    </row>
    <row r="510" spans="1:7">
      <c r="A510" s="44"/>
      <c r="B510" s="45"/>
      <c r="C510" s="46"/>
      <c r="D510" s="47"/>
      <c r="E510" s="48"/>
      <c r="F510" s="828"/>
      <c r="G510" s="27"/>
    </row>
    <row r="511" spans="1:7">
      <c r="A511" s="44"/>
      <c r="B511" s="45"/>
      <c r="C511" s="46"/>
      <c r="D511" s="47"/>
      <c r="E511" s="48"/>
      <c r="F511" s="828"/>
      <c r="G511" s="27"/>
    </row>
    <row r="512" spans="1:7">
      <c r="A512" s="44"/>
      <c r="B512" s="45"/>
      <c r="C512" s="46"/>
      <c r="D512" s="47"/>
      <c r="E512" s="48"/>
      <c r="F512" s="828"/>
      <c r="G512" s="27"/>
    </row>
    <row r="513" spans="1:7">
      <c r="A513" s="44"/>
      <c r="B513" s="45"/>
      <c r="C513" s="46"/>
      <c r="D513" s="47"/>
      <c r="E513" s="48"/>
      <c r="F513" s="828"/>
      <c r="G513" s="27"/>
    </row>
    <row r="514" spans="1:7">
      <c r="A514" s="44"/>
      <c r="B514" s="45"/>
      <c r="C514" s="46"/>
      <c r="D514" s="47"/>
      <c r="E514" s="48"/>
      <c r="F514" s="828"/>
      <c r="G514" s="27"/>
    </row>
    <row r="515" spans="1:7">
      <c r="A515" s="44"/>
      <c r="B515" s="45"/>
      <c r="C515" s="46"/>
      <c r="D515" s="47"/>
      <c r="E515" s="48"/>
      <c r="F515" s="828"/>
      <c r="G515" s="27"/>
    </row>
    <row r="516" spans="1:7">
      <c r="A516" s="44"/>
      <c r="B516" s="45"/>
      <c r="C516" s="46"/>
      <c r="D516" s="47"/>
      <c r="E516" s="48"/>
      <c r="F516" s="828"/>
      <c r="G516" s="27"/>
    </row>
    <row r="517" spans="1:7">
      <c r="A517" s="44"/>
      <c r="B517" s="45"/>
      <c r="C517" s="46"/>
      <c r="D517" s="47"/>
      <c r="E517" s="48"/>
      <c r="F517" s="828"/>
      <c r="G517" s="27"/>
    </row>
    <row r="518" spans="1:7">
      <c r="A518" s="44"/>
      <c r="B518" s="45"/>
      <c r="C518" s="46"/>
      <c r="D518" s="47"/>
      <c r="E518" s="48"/>
      <c r="F518" s="828"/>
      <c r="G518" s="27"/>
    </row>
    <row r="519" spans="1:7">
      <c r="A519" s="44"/>
      <c r="B519" s="45"/>
      <c r="C519" s="46"/>
      <c r="D519" s="47"/>
      <c r="E519" s="48"/>
      <c r="F519" s="828"/>
      <c r="G519" s="27"/>
    </row>
    <row r="520" spans="1:7">
      <c r="A520" s="44"/>
      <c r="B520" s="45"/>
      <c r="C520" s="46"/>
      <c r="D520" s="47"/>
      <c r="E520" s="48"/>
      <c r="F520" s="828"/>
      <c r="G520" s="27"/>
    </row>
    <row r="521" spans="1:7">
      <c r="A521" s="44"/>
      <c r="B521" s="45"/>
      <c r="C521" s="46"/>
      <c r="D521" s="47"/>
      <c r="E521" s="48"/>
      <c r="F521" s="828"/>
      <c r="G521" s="27"/>
    </row>
    <row r="522" spans="1:7">
      <c r="A522" s="44"/>
      <c r="B522" s="45"/>
      <c r="C522" s="46"/>
      <c r="D522" s="47"/>
      <c r="E522" s="48"/>
      <c r="F522" s="828"/>
      <c r="G522" s="27"/>
    </row>
    <row r="523" spans="1:7">
      <c r="A523" s="44"/>
      <c r="B523" s="45"/>
      <c r="C523" s="46"/>
      <c r="D523" s="47"/>
      <c r="E523" s="48"/>
      <c r="F523" s="828"/>
      <c r="G523" s="27"/>
    </row>
    <row r="524" spans="1:7">
      <c r="A524" s="44"/>
      <c r="B524" s="45"/>
      <c r="C524" s="46"/>
      <c r="D524" s="47"/>
      <c r="E524" s="48"/>
      <c r="F524" s="828"/>
      <c r="G524" s="27"/>
    </row>
    <row r="525" spans="1:7">
      <c r="A525" s="44"/>
      <c r="B525" s="45"/>
      <c r="C525" s="46"/>
      <c r="D525" s="47"/>
      <c r="E525" s="48"/>
      <c r="F525" s="828"/>
      <c r="G525" s="27"/>
    </row>
    <row r="526" spans="1:7">
      <c r="A526" s="44"/>
      <c r="B526" s="45"/>
      <c r="C526" s="46"/>
      <c r="D526" s="47"/>
      <c r="E526" s="48"/>
      <c r="F526" s="828"/>
      <c r="G526" s="27"/>
    </row>
    <row r="527" spans="1:7">
      <c r="A527" s="44"/>
      <c r="B527" s="45"/>
      <c r="C527" s="46"/>
      <c r="D527" s="47"/>
      <c r="E527" s="48"/>
      <c r="F527" s="828"/>
      <c r="G527" s="27"/>
    </row>
    <row r="528" spans="1:7">
      <c r="A528" s="44"/>
      <c r="B528" s="45"/>
      <c r="C528" s="46"/>
      <c r="D528" s="47"/>
      <c r="E528" s="48"/>
      <c r="F528" s="828"/>
      <c r="G528" s="27"/>
    </row>
    <row r="529" spans="1:7">
      <c r="A529" s="44"/>
      <c r="B529" s="45"/>
      <c r="C529" s="46"/>
      <c r="D529" s="47"/>
      <c r="E529" s="48"/>
      <c r="F529" s="828"/>
      <c r="G529" s="27"/>
    </row>
    <row r="530" spans="1:7">
      <c r="A530" s="44"/>
      <c r="B530" s="45"/>
      <c r="C530" s="46"/>
      <c r="D530" s="47"/>
      <c r="E530" s="48"/>
      <c r="F530" s="828"/>
      <c r="G530" s="27"/>
    </row>
    <row r="531" spans="1:7">
      <c r="A531" s="44"/>
      <c r="B531" s="45"/>
      <c r="C531" s="46"/>
      <c r="D531" s="47"/>
      <c r="E531" s="48"/>
      <c r="F531" s="828"/>
      <c r="G531" s="27"/>
    </row>
    <row r="532" spans="1:7">
      <c r="A532" s="44"/>
      <c r="B532" s="45"/>
      <c r="C532" s="46"/>
      <c r="D532" s="47"/>
      <c r="E532" s="48"/>
      <c r="F532" s="828"/>
      <c r="G532" s="27"/>
    </row>
    <row r="533" spans="1:7">
      <c r="A533" s="44"/>
      <c r="B533" s="45"/>
      <c r="C533" s="46"/>
      <c r="D533" s="47"/>
      <c r="E533" s="48"/>
      <c r="F533" s="828"/>
      <c r="G533" s="27"/>
    </row>
    <row r="534" spans="1:7">
      <c r="A534" s="44"/>
      <c r="B534" s="45"/>
      <c r="C534" s="46"/>
      <c r="D534" s="47"/>
      <c r="E534" s="48"/>
      <c r="F534" s="828"/>
      <c r="G534" s="27"/>
    </row>
    <row r="535" spans="1:7">
      <c r="A535" s="44"/>
      <c r="B535" s="45"/>
      <c r="C535" s="46"/>
      <c r="D535" s="47"/>
      <c r="E535" s="48"/>
      <c r="F535" s="828"/>
      <c r="G535" s="27"/>
    </row>
    <row r="536" spans="1:7">
      <c r="A536" s="44"/>
      <c r="B536" s="45"/>
      <c r="C536" s="46"/>
      <c r="D536" s="47"/>
      <c r="E536" s="48"/>
      <c r="F536" s="828"/>
      <c r="G536" s="27"/>
    </row>
    <row r="537" spans="1:7">
      <c r="A537" s="44"/>
      <c r="B537" s="45"/>
      <c r="C537" s="46"/>
      <c r="D537" s="47"/>
      <c r="E537" s="48"/>
      <c r="F537" s="828"/>
      <c r="G537" s="27"/>
    </row>
    <row r="538" spans="1:7">
      <c r="A538" s="44"/>
      <c r="B538" s="45"/>
      <c r="C538" s="46"/>
      <c r="D538" s="47"/>
      <c r="E538" s="48"/>
      <c r="F538" s="828"/>
      <c r="G538" s="27"/>
    </row>
    <row r="539" spans="1:7">
      <c r="A539" s="44"/>
      <c r="B539" s="45"/>
      <c r="C539" s="46"/>
      <c r="D539" s="47"/>
      <c r="E539" s="48"/>
      <c r="F539" s="828"/>
      <c r="G539" s="27"/>
    </row>
    <row r="540" spans="1:7">
      <c r="A540" s="44"/>
      <c r="B540" s="45"/>
      <c r="C540" s="46"/>
      <c r="D540" s="47"/>
      <c r="E540" s="48"/>
      <c r="F540" s="828"/>
      <c r="G540" s="27"/>
    </row>
    <row r="541" spans="1:7">
      <c r="A541" s="44"/>
      <c r="B541" s="45"/>
      <c r="C541" s="46"/>
      <c r="D541" s="47"/>
      <c r="E541" s="48"/>
      <c r="F541" s="828"/>
      <c r="G541" s="27"/>
    </row>
    <row r="542" spans="1:7">
      <c r="A542" s="44"/>
      <c r="B542" s="45"/>
      <c r="C542" s="46"/>
      <c r="D542" s="47"/>
      <c r="E542" s="48"/>
      <c r="F542" s="828"/>
      <c r="G542" s="27"/>
    </row>
    <row r="543" spans="1:7">
      <c r="A543" s="44"/>
      <c r="B543" s="45"/>
      <c r="C543" s="46"/>
      <c r="D543" s="47"/>
      <c r="E543" s="48"/>
      <c r="F543" s="828"/>
      <c r="G543" s="27"/>
    </row>
    <row r="544" spans="1:7">
      <c r="A544" s="44"/>
      <c r="B544" s="45"/>
      <c r="C544" s="46"/>
      <c r="D544" s="47"/>
      <c r="E544" s="48"/>
      <c r="F544" s="828"/>
      <c r="G544" s="27"/>
    </row>
    <row r="545" spans="1:7">
      <c r="A545" s="44"/>
      <c r="B545" s="45"/>
      <c r="C545" s="46"/>
      <c r="D545" s="47"/>
      <c r="E545" s="48"/>
      <c r="F545" s="828"/>
      <c r="G545" s="27"/>
    </row>
    <row r="546" spans="1:7">
      <c r="A546" s="44"/>
      <c r="B546" s="45"/>
      <c r="C546" s="46"/>
      <c r="D546" s="47"/>
      <c r="E546" s="48"/>
      <c r="F546" s="828"/>
      <c r="G546" s="27"/>
    </row>
    <row r="547" spans="1:7">
      <c r="A547" s="44"/>
      <c r="B547" s="45"/>
      <c r="C547" s="46"/>
      <c r="D547" s="47"/>
      <c r="E547" s="48"/>
      <c r="F547" s="828"/>
      <c r="G547" s="27"/>
    </row>
    <row r="548" spans="1:7">
      <c r="A548" s="44"/>
      <c r="B548" s="45"/>
      <c r="C548" s="46"/>
      <c r="D548" s="47"/>
      <c r="E548" s="48"/>
      <c r="F548" s="828"/>
      <c r="G548" s="27"/>
    </row>
    <row r="549" spans="1:7">
      <c r="A549" s="44"/>
      <c r="B549" s="45"/>
      <c r="C549" s="46"/>
      <c r="D549" s="47"/>
      <c r="E549" s="48"/>
      <c r="F549" s="828"/>
      <c r="G549" s="27"/>
    </row>
    <row r="550" spans="1:7">
      <c r="A550" s="44"/>
      <c r="B550" s="45"/>
      <c r="C550" s="46"/>
      <c r="D550" s="47"/>
      <c r="E550" s="48"/>
      <c r="F550" s="828"/>
      <c r="G550" s="27"/>
    </row>
    <row r="551" spans="1:7">
      <c r="A551" s="44"/>
      <c r="B551" s="45"/>
      <c r="C551" s="46"/>
      <c r="D551" s="47"/>
      <c r="E551" s="48"/>
      <c r="F551" s="828"/>
      <c r="G551" s="27"/>
    </row>
    <row r="552" spans="1:7">
      <c r="A552" s="44"/>
      <c r="B552" s="45"/>
      <c r="C552" s="46"/>
      <c r="D552" s="47"/>
      <c r="E552" s="48"/>
      <c r="F552" s="828"/>
      <c r="G552" s="27"/>
    </row>
    <row r="553" spans="1:7">
      <c r="A553" s="44"/>
      <c r="B553" s="45"/>
      <c r="C553" s="46"/>
      <c r="D553" s="47"/>
      <c r="E553" s="48"/>
      <c r="F553" s="828"/>
      <c r="G553" s="27"/>
    </row>
    <row r="554" spans="1:7">
      <c r="A554" s="44"/>
      <c r="B554" s="45"/>
      <c r="C554" s="46"/>
      <c r="D554" s="47"/>
      <c r="E554" s="48"/>
      <c r="F554" s="828"/>
      <c r="G554" s="27"/>
    </row>
    <row r="555" spans="1:7">
      <c r="A555" s="44"/>
      <c r="B555" s="45"/>
      <c r="C555" s="46"/>
      <c r="D555" s="47"/>
      <c r="E555" s="48"/>
      <c r="F555" s="828"/>
      <c r="G555" s="27"/>
    </row>
    <row r="556" spans="1:7">
      <c r="A556" s="44"/>
      <c r="B556" s="45"/>
      <c r="C556" s="46"/>
      <c r="D556" s="47"/>
      <c r="E556" s="48"/>
      <c r="F556" s="828"/>
      <c r="G556" s="27"/>
    </row>
    <row r="557" spans="1:7">
      <c r="A557" s="44"/>
      <c r="B557" s="45"/>
      <c r="C557" s="46"/>
      <c r="D557" s="47"/>
      <c r="E557" s="48"/>
      <c r="F557" s="828"/>
      <c r="G557" s="27"/>
    </row>
    <row r="558" spans="1:7">
      <c r="A558" s="44"/>
      <c r="B558" s="45"/>
      <c r="C558" s="46"/>
      <c r="D558" s="47"/>
      <c r="E558" s="48"/>
      <c r="F558" s="828"/>
      <c r="G558" s="27"/>
    </row>
    <row r="559" spans="1:7">
      <c r="A559" s="44"/>
      <c r="B559" s="45"/>
      <c r="C559" s="46"/>
      <c r="D559" s="47"/>
      <c r="E559" s="48"/>
      <c r="F559" s="828"/>
      <c r="G559" s="27"/>
    </row>
    <row r="560" spans="1:7">
      <c r="A560" s="44"/>
      <c r="B560" s="45"/>
      <c r="C560" s="46"/>
      <c r="D560" s="47"/>
      <c r="E560" s="48"/>
      <c r="F560" s="828"/>
      <c r="G560" s="27"/>
    </row>
    <row r="561" spans="1:7">
      <c r="A561" s="44"/>
      <c r="B561" s="45"/>
      <c r="C561" s="46"/>
      <c r="D561" s="47"/>
      <c r="E561" s="48"/>
      <c r="F561" s="828"/>
      <c r="G561" s="27"/>
    </row>
    <row r="562" spans="1:7">
      <c r="A562" s="44"/>
      <c r="B562" s="45"/>
      <c r="C562" s="46"/>
      <c r="D562" s="47"/>
      <c r="E562" s="48"/>
      <c r="F562" s="828"/>
      <c r="G562" s="27"/>
    </row>
    <row r="563" spans="1:7">
      <c r="A563" s="44"/>
      <c r="B563" s="45"/>
      <c r="C563" s="46"/>
      <c r="D563" s="47"/>
      <c r="E563" s="48"/>
      <c r="F563" s="828"/>
      <c r="G563" s="27"/>
    </row>
    <row r="564" spans="1:7">
      <c r="A564" s="44"/>
      <c r="B564" s="45"/>
      <c r="C564" s="46"/>
      <c r="D564" s="47"/>
      <c r="E564" s="48"/>
      <c r="F564" s="828"/>
      <c r="G564" s="27"/>
    </row>
    <row r="565" spans="1:7">
      <c r="A565" s="44"/>
      <c r="B565" s="45"/>
      <c r="C565" s="46"/>
      <c r="D565" s="47"/>
      <c r="E565" s="48"/>
      <c r="F565" s="828"/>
      <c r="G565" s="27"/>
    </row>
    <row r="566" spans="1:7">
      <c r="A566" s="44"/>
      <c r="B566" s="45"/>
      <c r="C566" s="46"/>
      <c r="D566" s="47"/>
      <c r="E566" s="48"/>
      <c r="F566" s="828"/>
      <c r="G566" s="27"/>
    </row>
    <row r="567" spans="1:7">
      <c r="A567" s="44"/>
      <c r="B567" s="45"/>
      <c r="C567" s="46"/>
      <c r="D567" s="47"/>
      <c r="E567" s="48"/>
      <c r="F567" s="828"/>
      <c r="G567" s="27"/>
    </row>
    <row r="568" spans="1:7">
      <c r="A568" s="44"/>
      <c r="B568" s="45"/>
      <c r="C568" s="46"/>
      <c r="D568" s="47"/>
      <c r="E568" s="48"/>
      <c r="F568" s="828"/>
      <c r="G568" s="27"/>
    </row>
    <row r="569" spans="1:7">
      <c r="A569" s="44"/>
      <c r="B569" s="45"/>
      <c r="C569" s="46"/>
      <c r="D569" s="47"/>
      <c r="E569" s="48"/>
      <c r="F569" s="828"/>
      <c r="G569" s="27"/>
    </row>
    <row r="570" spans="1:7">
      <c r="A570" s="44"/>
      <c r="B570" s="45"/>
      <c r="C570" s="46"/>
      <c r="D570" s="47"/>
      <c r="E570" s="48"/>
      <c r="F570" s="828"/>
      <c r="G570" s="27"/>
    </row>
    <row r="571" spans="1:7">
      <c r="A571" s="44"/>
      <c r="B571" s="45"/>
      <c r="C571" s="46"/>
      <c r="D571" s="47"/>
      <c r="E571" s="48"/>
      <c r="F571" s="828"/>
      <c r="G571" s="27"/>
    </row>
    <row r="572" spans="1:7">
      <c r="A572" s="44"/>
      <c r="B572" s="45"/>
      <c r="C572" s="46"/>
      <c r="D572" s="47"/>
      <c r="E572" s="48"/>
      <c r="F572" s="828"/>
      <c r="G572" s="27"/>
    </row>
    <row r="573" spans="1:7">
      <c r="A573" s="44"/>
      <c r="B573" s="45"/>
      <c r="C573" s="46"/>
      <c r="D573" s="47"/>
      <c r="E573" s="48"/>
      <c r="F573" s="828"/>
      <c r="G573" s="27"/>
    </row>
    <row r="574" spans="1:7">
      <c r="A574" s="44"/>
      <c r="B574" s="45"/>
      <c r="C574" s="46"/>
      <c r="D574" s="47"/>
      <c r="E574" s="48"/>
      <c r="F574" s="828"/>
      <c r="G574" s="27"/>
    </row>
    <row r="575" spans="1:7">
      <c r="A575" s="44"/>
      <c r="B575" s="45"/>
      <c r="C575" s="46"/>
      <c r="D575" s="47"/>
      <c r="E575" s="48"/>
      <c r="F575" s="828"/>
      <c r="G575" s="27"/>
    </row>
    <row r="576" spans="1:7">
      <c r="A576" s="44"/>
      <c r="B576" s="45"/>
      <c r="C576" s="46"/>
      <c r="D576" s="47"/>
      <c r="E576" s="48"/>
      <c r="F576" s="828"/>
      <c r="G576" s="27"/>
    </row>
    <row r="577" spans="1:7">
      <c r="A577" s="44"/>
      <c r="B577" s="45"/>
      <c r="C577" s="46"/>
      <c r="D577" s="47"/>
      <c r="E577" s="48"/>
      <c r="F577" s="828"/>
      <c r="G577" s="27"/>
    </row>
    <row r="578" spans="1:7">
      <c r="A578" s="44"/>
      <c r="B578" s="45"/>
      <c r="C578" s="46"/>
      <c r="D578" s="47"/>
      <c r="E578" s="48"/>
      <c r="F578" s="828"/>
      <c r="G578" s="27"/>
    </row>
    <row r="579" spans="1:7">
      <c r="A579" s="44"/>
      <c r="B579" s="45"/>
      <c r="C579" s="46"/>
      <c r="D579" s="47"/>
      <c r="E579" s="48"/>
      <c r="F579" s="828"/>
      <c r="G579" s="27"/>
    </row>
    <row r="580" spans="1:7">
      <c r="A580" s="44"/>
      <c r="B580" s="45"/>
      <c r="C580" s="46"/>
      <c r="D580" s="47"/>
      <c r="E580" s="48"/>
      <c r="F580" s="828"/>
      <c r="G580" s="27"/>
    </row>
    <row r="581" spans="1:7">
      <c r="A581" s="44"/>
      <c r="B581" s="45"/>
      <c r="C581" s="46"/>
      <c r="D581" s="47"/>
      <c r="E581" s="48"/>
      <c r="F581" s="828"/>
      <c r="G581" s="27"/>
    </row>
    <row r="582" spans="1:7">
      <c r="A582" s="44"/>
      <c r="B582" s="45"/>
      <c r="C582" s="46"/>
      <c r="D582" s="47"/>
      <c r="E582" s="48"/>
      <c r="F582" s="828"/>
      <c r="G582" s="27"/>
    </row>
    <row r="583" spans="1:7">
      <c r="A583" s="44"/>
      <c r="B583" s="45"/>
      <c r="C583" s="46"/>
      <c r="D583" s="47"/>
      <c r="E583" s="48"/>
      <c r="F583" s="828"/>
      <c r="G583" s="27"/>
    </row>
    <row r="584" spans="1:7">
      <c r="A584" s="44"/>
      <c r="B584" s="45"/>
      <c r="C584" s="46"/>
      <c r="D584" s="47"/>
      <c r="E584" s="48"/>
      <c r="F584" s="828"/>
      <c r="G584" s="27"/>
    </row>
    <row r="585" spans="1:7">
      <c r="A585" s="44"/>
      <c r="B585" s="45"/>
      <c r="C585" s="46"/>
      <c r="D585" s="47"/>
      <c r="E585" s="48"/>
      <c r="F585" s="828"/>
      <c r="G585" s="27"/>
    </row>
    <row r="586" spans="1:7">
      <c r="A586" s="44"/>
      <c r="B586" s="45"/>
      <c r="C586" s="46"/>
      <c r="D586" s="47"/>
      <c r="E586" s="48"/>
      <c r="F586" s="828"/>
      <c r="G586" s="27"/>
    </row>
    <row r="587" spans="1:7">
      <c r="A587" s="44"/>
      <c r="B587" s="45"/>
      <c r="C587" s="46"/>
      <c r="D587" s="47"/>
      <c r="E587" s="48"/>
      <c r="F587" s="828"/>
      <c r="G587" s="27"/>
    </row>
    <row r="588" spans="1:7">
      <c r="A588" s="44"/>
      <c r="B588" s="45"/>
      <c r="C588" s="46"/>
      <c r="D588" s="47"/>
      <c r="E588" s="48"/>
      <c r="F588" s="828"/>
      <c r="G588" s="27"/>
    </row>
    <row r="589" spans="1:7">
      <c r="A589" s="44"/>
      <c r="B589" s="45"/>
      <c r="C589" s="46"/>
      <c r="D589" s="47"/>
      <c r="E589" s="48"/>
      <c r="F589" s="828"/>
      <c r="G589" s="27"/>
    </row>
    <row r="590" spans="1:7">
      <c r="A590" s="44"/>
      <c r="B590" s="45"/>
      <c r="C590" s="46"/>
      <c r="D590" s="47"/>
      <c r="E590" s="48"/>
      <c r="F590" s="828"/>
      <c r="G590" s="27"/>
    </row>
    <row r="591" spans="1:7">
      <c r="A591" s="44"/>
      <c r="B591" s="45"/>
      <c r="C591" s="46"/>
      <c r="D591" s="47"/>
      <c r="E591" s="48"/>
      <c r="F591" s="828"/>
      <c r="G591" s="27"/>
    </row>
    <row r="592" spans="1:7">
      <c r="A592" s="44"/>
      <c r="B592" s="45"/>
      <c r="C592" s="46"/>
      <c r="D592" s="47"/>
      <c r="E592" s="48"/>
      <c r="F592" s="828"/>
      <c r="G592" s="27"/>
    </row>
    <row r="593" spans="1:7">
      <c r="A593" s="44"/>
      <c r="B593" s="45"/>
      <c r="C593" s="46"/>
      <c r="D593" s="47"/>
      <c r="E593" s="48"/>
      <c r="F593" s="828"/>
      <c r="G593" s="27"/>
    </row>
    <row r="594" spans="1:7">
      <c r="A594" s="44"/>
      <c r="B594" s="45"/>
      <c r="C594" s="46"/>
      <c r="D594" s="47"/>
      <c r="E594" s="48"/>
      <c r="F594" s="828"/>
      <c r="G594" s="27"/>
    </row>
    <row r="595" spans="1:7">
      <c r="A595" s="44"/>
      <c r="B595" s="45"/>
      <c r="C595" s="46"/>
      <c r="D595" s="47"/>
      <c r="E595" s="48"/>
      <c r="F595" s="828"/>
      <c r="G595" s="27"/>
    </row>
    <row r="596" spans="1:7">
      <c r="A596" s="44"/>
      <c r="B596" s="45"/>
      <c r="C596" s="46"/>
      <c r="D596" s="47"/>
      <c r="E596" s="48"/>
      <c r="F596" s="828"/>
      <c r="G596" s="27"/>
    </row>
    <row r="597" spans="1:7">
      <c r="A597" s="44"/>
      <c r="B597" s="45"/>
      <c r="C597" s="46"/>
      <c r="D597" s="47"/>
      <c r="E597" s="48"/>
      <c r="F597" s="828"/>
      <c r="G597" s="27"/>
    </row>
    <row r="598" spans="1:7">
      <c r="A598" s="44"/>
      <c r="B598" s="45"/>
      <c r="C598" s="46"/>
      <c r="D598" s="47"/>
      <c r="E598" s="48"/>
      <c r="F598" s="828"/>
      <c r="G598" s="27"/>
    </row>
    <row r="599" spans="1:7">
      <c r="A599" s="44"/>
      <c r="B599" s="45"/>
      <c r="C599" s="46"/>
      <c r="D599" s="47"/>
      <c r="E599" s="48"/>
      <c r="F599" s="828"/>
      <c r="G599" s="27"/>
    </row>
    <row r="600" spans="1:7">
      <c r="A600" s="44"/>
      <c r="B600" s="45"/>
      <c r="C600" s="46"/>
      <c r="D600" s="47"/>
      <c r="E600" s="48"/>
      <c r="F600" s="828"/>
      <c r="G600" s="27"/>
    </row>
    <row r="601" spans="1:7">
      <c r="A601" s="44"/>
      <c r="B601" s="45"/>
      <c r="C601" s="46"/>
      <c r="D601" s="47"/>
      <c r="E601" s="48"/>
      <c r="F601" s="828"/>
      <c r="G601" s="27"/>
    </row>
    <row r="602" spans="1:7">
      <c r="A602" s="44"/>
      <c r="B602" s="45"/>
      <c r="C602" s="46"/>
      <c r="D602" s="47"/>
      <c r="E602" s="48"/>
      <c r="F602" s="828"/>
      <c r="G602" s="27"/>
    </row>
    <row r="603" spans="1:7">
      <c r="A603" s="44"/>
      <c r="B603" s="45"/>
      <c r="C603" s="46"/>
      <c r="D603" s="47"/>
      <c r="E603" s="48"/>
      <c r="F603" s="828"/>
      <c r="G603" s="27"/>
    </row>
    <row r="604" spans="1:7">
      <c r="A604" s="44"/>
      <c r="B604" s="45"/>
      <c r="C604" s="46"/>
      <c r="D604" s="47"/>
      <c r="E604" s="48"/>
      <c r="F604" s="828"/>
      <c r="G604" s="27"/>
    </row>
    <row r="605" spans="1:7">
      <c r="A605" s="44"/>
      <c r="B605" s="45"/>
      <c r="C605" s="46"/>
      <c r="D605" s="47"/>
      <c r="E605" s="48"/>
      <c r="F605" s="828"/>
      <c r="G605" s="27"/>
    </row>
    <row r="606" spans="1:7">
      <c r="A606" s="44"/>
      <c r="B606" s="45"/>
      <c r="C606" s="46"/>
      <c r="D606" s="47"/>
      <c r="E606" s="48"/>
      <c r="F606" s="828"/>
      <c r="G606" s="27"/>
    </row>
    <row r="607" spans="1:7">
      <c r="A607" s="44"/>
      <c r="B607" s="45"/>
      <c r="C607" s="46"/>
      <c r="D607" s="47"/>
      <c r="E607" s="48"/>
      <c r="F607" s="828"/>
      <c r="G607" s="27"/>
    </row>
    <row r="608" spans="1:7">
      <c r="A608" s="44"/>
      <c r="B608" s="45"/>
      <c r="C608" s="46"/>
      <c r="D608" s="47"/>
      <c r="E608" s="48"/>
      <c r="F608" s="828"/>
      <c r="G608" s="27"/>
    </row>
    <row r="609" spans="1:7">
      <c r="A609" s="44"/>
      <c r="B609" s="45"/>
      <c r="C609" s="46"/>
      <c r="D609" s="47"/>
      <c r="E609" s="48"/>
      <c r="F609" s="828"/>
      <c r="G609" s="27"/>
    </row>
    <row r="610" spans="1:7">
      <c r="A610" s="44"/>
      <c r="B610" s="45"/>
      <c r="C610" s="46"/>
      <c r="D610" s="47"/>
      <c r="E610" s="48"/>
      <c r="F610" s="828"/>
      <c r="G610" s="27"/>
    </row>
    <row r="611" spans="1:7">
      <c r="A611" s="44"/>
      <c r="B611" s="45"/>
      <c r="C611" s="46"/>
      <c r="D611" s="47"/>
      <c r="E611" s="48"/>
      <c r="F611" s="828"/>
      <c r="G611" s="27"/>
    </row>
    <row r="612" spans="1:7">
      <c r="A612" s="44"/>
      <c r="B612" s="45"/>
      <c r="C612" s="46"/>
      <c r="D612" s="47"/>
      <c r="E612" s="48"/>
      <c r="F612" s="828"/>
      <c r="G612" s="27"/>
    </row>
    <row r="613" spans="1:7">
      <c r="A613" s="44"/>
      <c r="B613" s="45"/>
      <c r="C613" s="46"/>
      <c r="D613" s="47"/>
      <c r="E613" s="48"/>
      <c r="F613" s="828"/>
      <c r="G613" s="27"/>
    </row>
    <row r="614" spans="1:7">
      <c r="A614" s="44"/>
      <c r="B614" s="45"/>
      <c r="C614" s="46"/>
      <c r="D614" s="47"/>
      <c r="E614" s="48"/>
      <c r="F614" s="828"/>
      <c r="G614" s="27"/>
    </row>
    <row r="615" spans="1:7">
      <c r="A615" s="44"/>
      <c r="B615" s="45"/>
      <c r="C615" s="46"/>
      <c r="D615" s="47"/>
      <c r="E615" s="48"/>
      <c r="F615" s="828"/>
      <c r="G615" s="27"/>
    </row>
    <row r="616" spans="1:7">
      <c r="A616" s="44"/>
      <c r="B616" s="45"/>
      <c r="C616" s="46"/>
      <c r="D616" s="47"/>
      <c r="E616" s="48"/>
      <c r="F616" s="828"/>
      <c r="G616" s="27"/>
    </row>
    <row r="617" spans="1:7">
      <c r="A617" s="44"/>
      <c r="B617" s="45"/>
      <c r="C617" s="46"/>
      <c r="D617" s="47"/>
      <c r="E617" s="48"/>
      <c r="F617" s="828"/>
      <c r="G617" s="27"/>
    </row>
    <row r="618" spans="1:7">
      <c r="A618" s="44"/>
      <c r="B618" s="45"/>
      <c r="C618" s="46"/>
      <c r="D618" s="47"/>
      <c r="E618" s="48"/>
      <c r="F618" s="828"/>
      <c r="G618" s="27"/>
    </row>
    <row r="619" spans="1:7">
      <c r="A619" s="44"/>
      <c r="B619" s="45"/>
      <c r="C619" s="46"/>
      <c r="D619" s="47"/>
      <c r="E619" s="48"/>
      <c r="F619" s="828"/>
      <c r="G619" s="27"/>
    </row>
    <row r="620" spans="1:7">
      <c r="A620" s="44"/>
      <c r="B620" s="45"/>
      <c r="C620" s="46"/>
      <c r="D620" s="47"/>
      <c r="E620" s="48"/>
      <c r="F620" s="828"/>
      <c r="G620" s="27"/>
    </row>
    <row r="621" spans="1:7">
      <c r="A621" s="44"/>
      <c r="B621" s="45"/>
      <c r="C621" s="46"/>
      <c r="D621" s="47"/>
      <c r="E621" s="48"/>
      <c r="F621" s="828"/>
      <c r="G621" s="27"/>
    </row>
    <row r="622" spans="1:7">
      <c r="A622" s="44"/>
      <c r="B622" s="45"/>
      <c r="C622" s="46"/>
      <c r="D622" s="47"/>
      <c r="E622" s="48"/>
      <c r="F622" s="828"/>
      <c r="G622" s="27"/>
    </row>
    <row r="623" spans="1:7">
      <c r="A623" s="44"/>
      <c r="B623" s="45"/>
      <c r="C623" s="46"/>
      <c r="D623" s="47"/>
      <c r="E623" s="48"/>
      <c r="F623" s="828"/>
      <c r="G623" s="27"/>
    </row>
    <row r="624" spans="1:7">
      <c r="A624" s="44"/>
      <c r="B624" s="45"/>
      <c r="C624" s="46"/>
      <c r="D624" s="47"/>
      <c r="E624" s="48"/>
      <c r="F624" s="828"/>
      <c r="G624" s="27"/>
    </row>
    <row r="625" spans="1:7">
      <c r="A625" s="44"/>
      <c r="B625" s="45"/>
      <c r="C625" s="46"/>
      <c r="D625" s="47"/>
      <c r="E625" s="48"/>
      <c r="F625" s="828"/>
      <c r="G625" s="27"/>
    </row>
    <row r="626" spans="1:7">
      <c r="A626" s="44"/>
      <c r="B626" s="45"/>
      <c r="C626" s="46"/>
      <c r="D626" s="47"/>
      <c r="E626" s="48"/>
      <c r="F626" s="828"/>
      <c r="G626" s="27"/>
    </row>
    <row r="627" spans="1:7">
      <c r="A627" s="44"/>
      <c r="B627" s="45"/>
      <c r="C627" s="46"/>
      <c r="D627" s="47"/>
      <c r="E627" s="48"/>
      <c r="F627" s="828"/>
      <c r="G627" s="27"/>
    </row>
    <row r="628" spans="1:7">
      <c r="A628" s="44"/>
      <c r="B628" s="45"/>
      <c r="C628" s="46"/>
      <c r="D628" s="47"/>
      <c r="E628" s="48"/>
      <c r="F628" s="828"/>
      <c r="G628" s="27"/>
    </row>
    <row r="629" spans="1:7">
      <c r="A629" s="44"/>
      <c r="B629" s="45"/>
      <c r="C629" s="46"/>
      <c r="D629" s="47"/>
      <c r="E629" s="48"/>
      <c r="F629" s="828"/>
      <c r="G629" s="27"/>
    </row>
    <row r="630" spans="1:7">
      <c r="A630" s="44"/>
      <c r="B630" s="45"/>
      <c r="C630" s="46"/>
      <c r="D630" s="47"/>
      <c r="E630" s="48"/>
      <c r="F630" s="828"/>
      <c r="G630" s="27"/>
    </row>
    <row r="631" spans="1:7">
      <c r="A631" s="44"/>
      <c r="B631" s="45"/>
      <c r="C631" s="46"/>
      <c r="D631" s="47"/>
      <c r="E631" s="48"/>
      <c r="F631" s="828"/>
      <c r="G631" s="27"/>
    </row>
    <row r="632" spans="1:7">
      <c r="A632" s="44"/>
      <c r="B632" s="45"/>
      <c r="C632" s="46"/>
      <c r="D632" s="47"/>
      <c r="E632" s="48"/>
      <c r="F632" s="828"/>
      <c r="G632" s="27"/>
    </row>
    <row r="633" spans="1:7">
      <c r="A633" s="44"/>
      <c r="B633" s="45"/>
      <c r="C633" s="46"/>
      <c r="D633" s="47"/>
      <c r="E633" s="48"/>
      <c r="F633" s="828"/>
      <c r="G633" s="27"/>
    </row>
    <row r="634" spans="1:7">
      <c r="A634" s="44"/>
      <c r="B634" s="45"/>
      <c r="C634" s="46"/>
      <c r="D634" s="47"/>
      <c r="E634" s="48"/>
      <c r="F634" s="828"/>
      <c r="G634" s="27"/>
    </row>
    <row r="635" spans="1:7">
      <c r="A635" s="44"/>
      <c r="B635" s="45"/>
      <c r="C635" s="46"/>
      <c r="D635" s="47"/>
      <c r="E635" s="48"/>
      <c r="F635" s="828"/>
      <c r="G635" s="27"/>
    </row>
    <row r="636" spans="1:7">
      <c r="A636" s="44"/>
      <c r="B636" s="45"/>
      <c r="C636" s="46"/>
      <c r="D636" s="47"/>
      <c r="E636" s="48"/>
      <c r="F636" s="828"/>
      <c r="G636" s="27"/>
    </row>
    <row r="637" spans="1:7">
      <c r="A637" s="44"/>
      <c r="B637" s="45"/>
      <c r="C637" s="46"/>
      <c r="D637" s="47"/>
      <c r="E637" s="48"/>
      <c r="F637" s="828"/>
      <c r="G637" s="27"/>
    </row>
    <row r="638" spans="1:7">
      <c r="A638" s="44"/>
      <c r="B638" s="45"/>
      <c r="C638" s="46"/>
      <c r="D638" s="47"/>
      <c r="E638" s="48"/>
      <c r="F638" s="828"/>
      <c r="G638" s="27"/>
    </row>
    <row r="639" spans="1:7">
      <c r="A639" s="44"/>
      <c r="B639" s="45"/>
      <c r="C639" s="46"/>
      <c r="D639" s="47"/>
      <c r="E639" s="48"/>
      <c r="F639" s="828"/>
      <c r="G639" s="27"/>
    </row>
    <row r="640" spans="1:7">
      <c r="A640" s="44"/>
      <c r="B640" s="45"/>
      <c r="C640" s="46"/>
      <c r="D640" s="47"/>
      <c r="E640" s="48"/>
      <c r="F640" s="828"/>
      <c r="G640" s="27"/>
    </row>
    <row r="641" spans="1:7">
      <c r="A641" s="44"/>
      <c r="B641" s="45"/>
      <c r="C641" s="46"/>
      <c r="D641" s="47"/>
      <c r="E641" s="48"/>
      <c r="F641" s="828"/>
      <c r="G641" s="27"/>
    </row>
    <row r="642" spans="1:7">
      <c r="A642" s="44"/>
      <c r="B642" s="45"/>
      <c r="C642" s="46"/>
      <c r="D642" s="47"/>
      <c r="E642" s="48"/>
      <c r="F642" s="828"/>
      <c r="G642" s="27"/>
    </row>
    <row r="643" spans="1:7">
      <c r="A643" s="44"/>
      <c r="B643" s="45"/>
      <c r="C643" s="46"/>
      <c r="D643" s="47"/>
      <c r="E643" s="48"/>
      <c r="F643" s="828"/>
      <c r="G643" s="27"/>
    </row>
    <row r="644" spans="1:7">
      <c r="A644" s="44"/>
      <c r="B644" s="45"/>
      <c r="C644" s="46"/>
      <c r="D644" s="47"/>
      <c r="E644" s="48"/>
      <c r="F644" s="828"/>
      <c r="G644" s="27"/>
    </row>
    <row r="645" spans="1:7">
      <c r="A645" s="44"/>
      <c r="B645" s="45"/>
      <c r="C645" s="46"/>
      <c r="D645" s="47"/>
      <c r="E645" s="48"/>
      <c r="F645" s="828"/>
      <c r="G645" s="27"/>
    </row>
    <row r="646" spans="1:7">
      <c r="A646" s="44"/>
      <c r="B646" s="45"/>
      <c r="C646" s="46"/>
      <c r="D646" s="47"/>
      <c r="E646" s="48"/>
      <c r="F646" s="828"/>
      <c r="G646" s="27"/>
    </row>
    <row r="647" spans="1:7">
      <c r="A647" s="44"/>
      <c r="B647" s="45"/>
      <c r="C647" s="46"/>
      <c r="D647" s="47"/>
      <c r="E647" s="48"/>
      <c r="F647" s="828"/>
      <c r="G647" s="27"/>
    </row>
    <row r="648" spans="1:7">
      <c r="A648" s="44"/>
      <c r="B648" s="45"/>
      <c r="C648" s="46"/>
      <c r="D648" s="47"/>
      <c r="E648" s="48"/>
      <c r="F648" s="828"/>
      <c r="G648" s="27"/>
    </row>
    <row r="649" spans="1:7">
      <c r="A649" s="44"/>
      <c r="B649" s="45"/>
      <c r="C649" s="46"/>
      <c r="D649" s="47"/>
      <c r="E649" s="48"/>
      <c r="F649" s="828"/>
      <c r="G649" s="27"/>
    </row>
    <row r="650" spans="1:7">
      <c r="A650" s="44"/>
      <c r="B650" s="45"/>
      <c r="C650" s="46"/>
      <c r="D650" s="47"/>
      <c r="E650" s="48"/>
      <c r="F650" s="828"/>
      <c r="G650" s="27"/>
    </row>
    <row r="651" spans="1:7">
      <c r="A651" s="44"/>
      <c r="B651" s="45"/>
      <c r="C651" s="46"/>
      <c r="D651" s="47"/>
      <c r="E651" s="48"/>
      <c r="F651" s="828"/>
      <c r="G651" s="27"/>
    </row>
    <row r="652" spans="1:7">
      <c r="A652" s="44"/>
      <c r="B652" s="45"/>
      <c r="C652" s="46"/>
      <c r="D652" s="47"/>
      <c r="E652" s="48"/>
      <c r="F652" s="828"/>
      <c r="G652" s="27"/>
    </row>
    <row r="653" spans="1:7">
      <c r="A653" s="44"/>
      <c r="B653" s="45"/>
      <c r="C653" s="46"/>
      <c r="D653" s="47"/>
      <c r="E653" s="48"/>
      <c r="F653" s="828"/>
      <c r="G653" s="27"/>
    </row>
    <row r="654" spans="1:7">
      <c r="A654" s="44"/>
      <c r="B654" s="45"/>
      <c r="C654" s="46"/>
      <c r="D654" s="47"/>
      <c r="E654" s="48"/>
      <c r="F654" s="828"/>
      <c r="G654" s="27"/>
    </row>
    <row r="655" spans="1:7">
      <c r="A655" s="44"/>
      <c r="B655" s="45"/>
      <c r="C655" s="46"/>
      <c r="D655" s="47"/>
      <c r="E655" s="48"/>
      <c r="F655" s="828"/>
      <c r="G655" s="27"/>
    </row>
    <row r="656" spans="1:7">
      <c r="A656" s="44"/>
      <c r="B656" s="45"/>
      <c r="C656" s="46"/>
      <c r="D656" s="47"/>
      <c r="E656" s="48"/>
      <c r="F656" s="828"/>
      <c r="G656" s="27"/>
    </row>
    <row r="657" spans="1:7">
      <c r="A657" s="44"/>
      <c r="B657" s="45"/>
      <c r="C657" s="46"/>
      <c r="D657" s="47"/>
      <c r="E657" s="48"/>
      <c r="F657" s="828"/>
      <c r="G657" s="27"/>
    </row>
    <row r="658" spans="1:7">
      <c r="A658" s="44"/>
      <c r="B658" s="45"/>
      <c r="C658" s="46"/>
      <c r="D658" s="47"/>
      <c r="E658" s="48"/>
      <c r="F658" s="828"/>
      <c r="G658" s="27"/>
    </row>
    <row r="659" spans="1:7">
      <c r="A659" s="44"/>
      <c r="B659" s="45"/>
      <c r="C659" s="46"/>
      <c r="D659" s="47"/>
      <c r="E659" s="48"/>
      <c r="F659" s="828"/>
      <c r="G659" s="27"/>
    </row>
    <row r="660" spans="1:7">
      <c r="A660" s="44"/>
      <c r="B660" s="45"/>
      <c r="C660" s="46"/>
      <c r="D660" s="47"/>
      <c r="E660" s="48"/>
      <c r="F660" s="828"/>
      <c r="G660" s="27"/>
    </row>
    <row r="661" spans="1:7">
      <c r="A661" s="44"/>
      <c r="B661" s="45"/>
      <c r="C661" s="46"/>
      <c r="D661" s="47"/>
      <c r="E661" s="48"/>
      <c r="F661" s="828"/>
      <c r="G661" s="27"/>
    </row>
    <row r="662" spans="1:7">
      <c r="A662" s="44"/>
      <c r="B662" s="45"/>
      <c r="C662" s="46"/>
      <c r="D662" s="47"/>
      <c r="E662" s="48"/>
      <c r="F662" s="828"/>
      <c r="G662" s="27"/>
    </row>
    <row r="663" spans="1:7">
      <c r="A663" s="44"/>
      <c r="B663" s="45"/>
      <c r="C663" s="46"/>
      <c r="D663" s="47"/>
      <c r="E663" s="48"/>
      <c r="F663" s="828"/>
      <c r="G663" s="27"/>
    </row>
    <row r="664" spans="1:7">
      <c r="A664" s="44"/>
      <c r="B664" s="45"/>
      <c r="C664" s="46"/>
      <c r="D664" s="47"/>
      <c r="E664" s="48"/>
      <c r="F664" s="828"/>
      <c r="G664" s="27"/>
    </row>
    <row r="665" spans="1:7">
      <c r="A665" s="44"/>
      <c r="B665" s="45"/>
      <c r="C665" s="46"/>
      <c r="D665" s="47"/>
      <c r="E665" s="48"/>
      <c r="F665" s="828"/>
      <c r="G665" s="27"/>
    </row>
    <row r="666" spans="1:7">
      <c r="A666" s="44"/>
      <c r="B666" s="45"/>
      <c r="C666" s="46"/>
      <c r="D666" s="47"/>
      <c r="E666" s="48"/>
      <c r="F666" s="828"/>
      <c r="G666" s="27"/>
    </row>
    <row r="667" spans="1:7">
      <c r="A667" s="44"/>
      <c r="B667" s="45"/>
      <c r="C667" s="46"/>
      <c r="D667" s="47"/>
      <c r="E667" s="48"/>
      <c r="F667" s="828"/>
      <c r="G667" s="27"/>
    </row>
    <row r="668" spans="1:7">
      <c r="A668" s="44"/>
      <c r="B668" s="45"/>
      <c r="C668" s="46"/>
      <c r="D668" s="47"/>
      <c r="E668" s="48"/>
      <c r="F668" s="828"/>
      <c r="G668" s="27"/>
    </row>
    <row r="669" spans="1:7">
      <c r="A669" s="44"/>
      <c r="B669" s="45"/>
      <c r="C669" s="46"/>
      <c r="D669" s="47"/>
      <c r="E669" s="48"/>
      <c r="F669" s="828"/>
      <c r="G669" s="27"/>
    </row>
    <row r="670" spans="1:7">
      <c r="A670" s="44"/>
      <c r="B670" s="45"/>
      <c r="C670" s="46"/>
      <c r="D670" s="47"/>
      <c r="E670" s="48"/>
      <c r="F670" s="828"/>
      <c r="G670" s="27"/>
    </row>
    <row r="671" spans="1:7">
      <c r="A671" s="44"/>
      <c r="B671" s="45"/>
      <c r="C671" s="46"/>
      <c r="D671" s="47"/>
      <c r="E671" s="48"/>
      <c r="F671" s="828"/>
      <c r="G671" s="27"/>
    </row>
    <row r="672" spans="1:7">
      <c r="A672" s="44"/>
      <c r="B672" s="45"/>
      <c r="C672" s="46"/>
      <c r="D672" s="47"/>
      <c r="E672" s="48"/>
      <c r="F672" s="828"/>
      <c r="G672" s="27"/>
    </row>
    <row r="673" spans="1:7">
      <c r="A673" s="44"/>
      <c r="B673" s="45"/>
      <c r="C673" s="46"/>
      <c r="D673" s="47"/>
      <c r="E673" s="48"/>
      <c r="F673" s="828"/>
      <c r="G673" s="27"/>
    </row>
    <row r="674" spans="1:7">
      <c r="A674" s="44"/>
      <c r="B674" s="45"/>
      <c r="C674" s="46"/>
      <c r="D674" s="47"/>
      <c r="E674" s="48"/>
      <c r="F674" s="828"/>
      <c r="G674" s="27"/>
    </row>
    <row r="675" spans="1:7">
      <c r="A675" s="44"/>
      <c r="B675" s="45"/>
      <c r="C675" s="46"/>
      <c r="D675" s="47"/>
      <c r="E675" s="48"/>
      <c r="F675" s="828"/>
      <c r="G675" s="27"/>
    </row>
    <row r="676" spans="1:7">
      <c r="A676" s="44"/>
      <c r="B676" s="45"/>
      <c r="C676" s="46"/>
      <c r="D676" s="47"/>
      <c r="E676" s="48"/>
      <c r="F676" s="828"/>
      <c r="G676" s="27"/>
    </row>
    <row r="677" spans="1:7">
      <c r="A677" s="44"/>
      <c r="B677" s="45"/>
      <c r="C677" s="46"/>
      <c r="D677" s="47"/>
      <c r="E677" s="48"/>
      <c r="F677" s="828"/>
      <c r="G677" s="27"/>
    </row>
    <row r="678" spans="1:7">
      <c r="A678" s="44"/>
      <c r="B678" s="45"/>
      <c r="C678" s="46"/>
      <c r="D678" s="47"/>
      <c r="E678" s="48"/>
      <c r="F678" s="828"/>
      <c r="G678" s="27"/>
    </row>
    <row r="679" spans="1:7">
      <c r="A679" s="44"/>
      <c r="B679" s="45"/>
      <c r="C679" s="46"/>
      <c r="D679" s="47"/>
      <c r="E679" s="48"/>
      <c r="F679" s="828"/>
      <c r="G679" s="27"/>
    </row>
    <row r="680" spans="1:7">
      <c r="A680" s="44"/>
      <c r="B680" s="45"/>
      <c r="C680" s="46"/>
      <c r="D680" s="47"/>
      <c r="E680" s="48"/>
      <c r="F680" s="828"/>
      <c r="G680" s="27"/>
    </row>
    <row r="681" spans="1:7">
      <c r="A681" s="44"/>
      <c r="B681" s="45"/>
      <c r="C681" s="46"/>
      <c r="D681" s="47"/>
      <c r="E681" s="48"/>
      <c r="F681" s="828"/>
      <c r="G681" s="27"/>
    </row>
    <row r="682" spans="1:7">
      <c r="A682" s="44"/>
      <c r="B682" s="45"/>
      <c r="C682" s="46"/>
      <c r="D682" s="47"/>
      <c r="E682" s="48"/>
      <c r="F682" s="828"/>
      <c r="G682" s="27"/>
    </row>
    <row r="683" spans="1:7">
      <c r="A683" s="44"/>
      <c r="B683" s="45"/>
      <c r="C683" s="46"/>
      <c r="D683" s="47"/>
      <c r="E683" s="48"/>
      <c r="F683" s="828"/>
      <c r="G683" s="27"/>
    </row>
    <row r="684" spans="1:7">
      <c r="A684" s="44"/>
      <c r="B684" s="45"/>
      <c r="C684" s="46"/>
      <c r="D684" s="47"/>
      <c r="E684" s="48"/>
      <c r="F684" s="828"/>
      <c r="G684" s="27"/>
    </row>
    <row r="685" spans="1:7">
      <c r="A685" s="44"/>
      <c r="B685" s="45"/>
      <c r="C685" s="46"/>
      <c r="D685" s="47"/>
      <c r="E685" s="48"/>
      <c r="F685" s="828"/>
      <c r="G685" s="27"/>
    </row>
    <row r="686" spans="1:7">
      <c r="A686" s="44"/>
      <c r="B686" s="45"/>
      <c r="C686" s="46"/>
      <c r="D686" s="47"/>
      <c r="E686" s="48"/>
      <c r="F686" s="828"/>
      <c r="G686" s="27"/>
    </row>
    <row r="687" spans="1:7">
      <c r="A687" s="44"/>
      <c r="B687" s="45"/>
      <c r="C687" s="46"/>
      <c r="D687" s="47"/>
      <c r="E687" s="48"/>
      <c r="F687" s="828"/>
      <c r="G687" s="27"/>
    </row>
    <row r="688" spans="1:7">
      <c r="A688" s="44"/>
      <c r="B688" s="45"/>
      <c r="C688" s="46"/>
      <c r="D688" s="47"/>
      <c r="E688" s="48"/>
      <c r="F688" s="828"/>
      <c r="G688" s="27"/>
    </row>
    <row r="689" spans="1:7">
      <c r="A689" s="44"/>
      <c r="B689" s="45"/>
      <c r="C689" s="46"/>
      <c r="D689" s="47"/>
      <c r="E689" s="48"/>
      <c r="F689" s="828"/>
      <c r="G689" s="27"/>
    </row>
    <row r="690" spans="1:7">
      <c r="A690" s="44"/>
      <c r="B690" s="45"/>
      <c r="C690" s="46"/>
      <c r="D690" s="47"/>
      <c r="E690" s="48"/>
      <c r="F690" s="828"/>
      <c r="G690" s="27"/>
    </row>
    <row r="691" spans="1:7">
      <c r="A691" s="44"/>
      <c r="B691" s="45"/>
      <c r="C691" s="46"/>
      <c r="D691" s="47"/>
      <c r="E691" s="48"/>
      <c r="F691" s="828"/>
      <c r="G691" s="27"/>
    </row>
    <row r="692" spans="1:7">
      <c r="A692" s="44"/>
      <c r="B692" s="45"/>
      <c r="C692" s="46"/>
      <c r="D692" s="47"/>
      <c r="E692" s="48"/>
      <c r="F692" s="828"/>
      <c r="G692" s="27"/>
    </row>
    <row r="693" spans="1:7">
      <c r="A693" s="44"/>
      <c r="B693" s="45"/>
      <c r="C693" s="46"/>
      <c r="D693" s="47"/>
      <c r="E693" s="48"/>
      <c r="F693" s="828"/>
      <c r="G693" s="27"/>
    </row>
    <row r="694" spans="1:7">
      <c r="A694" s="44"/>
      <c r="B694" s="45"/>
      <c r="C694" s="46"/>
      <c r="D694" s="47"/>
      <c r="E694" s="48"/>
      <c r="F694" s="828"/>
      <c r="G694" s="27"/>
    </row>
    <row r="695" spans="1:7">
      <c r="A695" s="44"/>
      <c r="B695" s="45"/>
      <c r="C695" s="46"/>
      <c r="D695" s="47"/>
      <c r="E695" s="48"/>
      <c r="F695" s="828"/>
      <c r="G695" s="27"/>
    </row>
    <row r="696" spans="1:7">
      <c r="A696" s="44"/>
      <c r="B696" s="45"/>
      <c r="C696" s="46"/>
      <c r="D696" s="47"/>
      <c r="E696" s="48"/>
      <c r="F696" s="828"/>
      <c r="G696" s="27"/>
    </row>
    <row r="697" spans="1:7">
      <c r="A697" s="44"/>
      <c r="B697" s="45"/>
      <c r="C697" s="46"/>
      <c r="D697" s="47"/>
      <c r="E697" s="48"/>
      <c r="F697" s="828"/>
      <c r="G697" s="27"/>
    </row>
    <row r="698" spans="1:7">
      <c r="A698" s="44"/>
      <c r="B698" s="45"/>
      <c r="C698" s="46"/>
      <c r="D698" s="47"/>
      <c r="E698" s="48"/>
      <c r="F698" s="828"/>
      <c r="G698" s="27"/>
    </row>
    <row r="699" spans="1:7">
      <c r="A699" s="44"/>
      <c r="B699" s="45"/>
      <c r="C699" s="46"/>
      <c r="D699" s="47"/>
      <c r="E699" s="48"/>
      <c r="F699" s="828"/>
      <c r="G699" s="27"/>
    </row>
    <row r="700" spans="1:7">
      <c r="A700" s="44"/>
      <c r="B700" s="45"/>
      <c r="C700" s="46"/>
      <c r="D700" s="47"/>
      <c r="E700" s="48"/>
      <c r="F700" s="828"/>
      <c r="G700" s="27"/>
    </row>
    <row r="701" spans="1:7">
      <c r="A701" s="44"/>
      <c r="B701" s="45"/>
      <c r="C701" s="46"/>
      <c r="D701" s="47"/>
      <c r="E701" s="48"/>
      <c r="F701" s="828"/>
      <c r="G701" s="27"/>
    </row>
    <row r="702" spans="1:7">
      <c r="A702" s="44"/>
      <c r="B702" s="45"/>
      <c r="C702" s="46"/>
      <c r="D702" s="47"/>
      <c r="E702" s="48"/>
      <c r="F702" s="828"/>
      <c r="G702" s="27"/>
    </row>
    <row r="703" spans="1:7">
      <c r="A703" s="44"/>
      <c r="B703" s="45"/>
      <c r="C703" s="46"/>
      <c r="D703" s="47"/>
      <c r="E703" s="48"/>
      <c r="F703" s="828"/>
      <c r="G703" s="27"/>
    </row>
    <row r="704" spans="1:7">
      <c r="A704" s="44"/>
      <c r="B704" s="45"/>
      <c r="C704" s="46"/>
      <c r="D704" s="47"/>
      <c r="E704" s="48"/>
      <c r="F704" s="828"/>
      <c r="G704" s="27"/>
    </row>
    <row r="705" spans="1:7">
      <c r="A705" s="44"/>
      <c r="B705" s="45"/>
      <c r="C705" s="46"/>
      <c r="D705" s="47"/>
      <c r="E705" s="48"/>
      <c r="F705" s="828"/>
      <c r="G705" s="27"/>
    </row>
    <row r="706" spans="1:7">
      <c r="A706" s="44"/>
      <c r="B706" s="45"/>
      <c r="C706" s="46"/>
      <c r="D706" s="47"/>
      <c r="E706" s="48"/>
      <c r="F706" s="828"/>
      <c r="G706" s="27"/>
    </row>
    <row r="707" spans="1:7">
      <c r="A707" s="44"/>
      <c r="B707" s="45"/>
      <c r="C707" s="46"/>
      <c r="D707" s="47"/>
      <c r="E707" s="48"/>
      <c r="F707" s="828"/>
      <c r="G707" s="27"/>
    </row>
    <row r="708" spans="1:7">
      <c r="A708" s="44"/>
      <c r="B708" s="45"/>
      <c r="C708" s="46"/>
      <c r="D708" s="47"/>
      <c r="E708" s="48"/>
      <c r="F708" s="828"/>
      <c r="G708" s="27"/>
    </row>
    <row r="709" spans="1:7">
      <c r="A709" s="44"/>
      <c r="B709" s="45"/>
      <c r="C709" s="46"/>
      <c r="D709" s="47"/>
      <c r="E709" s="48"/>
      <c r="F709" s="828"/>
      <c r="G709" s="27"/>
    </row>
    <row r="710" spans="1:7">
      <c r="A710" s="44"/>
      <c r="B710" s="45"/>
      <c r="C710" s="46"/>
      <c r="D710" s="47"/>
      <c r="E710" s="48"/>
      <c r="F710" s="828"/>
      <c r="G710" s="27"/>
    </row>
    <row r="711" spans="1:7">
      <c r="A711" s="44"/>
      <c r="B711" s="45"/>
      <c r="C711" s="46"/>
      <c r="D711" s="47"/>
      <c r="E711" s="48"/>
      <c r="F711" s="828"/>
      <c r="G711" s="27"/>
    </row>
    <row r="712" spans="1:7">
      <c r="A712" s="44"/>
      <c r="B712" s="45"/>
      <c r="C712" s="46"/>
      <c r="D712" s="47"/>
      <c r="E712" s="48"/>
      <c r="F712" s="828"/>
      <c r="G712" s="27"/>
    </row>
    <row r="713" spans="1:7">
      <c r="A713" s="44"/>
      <c r="B713" s="45"/>
      <c r="C713" s="46"/>
      <c r="D713" s="47"/>
      <c r="E713" s="48"/>
      <c r="F713" s="828"/>
      <c r="G713" s="27"/>
    </row>
    <row r="714" spans="1:7">
      <c r="A714" s="44"/>
      <c r="B714" s="45"/>
      <c r="C714" s="46"/>
      <c r="D714" s="47"/>
      <c r="E714" s="48"/>
      <c r="F714" s="828"/>
      <c r="G714" s="27"/>
    </row>
    <row r="715" spans="1:7">
      <c r="A715" s="44"/>
      <c r="B715" s="45"/>
      <c r="C715" s="46"/>
      <c r="D715" s="47"/>
      <c r="E715" s="48"/>
      <c r="F715" s="828"/>
      <c r="G715" s="27"/>
    </row>
    <row r="716" spans="1:7">
      <c r="A716" s="44"/>
      <c r="B716" s="45"/>
      <c r="C716" s="46"/>
      <c r="D716" s="47"/>
      <c r="E716" s="48"/>
      <c r="F716" s="828"/>
      <c r="G716" s="27"/>
    </row>
    <row r="717" spans="1:7">
      <c r="A717" s="44"/>
      <c r="B717" s="45"/>
      <c r="C717" s="46"/>
      <c r="D717" s="47"/>
      <c r="E717" s="48"/>
      <c r="F717" s="828"/>
      <c r="G717" s="27"/>
    </row>
    <row r="718" spans="1:7">
      <c r="A718" s="44"/>
      <c r="B718" s="45"/>
      <c r="C718" s="46"/>
      <c r="D718" s="47"/>
      <c r="E718" s="48"/>
      <c r="F718" s="828"/>
      <c r="G718" s="27"/>
    </row>
    <row r="719" spans="1:7">
      <c r="A719" s="44"/>
      <c r="B719" s="45"/>
      <c r="C719" s="46"/>
      <c r="D719" s="47"/>
      <c r="E719" s="48"/>
      <c r="F719" s="828"/>
      <c r="G719" s="27"/>
    </row>
    <row r="720" spans="1:7">
      <c r="A720" s="44"/>
      <c r="B720" s="45"/>
      <c r="C720" s="46"/>
      <c r="D720" s="47"/>
      <c r="E720" s="48"/>
      <c r="F720" s="828"/>
      <c r="G720" s="27"/>
    </row>
    <row r="721" spans="1:7">
      <c r="A721" s="44"/>
      <c r="B721" s="45"/>
      <c r="C721" s="46"/>
      <c r="D721" s="47"/>
      <c r="E721" s="48"/>
      <c r="F721" s="828"/>
      <c r="G721" s="27"/>
    </row>
    <row r="722" spans="1:7">
      <c r="A722" s="44"/>
      <c r="B722" s="45"/>
      <c r="C722" s="46"/>
      <c r="D722" s="47"/>
      <c r="E722" s="48"/>
      <c r="F722" s="828"/>
      <c r="G722" s="27"/>
    </row>
    <row r="723" spans="1:7">
      <c r="A723" s="44"/>
      <c r="B723" s="45"/>
      <c r="C723" s="46"/>
      <c r="D723" s="47"/>
      <c r="E723" s="48"/>
      <c r="F723" s="828"/>
      <c r="G723" s="27"/>
    </row>
    <row r="724" spans="1:7">
      <c r="A724" s="44"/>
      <c r="B724" s="45"/>
      <c r="C724" s="46"/>
      <c r="D724" s="47"/>
      <c r="E724" s="48"/>
      <c r="F724" s="828"/>
      <c r="G724" s="27"/>
    </row>
    <row r="725" spans="1:7">
      <c r="A725" s="44"/>
      <c r="B725" s="45"/>
      <c r="C725" s="46"/>
      <c r="D725" s="47"/>
      <c r="E725" s="48"/>
      <c r="F725" s="828"/>
      <c r="G725" s="27"/>
    </row>
    <row r="726" spans="1:7">
      <c r="A726" s="44"/>
      <c r="B726" s="45"/>
      <c r="C726" s="46"/>
      <c r="D726" s="47"/>
      <c r="E726" s="48"/>
      <c r="F726" s="828"/>
      <c r="G726" s="27"/>
    </row>
    <row r="727" spans="1:7">
      <c r="A727" s="44"/>
      <c r="B727" s="45"/>
      <c r="C727" s="46"/>
      <c r="D727" s="47"/>
      <c r="E727" s="48"/>
      <c r="F727" s="828"/>
      <c r="G727" s="27"/>
    </row>
    <row r="728" spans="1:7">
      <c r="A728" s="44"/>
      <c r="B728" s="45"/>
      <c r="C728" s="46"/>
      <c r="D728" s="47"/>
      <c r="E728" s="48"/>
      <c r="F728" s="828"/>
      <c r="G728" s="27"/>
    </row>
    <row r="729" spans="1:7">
      <c r="A729" s="44"/>
      <c r="B729" s="45"/>
      <c r="C729" s="46"/>
      <c r="D729" s="47"/>
      <c r="E729" s="48"/>
      <c r="F729" s="828"/>
      <c r="G729" s="27"/>
    </row>
    <row r="730" spans="1:7">
      <c r="A730" s="44"/>
      <c r="B730" s="45"/>
      <c r="C730" s="46"/>
      <c r="D730" s="47"/>
      <c r="E730" s="48"/>
      <c r="F730" s="828"/>
      <c r="G730" s="27"/>
    </row>
    <row r="731" spans="1:7">
      <c r="A731" s="44"/>
      <c r="B731" s="45"/>
      <c r="C731" s="46"/>
      <c r="D731" s="47"/>
      <c r="E731" s="48"/>
      <c r="F731" s="828"/>
      <c r="G731" s="27"/>
    </row>
    <row r="732" spans="1:7">
      <c r="A732" s="44"/>
      <c r="B732" s="45"/>
      <c r="C732" s="46"/>
      <c r="D732" s="47"/>
      <c r="E732" s="48"/>
      <c r="F732" s="828"/>
      <c r="G732" s="27"/>
    </row>
    <row r="733" spans="1:7">
      <c r="A733" s="44"/>
      <c r="B733" s="45"/>
      <c r="C733" s="46"/>
      <c r="D733" s="47"/>
      <c r="E733" s="48"/>
      <c r="F733" s="828"/>
      <c r="G733" s="27"/>
    </row>
    <row r="734" spans="1:7">
      <c r="A734" s="44"/>
      <c r="B734" s="45"/>
      <c r="C734" s="46"/>
      <c r="D734" s="47"/>
      <c r="E734" s="48"/>
      <c r="F734" s="828"/>
      <c r="G734" s="27"/>
    </row>
    <row r="735" spans="1:7">
      <c r="A735" s="44"/>
      <c r="B735" s="45"/>
      <c r="C735" s="46"/>
      <c r="D735" s="47"/>
      <c r="E735" s="48"/>
      <c r="F735" s="828"/>
      <c r="G735" s="27"/>
    </row>
    <row r="736" spans="1:7">
      <c r="A736" s="44"/>
      <c r="B736" s="45"/>
      <c r="C736" s="46"/>
      <c r="D736" s="47"/>
      <c r="E736" s="48"/>
      <c r="F736" s="828"/>
      <c r="G736" s="27"/>
    </row>
    <row r="737" spans="1:7">
      <c r="A737" s="44"/>
      <c r="B737" s="45"/>
      <c r="C737" s="46"/>
      <c r="D737" s="47"/>
      <c r="E737" s="48"/>
      <c r="F737" s="828"/>
      <c r="G737" s="27"/>
    </row>
    <row r="738" spans="1:7">
      <c r="A738" s="44"/>
      <c r="B738" s="45"/>
      <c r="C738" s="46"/>
      <c r="D738" s="47"/>
      <c r="E738" s="48"/>
      <c r="F738" s="828"/>
      <c r="G738" s="27"/>
    </row>
    <row r="739" spans="1:7">
      <c r="A739" s="44"/>
      <c r="B739" s="45"/>
      <c r="C739" s="46"/>
      <c r="D739" s="47"/>
      <c r="E739" s="48"/>
      <c r="F739" s="828"/>
      <c r="G739" s="27"/>
    </row>
    <row r="740" spans="1:7">
      <c r="A740" s="44"/>
      <c r="B740" s="45"/>
      <c r="C740" s="46"/>
      <c r="D740" s="47"/>
      <c r="E740" s="48"/>
      <c r="F740" s="828"/>
      <c r="G740" s="27"/>
    </row>
    <row r="741" spans="1:7">
      <c r="A741" s="44"/>
      <c r="B741" s="45"/>
      <c r="C741" s="46"/>
      <c r="D741" s="47"/>
      <c r="E741" s="48"/>
      <c r="F741" s="828"/>
      <c r="G741" s="27"/>
    </row>
    <row r="742" spans="1:7">
      <c r="A742" s="44"/>
      <c r="B742" s="45"/>
      <c r="C742" s="46"/>
      <c r="D742" s="47"/>
      <c r="E742" s="48"/>
      <c r="F742" s="828"/>
      <c r="G742" s="27"/>
    </row>
    <row r="743" spans="1:7">
      <c r="A743" s="44"/>
      <c r="B743" s="45"/>
      <c r="C743" s="46"/>
      <c r="D743" s="47"/>
      <c r="E743" s="48"/>
      <c r="F743" s="828"/>
      <c r="G743" s="27"/>
    </row>
    <row r="744" spans="1:7">
      <c r="A744" s="44"/>
      <c r="B744" s="45"/>
      <c r="C744" s="46"/>
      <c r="D744" s="47"/>
      <c r="E744" s="48"/>
      <c r="F744" s="828"/>
      <c r="G744" s="27"/>
    </row>
    <row r="745" spans="1:7">
      <c r="A745" s="44"/>
      <c r="B745" s="45"/>
      <c r="C745" s="46"/>
      <c r="D745" s="47"/>
      <c r="E745" s="48"/>
      <c r="F745" s="828"/>
      <c r="G745" s="27"/>
    </row>
    <row r="746" spans="1:7">
      <c r="A746" s="44"/>
      <c r="B746" s="45"/>
      <c r="C746" s="46"/>
      <c r="D746" s="47"/>
      <c r="E746" s="48"/>
      <c r="F746" s="828"/>
      <c r="G746" s="27"/>
    </row>
    <row r="747" spans="1:7">
      <c r="A747" s="44"/>
      <c r="B747" s="45"/>
      <c r="C747" s="46"/>
      <c r="D747" s="47"/>
      <c r="E747" s="48"/>
      <c r="F747" s="828"/>
      <c r="G747" s="27"/>
    </row>
    <row r="748" spans="1:7">
      <c r="A748" s="44"/>
      <c r="B748" s="45"/>
      <c r="C748" s="46"/>
      <c r="D748" s="47"/>
      <c r="E748" s="48"/>
      <c r="F748" s="828"/>
      <c r="G748" s="27"/>
    </row>
    <row r="749" spans="1:7">
      <c r="A749" s="44"/>
      <c r="B749" s="45"/>
      <c r="C749" s="46"/>
      <c r="D749" s="47"/>
      <c r="E749" s="48"/>
      <c r="F749" s="828"/>
      <c r="G749" s="27"/>
    </row>
    <row r="750" spans="1:7">
      <c r="A750" s="44"/>
      <c r="B750" s="45"/>
      <c r="C750" s="46"/>
      <c r="D750" s="47"/>
      <c r="E750" s="48"/>
      <c r="F750" s="828"/>
      <c r="G750" s="27"/>
    </row>
    <row r="751" spans="1:7">
      <c r="A751" s="44"/>
      <c r="B751" s="45"/>
      <c r="C751" s="46"/>
      <c r="D751" s="47"/>
      <c r="E751" s="48"/>
      <c r="F751" s="828"/>
      <c r="G751" s="27"/>
    </row>
    <row r="752" spans="1:7">
      <c r="A752" s="44"/>
      <c r="B752" s="45"/>
      <c r="C752" s="46"/>
      <c r="D752" s="47"/>
      <c r="E752" s="48"/>
      <c r="F752" s="828"/>
      <c r="G752" s="27"/>
    </row>
    <row r="753" spans="1:7">
      <c r="A753" s="44"/>
      <c r="B753" s="45"/>
      <c r="C753" s="46"/>
      <c r="D753" s="47"/>
      <c r="E753" s="48"/>
      <c r="F753" s="828"/>
      <c r="G753" s="27"/>
    </row>
    <row r="754" spans="1:7">
      <c r="A754" s="44"/>
      <c r="B754" s="45"/>
      <c r="C754" s="46"/>
      <c r="D754" s="47"/>
      <c r="E754" s="48"/>
      <c r="F754" s="828"/>
      <c r="G754" s="27"/>
    </row>
    <row r="755" spans="1:7">
      <c r="A755" s="44"/>
      <c r="B755" s="45"/>
      <c r="C755" s="46"/>
      <c r="D755" s="47"/>
      <c r="E755" s="48"/>
      <c r="F755" s="828"/>
      <c r="G755" s="27"/>
    </row>
    <row r="756" spans="1:7">
      <c r="A756" s="44"/>
      <c r="B756" s="45"/>
      <c r="C756" s="46"/>
      <c r="D756" s="47"/>
      <c r="E756" s="48"/>
      <c r="F756" s="828"/>
      <c r="G756" s="27"/>
    </row>
    <row r="757" spans="1:7">
      <c r="A757" s="44"/>
      <c r="B757" s="45"/>
      <c r="C757" s="46"/>
      <c r="D757" s="47"/>
      <c r="E757" s="48"/>
      <c r="F757" s="828"/>
      <c r="G757" s="27"/>
    </row>
    <row r="758" spans="1:7">
      <c r="A758" s="44"/>
      <c r="B758" s="45"/>
      <c r="C758" s="46"/>
      <c r="D758" s="47"/>
      <c r="E758" s="48"/>
      <c r="F758" s="828"/>
      <c r="G758" s="27"/>
    </row>
    <row r="759" spans="1:7">
      <c r="A759" s="44"/>
      <c r="B759" s="45"/>
      <c r="C759" s="46"/>
      <c r="D759" s="47"/>
      <c r="E759" s="48"/>
      <c r="F759" s="828"/>
      <c r="G759" s="27"/>
    </row>
    <row r="760" spans="1:7">
      <c r="A760" s="44"/>
      <c r="B760" s="45"/>
      <c r="C760" s="46"/>
      <c r="D760" s="47"/>
      <c r="E760" s="48"/>
      <c r="F760" s="828"/>
      <c r="G760" s="27"/>
    </row>
    <row r="761" spans="1:7">
      <c r="A761" s="44"/>
      <c r="B761" s="45"/>
      <c r="C761" s="46"/>
      <c r="D761" s="47"/>
      <c r="E761" s="48"/>
      <c r="F761" s="828"/>
      <c r="G761" s="27"/>
    </row>
    <row r="762" spans="1:7">
      <c r="A762" s="44"/>
      <c r="B762" s="45"/>
      <c r="C762" s="46"/>
      <c r="D762" s="47"/>
      <c r="E762" s="48"/>
      <c r="F762" s="828"/>
      <c r="G762" s="27"/>
    </row>
    <row r="763" spans="1:7">
      <c r="A763" s="44"/>
      <c r="B763" s="45"/>
      <c r="C763" s="46"/>
      <c r="D763" s="47"/>
      <c r="E763" s="48"/>
      <c r="F763" s="828"/>
      <c r="G763" s="27"/>
    </row>
    <row r="764" spans="1:7">
      <c r="A764" s="44"/>
      <c r="B764" s="45"/>
      <c r="C764" s="46"/>
      <c r="D764" s="47"/>
      <c r="E764" s="48"/>
      <c r="F764" s="828"/>
      <c r="G764" s="27"/>
    </row>
    <row r="765" spans="1:7">
      <c r="G765" s="27"/>
    </row>
    <row r="766" spans="1:7">
      <c r="G766" s="27"/>
    </row>
    <row r="767" spans="1:7">
      <c r="G767" s="27"/>
    </row>
    <row r="768" spans="1:7">
      <c r="G768" s="27"/>
    </row>
    <row r="769" spans="7:7">
      <c r="G769" s="27"/>
    </row>
    <row r="770" spans="7:7">
      <c r="G770" s="27"/>
    </row>
    <row r="771" spans="7:7">
      <c r="G771" s="27"/>
    </row>
  </sheetData>
  <mergeCells count="14">
    <mergeCell ref="A1:F1"/>
    <mergeCell ref="A3:F3"/>
    <mergeCell ref="A5:F5"/>
    <mergeCell ref="A457:E457"/>
    <mergeCell ref="A490:E490"/>
    <mergeCell ref="A173:E173"/>
    <mergeCell ref="A273:E273"/>
    <mergeCell ref="A310:E310"/>
    <mergeCell ref="A357:E357"/>
    <mergeCell ref="A411:E411"/>
    <mergeCell ref="A450:E450"/>
    <mergeCell ref="A106:E106"/>
    <mergeCell ref="A224:E224"/>
    <mergeCell ref="A54:E54"/>
  </mergeCells>
  <pageMargins left="0.7" right="0.7" top="0.75" bottom="0.75" header="0.3" footer="0.3"/>
  <pageSetup paperSize="9" scale="81" fitToHeight="0" orientation="portrait" r:id="rId1"/>
  <headerFooter alignWithMargins="0">
    <oddFooter>Page &amp;P of &amp;N</oddFooter>
  </headerFooter>
  <rowBreaks count="9" manualBreakCount="9">
    <brk id="54" max="5" man="1"/>
    <brk id="106" max="5" man="1"/>
    <brk id="173" max="5" man="1"/>
    <brk id="224" max="5" man="1"/>
    <brk id="273" max="5" man="1"/>
    <brk id="310" max="5" man="1"/>
    <brk id="357" max="5" man="1"/>
    <brk id="411" max="5" man="1"/>
    <brk id="450" max="5" man="1"/>
  </rowBreaks>
  <colBreaks count="1" manualBreakCount="1">
    <brk id="6"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pageSetUpPr fitToPage="1"/>
  </sheetPr>
  <dimension ref="A1:C47"/>
  <sheetViews>
    <sheetView view="pageBreakPreview" zoomScaleSheetLayoutView="100" workbookViewId="0">
      <selection activeCell="C10" sqref="C10:C35"/>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30" t="str">
        <f>'Chemical storage building'!A1:F1</f>
        <v>MBEERE SOUTH WATER SUPPLY PROJECT: LOT II-KAMBURU WATER SUPPLY</v>
      </c>
      <c r="B1" s="1931"/>
      <c r="C1" s="1932"/>
    </row>
    <row r="2" spans="1:3" ht="13">
      <c r="A2" s="621"/>
      <c r="B2" s="625"/>
      <c r="C2" s="626"/>
    </row>
    <row r="3" spans="1:3" ht="13">
      <c r="A3" s="1930" t="str">
        <f>'Chemical storage building'!A3</f>
        <v>BILL No. 3.2</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635" t="s">
        <v>1589</v>
      </c>
      <c r="C10" s="636"/>
    </row>
    <row r="11" spans="1:3">
      <c r="A11" s="621"/>
      <c r="B11" s="632"/>
      <c r="C11" s="633"/>
    </row>
    <row r="12" spans="1:3">
      <c r="A12" s="634"/>
      <c r="B12" s="635" t="s">
        <v>1590</v>
      </c>
      <c r="C12" s="636"/>
    </row>
    <row r="13" spans="1:3">
      <c r="A13" s="621"/>
      <c r="B13" s="632"/>
      <c r="C13" s="633"/>
    </row>
    <row r="14" spans="1:3">
      <c r="A14" s="634"/>
      <c r="B14" s="635" t="s">
        <v>1591</v>
      </c>
      <c r="C14" s="636"/>
    </row>
    <row r="15" spans="1:3">
      <c r="A15" s="621"/>
      <c r="B15" s="632"/>
      <c r="C15" s="633"/>
    </row>
    <row r="16" spans="1:3">
      <c r="A16" s="634"/>
      <c r="B16" s="635" t="s">
        <v>1592</v>
      </c>
      <c r="C16" s="636"/>
    </row>
    <row r="17" spans="1:3" s="622" customFormat="1">
      <c r="A17" s="621"/>
      <c r="B17" s="632"/>
      <c r="C17" s="633"/>
    </row>
    <row r="18" spans="1:3">
      <c r="A18" s="634"/>
      <c r="B18" s="635" t="s">
        <v>1593</v>
      </c>
      <c r="C18" s="636"/>
    </row>
    <row r="19" spans="1:3" s="622" customFormat="1">
      <c r="A19" s="621"/>
      <c r="B19" s="632"/>
      <c r="C19" s="633"/>
    </row>
    <row r="20" spans="1:3">
      <c r="A20" s="634"/>
      <c r="B20" s="635" t="s">
        <v>1594</v>
      </c>
      <c r="C20" s="636"/>
    </row>
    <row r="21" spans="1:3" s="622" customFormat="1">
      <c r="A21" s="621"/>
      <c r="B21" s="632"/>
      <c r="C21" s="633"/>
    </row>
    <row r="22" spans="1:3">
      <c r="A22" s="634"/>
      <c r="B22" s="635" t="s">
        <v>1595</v>
      </c>
      <c r="C22" s="636"/>
    </row>
    <row r="23" spans="1:3" s="622" customFormat="1">
      <c r="A23" s="621"/>
      <c r="B23" s="632"/>
      <c r="C23" s="633"/>
    </row>
    <row r="24" spans="1:3">
      <c r="A24" s="634"/>
      <c r="B24" s="635" t="s">
        <v>1596</v>
      </c>
      <c r="C24" s="636"/>
    </row>
    <row r="25" spans="1:3" s="622" customFormat="1">
      <c r="A25" s="621"/>
      <c r="B25" s="632"/>
      <c r="C25" s="633"/>
    </row>
    <row r="26" spans="1:3">
      <c r="A26" s="634"/>
      <c r="B26" s="635" t="s">
        <v>1597</v>
      </c>
      <c r="C26" s="636"/>
    </row>
    <row r="27" spans="1:3" s="622" customFormat="1">
      <c r="A27" s="621"/>
      <c r="B27" s="632"/>
      <c r="C27" s="633"/>
    </row>
    <row r="28" spans="1:3">
      <c r="A28" s="634"/>
      <c r="B28" s="635" t="s">
        <v>1598</v>
      </c>
      <c r="C28" s="636"/>
    </row>
    <row r="29" spans="1:3" s="622" customFormat="1">
      <c r="A29" s="621"/>
      <c r="B29" s="632"/>
      <c r="C29" s="633"/>
    </row>
    <row r="30" spans="1:3">
      <c r="A30" s="634"/>
      <c r="B30" s="635"/>
      <c r="C30" s="636"/>
    </row>
    <row r="31" spans="1:3" s="622" customFormat="1">
      <c r="A31" s="621"/>
      <c r="B31" s="632"/>
      <c r="C31" s="633"/>
    </row>
    <row r="32" spans="1:3">
      <c r="A32" s="634"/>
      <c r="B32" s="635"/>
      <c r="C32" s="636"/>
    </row>
    <row r="33" spans="1:3" s="622" customFormat="1">
      <c r="A33" s="621"/>
      <c r="B33" s="632"/>
      <c r="C33" s="633"/>
    </row>
    <row r="34" spans="1:3">
      <c r="A34" s="637"/>
      <c r="B34" s="638"/>
      <c r="C34" s="639"/>
    </row>
    <row r="35" spans="1:3" s="622" customFormat="1" ht="13.5" thickBot="1">
      <c r="A35" s="1907" t="s">
        <v>1599</v>
      </c>
      <c r="B35" s="1908"/>
      <c r="C35" s="640"/>
    </row>
    <row r="36" spans="1:3">
      <c r="A36" s="621"/>
      <c r="B36" s="641"/>
      <c r="C36" s="642"/>
    </row>
    <row r="37" spans="1:3" s="622" customFormat="1">
      <c r="A37" s="621"/>
      <c r="B37" s="641"/>
      <c r="C37" s="642"/>
    </row>
    <row r="38" spans="1:3">
      <c r="A38" s="621"/>
      <c r="B38" s="641"/>
      <c r="C38" s="642"/>
    </row>
    <row r="39" spans="1:3" s="622" customFormat="1">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c r="A44" s="621"/>
      <c r="B44" s="641"/>
      <c r="C44" s="642"/>
    </row>
    <row r="45" spans="1:3" ht="13" thickBot="1">
      <c r="A45" s="627"/>
      <c r="B45" s="643"/>
      <c r="C45" s="644"/>
    </row>
    <row r="47" spans="1:3">
      <c r="C47" s="645"/>
    </row>
  </sheetData>
  <mergeCells count="4">
    <mergeCell ref="A35:B3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pageSetUpPr fitToPage="1"/>
  </sheetPr>
  <dimension ref="A1:J311"/>
  <sheetViews>
    <sheetView view="pageBreakPreview" topLeftCell="A253" zoomScaleSheetLayoutView="100" workbookViewId="0">
      <selection activeCell="K169" sqref="K169"/>
    </sheetView>
  </sheetViews>
  <sheetFormatPr defaultColWidth="7.6328125" defaultRowHeight="13"/>
  <cols>
    <col min="1" max="1" width="7.6328125" style="110" customWidth="1"/>
    <col min="2" max="2" width="60" style="49" customWidth="1"/>
    <col min="3" max="3" width="6.36328125" style="111" customWidth="1"/>
    <col min="4" max="4" width="10" style="112" customWidth="1"/>
    <col min="5" max="5" width="13.7265625" style="113" customWidth="1"/>
    <col min="6" max="6" width="17" style="1076" customWidth="1"/>
    <col min="7" max="7" width="7.90625" style="49" customWidth="1"/>
    <col min="8" max="8" width="8.90625" style="49" customWidth="1"/>
    <col min="9" max="9" width="8.1796875" style="49" customWidth="1"/>
    <col min="10" max="254" width="7.90625" style="49" customWidth="1"/>
    <col min="255" max="255" width="7.6328125" style="49"/>
    <col min="256" max="256" width="7.6328125" style="49" customWidth="1"/>
    <col min="257" max="257" width="53.90625" style="49" customWidth="1"/>
    <col min="258" max="258" width="4.54296875" style="49" customWidth="1"/>
    <col min="259" max="259" width="10.26953125" style="49" bestFit="1" customWidth="1"/>
    <col min="260" max="260" width="9.26953125" style="49" customWidth="1"/>
    <col min="261" max="261" width="13.36328125" style="49" customWidth="1"/>
    <col min="262" max="262" width="0" style="49" hidden="1" customWidth="1"/>
    <col min="263" max="263" width="7.90625" style="49" customWidth="1"/>
    <col min="264" max="264" width="13.7265625" style="49" customWidth="1"/>
    <col min="265" max="265" width="11.7265625" style="49" customWidth="1"/>
    <col min="266" max="510" width="7.90625" style="49" customWidth="1"/>
    <col min="511" max="511" width="7.6328125" style="49"/>
    <col min="512" max="512" width="7.6328125" style="49" customWidth="1"/>
    <col min="513" max="513" width="53.90625" style="49" customWidth="1"/>
    <col min="514" max="514" width="4.54296875" style="49" customWidth="1"/>
    <col min="515" max="515" width="10.26953125" style="49" bestFit="1" customWidth="1"/>
    <col min="516" max="516" width="9.26953125" style="49" customWidth="1"/>
    <col min="517" max="517" width="13.36328125" style="49" customWidth="1"/>
    <col min="518" max="518" width="0" style="49" hidden="1" customWidth="1"/>
    <col min="519" max="519" width="7.90625" style="49" customWidth="1"/>
    <col min="520" max="520" width="13.7265625" style="49" customWidth="1"/>
    <col min="521" max="521" width="11.7265625" style="49" customWidth="1"/>
    <col min="522" max="766" width="7.90625" style="49" customWidth="1"/>
    <col min="767" max="767" width="7.6328125" style="49"/>
    <col min="768" max="768" width="7.6328125" style="49" customWidth="1"/>
    <col min="769" max="769" width="53.90625" style="49" customWidth="1"/>
    <col min="770" max="770" width="4.54296875" style="49" customWidth="1"/>
    <col min="771" max="771" width="10.26953125" style="49" bestFit="1" customWidth="1"/>
    <col min="772" max="772" width="9.26953125" style="49" customWidth="1"/>
    <col min="773" max="773" width="13.36328125" style="49" customWidth="1"/>
    <col min="774" max="774" width="0" style="49" hidden="1" customWidth="1"/>
    <col min="775" max="775" width="7.90625" style="49" customWidth="1"/>
    <col min="776" max="776" width="13.7265625" style="49" customWidth="1"/>
    <col min="777" max="777" width="11.7265625" style="49" customWidth="1"/>
    <col min="778" max="1022" width="7.90625" style="49" customWidth="1"/>
    <col min="1023" max="1023" width="7.6328125" style="49"/>
    <col min="1024" max="1024" width="7.6328125" style="49" customWidth="1"/>
    <col min="1025" max="1025" width="53.90625" style="49" customWidth="1"/>
    <col min="1026" max="1026" width="4.54296875" style="49" customWidth="1"/>
    <col min="1027" max="1027" width="10.26953125" style="49" bestFit="1" customWidth="1"/>
    <col min="1028" max="1028" width="9.26953125" style="49" customWidth="1"/>
    <col min="1029" max="1029" width="13.36328125" style="49" customWidth="1"/>
    <col min="1030" max="1030" width="0" style="49" hidden="1" customWidth="1"/>
    <col min="1031" max="1031" width="7.90625" style="49" customWidth="1"/>
    <col min="1032" max="1032" width="13.7265625" style="49" customWidth="1"/>
    <col min="1033" max="1033" width="11.7265625" style="49" customWidth="1"/>
    <col min="1034" max="1278" width="7.90625" style="49" customWidth="1"/>
    <col min="1279" max="1279" width="7.6328125" style="49"/>
    <col min="1280" max="1280" width="7.6328125" style="49" customWidth="1"/>
    <col min="1281" max="1281" width="53.90625" style="49" customWidth="1"/>
    <col min="1282" max="1282" width="4.54296875" style="49" customWidth="1"/>
    <col min="1283" max="1283" width="10.26953125" style="49" bestFit="1" customWidth="1"/>
    <col min="1284" max="1284" width="9.26953125" style="49" customWidth="1"/>
    <col min="1285" max="1285" width="13.36328125" style="49" customWidth="1"/>
    <col min="1286" max="1286" width="0" style="49" hidden="1" customWidth="1"/>
    <col min="1287" max="1287" width="7.90625" style="49" customWidth="1"/>
    <col min="1288" max="1288" width="13.7265625" style="49" customWidth="1"/>
    <col min="1289" max="1289" width="11.7265625" style="49" customWidth="1"/>
    <col min="1290" max="1534" width="7.90625" style="49" customWidth="1"/>
    <col min="1535" max="1535" width="7.6328125" style="49"/>
    <col min="1536" max="1536" width="7.6328125" style="49" customWidth="1"/>
    <col min="1537" max="1537" width="53.90625" style="49" customWidth="1"/>
    <col min="1538" max="1538" width="4.54296875" style="49" customWidth="1"/>
    <col min="1539" max="1539" width="10.26953125" style="49" bestFit="1" customWidth="1"/>
    <col min="1540" max="1540" width="9.26953125" style="49" customWidth="1"/>
    <col min="1541" max="1541" width="13.36328125" style="49" customWidth="1"/>
    <col min="1542" max="1542" width="0" style="49" hidden="1" customWidth="1"/>
    <col min="1543" max="1543" width="7.90625" style="49" customWidth="1"/>
    <col min="1544" max="1544" width="13.7265625" style="49" customWidth="1"/>
    <col min="1545" max="1545" width="11.7265625" style="49" customWidth="1"/>
    <col min="1546" max="1790" width="7.90625" style="49" customWidth="1"/>
    <col min="1791" max="1791" width="7.6328125" style="49"/>
    <col min="1792" max="1792" width="7.6328125" style="49" customWidth="1"/>
    <col min="1793" max="1793" width="53.90625" style="49" customWidth="1"/>
    <col min="1794" max="1794" width="4.54296875" style="49" customWidth="1"/>
    <col min="1795" max="1795" width="10.26953125" style="49" bestFit="1" customWidth="1"/>
    <col min="1796" max="1796" width="9.26953125" style="49" customWidth="1"/>
    <col min="1797" max="1797" width="13.36328125" style="49" customWidth="1"/>
    <col min="1798" max="1798" width="0" style="49" hidden="1" customWidth="1"/>
    <col min="1799" max="1799" width="7.90625" style="49" customWidth="1"/>
    <col min="1800" max="1800" width="13.7265625" style="49" customWidth="1"/>
    <col min="1801" max="1801" width="11.7265625" style="49" customWidth="1"/>
    <col min="1802" max="2046" width="7.90625" style="49" customWidth="1"/>
    <col min="2047" max="2047" width="7.6328125" style="49"/>
    <col min="2048" max="2048" width="7.6328125" style="49" customWidth="1"/>
    <col min="2049" max="2049" width="53.90625" style="49" customWidth="1"/>
    <col min="2050" max="2050" width="4.54296875" style="49" customWidth="1"/>
    <col min="2051" max="2051" width="10.26953125" style="49" bestFit="1" customWidth="1"/>
    <col min="2052" max="2052" width="9.26953125" style="49" customWidth="1"/>
    <col min="2053" max="2053" width="13.36328125" style="49" customWidth="1"/>
    <col min="2054" max="2054" width="0" style="49" hidden="1" customWidth="1"/>
    <col min="2055" max="2055" width="7.90625" style="49" customWidth="1"/>
    <col min="2056" max="2056" width="13.7265625" style="49" customWidth="1"/>
    <col min="2057" max="2057" width="11.7265625" style="49" customWidth="1"/>
    <col min="2058" max="2302" width="7.90625" style="49" customWidth="1"/>
    <col min="2303" max="2303" width="7.6328125" style="49"/>
    <col min="2304" max="2304" width="7.6328125" style="49" customWidth="1"/>
    <col min="2305" max="2305" width="53.90625" style="49" customWidth="1"/>
    <col min="2306" max="2306" width="4.54296875" style="49" customWidth="1"/>
    <col min="2307" max="2307" width="10.26953125" style="49" bestFit="1" customWidth="1"/>
    <col min="2308" max="2308" width="9.26953125" style="49" customWidth="1"/>
    <col min="2309" max="2309" width="13.36328125" style="49" customWidth="1"/>
    <col min="2310" max="2310" width="0" style="49" hidden="1" customWidth="1"/>
    <col min="2311" max="2311" width="7.90625" style="49" customWidth="1"/>
    <col min="2312" max="2312" width="13.7265625" style="49" customWidth="1"/>
    <col min="2313" max="2313" width="11.7265625" style="49" customWidth="1"/>
    <col min="2314" max="2558" width="7.90625" style="49" customWidth="1"/>
    <col min="2559" max="2559" width="7.6328125" style="49"/>
    <col min="2560" max="2560" width="7.6328125" style="49" customWidth="1"/>
    <col min="2561" max="2561" width="53.90625" style="49" customWidth="1"/>
    <col min="2562" max="2562" width="4.54296875" style="49" customWidth="1"/>
    <col min="2563" max="2563" width="10.26953125" style="49" bestFit="1" customWidth="1"/>
    <col min="2564" max="2564" width="9.26953125" style="49" customWidth="1"/>
    <col min="2565" max="2565" width="13.36328125" style="49" customWidth="1"/>
    <col min="2566" max="2566" width="0" style="49" hidden="1" customWidth="1"/>
    <col min="2567" max="2567" width="7.90625" style="49" customWidth="1"/>
    <col min="2568" max="2568" width="13.7265625" style="49" customWidth="1"/>
    <col min="2569" max="2569" width="11.7265625" style="49" customWidth="1"/>
    <col min="2570" max="2814" width="7.90625" style="49" customWidth="1"/>
    <col min="2815" max="2815" width="7.6328125" style="49"/>
    <col min="2816" max="2816" width="7.6328125" style="49" customWidth="1"/>
    <col min="2817" max="2817" width="53.90625" style="49" customWidth="1"/>
    <col min="2818" max="2818" width="4.54296875" style="49" customWidth="1"/>
    <col min="2819" max="2819" width="10.26953125" style="49" bestFit="1" customWidth="1"/>
    <col min="2820" max="2820" width="9.26953125" style="49" customWidth="1"/>
    <col min="2821" max="2821" width="13.36328125" style="49" customWidth="1"/>
    <col min="2822" max="2822" width="0" style="49" hidden="1" customWidth="1"/>
    <col min="2823" max="2823" width="7.90625" style="49" customWidth="1"/>
    <col min="2824" max="2824" width="13.7265625" style="49" customWidth="1"/>
    <col min="2825" max="2825" width="11.7265625" style="49" customWidth="1"/>
    <col min="2826" max="3070" width="7.90625" style="49" customWidth="1"/>
    <col min="3071" max="3071" width="7.6328125" style="49"/>
    <col min="3072" max="3072" width="7.6328125" style="49" customWidth="1"/>
    <col min="3073" max="3073" width="53.90625" style="49" customWidth="1"/>
    <col min="3074" max="3074" width="4.54296875" style="49" customWidth="1"/>
    <col min="3075" max="3075" width="10.26953125" style="49" bestFit="1" customWidth="1"/>
    <col min="3076" max="3076" width="9.26953125" style="49" customWidth="1"/>
    <col min="3077" max="3077" width="13.36328125" style="49" customWidth="1"/>
    <col min="3078" max="3078" width="0" style="49" hidden="1" customWidth="1"/>
    <col min="3079" max="3079" width="7.90625" style="49" customWidth="1"/>
    <col min="3080" max="3080" width="13.7265625" style="49" customWidth="1"/>
    <col min="3081" max="3081" width="11.7265625" style="49" customWidth="1"/>
    <col min="3082" max="3326" width="7.90625" style="49" customWidth="1"/>
    <col min="3327" max="3327" width="7.6328125" style="49"/>
    <col min="3328" max="3328" width="7.6328125" style="49" customWidth="1"/>
    <col min="3329" max="3329" width="53.90625" style="49" customWidth="1"/>
    <col min="3330" max="3330" width="4.54296875" style="49" customWidth="1"/>
    <col min="3331" max="3331" width="10.26953125" style="49" bestFit="1" customWidth="1"/>
    <col min="3332" max="3332" width="9.26953125" style="49" customWidth="1"/>
    <col min="3333" max="3333" width="13.36328125" style="49" customWidth="1"/>
    <col min="3334" max="3334" width="0" style="49" hidden="1" customWidth="1"/>
    <col min="3335" max="3335" width="7.90625" style="49" customWidth="1"/>
    <col min="3336" max="3336" width="13.7265625" style="49" customWidth="1"/>
    <col min="3337" max="3337" width="11.7265625" style="49" customWidth="1"/>
    <col min="3338" max="3582" width="7.90625" style="49" customWidth="1"/>
    <col min="3583" max="3583" width="7.6328125" style="49"/>
    <col min="3584" max="3584" width="7.6328125" style="49" customWidth="1"/>
    <col min="3585" max="3585" width="53.90625" style="49" customWidth="1"/>
    <col min="3586" max="3586" width="4.54296875" style="49" customWidth="1"/>
    <col min="3587" max="3587" width="10.26953125" style="49" bestFit="1" customWidth="1"/>
    <col min="3588" max="3588" width="9.26953125" style="49" customWidth="1"/>
    <col min="3589" max="3589" width="13.36328125" style="49" customWidth="1"/>
    <col min="3590" max="3590" width="0" style="49" hidden="1" customWidth="1"/>
    <col min="3591" max="3591" width="7.90625" style="49" customWidth="1"/>
    <col min="3592" max="3592" width="13.7265625" style="49" customWidth="1"/>
    <col min="3593" max="3593" width="11.7265625" style="49" customWidth="1"/>
    <col min="3594" max="3838" width="7.90625" style="49" customWidth="1"/>
    <col min="3839" max="3839" width="7.6328125" style="49"/>
    <col min="3840" max="3840" width="7.6328125" style="49" customWidth="1"/>
    <col min="3841" max="3841" width="53.90625" style="49" customWidth="1"/>
    <col min="3842" max="3842" width="4.54296875" style="49" customWidth="1"/>
    <col min="3843" max="3843" width="10.26953125" style="49" bestFit="1" customWidth="1"/>
    <col min="3844" max="3844" width="9.26953125" style="49" customWidth="1"/>
    <col min="3845" max="3845" width="13.36328125" style="49" customWidth="1"/>
    <col min="3846" max="3846" width="0" style="49" hidden="1" customWidth="1"/>
    <col min="3847" max="3847" width="7.90625" style="49" customWidth="1"/>
    <col min="3848" max="3848" width="13.7265625" style="49" customWidth="1"/>
    <col min="3849" max="3849" width="11.7265625" style="49" customWidth="1"/>
    <col min="3850" max="4094" width="7.90625" style="49" customWidth="1"/>
    <col min="4095" max="4095" width="7.6328125" style="49"/>
    <col min="4096" max="4096" width="7.6328125" style="49" customWidth="1"/>
    <col min="4097" max="4097" width="53.90625" style="49" customWidth="1"/>
    <col min="4098" max="4098" width="4.54296875" style="49" customWidth="1"/>
    <col min="4099" max="4099" width="10.26953125" style="49" bestFit="1" customWidth="1"/>
    <col min="4100" max="4100" width="9.26953125" style="49" customWidth="1"/>
    <col min="4101" max="4101" width="13.36328125" style="49" customWidth="1"/>
    <col min="4102" max="4102" width="0" style="49" hidden="1" customWidth="1"/>
    <col min="4103" max="4103" width="7.90625" style="49" customWidth="1"/>
    <col min="4104" max="4104" width="13.7265625" style="49" customWidth="1"/>
    <col min="4105" max="4105" width="11.7265625" style="49" customWidth="1"/>
    <col min="4106" max="4350" width="7.90625" style="49" customWidth="1"/>
    <col min="4351" max="4351" width="7.6328125" style="49"/>
    <col min="4352" max="4352" width="7.6328125" style="49" customWidth="1"/>
    <col min="4353" max="4353" width="53.90625" style="49" customWidth="1"/>
    <col min="4354" max="4354" width="4.54296875" style="49" customWidth="1"/>
    <col min="4355" max="4355" width="10.26953125" style="49" bestFit="1" customWidth="1"/>
    <col min="4356" max="4356" width="9.26953125" style="49" customWidth="1"/>
    <col min="4357" max="4357" width="13.36328125" style="49" customWidth="1"/>
    <col min="4358" max="4358" width="0" style="49" hidden="1" customWidth="1"/>
    <col min="4359" max="4359" width="7.90625" style="49" customWidth="1"/>
    <col min="4360" max="4360" width="13.7265625" style="49" customWidth="1"/>
    <col min="4361" max="4361" width="11.7265625" style="49" customWidth="1"/>
    <col min="4362" max="4606" width="7.90625" style="49" customWidth="1"/>
    <col min="4607" max="4607" width="7.6328125" style="49"/>
    <col min="4608" max="4608" width="7.6328125" style="49" customWidth="1"/>
    <col min="4609" max="4609" width="53.90625" style="49" customWidth="1"/>
    <col min="4610" max="4610" width="4.54296875" style="49" customWidth="1"/>
    <col min="4611" max="4611" width="10.26953125" style="49" bestFit="1" customWidth="1"/>
    <col min="4612" max="4612" width="9.26953125" style="49" customWidth="1"/>
    <col min="4613" max="4613" width="13.36328125" style="49" customWidth="1"/>
    <col min="4614" max="4614" width="0" style="49" hidden="1" customWidth="1"/>
    <col min="4615" max="4615" width="7.90625" style="49" customWidth="1"/>
    <col min="4616" max="4616" width="13.7265625" style="49" customWidth="1"/>
    <col min="4617" max="4617" width="11.7265625" style="49" customWidth="1"/>
    <col min="4618" max="4862" width="7.90625" style="49" customWidth="1"/>
    <col min="4863" max="4863" width="7.6328125" style="49"/>
    <col min="4864" max="4864" width="7.6328125" style="49" customWidth="1"/>
    <col min="4865" max="4865" width="53.90625" style="49" customWidth="1"/>
    <col min="4866" max="4866" width="4.54296875" style="49" customWidth="1"/>
    <col min="4867" max="4867" width="10.26953125" style="49" bestFit="1" customWidth="1"/>
    <col min="4868" max="4868" width="9.26953125" style="49" customWidth="1"/>
    <col min="4869" max="4869" width="13.36328125" style="49" customWidth="1"/>
    <col min="4870" max="4870" width="0" style="49" hidden="1" customWidth="1"/>
    <col min="4871" max="4871" width="7.90625" style="49" customWidth="1"/>
    <col min="4872" max="4872" width="13.7265625" style="49" customWidth="1"/>
    <col min="4873" max="4873" width="11.7265625" style="49" customWidth="1"/>
    <col min="4874" max="5118" width="7.90625" style="49" customWidth="1"/>
    <col min="5119" max="5119" width="7.6328125" style="49"/>
    <col min="5120" max="5120" width="7.6328125" style="49" customWidth="1"/>
    <col min="5121" max="5121" width="53.90625" style="49" customWidth="1"/>
    <col min="5122" max="5122" width="4.54296875" style="49" customWidth="1"/>
    <col min="5123" max="5123" width="10.26953125" style="49" bestFit="1" customWidth="1"/>
    <col min="5124" max="5124" width="9.26953125" style="49" customWidth="1"/>
    <col min="5125" max="5125" width="13.36328125" style="49" customWidth="1"/>
    <col min="5126" max="5126" width="0" style="49" hidden="1" customWidth="1"/>
    <col min="5127" max="5127" width="7.90625" style="49" customWidth="1"/>
    <col min="5128" max="5128" width="13.7265625" style="49" customWidth="1"/>
    <col min="5129" max="5129" width="11.7265625" style="49" customWidth="1"/>
    <col min="5130" max="5374" width="7.90625" style="49" customWidth="1"/>
    <col min="5375" max="5375" width="7.6328125" style="49"/>
    <col min="5376" max="5376" width="7.6328125" style="49" customWidth="1"/>
    <col min="5377" max="5377" width="53.90625" style="49" customWidth="1"/>
    <col min="5378" max="5378" width="4.54296875" style="49" customWidth="1"/>
    <col min="5379" max="5379" width="10.26953125" style="49" bestFit="1" customWidth="1"/>
    <col min="5380" max="5380" width="9.26953125" style="49" customWidth="1"/>
    <col min="5381" max="5381" width="13.36328125" style="49" customWidth="1"/>
    <col min="5382" max="5382" width="0" style="49" hidden="1" customWidth="1"/>
    <col min="5383" max="5383" width="7.90625" style="49" customWidth="1"/>
    <col min="5384" max="5384" width="13.7265625" style="49" customWidth="1"/>
    <col min="5385" max="5385" width="11.7265625" style="49" customWidth="1"/>
    <col min="5386" max="5630" width="7.90625" style="49" customWidth="1"/>
    <col min="5631" max="5631" width="7.6328125" style="49"/>
    <col min="5632" max="5632" width="7.6328125" style="49" customWidth="1"/>
    <col min="5633" max="5633" width="53.90625" style="49" customWidth="1"/>
    <col min="5634" max="5634" width="4.54296875" style="49" customWidth="1"/>
    <col min="5635" max="5635" width="10.26953125" style="49" bestFit="1" customWidth="1"/>
    <col min="5636" max="5636" width="9.26953125" style="49" customWidth="1"/>
    <col min="5637" max="5637" width="13.36328125" style="49" customWidth="1"/>
    <col min="5638" max="5638" width="0" style="49" hidden="1" customWidth="1"/>
    <col min="5639" max="5639" width="7.90625" style="49" customWidth="1"/>
    <col min="5640" max="5640" width="13.7265625" style="49" customWidth="1"/>
    <col min="5641" max="5641" width="11.7265625" style="49" customWidth="1"/>
    <col min="5642" max="5886" width="7.90625" style="49" customWidth="1"/>
    <col min="5887" max="5887" width="7.6328125" style="49"/>
    <col min="5888" max="5888" width="7.6328125" style="49" customWidth="1"/>
    <col min="5889" max="5889" width="53.90625" style="49" customWidth="1"/>
    <col min="5890" max="5890" width="4.54296875" style="49" customWidth="1"/>
    <col min="5891" max="5891" width="10.26953125" style="49" bestFit="1" customWidth="1"/>
    <col min="5892" max="5892" width="9.26953125" style="49" customWidth="1"/>
    <col min="5893" max="5893" width="13.36328125" style="49" customWidth="1"/>
    <col min="5894" max="5894" width="0" style="49" hidden="1" customWidth="1"/>
    <col min="5895" max="5895" width="7.90625" style="49" customWidth="1"/>
    <col min="5896" max="5896" width="13.7265625" style="49" customWidth="1"/>
    <col min="5897" max="5897" width="11.7265625" style="49" customWidth="1"/>
    <col min="5898" max="6142" width="7.90625" style="49" customWidth="1"/>
    <col min="6143" max="6143" width="7.6328125" style="49"/>
    <col min="6144" max="6144" width="7.6328125" style="49" customWidth="1"/>
    <col min="6145" max="6145" width="53.90625" style="49" customWidth="1"/>
    <col min="6146" max="6146" width="4.54296875" style="49" customWidth="1"/>
    <col min="6147" max="6147" width="10.26953125" style="49" bestFit="1" customWidth="1"/>
    <col min="6148" max="6148" width="9.26953125" style="49" customWidth="1"/>
    <col min="6149" max="6149" width="13.36328125" style="49" customWidth="1"/>
    <col min="6150" max="6150" width="0" style="49" hidden="1" customWidth="1"/>
    <col min="6151" max="6151" width="7.90625" style="49" customWidth="1"/>
    <col min="6152" max="6152" width="13.7265625" style="49" customWidth="1"/>
    <col min="6153" max="6153" width="11.7265625" style="49" customWidth="1"/>
    <col min="6154" max="6398" width="7.90625" style="49" customWidth="1"/>
    <col min="6399" max="6399" width="7.6328125" style="49"/>
    <col min="6400" max="6400" width="7.6328125" style="49" customWidth="1"/>
    <col min="6401" max="6401" width="53.90625" style="49" customWidth="1"/>
    <col min="6402" max="6402" width="4.54296875" style="49" customWidth="1"/>
    <col min="6403" max="6403" width="10.26953125" style="49" bestFit="1" customWidth="1"/>
    <col min="6404" max="6404" width="9.26953125" style="49" customWidth="1"/>
    <col min="6405" max="6405" width="13.36328125" style="49" customWidth="1"/>
    <col min="6406" max="6406" width="0" style="49" hidden="1" customWidth="1"/>
    <col min="6407" max="6407" width="7.90625" style="49" customWidth="1"/>
    <col min="6408" max="6408" width="13.7265625" style="49" customWidth="1"/>
    <col min="6409" max="6409" width="11.7265625" style="49" customWidth="1"/>
    <col min="6410" max="6654" width="7.90625" style="49" customWidth="1"/>
    <col min="6655" max="6655" width="7.6328125" style="49"/>
    <col min="6656" max="6656" width="7.6328125" style="49" customWidth="1"/>
    <col min="6657" max="6657" width="53.90625" style="49" customWidth="1"/>
    <col min="6658" max="6658" width="4.54296875" style="49" customWidth="1"/>
    <col min="6659" max="6659" width="10.26953125" style="49" bestFit="1" customWidth="1"/>
    <col min="6660" max="6660" width="9.26953125" style="49" customWidth="1"/>
    <col min="6661" max="6661" width="13.36328125" style="49" customWidth="1"/>
    <col min="6662" max="6662" width="0" style="49" hidden="1" customWidth="1"/>
    <col min="6663" max="6663" width="7.90625" style="49" customWidth="1"/>
    <col min="6664" max="6664" width="13.7265625" style="49" customWidth="1"/>
    <col min="6665" max="6665" width="11.7265625" style="49" customWidth="1"/>
    <col min="6666" max="6910" width="7.90625" style="49" customWidth="1"/>
    <col min="6911" max="6911" width="7.6328125" style="49"/>
    <col min="6912" max="6912" width="7.6328125" style="49" customWidth="1"/>
    <col min="6913" max="6913" width="53.90625" style="49" customWidth="1"/>
    <col min="6914" max="6914" width="4.54296875" style="49" customWidth="1"/>
    <col min="6915" max="6915" width="10.26953125" style="49" bestFit="1" customWidth="1"/>
    <col min="6916" max="6916" width="9.26953125" style="49" customWidth="1"/>
    <col min="6917" max="6917" width="13.36328125" style="49" customWidth="1"/>
    <col min="6918" max="6918" width="0" style="49" hidden="1" customWidth="1"/>
    <col min="6919" max="6919" width="7.90625" style="49" customWidth="1"/>
    <col min="6920" max="6920" width="13.7265625" style="49" customWidth="1"/>
    <col min="6921" max="6921" width="11.7265625" style="49" customWidth="1"/>
    <col min="6922" max="7166" width="7.90625" style="49" customWidth="1"/>
    <col min="7167" max="7167" width="7.6328125" style="49"/>
    <col min="7168" max="7168" width="7.6328125" style="49" customWidth="1"/>
    <col min="7169" max="7169" width="53.90625" style="49" customWidth="1"/>
    <col min="7170" max="7170" width="4.54296875" style="49" customWidth="1"/>
    <col min="7171" max="7171" width="10.26953125" style="49" bestFit="1" customWidth="1"/>
    <col min="7172" max="7172" width="9.26953125" style="49" customWidth="1"/>
    <col min="7173" max="7173" width="13.36328125" style="49" customWidth="1"/>
    <col min="7174" max="7174" width="0" style="49" hidden="1" customWidth="1"/>
    <col min="7175" max="7175" width="7.90625" style="49" customWidth="1"/>
    <col min="7176" max="7176" width="13.7265625" style="49" customWidth="1"/>
    <col min="7177" max="7177" width="11.7265625" style="49" customWidth="1"/>
    <col min="7178" max="7422" width="7.90625" style="49" customWidth="1"/>
    <col min="7423" max="7423" width="7.6328125" style="49"/>
    <col min="7424" max="7424" width="7.6328125" style="49" customWidth="1"/>
    <col min="7425" max="7425" width="53.90625" style="49" customWidth="1"/>
    <col min="7426" max="7426" width="4.54296875" style="49" customWidth="1"/>
    <col min="7427" max="7427" width="10.26953125" style="49" bestFit="1" customWidth="1"/>
    <col min="7428" max="7428" width="9.26953125" style="49" customWidth="1"/>
    <col min="7429" max="7429" width="13.36328125" style="49" customWidth="1"/>
    <col min="7430" max="7430" width="0" style="49" hidden="1" customWidth="1"/>
    <col min="7431" max="7431" width="7.90625" style="49" customWidth="1"/>
    <col min="7432" max="7432" width="13.7265625" style="49" customWidth="1"/>
    <col min="7433" max="7433" width="11.7265625" style="49" customWidth="1"/>
    <col min="7434" max="7678" width="7.90625" style="49" customWidth="1"/>
    <col min="7679" max="7679" width="7.6328125" style="49"/>
    <col min="7680" max="7680" width="7.6328125" style="49" customWidth="1"/>
    <col min="7681" max="7681" width="53.90625" style="49" customWidth="1"/>
    <col min="7682" max="7682" width="4.54296875" style="49" customWidth="1"/>
    <col min="7683" max="7683" width="10.26953125" style="49" bestFit="1" customWidth="1"/>
    <col min="7684" max="7684" width="9.26953125" style="49" customWidth="1"/>
    <col min="7685" max="7685" width="13.36328125" style="49" customWidth="1"/>
    <col min="7686" max="7686" width="0" style="49" hidden="1" customWidth="1"/>
    <col min="7687" max="7687" width="7.90625" style="49" customWidth="1"/>
    <col min="7688" max="7688" width="13.7265625" style="49" customWidth="1"/>
    <col min="7689" max="7689" width="11.7265625" style="49" customWidth="1"/>
    <col min="7690" max="7934" width="7.90625" style="49" customWidth="1"/>
    <col min="7935" max="7935" width="7.6328125" style="49"/>
    <col min="7936" max="7936" width="7.6328125" style="49" customWidth="1"/>
    <col min="7937" max="7937" width="53.90625" style="49" customWidth="1"/>
    <col min="7938" max="7938" width="4.54296875" style="49" customWidth="1"/>
    <col min="7939" max="7939" width="10.26953125" style="49" bestFit="1" customWidth="1"/>
    <col min="7940" max="7940" width="9.26953125" style="49" customWidth="1"/>
    <col min="7941" max="7941" width="13.36328125" style="49" customWidth="1"/>
    <col min="7942" max="7942" width="0" style="49" hidden="1" customWidth="1"/>
    <col min="7943" max="7943" width="7.90625" style="49" customWidth="1"/>
    <col min="7944" max="7944" width="13.7265625" style="49" customWidth="1"/>
    <col min="7945" max="7945" width="11.7265625" style="49" customWidth="1"/>
    <col min="7946" max="8190" width="7.90625" style="49" customWidth="1"/>
    <col min="8191" max="8191" width="7.6328125" style="49"/>
    <col min="8192" max="8192" width="7.6328125" style="49" customWidth="1"/>
    <col min="8193" max="8193" width="53.90625" style="49" customWidth="1"/>
    <col min="8194" max="8194" width="4.54296875" style="49" customWidth="1"/>
    <col min="8195" max="8195" width="10.26953125" style="49" bestFit="1" customWidth="1"/>
    <col min="8196" max="8196" width="9.26953125" style="49" customWidth="1"/>
    <col min="8197" max="8197" width="13.36328125" style="49" customWidth="1"/>
    <col min="8198" max="8198" width="0" style="49" hidden="1" customWidth="1"/>
    <col min="8199" max="8199" width="7.90625" style="49" customWidth="1"/>
    <col min="8200" max="8200" width="13.7265625" style="49" customWidth="1"/>
    <col min="8201" max="8201" width="11.7265625" style="49" customWidth="1"/>
    <col min="8202" max="8446" width="7.90625" style="49" customWidth="1"/>
    <col min="8447" max="8447" width="7.6328125" style="49"/>
    <col min="8448" max="8448" width="7.6328125" style="49" customWidth="1"/>
    <col min="8449" max="8449" width="53.90625" style="49" customWidth="1"/>
    <col min="8450" max="8450" width="4.54296875" style="49" customWidth="1"/>
    <col min="8451" max="8451" width="10.26953125" style="49" bestFit="1" customWidth="1"/>
    <col min="8452" max="8452" width="9.26953125" style="49" customWidth="1"/>
    <col min="8453" max="8453" width="13.36328125" style="49" customWidth="1"/>
    <col min="8454" max="8454" width="0" style="49" hidden="1" customWidth="1"/>
    <col min="8455" max="8455" width="7.90625" style="49" customWidth="1"/>
    <col min="8456" max="8456" width="13.7265625" style="49" customWidth="1"/>
    <col min="8457" max="8457" width="11.7265625" style="49" customWidth="1"/>
    <col min="8458" max="8702" width="7.90625" style="49" customWidth="1"/>
    <col min="8703" max="8703" width="7.6328125" style="49"/>
    <col min="8704" max="8704" width="7.6328125" style="49" customWidth="1"/>
    <col min="8705" max="8705" width="53.90625" style="49" customWidth="1"/>
    <col min="8706" max="8706" width="4.54296875" style="49" customWidth="1"/>
    <col min="8707" max="8707" width="10.26953125" style="49" bestFit="1" customWidth="1"/>
    <col min="8708" max="8708" width="9.26953125" style="49" customWidth="1"/>
    <col min="8709" max="8709" width="13.36328125" style="49" customWidth="1"/>
    <col min="8710" max="8710" width="0" style="49" hidden="1" customWidth="1"/>
    <col min="8711" max="8711" width="7.90625" style="49" customWidth="1"/>
    <col min="8712" max="8712" width="13.7265625" style="49" customWidth="1"/>
    <col min="8713" max="8713" width="11.7265625" style="49" customWidth="1"/>
    <col min="8714" max="8958" width="7.90625" style="49" customWidth="1"/>
    <col min="8959" max="8959" width="7.6328125" style="49"/>
    <col min="8960" max="8960" width="7.6328125" style="49" customWidth="1"/>
    <col min="8961" max="8961" width="53.90625" style="49" customWidth="1"/>
    <col min="8962" max="8962" width="4.54296875" style="49" customWidth="1"/>
    <col min="8963" max="8963" width="10.26953125" style="49" bestFit="1" customWidth="1"/>
    <col min="8964" max="8964" width="9.26953125" style="49" customWidth="1"/>
    <col min="8965" max="8965" width="13.36328125" style="49" customWidth="1"/>
    <col min="8966" max="8966" width="0" style="49" hidden="1" customWidth="1"/>
    <col min="8967" max="8967" width="7.90625" style="49" customWidth="1"/>
    <col min="8968" max="8968" width="13.7265625" style="49" customWidth="1"/>
    <col min="8969" max="8969" width="11.7265625" style="49" customWidth="1"/>
    <col min="8970" max="9214" width="7.90625" style="49" customWidth="1"/>
    <col min="9215" max="9215" width="7.6328125" style="49"/>
    <col min="9216" max="9216" width="7.6328125" style="49" customWidth="1"/>
    <col min="9217" max="9217" width="53.90625" style="49" customWidth="1"/>
    <col min="9218" max="9218" width="4.54296875" style="49" customWidth="1"/>
    <col min="9219" max="9219" width="10.26953125" style="49" bestFit="1" customWidth="1"/>
    <col min="9220" max="9220" width="9.26953125" style="49" customWidth="1"/>
    <col min="9221" max="9221" width="13.36328125" style="49" customWidth="1"/>
    <col min="9222" max="9222" width="0" style="49" hidden="1" customWidth="1"/>
    <col min="9223" max="9223" width="7.90625" style="49" customWidth="1"/>
    <col min="9224" max="9224" width="13.7265625" style="49" customWidth="1"/>
    <col min="9225" max="9225" width="11.7265625" style="49" customWidth="1"/>
    <col min="9226" max="9470" width="7.90625" style="49" customWidth="1"/>
    <col min="9471" max="9471" width="7.6328125" style="49"/>
    <col min="9472" max="9472" width="7.6328125" style="49" customWidth="1"/>
    <col min="9473" max="9473" width="53.90625" style="49" customWidth="1"/>
    <col min="9474" max="9474" width="4.54296875" style="49" customWidth="1"/>
    <col min="9475" max="9475" width="10.26953125" style="49" bestFit="1" customWidth="1"/>
    <col min="9476" max="9476" width="9.26953125" style="49" customWidth="1"/>
    <col min="9477" max="9477" width="13.36328125" style="49" customWidth="1"/>
    <col min="9478" max="9478" width="0" style="49" hidden="1" customWidth="1"/>
    <col min="9479" max="9479" width="7.90625" style="49" customWidth="1"/>
    <col min="9480" max="9480" width="13.7265625" style="49" customWidth="1"/>
    <col min="9481" max="9481" width="11.7265625" style="49" customWidth="1"/>
    <col min="9482" max="9726" width="7.90625" style="49" customWidth="1"/>
    <col min="9727" max="9727" width="7.6328125" style="49"/>
    <col min="9728" max="9728" width="7.6328125" style="49" customWidth="1"/>
    <col min="9729" max="9729" width="53.90625" style="49" customWidth="1"/>
    <col min="9730" max="9730" width="4.54296875" style="49" customWidth="1"/>
    <col min="9731" max="9731" width="10.26953125" style="49" bestFit="1" customWidth="1"/>
    <col min="9732" max="9732" width="9.26953125" style="49" customWidth="1"/>
    <col min="9733" max="9733" width="13.36328125" style="49" customWidth="1"/>
    <col min="9734" max="9734" width="0" style="49" hidden="1" customWidth="1"/>
    <col min="9735" max="9735" width="7.90625" style="49" customWidth="1"/>
    <col min="9736" max="9736" width="13.7265625" style="49" customWidth="1"/>
    <col min="9737" max="9737" width="11.7265625" style="49" customWidth="1"/>
    <col min="9738" max="9982" width="7.90625" style="49" customWidth="1"/>
    <col min="9983" max="9983" width="7.6328125" style="49"/>
    <col min="9984" max="9984" width="7.6328125" style="49" customWidth="1"/>
    <col min="9985" max="9985" width="53.90625" style="49" customWidth="1"/>
    <col min="9986" max="9986" width="4.54296875" style="49" customWidth="1"/>
    <col min="9987" max="9987" width="10.26953125" style="49" bestFit="1" customWidth="1"/>
    <col min="9988" max="9988" width="9.26953125" style="49" customWidth="1"/>
    <col min="9989" max="9989" width="13.36328125" style="49" customWidth="1"/>
    <col min="9990" max="9990" width="0" style="49" hidden="1" customWidth="1"/>
    <col min="9991" max="9991" width="7.90625" style="49" customWidth="1"/>
    <col min="9992" max="9992" width="13.7265625" style="49" customWidth="1"/>
    <col min="9993" max="9993" width="11.7265625" style="49" customWidth="1"/>
    <col min="9994" max="10238" width="7.90625" style="49" customWidth="1"/>
    <col min="10239" max="10239" width="7.6328125" style="49"/>
    <col min="10240" max="10240" width="7.6328125" style="49" customWidth="1"/>
    <col min="10241" max="10241" width="53.90625" style="49" customWidth="1"/>
    <col min="10242" max="10242" width="4.54296875" style="49" customWidth="1"/>
    <col min="10243" max="10243" width="10.26953125" style="49" bestFit="1" customWidth="1"/>
    <col min="10244" max="10244" width="9.26953125" style="49" customWidth="1"/>
    <col min="10245" max="10245" width="13.36328125" style="49" customWidth="1"/>
    <col min="10246" max="10246" width="0" style="49" hidden="1" customWidth="1"/>
    <col min="10247" max="10247" width="7.90625" style="49" customWidth="1"/>
    <col min="10248" max="10248" width="13.7265625" style="49" customWidth="1"/>
    <col min="10249" max="10249" width="11.7265625" style="49" customWidth="1"/>
    <col min="10250" max="10494" width="7.90625" style="49" customWidth="1"/>
    <col min="10495" max="10495" width="7.6328125" style="49"/>
    <col min="10496" max="10496" width="7.6328125" style="49" customWidth="1"/>
    <col min="10497" max="10497" width="53.90625" style="49" customWidth="1"/>
    <col min="10498" max="10498" width="4.54296875" style="49" customWidth="1"/>
    <col min="10499" max="10499" width="10.26953125" style="49" bestFit="1" customWidth="1"/>
    <col min="10500" max="10500" width="9.26953125" style="49" customWidth="1"/>
    <col min="10501" max="10501" width="13.36328125" style="49" customWidth="1"/>
    <col min="10502" max="10502" width="0" style="49" hidden="1" customWidth="1"/>
    <col min="10503" max="10503" width="7.90625" style="49" customWidth="1"/>
    <col min="10504" max="10504" width="13.7265625" style="49" customWidth="1"/>
    <col min="10505" max="10505" width="11.7265625" style="49" customWidth="1"/>
    <col min="10506" max="10750" width="7.90625" style="49" customWidth="1"/>
    <col min="10751" max="10751" width="7.6328125" style="49"/>
    <col min="10752" max="10752" width="7.6328125" style="49" customWidth="1"/>
    <col min="10753" max="10753" width="53.90625" style="49" customWidth="1"/>
    <col min="10754" max="10754" width="4.54296875" style="49" customWidth="1"/>
    <col min="10755" max="10755" width="10.26953125" style="49" bestFit="1" customWidth="1"/>
    <col min="10756" max="10756" width="9.26953125" style="49" customWidth="1"/>
    <col min="10757" max="10757" width="13.36328125" style="49" customWidth="1"/>
    <col min="10758" max="10758" width="0" style="49" hidden="1" customWidth="1"/>
    <col min="10759" max="10759" width="7.90625" style="49" customWidth="1"/>
    <col min="10760" max="10760" width="13.7265625" style="49" customWidth="1"/>
    <col min="10761" max="10761" width="11.7265625" style="49" customWidth="1"/>
    <col min="10762" max="11006" width="7.90625" style="49" customWidth="1"/>
    <col min="11007" max="11007" width="7.6328125" style="49"/>
    <col min="11008" max="11008" width="7.6328125" style="49" customWidth="1"/>
    <col min="11009" max="11009" width="53.90625" style="49" customWidth="1"/>
    <col min="11010" max="11010" width="4.54296875" style="49" customWidth="1"/>
    <col min="11011" max="11011" width="10.26953125" style="49" bestFit="1" customWidth="1"/>
    <col min="11012" max="11012" width="9.26953125" style="49" customWidth="1"/>
    <col min="11013" max="11013" width="13.36328125" style="49" customWidth="1"/>
    <col min="11014" max="11014" width="0" style="49" hidden="1" customWidth="1"/>
    <col min="11015" max="11015" width="7.90625" style="49" customWidth="1"/>
    <col min="11016" max="11016" width="13.7265625" style="49" customWidth="1"/>
    <col min="11017" max="11017" width="11.7265625" style="49" customWidth="1"/>
    <col min="11018" max="11262" width="7.90625" style="49" customWidth="1"/>
    <col min="11263" max="11263" width="7.6328125" style="49"/>
    <col min="11264" max="11264" width="7.6328125" style="49" customWidth="1"/>
    <col min="11265" max="11265" width="53.90625" style="49" customWidth="1"/>
    <col min="11266" max="11266" width="4.54296875" style="49" customWidth="1"/>
    <col min="11267" max="11267" width="10.26953125" style="49" bestFit="1" customWidth="1"/>
    <col min="11268" max="11268" width="9.26953125" style="49" customWidth="1"/>
    <col min="11269" max="11269" width="13.36328125" style="49" customWidth="1"/>
    <col min="11270" max="11270" width="0" style="49" hidden="1" customWidth="1"/>
    <col min="11271" max="11271" width="7.90625" style="49" customWidth="1"/>
    <col min="11272" max="11272" width="13.7265625" style="49" customWidth="1"/>
    <col min="11273" max="11273" width="11.7265625" style="49" customWidth="1"/>
    <col min="11274" max="11518" width="7.90625" style="49" customWidth="1"/>
    <col min="11519" max="11519" width="7.6328125" style="49"/>
    <col min="11520" max="11520" width="7.6328125" style="49" customWidth="1"/>
    <col min="11521" max="11521" width="53.90625" style="49" customWidth="1"/>
    <col min="11522" max="11522" width="4.54296875" style="49" customWidth="1"/>
    <col min="11523" max="11523" width="10.26953125" style="49" bestFit="1" customWidth="1"/>
    <col min="11524" max="11524" width="9.26953125" style="49" customWidth="1"/>
    <col min="11525" max="11525" width="13.36328125" style="49" customWidth="1"/>
    <col min="11526" max="11526" width="0" style="49" hidden="1" customWidth="1"/>
    <col min="11527" max="11527" width="7.90625" style="49" customWidth="1"/>
    <col min="11528" max="11528" width="13.7265625" style="49" customWidth="1"/>
    <col min="11529" max="11529" width="11.7265625" style="49" customWidth="1"/>
    <col min="11530" max="11774" width="7.90625" style="49" customWidth="1"/>
    <col min="11775" max="11775" width="7.6328125" style="49"/>
    <col min="11776" max="11776" width="7.6328125" style="49" customWidth="1"/>
    <col min="11777" max="11777" width="53.90625" style="49" customWidth="1"/>
    <col min="11778" max="11778" width="4.54296875" style="49" customWidth="1"/>
    <col min="11779" max="11779" width="10.26953125" style="49" bestFit="1" customWidth="1"/>
    <col min="11780" max="11780" width="9.26953125" style="49" customWidth="1"/>
    <col min="11781" max="11781" width="13.36328125" style="49" customWidth="1"/>
    <col min="11782" max="11782" width="0" style="49" hidden="1" customWidth="1"/>
    <col min="11783" max="11783" width="7.90625" style="49" customWidth="1"/>
    <col min="11784" max="11784" width="13.7265625" style="49" customWidth="1"/>
    <col min="11785" max="11785" width="11.7265625" style="49" customWidth="1"/>
    <col min="11786" max="12030" width="7.90625" style="49" customWidth="1"/>
    <col min="12031" max="12031" width="7.6328125" style="49"/>
    <col min="12032" max="12032" width="7.6328125" style="49" customWidth="1"/>
    <col min="12033" max="12033" width="53.90625" style="49" customWidth="1"/>
    <col min="12034" max="12034" width="4.54296875" style="49" customWidth="1"/>
    <col min="12035" max="12035" width="10.26953125" style="49" bestFit="1" customWidth="1"/>
    <col min="12036" max="12036" width="9.26953125" style="49" customWidth="1"/>
    <col min="12037" max="12037" width="13.36328125" style="49" customWidth="1"/>
    <col min="12038" max="12038" width="0" style="49" hidden="1" customWidth="1"/>
    <col min="12039" max="12039" width="7.90625" style="49" customWidth="1"/>
    <col min="12040" max="12040" width="13.7265625" style="49" customWidth="1"/>
    <col min="12041" max="12041" width="11.7265625" style="49" customWidth="1"/>
    <col min="12042" max="12286" width="7.90625" style="49" customWidth="1"/>
    <col min="12287" max="12287" width="7.6328125" style="49"/>
    <col min="12288" max="12288" width="7.6328125" style="49" customWidth="1"/>
    <col min="12289" max="12289" width="53.90625" style="49" customWidth="1"/>
    <col min="12290" max="12290" width="4.54296875" style="49" customWidth="1"/>
    <col min="12291" max="12291" width="10.26953125" style="49" bestFit="1" customWidth="1"/>
    <col min="12292" max="12292" width="9.26953125" style="49" customWidth="1"/>
    <col min="12293" max="12293" width="13.36328125" style="49" customWidth="1"/>
    <col min="12294" max="12294" width="0" style="49" hidden="1" customWidth="1"/>
    <col min="12295" max="12295" width="7.90625" style="49" customWidth="1"/>
    <col min="12296" max="12296" width="13.7265625" style="49" customWidth="1"/>
    <col min="12297" max="12297" width="11.7265625" style="49" customWidth="1"/>
    <col min="12298" max="12542" width="7.90625" style="49" customWidth="1"/>
    <col min="12543" max="12543" width="7.6328125" style="49"/>
    <col min="12544" max="12544" width="7.6328125" style="49" customWidth="1"/>
    <col min="12545" max="12545" width="53.90625" style="49" customWidth="1"/>
    <col min="12546" max="12546" width="4.54296875" style="49" customWidth="1"/>
    <col min="12547" max="12547" width="10.26953125" style="49" bestFit="1" customWidth="1"/>
    <col min="12548" max="12548" width="9.26953125" style="49" customWidth="1"/>
    <col min="12549" max="12549" width="13.36328125" style="49" customWidth="1"/>
    <col min="12550" max="12550" width="0" style="49" hidden="1" customWidth="1"/>
    <col min="12551" max="12551" width="7.90625" style="49" customWidth="1"/>
    <col min="12552" max="12552" width="13.7265625" style="49" customWidth="1"/>
    <col min="12553" max="12553" width="11.7265625" style="49" customWidth="1"/>
    <col min="12554" max="12798" width="7.90625" style="49" customWidth="1"/>
    <col min="12799" max="12799" width="7.6328125" style="49"/>
    <col min="12800" max="12800" width="7.6328125" style="49" customWidth="1"/>
    <col min="12801" max="12801" width="53.90625" style="49" customWidth="1"/>
    <col min="12802" max="12802" width="4.54296875" style="49" customWidth="1"/>
    <col min="12803" max="12803" width="10.26953125" style="49" bestFit="1" customWidth="1"/>
    <col min="12804" max="12804" width="9.26953125" style="49" customWidth="1"/>
    <col min="12805" max="12805" width="13.36328125" style="49" customWidth="1"/>
    <col min="12806" max="12806" width="0" style="49" hidden="1" customWidth="1"/>
    <col min="12807" max="12807" width="7.90625" style="49" customWidth="1"/>
    <col min="12808" max="12808" width="13.7265625" style="49" customWidth="1"/>
    <col min="12809" max="12809" width="11.7265625" style="49" customWidth="1"/>
    <col min="12810" max="13054" width="7.90625" style="49" customWidth="1"/>
    <col min="13055" max="13055" width="7.6328125" style="49"/>
    <col min="13056" max="13056" width="7.6328125" style="49" customWidth="1"/>
    <col min="13057" max="13057" width="53.90625" style="49" customWidth="1"/>
    <col min="13058" max="13058" width="4.54296875" style="49" customWidth="1"/>
    <col min="13059" max="13059" width="10.26953125" style="49" bestFit="1" customWidth="1"/>
    <col min="13060" max="13060" width="9.26953125" style="49" customWidth="1"/>
    <col min="13061" max="13061" width="13.36328125" style="49" customWidth="1"/>
    <col min="13062" max="13062" width="0" style="49" hidden="1" customWidth="1"/>
    <col min="13063" max="13063" width="7.90625" style="49" customWidth="1"/>
    <col min="13064" max="13064" width="13.7265625" style="49" customWidth="1"/>
    <col min="13065" max="13065" width="11.7265625" style="49" customWidth="1"/>
    <col min="13066" max="13310" width="7.90625" style="49" customWidth="1"/>
    <col min="13311" max="13311" width="7.6328125" style="49"/>
    <col min="13312" max="13312" width="7.6328125" style="49" customWidth="1"/>
    <col min="13313" max="13313" width="53.90625" style="49" customWidth="1"/>
    <col min="13314" max="13314" width="4.54296875" style="49" customWidth="1"/>
    <col min="13315" max="13315" width="10.26953125" style="49" bestFit="1" customWidth="1"/>
    <col min="13316" max="13316" width="9.26953125" style="49" customWidth="1"/>
    <col min="13317" max="13317" width="13.36328125" style="49" customWidth="1"/>
    <col min="13318" max="13318" width="0" style="49" hidden="1" customWidth="1"/>
    <col min="13319" max="13319" width="7.90625" style="49" customWidth="1"/>
    <col min="13320" max="13320" width="13.7265625" style="49" customWidth="1"/>
    <col min="13321" max="13321" width="11.7265625" style="49" customWidth="1"/>
    <col min="13322" max="13566" width="7.90625" style="49" customWidth="1"/>
    <col min="13567" max="13567" width="7.6328125" style="49"/>
    <col min="13568" max="13568" width="7.6328125" style="49" customWidth="1"/>
    <col min="13569" max="13569" width="53.90625" style="49" customWidth="1"/>
    <col min="13570" max="13570" width="4.54296875" style="49" customWidth="1"/>
    <col min="13571" max="13571" width="10.26953125" style="49" bestFit="1" customWidth="1"/>
    <col min="13572" max="13572" width="9.26953125" style="49" customWidth="1"/>
    <col min="13573" max="13573" width="13.36328125" style="49" customWidth="1"/>
    <col min="13574" max="13574" width="0" style="49" hidden="1" customWidth="1"/>
    <col min="13575" max="13575" width="7.90625" style="49" customWidth="1"/>
    <col min="13576" max="13576" width="13.7265625" style="49" customWidth="1"/>
    <col min="13577" max="13577" width="11.7265625" style="49" customWidth="1"/>
    <col min="13578" max="13822" width="7.90625" style="49" customWidth="1"/>
    <col min="13823" max="13823" width="7.6328125" style="49"/>
    <col min="13824" max="13824" width="7.6328125" style="49" customWidth="1"/>
    <col min="13825" max="13825" width="53.90625" style="49" customWidth="1"/>
    <col min="13826" max="13826" width="4.54296875" style="49" customWidth="1"/>
    <col min="13827" max="13827" width="10.26953125" style="49" bestFit="1" customWidth="1"/>
    <col min="13828" max="13828" width="9.26953125" style="49" customWidth="1"/>
    <col min="13829" max="13829" width="13.36328125" style="49" customWidth="1"/>
    <col min="13830" max="13830" width="0" style="49" hidden="1" customWidth="1"/>
    <col min="13831" max="13831" width="7.90625" style="49" customWidth="1"/>
    <col min="13832" max="13832" width="13.7265625" style="49" customWidth="1"/>
    <col min="13833" max="13833" width="11.7265625" style="49" customWidth="1"/>
    <col min="13834" max="14078" width="7.90625" style="49" customWidth="1"/>
    <col min="14079" max="14079" width="7.6328125" style="49"/>
    <col min="14080" max="14080" width="7.6328125" style="49" customWidth="1"/>
    <col min="14081" max="14081" width="53.90625" style="49" customWidth="1"/>
    <col min="14082" max="14082" width="4.54296875" style="49" customWidth="1"/>
    <col min="14083" max="14083" width="10.26953125" style="49" bestFit="1" customWidth="1"/>
    <col min="14084" max="14084" width="9.26953125" style="49" customWidth="1"/>
    <col min="14085" max="14085" width="13.36328125" style="49" customWidth="1"/>
    <col min="14086" max="14086" width="0" style="49" hidden="1" customWidth="1"/>
    <col min="14087" max="14087" width="7.90625" style="49" customWidth="1"/>
    <col min="14088" max="14088" width="13.7265625" style="49" customWidth="1"/>
    <col min="14089" max="14089" width="11.7265625" style="49" customWidth="1"/>
    <col min="14090" max="14334" width="7.90625" style="49" customWidth="1"/>
    <col min="14335" max="14335" width="7.6328125" style="49"/>
    <col min="14336" max="14336" width="7.6328125" style="49" customWidth="1"/>
    <col min="14337" max="14337" width="53.90625" style="49" customWidth="1"/>
    <col min="14338" max="14338" width="4.54296875" style="49" customWidth="1"/>
    <col min="14339" max="14339" width="10.26953125" style="49" bestFit="1" customWidth="1"/>
    <col min="14340" max="14340" width="9.26953125" style="49" customWidth="1"/>
    <col min="14341" max="14341" width="13.36328125" style="49" customWidth="1"/>
    <col min="14342" max="14342" width="0" style="49" hidden="1" customWidth="1"/>
    <col min="14343" max="14343" width="7.90625" style="49" customWidth="1"/>
    <col min="14344" max="14344" width="13.7265625" style="49" customWidth="1"/>
    <col min="14345" max="14345" width="11.7265625" style="49" customWidth="1"/>
    <col min="14346" max="14590" width="7.90625" style="49" customWidth="1"/>
    <col min="14591" max="14591" width="7.6328125" style="49"/>
    <col min="14592" max="14592" width="7.6328125" style="49" customWidth="1"/>
    <col min="14593" max="14593" width="53.90625" style="49" customWidth="1"/>
    <col min="14594" max="14594" width="4.54296875" style="49" customWidth="1"/>
    <col min="14595" max="14595" width="10.26953125" style="49" bestFit="1" customWidth="1"/>
    <col min="14596" max="14596" width="9.26953125" style="49" customWidth="1"/>
    <col min="14597" max="14597" width="13.36328125" style="49" customWidth="1"/>
    <col min="14598" max="14598" width="0" style="49" hidden="1" customWidth="1"/>
    <col min="14599" max="14599" width="7.90625" style="49" customWidth="1"/>
    <col min="14600" max="14600" width="13.7265625" style="49" customWidth="1"/>
    <col min="14601" max="14601" width="11.7265625" style="49" customWidth="1"/>
    <col min="14602" max="14846" width="7.90625" style="49" customWidth="1"/>
    <col min="14847" max="14847" width="7.6328125" style="49"/>
    <col min="14848" max="14848" width="7.6328125" style="49" customWidth="1"/>
    <col min="14849" max="14849" width="53.90625" style="49" customWidth="1"/>
    <col min="14850" max="14850" width="4.54296875" style="49" customWidth="1"/>
    <col min="14851" max="14851" width="10.26953125" style="49" bestFit="1" customWidth="1"/>
    <col min="14852" max="14852" width="9.26953125" style="49" customWidth="1"/>
    <col min="14853" max="14853" width="13.36328125" style="49" customWidth="1"/>
    <col min="14854" max="14854" width="0" style="49" hidden="1" customWidth="1"/>
    <col min="14855" max="14855" width="7.90625" style="49" customWidth="1"/>
    <col min="14856" max="14856" width="13.7265625" style="49" customWidth="1"/>
    <col min="14857" max="14857" width="11.7265625" style="49" customWidth="1"/>
    <col min="14858" max="15102" width="7.90625" style="49" customWidth="1"/>
    <col min="15103" max="15103" width="7.6328125" style="49"/>
    <col min="15104" max="15104" width="7.6328125" style="49" customWidth="1"/>
    <col min="15105" max="15105" width="53.90625" style="49" customWidth="1"/>
    <col min="15106" max="15106" width="4.54296875" style="49" customWidth="1"/>
    <col min="15107" max="15107" width="10.26953125" style="49" bestFit="1" customWidth="1"/>
    <col min="15108" max="15108" width="9.26953125" style="49" customWidth="1"/>
    <col min="15109" max="15109" width="13.36328125" style="49" customWidth="1"/>
    <col min="15110" max="15110" width="0" style="49" hidden="1" customWidth="1"/>
    <col min="15111" max="15111" width="7.90625" style="49" customWidth="1"/>
    <col min="15112" max="15112" width="13.7265625" style="49" customWidth="1"/>
    <col min="15113" max="15113" width="11.7265625" style="49" customWidth="1"/>
    <col min="15114" max="15358" width="7.90625" style="49" customWidth="1"/>
    <col min="15359" max="15359" width="7.6328125" style="49"/>
    <col min="15360" max="15360" width="7.6328125" style="49" customWidth="1"/>
    <col min="15361" max="15361" width="53.90625" style="49" customWidth="1"/>
    <col min="15362" max="15362" width="4.54296875" style="49" customWidth="1"/>
    <col min="15363" max="15363" width="10.26953125" style="49" bestFit="1" customWidth="1"/>
    <col min="15364" max="15364" width="9.26953125" style="49" customWidth="1"/>
    <col min="15365" max="15365" width="13.36328125" style="49" customWidth="1"/>
    <col min="15366" max="15366" width="0" style="49" hidden="1" customWidth="1"/>
    <col min="15367" max="15367" width="7.90625" style="49" customWidth="1"/>
    <col min="15368" max="15368" width="13.7265625" style="49" customWidth="1"/>
    <col min="15369" max="15369" width="11.7265625" style="49" customWidth="1"/>
    <col min="15370" max="15614" width="7.90625" style="49" customWidth="1"/>
    <col min="15615" max="15615" width="7.6328125" style="49"/>
    <col min="15616" max="15616" width="7.6328125" style="49" customWidth="1"/>
    <col min="15617" max="15617" width="53.90625" style="49" customWidth="1"/>
    <col min="15618" max="15618" width="4.54296875" style="49" customWidth="1"/>
    <col min="15619" max="15619" width="10.26953125" style="49" bestFit="1" customWidth="1"/>
    <col min="15620" max="15620" width="9.26953125" style="49" customWidth="1"/>
    <col min="15621" max="15621" width="13.36328125" style="49" customWidth="1"/>
    <col min="15622" max="15622" width="0" style="49" hidden="1" customWidth="1"/>
    <col min="15623" max="15623" width="7.90625" style="49" customWidth="1"/>
    <col min="15624" max="15624" width="13.7265625" style="49" customWidth="1"/>
    <col min="15625" max="15625" width="11.7265625" style="49" customWidth="1"/>
    <col min="15626" max="15870" width="7.90625" style="49" customWidth="1"/>
    <col min="15871" max="15871" width="7.6328125" style="49"/>
    <col min="15872" max="15872" width="7.6328125" style="49" customWidth="1"/>
    <col min="15873" max="15873" width="53.90625" style="49" customWidth="1"/>
    <col min="15874" max="15874" width="4.54296875" style="49" customWidth="1"/>
    <col min="15875" max="15875" width="10.26953125" style="49" bestFit="1" customWidth="1"/>
    <col min="15876" max="15876" width="9.26953125" style="49" customWidth="1"/>
    <col min="15877" max="15877" width="13.36328125" style="49" customWidth="1"/>
    <col min="15878" max="15878" width="0" style="49" hidden="1" customWidth="1"/>
    <col min="15879" max="15879" width="7.90625" style="49" customWidth="1"/>
    <col min="15880" max="15880" width="13.7265625" style="49" customWidth="1"/>
    <col min="15881" max="15881" width="11.7265625" style="49" customWidth="1"/>
    <col min="15882" max="16126" width="7.90625" style="49" customWidth="1"/>
    <col min="16127" max="16127" width="7.6328125" style="49"/>
    <col min="16128" max="16128" width="7.6328125" style="49" customWidth="1"/>
    <col min="16129" max="16129" width="53.90625" style="49" customWidth="1"/>
    <col min="16130" max="16130" width="4.54296875" style="49" customWidth="1"/>
    <col min="16131" max="16131" width="10.26953125" style="49" bestFit="1" customWidth="1"/>
    <col min="16132" max="16132" width="9.26953125" style="49" customWidth="1"/>
    <col min="16133" max="16133" width="13.36328125" style="49" customWidth="1"/>
    <col min="16134" max="16134" width="0" style="49" hidden="1" customWidth="1"/>
    <col min="16135" max="16135" width="7.90625" style="49" customWidth="1"/>
    <col min="16136" max="16136" width="13.7265625" style="49" customWidth="1"/>
    <col min="16137" max="16137" width="11.7265625" style="49" customWidth="1"/>
    <col min="16138" max="16382" width="7.90625" style="49" customWidth="1"/>
    <col min="16383" max="16384" width="7.6328125" style="49"/>
  </cols>
  <sheetData>
    <row r="1" spans="1:6">
      <c r="A1" s="2009" t="s">
        <v>2328</v>
      </c>
      <c r="B1" s="2010"/>
      <c r="C1" s="2010"/>
      <c r="D1" s="2010"/>
      <c r="E1" s="2010"/>
      <c r="F1" s="2011"/>
    </row>
    <row r="2" spans="1:6">
      <c r="A2" s="50"/>
      <c r="B2" s="1801"/>
      <c r="C2" s="1802"/>
      <c r="D2" s="319"/>
      <c r="E2" s="462"/>
      <c r="F2" s="1067"/>
    </row>
    <row r="3" spans="1:6">
      <c r="A3" s="2026" t="s">
        <v>1020</v>
      </c>
      <c r="B3" s="2027"/>
      <c r="C3" s="2027"/>
      <c r="D3" s="2027"/>
      <c r="E3" s="2027"/>
      <c r="F3" s="2028"/>
    </row>
    <row r="4" spans="1:6">
      <c r="A4" s="50"/>
      <c r="B4" s="1803"/>
      <c r="C4" s="1803"/>
      <c r="D4" s="1803"/>
      <c r="E4" s="1803"/>
      <c r="F4" s="1068"/>
    </row>
    <row r="5" spans="1:6">
      <c r="A5" s="2015" t="s">
        <v>246</v>
      </c>
      <c r="B5" s="2016"/>
      <c r="C5" s="2016"/>
      <c r="D5" s="2016"/>
      <c r="E5" s="2016"/>
      <c r="F5" s="2017"/>
    </row>
    <row r="6" spans="1:6" ht="13.5" thickBot="1">
      <c r="A6" s="51"/>
      <c r="B6" s="464"/>
      <c r="C6" s="465"/>
      <c r="D6" s="466"/>
      <c r="E6" s="467"/>
      <c r="F6" s="1069"/>
    </row>
    <row r="7" spans="1:6">
      <c r="A7" s="52" t="s">
        <v>0</v>
      </c>
      <c r="B7" s="53" t="s">
        <v>1</v>
      </c>
      <c r="C7" s="54" t="s">
        <v>2</v>
      </c>
      <c r="D7" s="55" t="s">
        <v>3</v>
      </c>
      <c r="E7" s="56" t="s">
        <v>4</v>
      </c>
      <c r="F7" s="1070" t="s">
        <v>5</v>
      </c>
    </row>
    <row r="8" spans="1:6" ht="13.5" thickBot="1">
      <c r="A8" s="57" t="s">
        <v>6</v>
      </c>
      <c r="B8" s="58"/>
      <c r="C8" s="59"/>
      <c r="D8" s="60"/>
      <c r="E8" s="61" t="s">
        <v>247</v>
      </c>
      <c r="F8" s="1071" t="s">
        <v>247</v>
      </c>
    </row>
    <row r="9" spans="1:6">
      <c r="A9" s="62"/>
      <c r="B9" s="63"/>
      <c r="C9" s="64"/>
      <c r="D9" s="65"/>
      <c r="E9" s="66"/>
      <c r="F9" s="49"/>
    </row>
    <row r="10" spans="1:6">
      <c r="A10" s="473">
        <v>1</v>
      </c>
      <c r="B10" s="68" t="s">
        <v>248</v>
      </c>
      <c r="C10" s="69"/>
      <c r="D10" s="65"/>
      <c r="E10" s="70"/>
      <c r="F10" s="49"/>
    </row>
    <row r="11" spans="1:6">
      <c r="A11" s="72"/>
      <c r="B11" s="73"/>
      <c r="C11" s="74"/>
      <c r="D11" s="65"/>
      <c r="E11" s="75"/>
      <c r="F11" s="49"/>
    </row>
    <row r="12" spans="1:6" ht="37.5">
      <c r="A12" s="76"/>
      <c r="B12" s="77" t="s">
        <v>249</v>
      </c>
      <c r="C12" s="78"/>
      <c r="D12" s="79"/>
      <c r="E12" s="80"/>
      <c r="F12" s="49"/>
    </row>
    <row r="13" spans="1:6">
      <c r="A13" s="76"/>
      <c r="B13" s="82"/>
      <c r="C13" s="78"/>
      <c r="D13" s="79"/>
      <c r="E13" s="80"/>
      <c r="F13" s="49"/>
    </row>
    <row r="14" spans="1:6" ht="25">
      <c r="A14" s="76"/>
      <c r="B14" s="77" t="s">
        <v>250</v>
      </c>
      <c r="C14" s="78"/>
      <c r="D14" s="79"/>
      <c r="E14" s="80"/>
      <c r="F14" s="49"/>
    </row>
    <row r="15" spans="1:6">
      <c r="A15" s="76"/>
      <c r="B15" s="82"/>
      <c r="C15" s="78"/>
      <c r="D15" s="79"/>
      <c r="E15" s="80"/>
      <c r="F15" s="49"/>
    </row>
    <row r="16" spans="1:6" ht="37.5">
      <c r="A16" s="76"/>
      <c r="B16" s="77" t="s">
        <v>251</v>
      </c>
      <c r="C16" s="78"/>
      <c r="D16" s="78"/>
      <c r="E16" s="80"/>
      <c r="F16" s="49"/>
    </row>
    <row r="17" spans="1:6" s="71" customFormat="1">
      <c r="A17" s="76"/>
      <c r="B17" s="82"/>
      <c r="C17" s="78"/>
      <c r="D17" s="83"/>
      <c r="E17" s="80"/>
    </row>
    <row r="18" spans="1:6" ht="14.5">
      <c r="A18" s="468">
        <v>1.1000000000000001</v>
      </c>
      <c r="B18" s="469" t="s">
        <v>252</v>
      </c>
      <c r="C18" s="470" t="s">
        <v>14</v>
      </c>
      <c r="D18" s="470">
        <v>600</v>
      </c>
      <c r="E18" s="80"/>
      <c r="F18" s="49"/>
    </row>
    <row r="19" spans="1:6" s="81" customFormat="1">
      <c r="A19" s="468"/>
      <c r="B19" s="469"/>
      <c r="C19" s="470"/>
      <c r="D19" s="470"/>
      <c r="E19" s="80"/>
    </row>
    <row r="20" spans="1:6" s="81" customFormat="1" ht="14.5">
      <c r="A20" s="468">
        <v>1.2</v>
      </c>
      <c r="B20" s="469" t="s">
        <v>253</v>
      </c>
      <c r="C20" s="470" t="s">
        <v>14</v>
      </c>
      <c r="D20" s="470">
        <v>600</v>
      </c>
      <c r="E20" s="80"/>
    </row>
    <row r="21" spans="1:6" s="81" customFormat="1">
      <c r="A21" s="468"/>
      <c r="B21" s="469"/>
      <c r="C21" s="470"/>
      <c r="D21" s="470"/>
      <c r="E21" s="80"/>
    </row>
    <row r="22" spans="1:6" s="81" customFormat="1" ht="14.5">
      <c r="A22" s="468">
        <v>1.3</v>
      </c>
      <c r="B22" s="469" t="s">
        <v>254</v>
      </c>
      <c r="C22" s="470" t="s">
        <v>14</v>
      </c>
      <c r="D22" s="470">
        <v>200</v>
      </c>
      <c r="E22" s="80"/>
    </row>
    <row r="23" spans="1:6" s="81" customFormat="1">
      <c r="A23" s="468"/>
      <c r="B23" s="471"/>
      <c r="C23" s="470"/>
      <c r="D23" s="470"/>
      <c r="E23" s="80"/>
    </row>
    <row r="24" spans="1:6" s="81" customFormat="1" ht="14.5">
      <c r="A24" s="468">
        <v>1.4</v>
      </c>
      <c r="B24" s="469" t="s">
        <v>255</v>
      </c>
      <c r="C24" s="470" t="s">
        <v>14</v>
      </c>
      <c r="D24" s="470">
        <v>18</v>
      </c>
      <c r="E24" s="80"/>
    </row>
    <row r="25" spans="1:6" s="81" customFormat="1">
      <c r="A25" s="468"/>
      <c r="B25" s="471"/>
      <c r="C25" s="470"/>
      <c r="D25" s="470"/>
      <c r="E25" s="80"/>
    </row>
    <row r="26" spans="1:6" s="81" customFormat="1" ht="14.5">
      <c r="A26" s="468">
        <v>1.5</v>
      </c>
      <c r="B26" s="469" t="s">
        <v>256</v>
      </c>
      <c r="C26" s="470" t="s">
        <v>14</v>
      </c>
      <c r="D26" s="470">
        <v>59</v>
      </c>
      <c r="E26" s="80"/>
    </row>
    <row r="27" spans="1:6" s="81" customFormat="1">
      <c r="A27" s="76"/>
      <c r="B27" s="82"/>
      <c r="C27" s="78"/>
      <c r="D27" s="78"/>
      <c r="E27" s="80"/>
    </row>
    <row r="28" spans="1:6" s="81" customFormat="1" ht="27">
      <c r="A28" s="76">
        <v>1.6</v>
      </c>
      <c r="B28" s="77" t="s">
        <v>257</v>
      </c>
      <c r="C28" s="78" t="s">
        <v>15</v>
      </c>
      <c r="D28" s="84">
        <v>585</v>
      </c>
      <c r="E28" s="80"/>
    </row>
    <row r="29" spans="1:6" s="81" customFormat="1">
      <c r="A29" s="76"/>
      <c r="B29" s="82"/>
      <c r="C29" s="78"/>
      <c r="D29" s="84"/>
      <c r="E29" s="80"/>
    </row>
    <row r="30" spans="1:6" s="81" customFormat="1" ht="14.5">
      <c r="A30" s="468">
        <v>1.7</v>
      </c>
      <c r="B30" s="469" t="s">
        <v>258</v>
      </c>
      <c r="C30" s="470" t="s">
        <v>15</v>
      </c>
      <c r="D30" s="470">
        <v>234</v>
      </c>
      <c r="E30" s="80"/>
    </row>
    <row r="31" spans="1:6" s="81" customFormat="1">
      <c r="A31" s="76"/>
      <c r="B31" s="82"/>
      <c r="C31" s="78"/>
      <c r="D31" s="78"/>
      <c r="E31" s="80"/>
    </row>
    <row r="32" spans="1:6" s="81" customFormat="1" ht="62.5">
      <c r="A32" s="76">
        <v>1.8</v>
      </c>
      <c r="B32" s="77" t="s">
        <v>259</v>
      </c>
      <c r="C32" s="78" t="s">
        <v>19</v>
      </c>
      <c r="D32" s="78">
        <v>66</v>
      </c>
      <c r="E32" s="80"/>
    </row>
    <row r="33" spans="1:6" s="81" customFormat="1">
      <c r="A33" s="76"/>
      <c r="B33" s="82"/>
      <c r="C33" s="78"/>
      <c r="D33" s="78"/>
      <c r="E33" s="80"/>
    </row>
    <row r="34" spans="1:6" s="81" customFormat="1" ht="50">
      <c r="A34" s="76">
        <v>1.9</v>
      </c>
      <c r="B34" s="77" t="s">
        <v>260</v>
      </c>
      <c r="C34" s="78" t="s">
        <v>14</v>
      </c>
      <c r="D34" s="78">
        <v>20</v>
      </c>
      <c r="E34" s="80"/>
    </row>
    <row r="35" spans="1:6" s="81" customFormat="1">
      <c r="A35" s="76"/>
      <c r="B35" s="82"/>
      <c r="C35" s="78"/>
      <c r="D35" s="78"/>
      <c r="E35" s="80"/>
    </row>
    <row r="36" spans="1:6" s="81" customFormat="1" ht="25">
      <c r="A36" s="86">
        <v>1.1000000000000001</v>
      </c>
      <c r="B36" s="77" t="s">
        <v>261</v>
      </c>
      <c r="C36" s="78" t="s">
        <v>14</v>
      </c>
      <c r="D36" s="78">
        <v>80</v>
      </c>
      <c r="E36" s="80"/>
    </row>
    <row r="37" spans="1:6" s="81" customFormat="1">
      <c r="A37" s="76"/>
      <c r="B37" s="82"/>
      <c r="C37" s="78"/>
      <c r="D37" s="78"/>
      <c r="E37" s="80"/>
    </row>
    <row r="38" spans="1:6" s="81" customFormat="1" ht="25">
      <c r="A38" s="86">
        <v>1.1100000000000001</v>
      </c>
      <c r="B38" s="77" t="s">
        <v>262</v>
      </c>
      <c r="C38" s="78" t="s">
        <v>14</v>
      </c>
      <c r="D38" s="78">
        <v>120</v>
      </c>
      <c r="E38" s="80"/>
    </row>
    <row r="39" spans="1:6" s="85" customFormat="1">
      <c r="A39" s="86"/>
      <c r="B39" s="82"/>
      <c r="C39" s="78"/>
      <c r="D39" s="78"/>
      <c r="E39" s="80"/>
    </row>
    <row r="40" spans="1:6" s="81" customFormat="1" ht="25.5">
      <c r="A40" s="86">
        <v>1.1200000000000001</v>
      </c>
      <c r="B40" s="82" t="s">
        <v>263</v>
      </c>
      <c r="C40" s="78" t="s">
        <v>14</v>
      </c>
      <c r="D40" s="78">
        <v>50</v>
      </c>
      <c r="E40" s="80"/>
    </row>
    <row r="41" spans="1:6" ht="13.5" thickBot="1">
      <c r="A41" s="2023" t="s">
        <v>269</v>
      </c>
      <c r="B41" s="2024"/>
      <c r="C41" s="2024"/>
      <c r="D41" s="2024"/>
      <c r="E41" s="2025"/>
      <c r="F41" s="49"/>
    </row>
    <row r="42" spans="1:6" s="81" customFormat="1">
      <c r="A42" s="72"/>
      <c r="B42" s="73"/>
      <c r="C42" s="74"/>
      <c r="D42" s="65"/>
      <c r="E42" s="80"/>
    </row>
    <row r="43" spans="1:6" s="81" customFormat="1">
      <c r="A43" s="473">
        <v>2</v>
      </c>
      <c r="B43" s="68" t="s">
        <v>264</v>
      </c>
      <c r="C43" s="69"/>
      <c r="D43" s="65"/>
      <c r="E43" s="80"/>
    </row>
    <row r="44" spans="1:6" s="81" customFormat="1">
      <c r="A44" s="72"/>
      <c r="B44" s="73"/>
      <c r="C44" s="74"/>
      <c r="D44" s="65"/>
      <c r="E44" s="80"/>
    </row>
    <row r="45" spans="1:6" s="81" customFormat="1">
      <c r="A45" s="72"/>
      <c r="B45" s="472" t="s">
        <v>265</v>
      </c>
      <c r="C45" s="74"/>
      <c r="D45" s="65"/>
      <c r="E45" s="80"/>
    </row>
    <row r="46" spans="1:6" s="81" customFormat="1">
      <c r="A46" s="72"/>
      <c r="B46" s="73"/>
      <c r="C46" s="74"/>
      <c r="D46" s="65"/>
      <c r="E46" s="80"/>
    </row>
    <row r="47" spans="1:6" s="81" customFormat="1" ht="25">
      <c r="A47" s="72">
        <v>2.1</v>
      </c>
      <c r="B47" s="472" t="s">
        <v>266</v>
      </c>
      <c r="C47" s="74" t="s">
        <v>14</v>
      </c>
      <c r="D47" s="65">
        <v>46.8</v>
      </c>
      <c r="E47" s="80"/>
    </row>
    <row r="48" spans="1:6" s="81" customFormat="1">
      <c r="A48" s="72"/>
      <c r="B48" s="73"/>
      <c r="C48" s="74"/>
      <c r="D48" s="65"/>
      <c r="E48" s="80"/>
    </row>
    <row r="49" spans="1:6" ht="25">
      <c r="A49" s="72">
        <v>2.2000000000000002</v>
      </c>
      <c r="B49" s="472" t="s">
        <v>267</v>
      </c>
      <c r="C49" s="74" t="s">
        <v>14</v>
      </c>
      <c r="D49" s="65">
        <v>1</v>
      </c>
      <c r="E49" s="75"/>
      <c r="F49" s="49"/>
    </row>
    <row r="50" spans="1:6" s="71" customFormat="1">
      <c r="A50" s="72"/>
      <c r="B50" s="472"/>
      <c r="C50" s="74"/>
      <c r="D50" s="65"/>
      <c r="E50" s="75"/>
    </row>
    <row r="51" spans="1:6" ht="25">
      <c r="A51" s="72">
        <v>2.2999999999999998</v>
      </c>
      <c r="B51" s="472" t="s">
        <v>268</v>
      </c>
      <c r="C51" s="74" t="s">
        <v>14</v>
      </c>
      <c r="D51" s="65">
        <v>1</v>
      </c>
      <c r="E51" s="75"/>
      <c r="F51" s="49"/>
    </row>
    <row r="52" spans="1:6">
      <c r="A52" s="72"/>
      <c r="B52" s="73"/>
      <c r="C52" s="74"/>
      <c r="D52" s="65"/>
      <c r="E52" s="75"/>
      <c r="F52" s="49"/>
    </row>
    <row r="53" spans="1:6" ht="25">
      <c r="A53" s="72">
        <v>2.4</v>
      </c>
      <c r="B53" s="472" t="s">
        <v>270</v>
      </c>
      <c r="C53" s="74" t="s">
        <v>14</v>
      </c>
      <c r="D53" s="65">
        <v>1</v>
      </c>
      <c r="E53" s="75"/>
      <c r="F53" s="49"/>
    </row>
    <row r="54" spans="1:6">
      <c r="A54" s="72"/>
      <c r="B54" s="73"/>
      <c r="C54" s="74"/>
      <c r="D54" s="65"/>
      <c r="E54" s="75"/>
      <c r="F54" s="49"/>
    </row>
    <row r="55" spans="1:6">
      <c r="A55" s="72"/>
      <c r="B55" s="474" t="s">
        <v>271</v>
      </c>
      <c r="C55" s="74"/>
      <c r="D55" s="65"/>
      <c r="E55" s="75"/>
      <c r="F55" s="49"/>
    </row>
    <row r="56" spans="1:6">
      <c r="A56" s="72"/>
      <c r="B56" s="73"/>
      <c r="C56" s="74"/>
      <c r="D56" s="65"/>
      <c r="E56" s="75"/>
      <c r="F56" s="49"/>
    </row>
    <row r="57" spans="1:6" ht="14.5">
      <c r="A57" s="468">
        <v>2.5</v>
      </c>
      <c r="B57" s="469" t="s">
        <v>272</v>
      </c>
      <c r="C57" s="470" t="s">
        <v>14</v>
      </c>
      <c r="D57" s="470">
        <f>32+99</f>
        <v>131</v>
      </c>
      <c r="E57" s="80"/>
      <c r="F57" s="49"/>
    </row>
    <row r="58" spans="1:6">
      <c r="A58" s="72"/>
      <c r="B58" s="73"/>
      <c r="C58" s="74"/>
      <c r="D58" s="65"/>
      <c r="E58" s="75"/>
      <c r="F58" s="49"/>
    </row>
    <row r="59" spans="1:6" ht="14.5">
      <c r="A59" s="468">
        <v>2.6</v>
      </c>
      <c r="B59" s="469" t="s">
        <v>273</v>
      </c>
      <c r="C59" s="470" t="s">
        <v>14</v>
      </c>
      <c r="D59" s="470">
        <v>88</v>
      </c>
      <c r="E59" s="80"/>
      <c r="F59" s="49"/>
    </row>
    <row r="60" spans="1:6">
      <c r="A60" s="72"/>
      <c r="B60" s="73"/>
      <c r="C60" s="74"/>
      <c r="D60" s="65"/>
      <c r="E60" s="75"/>
      <c r="F60" s="49"/>
    </row>
    <row r="61" spans="1:6" ht="14.5">
      <c r="A61" s="468">
        <v>2.7</v>
      </c>
      <c r="B61" s="469" t="s">
        <v>274</v>
      </c>
      <c r="C61" s="470" t="s">
        <v>14</v>
      </c>
      <c r="D61" s="470">
        <v>34</v>
      </c>
      <c r="E61" s="80"/>
      <c r="F61" s="49"/>
    </row>
    <row r="62" spans="1:6">
      <c r="A62" s="72"/>
      <c r="B62" s="73"/>
      <c r="C62" s="74"/>
      <c r="D62" s="65"/>
      <c r="E62" s="75"/>
      <c r="F62" s="49"/>
    </row>
    <row r="63" spans="1:6" ht="14.5">
      <c r="A63" s="468">
        <v>2.8</v>
      </c>
      <c r="B63" s="469" t="s">
        <v>275</v>
      </c>
      <c r="C63" s="470" t="s">
        <v>14</v>
      </c>
      <c r="D63" s="470">
        <v>3</v>
      </c>
      <c r="E63" s="80"/>
      <c r="F63" s="49"/>
    </row>
    <row r="64" spans="1:6" s="81" customFormat="1">
      <c r="A64" s="72"/>
      <c r="B64" s="73"/>
      <c r="C64" s="74"/>
      <c r="D64" s="65"/>
      <c r="E64" s="75"/>
    </row>
    <row r="65" spans="1:6" ht="14.5">
      <c r="A65" s="468">
        <v>2.9</v>
      </c>
      <c r="B65" s="469" t="s">
        <v>276</v>
      </c>
      <c r="C65" s="470" t="s">
        <v>14</v>
      </c>
      <c r="D65" s="470">
        <v>11</v>
      </c>
      <c r="E65" s="80"/>
      <c r="F65" s="49"/>
    </row>
    <row r="66" spans="1:6" s="81" customFormat="1">
      <c r="A66" s="72"/>
      <c r="B66" s="73"/>
      <c r="C66" s="74"/>
      <c r="D66" s="65"/>
      <c r="E66" s="75"/>
    </row>
    <row r="67" spans="1:6" ht="14.5">
      <c r="A67" s="477">
        <v>2.1</v>
      </c>
      <c r="B67" s="469" t="s">
        <v>277</v>
      </c>
      <c r="C67" s="470" t="s">
        <v>14</v>
      </c>
      <c r="D67" s="470">
        <v>2</v>
      </c>
      <c r="E67" s="80"/>
      <c r="F67" s="49"/>
    </row>
    <row r="68" spans="1:6" s="81" customFormat="1">
      <c r="A68" s="72"/>
      <c r="B68" s="73"/>
      <c r="C68" s="74"/>
      <c r="D68" s="65"/>
      <c r="E68" s="75"/>
    </row>
    <row r="69" spans="1:6" ht="14.5">
      <c r="A69" s="468">
        <v>2.11</v>
      </c>
      <c r="B69" s="469" t="s">
        <v>278</v>
      </c>
      <c r="C69" s="470" t="s">
        <v>14</v>
      </c>
      <c r="D69" s="470">
        <v>9</v>
      </c>
      <c r="E69" s="80"/>
      <c r="F69" s="49"/>
    </row>
    <row r="70" spans="1:6" s="81" customFormat="1">
      <c r="A70" s="72"/>
      <c r="B70" s="73"/>
      <c r="C70" s="74"/>
      <c r="D70" s="65"/>
      <c r="E70" s="75"/>
    </row>
    <row r="71" spans="1:6" ht="14.5">
      <c r="A71" s="468">
        <v>2.12</v>
      </c>
      <c r="B71" s="469" t="s">
        <v>279</v>
      </c>
      <c r="C71" s="470" t="s">
        <v>14</v>
      </c>
      <c r="D71" s="470">
        <v>5</v>
      </c>
      <c r="E71" s="80"/>
      <c r="F71" s="49"/>
    </row>
    <row r="72" spans="1:6" s="81" customFormat="1">
      <c r="A72" s="72"/>
      <c r="B72" s="73"/>
      <c r="C72" s="74"/>
      <c r="D72" s="65"/>
      <c r="E72" s="75"/>
    </row>
    <row r="73" spans="1:6" ht="14.5">
      <c r="A73" s="468">
        <v>2.13</v>
      </c>
      <c r="B73" s="469" t="s">
        <v>280</v>
      </c>
      <c r="C73" s="470" t="s">
        <v>14</v>
      </c>
      <c r="D73" s="470">
        <v>23</v>
      </c>
      <c r="E73" s="80"/>
      <c r="F73" s="49"/>
    </row>
    <row r="74" spans="1:6" s="81" customFormat="1">
      <c r="A74" s="72"/>
      <c r="B74" s="73"/>
      <c r="C74" s="74"/>
      <c r="D74" s="65"/>
      <c r="E74" s="75"/>
    </row>
    <row r="75" spans="1:6" ht="14.5">
      <c r="A75" s="468">
        <v>2.14</v>
      </c>
      <c r="B75" s="469" t="s">
        <v>281</v>
      </c>
      <c r="C75" s="470" t="s">
        <v>14</v>
      </c>
      <c r="D75" s="470">
        <v>144</v>
      </c>
      <c r="E75" s="80"/>
      <c r="F75" s="49"/>
    </row>
    <row r="76" spans="1:6" s="81" customFormat="1">
      <c r="A76" s="72"/>
      <c r="B76" s="73"/>
      <c r="C76" s="74"/>
      <c r="D76" s="65"/>
      <c r="E76" s="75"/>
    </row>
    <row r="77" spans="1:6" ht="14.5">
      <c r="A77" s="468">
        <v>2.15</v>
      </c>
      <c r="B77" s="469" t="s">
        <v>282</v>
      </c>
      <c r="C77" s="470" t="s">
        <v>14</v>
      </c>
      <c r="D77" s="470">
        <v>3</v>
      </c>
      <c r="E77" s="80"/>
      <c r="F77" s="49"/>
    </row>
    <row r="78" spans="1:6" s="81" customFormat="1">
      <c r="A78" s="72"/>
      <c r="B78" s="73"/>
      <c r="C78" s="74"/>
      <c r="D78" s="65"/>
      <c r="E78" s="75"/>
    </row>
    <row r="79" spans="1:6" ht="14.5">
      <c r="A79" s="468">
        <v>2.16</v>
      </c>
      <c r="B79" s="469" t="s">
        <v>283</v>
      </c>
      <c r="C79" s="470" t="s">
        <v>14</v>
      </c>
      <c r="D79" s="470">
        <v>13</v>
      </c>
      <c r="E79" s="80"/>
      <c r="F79" s="49"/>
    </row>
    <row r="80" spans="1:6" s="81" customFormat="1">
      <c r="A80" s="72"/>
      <c r="B80" s="73"/>
      <c r="C80" s="74"/>
      <c r="D80" s="65"/>
      <c r="E80" s="75"/>
    </row>
    <row r="81" spans="1:6" ht="14.5">
      <c r="A81" s="468">
        <v>2.17</v>
      </c>
      <c r="B81" s="469" t="s">
        <v>284</v>
      </c>
      <c r="C81" s="470" t="s">
        <v>14</v>
      </c>
      <c r="D81" s="470">
        <v>7</v>
      </c>
      <c r="E81" s="80"/>
      <c r="F81" s="49"/>
    </row>
    <row r="82" spans="1:6" s="81" customFormat="1">
      <c r="A82" s="72"/>
      <c r="B82" s="73"/>
      <c r="C82" s="74"/>
      <c r="D82" s="65"/>
      <c r="E82" s="75"/>
    </row>
    <row r="83" spans="1:6" ht="14.5">
      <c r="A83" s="468">
        <v>2.1800000000000002</v>
      </c>
      <c r="B83" s="469" t="s">
        <v>285</v>
      </c>
      <c r="C83" s="470" t="s">
        <v>14</v>
      </c>
      <c r="D83" s="470">
        <v>13</v>
      </c>
      <c r="E83" s="80"/>
      <c r="F83" s="49"/>
    </row>
    <row r="84" spans="1:6" s="81" customFormat="1">
      <c r="A84" s="88"/>
      <c r="B84" s="73"/>
      <c r="C84" s="74"/>
      <c r="D84" s="65"/>
      <c r="E84" s="75"/>
    </row>
    <row r="85" spans="1:6" ht="14.5">
      <c r="A85" s="468">
        <v>2.19</v>
      </c>
      <c r="B85" s="469" t="s">
        <v>286</v>
      </c>
      <c r="C85" s="470" t="s">
        <v>14</v>
      </c>
      <c r="D85" s="470">
        <v>12</v>
      </c>
      <c r="E85" s="80"/>
      <c r="F85" s="49"/>
    </row>
    <row r="86" spans="1:6" s="81" customFormat="1">
      <c r="A86" s="72"/>
      <c r="B86" s="73"/>
      <c r="C86" s="74"/>
      <c r="D86" s="65"/>
      <c r="E86" s="75"/>
    </row>
    <row r="87" spans="1:6" ht="14.5">
      <c r="A87" s="477">
        <v>2.2000000000000002</v>
      </c>
      <c r="B87" s="469" t="s">
        <v>287</v>
      </c>
      <c r="C87" s="470" t="s">
        <v>14</v>
      </c>
      <c r="D87" s="470">
        <v>22</v>
      </c>
      <c r="E87" s="80"/>
      <c r="F87" s="49"/>
    </row>
    <row r="88" spans="1:6" s="81" customFormat="1">
      <c r="A88" s="72"/>
      <c r="B88" s="73"/>
      <c r="C88" s="74"/>
      <c r="D88" s="65"/>
      <c r="E88" s="75"/>
    </row>
    <row r="89" spans="1:6" ht="14.5">
      <c r="A89" s="468">
        <v>2.21</v>
      </c>
      <c r="B89" s="469" t="s">
        <v>288</v>
      </c>
      <c r="C89" s="470" t="s">
        <v>14</v>
      </c>
      <c r="D89" s="470">
        <v>1</v>
      </c>
      <c r="E89" s="80"/>
      <c r="F89" s="49"/>
    </row>
    <row r="90" spans="1:6" s="81" customFormat="1">
      <c r="A90" s="72"/>
      <c r="B90" s="73"/>
      <c r="C90" s="74"/>
      <c r="D90" s="65"/>
      <c r="E90" s="75"/>
    </row>
    <row r="91" spans="1:6">
      <c r="A91" s="473">
        <v>3</v>
      </c>
      <c r="B91" s="68" t="s">
        <v>289</v>
      </c>
      <c r="C91" s="69"/>
      <c r="D91" s="65"/>
      <c r="E91" s="70"/>
      <c r="F91" s="49"/>
    </row>
    <row r="92" spans="1:6" s="81" customFormat="1">
      <c r="A92" s="72"/>
      <c r="B92" s="73"/>
      <c r="C92" s="74"/>
      <c r="D92" s="65"/>
      <c r="E92" s="75"/>
    </row>
    <row r="93" spans="1:6" ht="25">
      <c r="A93" s="72" t="s">
        <v>290</v>
      </c>
      <c r="B93" s="89" t="s">
        <v>291</v>
      </c>
      <c r="C93" s="74"/>
      <c r="D93" s="65"/>
      <c r="E93" s="75"/>
      <c r="F93" s="49"/>
    </row>
    <row r="94" spans="1:6" s="81" customFormat="1">
      <c r="A94" s="72"/>
      <c r="B94" s="73"/>
      <c r="C94" s="74"/>
      <c r="D94" s="65"/>
      <c r="E94" s="75"/>
    </row>
    <row r="95" spans="1:6">
      <c r="A95" s="468">
        <v>3.1</v>
      </c>
      <c r="B95" s="469" t="s">
        <v>111</v>
      </c>
      <c r="C95" s="470" t="s">
        <v>66</v>
      </c>
      <c r="D95" s="470">
        <v>62250</v>
      </c>
      <c r="E95" s="80"/>
      <c r="F95" s="49"/>
    </row>
    <row r="96" spans="1:6">
      <c r="A96" s="1490"/>
      <c r="B96" s="1491"/>
      <c r="C96" s="319"/>
      <c r="D96" s="319"/>
      <c r="E96" s="1492"/>
      <c r="F96" s="49"/>
    </row>
    <row r="97" spans="1:6" ht="13.5" thickBot="1">
      <c r="A97" s="2023" t="s">
        <v>269</v>
      </c>
      <c r="B97" s="2024"/>
      <c r="C97" s="2024"/>
      <c r="D97" s="2024"/>
      <c r="E97" s="2025"/>
      <c r="F97" s="49"/>
    </row>
    <row r="98" spans="1:6">
      <c r="A98" s="473">
        <v>4</v>
      </c>
      <c r="B98" s="68" t="s">
        <v>292</v>
      </c>
      <c r="C98" s="69"/>
      <c r="D98" s="65"/>
      <c r="E98" s="70"/>
      <c r="F98" s="49"/>
    </row>
    <row r="99" spans="1:6" s="71" customFormat="1">
      <c r="A99" s="97"/>
      <c r="B99" s="472"/>
      <c r="C99" s="74"/>
      <c r="D99" s="65"/>
      <c r="E99" s="75"/>
    </row>
    <row r="100" spans="1:6" ht="25">
      <c r="A100" s="72"/>
      <c r="B100" s="472" t="s">
        <v>293</v>
      </c>
      <c r="C100" s="74"/>
      <c r="D100" s="65"/>
      <c r="E100" s="75"/>
      <c r="F100" s="49"/>
    </row>
    <row r="101" spans="1:6">
      <c r="A101" s="72"/>
      <c r="B101" s="73"/>
      <c r="C101" s="74"/>
      <c r="D101" s="65"/>
      <c r="E101" s="75"/>
      <c r="F101" s="49"/>
    </row>
    <row r="102" spans="1:6">
      <c r="A102" s="72"/>
      <c r="B102" s="87" t="s">
        <v>294</v>
      </c>
      <c r="C102" s="74"/>
      <c r="D102" s="65"/>
      <c r="E102" s="75"/>
      <c r="F102" s="49"/>
    </row>
    <row r="103" spans="1:6" s="81" customFormat="1">
      <c r="A103" s="72"/>
      <c r="B103" s="73"/>
      <c r="C103" s="74"/>
      <c r="D103" s="65"/>
      <c r="E103" s="75"/>
    </row>
    <row r="104" spans="1:6" ht="14.5">
      <c r="A104" s="468">
        <v>4.0999999999999996</v>
      </c>
      <c r="B104" s="469" t="s">
        <v>295</v>
      </c>
      <c r="C104" s="470" t="s">
        <v>15</v>
      </c>
      <c r="D104" s="470">
        <v>32</v>
      </c>
      <c r="E104" s="80"/>
      <c r="F104" s="49"/>
    </row>
    <row r="105" spans="1:6" s="71" customFormat="1">
      <c r="A105" s="72"/>
      <c r="B105" s="73"/>
      <c r="C105" s="74"/>
      <c r="D105" s="65"/>
      <c r="E105" s="75"/>
    </row>
    <row r="106" spans="1:6" ht="14.5">
      <c r="A106" s="468">
        <v>4.2</v>
      </c>
      <c r="B106" s="469" t="s">
        <v>296</v>
      </c>
      <c r="C106" s="470" t="s">
        <v>15</v>
      </c>
      <c r="D106" s="470">
        <v>81</v>
      </c>
      <c r="E106" s="80"/>
      <c r="F106" s="49"/>
    </row>
    <row r="107" spans="1:6">
      <c r="A107" s="72"/>
      <c r="B107" s="73"/>
      <c r="C107" s="74"/>
      <c r="D107" s="65"/>
      <c r="E107" s="75"/>
      <c r="F107" s="49"/>
    </row>
    <row r="108" spans="1:6" ht="14.5">
      <c r="A108" s="468">
        <v>4.3</v>
      </c>
      <c r="B108" s="469" t="s">
        <v>297</v>
      </c>
      <c r="C108" s="470" t="s">
        <v>15</v>
      </c>
      <c r="D108" s="470">
        <v>19</v>
      </c>
      <c r="E108" s="80"/>
      <c r="F108" s="49"/>
    </row>
    <row r="109" spans="1:6">
      <c r="A109" s="72"/>
      <c r="B109" s="73"/>
      <c r="C109" s="74"/>
      <c r="D109" s="65"/>
      <c r="E109" s="75"/>
      <c r="F109" s="49"/>
    </row>
    <row r="110" spans="1:6" ht="14.5">
      <c r="A110" s="468">
        <v>4.4000000000000004</v>
      </c>
      <c r="B110" s="469" t="s">
        <v>298</v>
      </c>
      <c r="C110" s="470" t="s">
        <v>15</v>
      </c>
      <c r="D110" s="470">
        <v>5</v>
      </c>
      <c r="E110" s="80"/>
      <c r="F110" s="49"/>
    </row>
    <row r="111" spans="1:6" s="81" customFormat="1">
      <c r="A111" s="72"/>
      <c r="B111" s="73"/>
      <c r="C111" s="74"/>
      <c r="D111" s="65"/>
      <c r="E111" s="75"/>
    </row>
    <row r="112" spans="1:6" s="81" customFormat="1" ht="14.5">
      <c r="A112" s="468">
        <v>4.5</v>
      </c>
      <c r="B112" s="469" t="s">
        <v>299</v>
      </c>
      <c r="C112" s="470" t="s">
        <v>15</v>
      </c>
      <c r="D112" s="470">
        <v>3</v>
      </c>
      <c r="E112" s="80"/>
    </row>
    <row r="113" spans="1:6">
      <c r="A113" s="72"/>
      <c r="B113" s="73"/>
      <c r="C113" s="74"/>
      <c r="D113" s="65"/>
      <c r="E113" s="75"/>
      <c r="F113" s="49"/>
    </row>
    <row r="114" spans="1:6" s="81" customFormat="1" ht="14.5">
      <c r="A114" s="468">
        <v>4.5999999999999996</v>
      </c>
      <c r="B114" s="469" t="s">
        <v>300</v>
      </c>
      <c r="C114" s="470" t="s">
        <v>15</v>
      </c>
      <c r="D114" s="470">
        <v>7</v>
      </c>
      <c r="E114" s="80"/>
    </row>
    <row r="115" spans="1:6">
      <c r="A115" s="72"/>
      <c r="B115" s="73"/>
      <c r="C115" s="74"/>
      <c r="D115" s="65"/>
      <c r="E115" s="75"/>
      <c r="F115" s="49"/>
    </row>
    <row r="116" spans="1:6" s="81" customFormat="1" ht="14.5">
      <c r="A116" s="468">
        <v>4.7</v>
      </c>
      <c r="B116" s="469" t="s">
        <v>301</v>
      </c>
      <c r="C116" s="470" t="s">
        <v>15</v>
      </c>
      <c r="D116" s="470">
        <v>6</v>
      </c>
      <c r="E116" s="80"/>
    </row>
    <row r="117" spans="1:6">
      <c r="A117" s="72"/>
      <c r="B117" s="73"/>
      <c r="C117" s="74"/>
      <c r="D117" s="65"/>
      <c r="E117" s="75"/>
      <c r="F117" s="49"/>
    </row>
    <row r="118" spans="1:6" ht="14.5">
      <c r="A118" s="468">
        <v>4.8</v>
      </c>
      <c r="B118" s="469" t="s">
        <v>302</v>
      </c>
      <c r="C118" s="470" t="s">
        <v>15</v>
      </c>
      <c r="D118" s="470">
        <v>104</v>
      </c>
      <c r="E118" s="80"/>
      <c r="F118" s="49"/>
    </row>
    <row r="119" spans="1:6" s="81" customFormat="1">
      <c r="A119" s="72"/>
      <c r="B119" s="73"/>
      <c r="C119" s="74"/>
      <c r="D119" s="65"/>
      <c r="E119" s="75"/>
    </row>
    <row r="120" spans="1:6" ht="14.5">
      <c r="A120" s="468">
        <v>4.9000000000000004</v>
      </c>
      <c r="B120" s="469" t="s">
        <v>303</v>
      </c>
      <c r="C120" s="470" t="s">
        <v>15</v>
      </c>
      <c r="D120" s="470">
        <v>18</v>
      </c>
      <c r="E120" s="80"/>
      <c r="F120" s="49"/>
    </row>
    <row r="121" spans="1:6" s="81" customFormat="1">
      <c r="A121" s="72"/>
      <c r="B121" s="73"/>
      <c r="C121" s="74"/>
      <c r="D121" s="65"/>
      <c r="E121" s="75"/>
    </row>
    <row r="122" spans="1:6" ht="14.5">
      <c r="A122" s="477">
        <v>4.0999999999999996</v>
      </c>
      <c r="B122" s="469" t="s">
        <v>304</v>
      </c>
      <c r="C122" s="470" t="s">
        <v>15</v>
      </c>
      <c r="D122" s="470">
        <v>104</v>
      </c>
      <c r="E122" s="80"/>
      <c r="F122" s="49"/>
    </row>
    <row r="123" spans="1:6" s="81" customFormat="1">
      <c r="A123" s="72"/>
      <c r="B123" s="73"/>
      <c r="C123" s="74"/>
      <c r="D123" s="65"/>
      <c r="E123" s="75"/>
    </row>
    <row r="124" spans="1:6" ht="14.5">
      <c r="A124" s="468">
        <v>4.1100000000000003</v>
      </c>
      <c r="B124" s="469" t="s">
        <v>305</v>
      </c>
      <c r="C124" s="470" t="s">
        <v>15</v>
      </c>
      <c r="D124" s="470">
        <v>86</v>
      </c>
      <c r="E124" s="80"/>
      <c r="F124" s="49"/>
    </row>
    <row r="125" spans="1:6" s="81" customFormat="1">
      <c r="A125" s="72"/>
      <c r="B125" s="73"/>
      <c r="C125" s="74"/>
      <c r="D125" s="65"/>
      <c r="E125" s="75"/>
    </row>
    <row r="126" spans="1:6">
      <c r="A126" s="88"/>
      <c r="B126" s="474" t="s">
        <v>306</v>
      </c>
      <c r="C126" s="74"/>
      <c r="D126" s="65"/>
      <c r="E126" s="75"/>
      <c r="F126" s="49"/>
    </row>
    <row r="127" spans="1:6" s="81" customFormat="1">
      <c r="A127" s="72"/>
      <c r="B127" s="73"/>
      <c r="C127" s="74"/>
      <c r="D127" s="65"/>
      <c r="E127" s="75"/>
    </row>
    <row r="128" spans="1:6" ht="14.5">
      <c r="A128" s="468">
        <v>4.12</v>
      </c>
      <c r="B128" s="469" t="s">
        <v>307</v>
      </c>
      <c r="C128" s="470" t="s">
        <v>15</v>
      </c>
      <c r="D128" s="470">
        <v>339</v>
      </c>
      <c r="E128" s="80"/>
      <c r="F128" s="49"/>
    </row>
    <row r="129" spans="1:6" s="81" customFormat="1">
      <c r="A129" s="72"/>
      <c r="B129" s="73"/>
      <c r="C129" s="74"/>
      <c r="D129" s="65"/>
      <c r="E129" s="75"/>
    </row>
    <row r="130" spans="1:6">
      <c r="A130" s="72"/>
      <c r="B130" s="474" t="s">
        <v>308</v>
      </c>
      <c r="C130" s="74"/>
      <c r="D130" s="65"/>
      <c r="E130" s="75"/>
      <c r="F130" s="49"/>
    </row>
    <row r="131" spans="1:6" s="81" customFormat="1">
      <c r="A131" s="72"/>
      <c r="B131" s="73"/>
      <c r="C131" s="74"/>
      <c r="D131" s="65"/>
      <c r="E131" s="75"/>
    </row>
    <row r="132" spans="1:6" ht="14.5">
      <c r="A132" s="468">
        <v>4.13</v>
      </c>
      <c r="B132" s="469" t="s">
        <v>309</v>
      </c>
      <c r="C132" s="470" t="s">
        <v>15</v>
      </c>
      <c r="D132" s="470">
        <v>1753</v>
      </c>
      <c r="E132" s="80"/>
      <c r="F132" s="49"/>
    </row>
    <row r="133" spans="1:6">
      <c r="A133" s="72"/>
      <c r="B133" s="73"/>
      <c r="C133" s="74"/>
      <c r="D133" s="65"/>
      <c r="E133" s="75"/>
      <c r="F133" s="49"/>
    </row>
    <row r="134" spans="1:6" ht="14.5">
      <c r="A134" s="468">
        <v>4.1399999999999997</v>
      </c>
      <c r="B134" s="469" t="s">
        <v>310</v>
      </c>
      <c r="C134" s="470" t="s">
        <v>15</v>
      </c>
      <c r="D134" s="470">
        <v>112</v>
      </c>
      <c r="E134" s="80"/>
      <c r="F134" s="49"/>
    </row>
    <row r="135" spans="1:6" s="81" customFormat="1">
      <c r="A135" s="72"/>
      <c r="B135" s="73"/>
      <c r="C135" s="74"/>
      <c r="D135" s="65"/>
      <c r="E135" s="75"/>
    </row>
    <row r="136" spans="1:6" ht="14.5">
      <c r="A136" s="468">
        <v>4.1500000000000004</v>
      </c>
      <c r="B136" s="469" t="s">
        <v>311</v>
      </c>
      <c r="C136" s="470" t="s">
        <v>15</v>
      </c>
      <c r="D136" s="470">
        <v>118</v>
      </c>
      <c r="E136" s="80"/>
      <c r="F136" s="49"/>
    </row>
    <row r="137" spans="1:6">
      <c r="A137" s="72"/>
      <c r="B137" s="73"/>
      <c r="C137" s="74"/>
      <c r="D137" s="65"/>
      <c r="E137" s="75"/>
      <c r="F137" s="49"/>
    </row>
    <row r="138" spans="1:6" ht="14.5">
      <c r="A138" s="468">
        <v>4.16</v>
      </c>
      <c r="B138" s="469" t="s">
        <v>312</v>
      </c>
      <c r="C138" s="470" t="s">
        <v>15</v>
      </c>
      <c r="D138" s="470">
        <v>110</v>
      </c>
      <c r="E138" s="80"/>
      <c r="F138" s="49"/>
    </row>
    <row r="139" spans="1:6" s="81" customFormat="1">
      <c r="A139" s="72"/>
      <c r="B139" s="73"/>
      <c r="C139" s="74"/>
      <c r="D139" s="65"/>
      <c r="E139" s="75"/>
    </row>
    <row r="140" spans="1:6" ht="14.5">
      <c r="A140" s="468">
        <v>4.17</v>
      </c>
      <c r="B140" s="469" t="s">
        <v>313</v>
      </c>
      <c r="C140" s="470" t="s">
        <v>15</v>
      </c>
      <c r="D140" s="470">
        <v>2</v>
      </c>
      <c r="E140" s="80"/>
      <c r="F140" s="49"/>
    </row>
    <row r="141" spans="1:6" s="81" customFormat="1">
      <c r="A141" s="72"/>
      <c r="B141" s="73"/>
      <c r="C141" s="74"/>
      <c r="D141" s="65"/>
      <c r="E141" s="75"/>
    </row>
    <row r="142" spans="1:6" ht="14.5">
      <c r="A142" s="468">
        <v>4.18</v>
      </c>
      <c r="B142" s="469" t="s">
        <v>314</v>
      </c>
      <c r="C142" s="470" t="s">
        <v>15</v>
      </c>
      <c r="D142" s="470">
        <v>101</v>
      </c>
      <c r="E142" s="80"/>
      <c r="F142" s="49"/>
    </row>
    <row r="143" spans="1:6" s="81" customFormat="1">
      <c r="A143" s="72"/>
      <c r="B143" s="73"/>
      <c r="C143" s="74"/>
      <c r="D143" s="65"/>
      <c r="E143" s="75"/>
    </row>
    <row r="144" spans="1:6">
      <c r="A144" s="88"/>
      <c r="B144" s="474" t="s">
        <v>315</v>
      </c>
      <c r="C144" s="74"/>
      <c r="D144" s="65"/>
      <c r="E144" s="75"/>
      <c r="F144" s="49"/>
    </row>
    <row r="145" spans="1:6" s="81" customFormat="1">
      <c r="A145" s="72"/>
      <c r="B145" s="73"/>
      <c r="C145" s="74"/>
      <c r="D145" s="65"/>
      <c r="E145" s="75"/>
    </row>
    <row r="146" spans="1:6" ht="14.5">
      <c r="A146" s="468">
        <v>4.1900000000000004</v>
      </c>
      <c r="B146" s="469" t="s">
        <v>316</v>
      </c>
      <c r="C146" s="470" t="s">
        <v>15</v>
      </c>
      <c r="D146" s="470">
        <v>39</v>
      </c>
      <c r="E146" s="80"/>
      <c r="F146" s="49"/>
    </row>
    <row r="147" spans="1:6" s="81" customFormat="1">
      <c r="A147" s="72"/>
      <c r="B147" s="73"/>
      <c r="C147" s="74"/>
      <c r="D147" s="65"/>
      <c r="E147" s="75"/>
    </row>
    <row r="148" spans="1:6" ht="14.5">
      <c r="A148" s="477">
        <v>4.2</v>
      </c>
      <c r="B148" s="469" t="s">
        <v>317</v>
      </c>
      <c r="C148" s="470" t="s">
        <v>15</v>
      </c>
      <c r="D148" s="470">
        <v>23</v>
      </c>
      <c r="E148" s="80"/>
      <c r="F148" s="49"/>
    </row>
    <row r="149" spans="1:6" s="81" customFormat="1">
      <c r="A149" s="72"/>
      <c r="B149" s="73"/>
      <c r="C149" s="74"/>
      <c r="D149" s="65"/>
      <c r="E149" s="75"/>
    </row>
    <row r="150" spans="1:6" ht="14.5">
      <c r="A150" s="468">
        <v>4.21</v>
      </c>
      <c r="B150" s="469" t="s">
        <v>318</v>
      </c>
      <c r="C150" s="470" t="s">
        <v>15</v>
      </c>
      <c r="D150" s="470">
        <v>121</v>
      </c>
      <c r="E150" s="80"/>
      <c r="F150" s="49"/>
    </row>
    <row r="151" spans="1:6">
      <c r="A151" s="72"/>
      <c r="B151" s="73"/>
      <c r="C151" s="74"/>
      <c r="D151" s="65"/>
      <c r="E151" s="75"/>
      <c r="F151" s="49"/>
    </row>
    <row r="152" spans="1:6" ht="14.5">
      <c r="A152" s="468">
        <v>4.22</v>
      </c>
      <c r="B152" s="469" t="s">
        <v>319</v>
      </c>
      <c r="C152" s="470" t="s">
        <v>15</v>
      </c>
      <c r="D152" s="470">
        <v>38</v>
      </c>
      <c r="E152" s="80"/>
      <c r="F152" s="49"/>
    </row>
    <row r="153" spans="1:6" s="81" customFormat="1">
      <c r="A153" s="72"/>
      <c r="B153" s="73"/>
      <c r="C153" s="74"/>
      <c r="D153" s="65"/>
      <c r="E153" s="75"/>
    </row>
    <row r="154" spans="1:6">
      <c r="A154" s="88"/>
      <c r="B154" s="474" t="s">
        <v>320</v>
      </c>
      <c r="C154" s="74"/>
      <c r="D154" s="65"/>
      <c r="E154" s="75"/>
      <c r="F154" s="49"/>
    </row>
    <row r="155" spans="1:6" s="81" customFormat="1">
      <c r="A155" s="72"/>
      <c r="B155" s="73"/>
      <c r="C155" s="74"/>
      <c r="D155" s="65"/>
      <c r="E155" s="75"/>
    </row>
    <row r="156" spans="1:6" ht="14.5">
      <c r="A156" s="468">
        <v>4.2300000000000004</v>
      </c>
      <c r="B156" s="469" t="s">
        <v>321</v>
      </c>
      <c r="C156" s="470" t="s">
        <v>15</v>
      </c>
      <c r="D156" s="470">
        <v>3</v>
      </c>
      <c r="E156" s="80"/>
      <c r="F156" s="49"/>
    </row>
    <row r="157" spans="1:6" s="81" customFormat="1">
      <c r="A157" s="72"/>
      <c r="B157" s="73"/>
      <c r="C157" s="74"/>
      <c r="D157" s="65"/>
      <c r="E157" s="75"/>
    </row>
    <row r="158" spans="1:6">
      <c r="A158" s="72"/>
      <c r="B158" s="474" t="s">
        <v>322</v>
      </c>
      <c r="C158" s="74"/>
      <c r="D158" s="65"/>
      <c r="E158" s="75"/>
      <c r="F158" s="49"/>
    </row>
    <row r="159" spans="1:6" s="81" customFormat="1">
      <c r="A159" s="72"/>
      <c r="B159" s="73"/>
      <c r="C159" s="74"/>
      <c r="D159" s="65"/>
      <c r="E159" s="75"/>
    </row>
    <row r="160" spans="1:6" ht="25">
      <c r="A160" s="88">
        <v>4.24</v>
      </c>
      <c r="B160" s="475" t="s">
        <v>323</v>
      </c>
      <c r="C160" s="90" t="s">
        <v>12</v>
      </c>
      <c r="D160" s="91">
        <v>8</v>
      </c>
      <c r="E160" s="92"/>
      <c r="F160" s="49"/>
    </row>
    <row r="161" spans="1:6">
      <c r="A161" s="88"/>
      <c r="B161" s="472"/>
      <c r="C161" s="74"/>
      <c r="D161" s="65"/>
      <c r="E161" s="75"/>
      <c r="F161" s="49"/>
    </row>
    <row r="162" spans="1:6" ht="25">
      <c r="A162" s="88">
        <v>4.25</v>
      </c>
      <c r="B162" s="475" t="s">
        <v>324</v>
      </c>
      <c r="C162" s="90" t="s">
        <v>12</v>
      </c>
      <c r="D162" s="91">
        <v>60</v>
      </c>
      <c r="E162" s="92"/>
      <c r="F162" s="49"/>
    </row>
    <row r="163" spans="1:6" s="81" customFormat="1">
      <c r="A163" s="88"/>
      <c r="B163" s="475"/>
      <c r="C163" s="90"/>
      <c r="D163" s="91"/>
      <c r="E163" s="92"/>
    </row>
    <row r="164" spans="1:6" ht="25">
      <c r="A164" s="88">
        <v>4.26</v>
      </c>
      <c r="B164" s="475" t="s">
        <v>325</v>
      </c>
      <c r="C164" s="90" t="s">
        <v>12</v>
      </c>
      <c r="D164" s="91">
        <v>12</v>
      </c>
      <c r="E164" s="92"/>
      <c r="F164" s="49"/>
    </row>
    <row r="165" spans="1:6">
      <c r="A165" s="88"/>
      <c r="B165" s="87"/>
      <c r="C165" s="74"/>
      <c r="D165" s="65"/>
      <c r="E165" s="75"/>
      <c r="F165" s="49"/>
    </row>
    <row r="166" spans="1:6" ht="13.5" thickBot="1">
      <c r="A166" s="2023" t="s">
        <v>269</v>
      </c>
      <c r="B166" s="2024"/>
      <c r="C166" s="2024"/>
      <c r="D166" s="2024"/>
      <c r="E166" s="2025"/>
      <c r="F166" s="49"/>
    </row>
    <row r="167" spans="1:6" s="93" customFormat="1">
      <c r="A167" s="473">
        <v>5</v>
      </c>
      <c r="B167" s="68" t="s">
        <v>326</v>
      </c>
      <c r="C167" s="69"/>
      <c r="D167" s="65"/>
      <c r="E167" s="75"/>
      <c r="F167" s="1879"/>
    </row>
    <row r="168" spans="1:6">
      <c r="A168" s="72"/>
      <c r="B168" s="73"/>
      <c r="C168" s="74"/>
      <c r="D168" s="65"/>
      <c r="E168" s="75"/>
      <c r="F168" s="1879"/>
    </row>
    <row r="169" spans="1:6" s="93" customFormat="1" ht="25">
      <c r="A169" s="72"/>
      <c r="B169" s="472" t="s">
        <v>327</v>
      </c>
      <c r="C169" s="74"/>
      <c r="D169" s="65"/>
      <c r="E169" s="75"/>
      <c r="F169" s="1879"/>
    </row>
    <row r="170" spans="1:6" s="93" customFormat="1">
      <c r="A170" s="72"/>
      <c r="B170" s="73"/>
      <c r="C170" s="74"/>
      <c r="D170" s="65"/>
      <c r="E170" s="75"/>
      <c r="F170" s="1879"/>
    </row>
    <row r="171" spans="1:6" s="93" customFormat="1" ht="25">
      <c r="A171" s="72">
        <v>5.0999999999999996</v>
      </c>
      <c r="B171" s="1392" t="s">
        <v>2082</v>
      </c>
      <c r="C171" s="90" t="s">
        <v>12</v>
      </c>
      <c r="D171" s="91">
        <v>75</v>
      </c>
      <c r="E171" s="92"/>
      <c r="F171" s="1879"/>
    </row>
    <row r="172" spans="1:6">
      <c r="A172" s="72"/>
      <c r="B172" s="73"/>
      <c r="C172" s="74"/>
      <c r="D172" s="65"/>
      <c r="E172" s="75"/>
      <c r="F172" s="1879"/>
    </row>
    <row r="173" spans="1:6" s="93" customFormat="1">
      <c r="A173" s="473">
        <v>6</v>
      </c>
      <c r="B173" s="68" t="s">
        <v>328</v>
      </c>
      <c r="C173" s="69"/>
      <c r="D173" s="65"/>
      <c r="E173" s="70"/>
      <c r="F173" s="1879"/>
    </row>
    <row r="174" spans="1:6">
      <c r="A174" s="72"/>
      <c r="B174" s="73"/>
      <c r="C174" s="74"/>
      <c r="D174" s="65"/>
      <c r="E174" s="75"/>
      <c r="F174" s="1879"/>
    </row>
    <row r="175" spans="1:6" ht="25">
      <c r="A175" s="72">
        <v>6.1</v>
      </c>
      <c r="B175" s="475" t="s">
        <v>329</v>
      </c>
      <c r="C175" s="90" t="s">
        <v>15</v>
      </c>
      <c r="D175" s="91">
        <v>409</v>
      </c>
      <c r="E175" s="92"/>
      <c r="F175" s="1879"/>
    </row>
    <row r="176" spans="1:6">
      <c r="A176" s="72"/>
      <c r="B176" s="475"/>
      <c r="C176" s="90"/>
      <c r="D176" s="91"/>
      <c r="E176" s="92"/>
      <c r="F176" s="1879"/>
    </row>
    <row r="177" spans="1:6" ht="25">
      <c r="A177" s="72">
        <v>6.2</v>
      </c>
      <c r="B177" s="475" t="s">
        <v>330</v>
      </c>
      <c r="C177" s="90" t="s">
        <v>15</v>
      </c>
      <c r="D177" s="91">
        <v>55</v>
      </c>
      <c r="E177" s="92"/>
      <c r="F177" s="1879"/>
    </row>
    <row r="178" spans="1:6" s="93" customFormat="1">
      <c r="A178" s="72"/>
      <c r="B178" s="73"/>
      <c r="C178" s="74"/>
      <c r="D178" s="65"/>
      <c r="E178" s="75"/>
      <c r="F178" s="1879"/>
    </row>
    <row r="179" spans="1:6">
      <c r="A179" s="473">
        <v>7</v>
      </c>
      <c r="B179" s="68" t="s">
        <v>331</v>
      </c>
      <c r="C179" s="69"/>
      <c r="D179" s="65"/>
      <c r="E179" s="70"/>
      <c r="F179" s="49"/>
    </row>
    <row r="180" spans="1:6" s="71" customFormat="1">
      <c r="A180" s="72"/>
      <c r="B180" s="73"/>
      <c r="C180" s="74"/>
      <c r="D180" s="65"/>
      <c r="E180" s="75"/>
    </row>
    <row r="181" spans="1:6" ht="50">
      <c r="A181" s="72"/>
      <c r="B181" s="89" t="s">
        <v>332</v>
      </c>
      <c r="C181" s="74"/>
      <c r="D181" s="65"/>
      <c r="E181" s="75"/>
      <c r="F181" s="49"/>
    </row>
    <row r="182" spans="1:6" s="93" customFormat="1">
      <c r="A182" s="72"/>
      <c r="B182" s="73"/>
      <c r="C182" s="74"/>
      <c r="D182" s="65"/>
      <c r="E182" s="75"/>
      <c r="F182" s="94"/>
    </row>
    <row r="183" spans="1:6" ht="25">
      <c r="A183" s="72">
        <v>7.1</v>
      </c>
      <c r="B183" s="472" t="s">
        <v>333</v>
      </c>
      <c r="C183" s="74" t="s">
        <v>19</v>
      </c>
      <c r="D183" s="65">
        <v>400</v>
      </c>
      <c r="E183" s="75"/>
      <c r="F183" s="94"/>
    </row>
    <row r="184" spans="1:6">
      <c r="A184" s="72"/>
      <c r="B184" s="472"/>
      <c r="C184" s="74"/>
      <c r="D184" s="65"/>
      <c r="E184" s="75"/>
      <c r="F184" s="94"/>
    </row>
    <row r="185" spans="1:6" ht="25">
      <c r="A185" s="72">
        <v>7.2</v>
      </c>
      <c r="B185" s="472" t="s">
        <v>334</v>
      </c>
      <c r="C185" s="74" t="s">
        <v>15</v>
      </c>
      <c r="D185" s="65">
        <v>80</v>
      </c>
      <c r="E185" s="75"/>
      <c r="F185" s="49"/>
    </row>
    <row r="186" spans="1:6" s="71" customFormat="1">
      <c r="A186" s="72"/>
      <c r="B186" s="472"/>
      <c r="C186" s="74"/>
      <c r="D186" s="65"/>
      <c r="E186" s="75"/>
    </row>
    <row r="187" spans="1:6" ht="25">
      <c r="A187" s="72">
        <v>7.3</v>
      </c>
      <c r="B187" s="472" t="s">
        <v>335</v>
      </c>
      <c r="C187" s="74" t="s">
        <v>15</v>
      </c>
      <c r="D187" s="65">
        <v>40</v>
      </c>
      <c r="E187" s="75"/>
      <c r="F187" s="49"/>
    </row>
    <row r="188" spans="1:6">
      <c r="A188" s="72"/>
      <c r="B188" s="472"/>
      <c r="C188" s="74"/>
      <c r="D188" s="65"/>
      <c r="E188" s="75"/>
      <c r="F188" s="49"/>
    </row>
    <row r="189" spans="1:6" ht="25">
      <c r="A189" s="72">
        <v>7.4</v>
      </c>
      <c r="B189" s="472" t="s">
        <v>336</v>
      </c>
      <c r="C189" s="74" t="s">
        <v>15</v>
      </c>
      <c r="D189" s="65">
        <v>60</v>
      </c>
      <c r="E189" s="75"/>
      <c r="F189" s="49"/>
    </row>
    <row r="190" spans="1:6">
      <c r="A190" s="72"/>
      <c r="B190" s="73"/>
      <c r="C190" s="74"/>
      <c r="D190" s="65"/>
      <c r="E190" s="75"/>
      <c r="F190" s="49"/>
    </row>
    <row r="191" spans="1:6">
      <c r="A191" s="473">
        <v>8</v>
      </c>
      <c r="B191" s="68" t="s">
        <v>337</v>
      </c>
      <c r="C191" s="69"/>
      <c r="D191" s="65"/>
      <c r="E191" s="70"/>
      <c r="F191" s="49"/>
    </row>
    <row r="192" spans="1:6">
      <c r="A192" s="72"/>
      <c r="B192" s="73"/>
      <c r="C192" s="74"/>
      <c r="D192" s="65"/>
      <c r="E192" s="75"/>
      <c r="F192" s="49"/>
    </row>
    <row r="193" spans="1:6" ht="25">
      <c r="A193" s="72"/>
      <c r="B193" s="472" t="s">
        <v>338</v>
      </c>
      <c r="C193" s="74"/>
      <c r="D193" s="65"/>
      <c r="E193" s="75"/>
      <c r="F193" s="49"/>
    </row>
    <row r="194" spans="1:6">
      <c r="A194" s="72"/>
      <c r="B194" s="73"/>
      <c r="C194" s="74"/>
      <c r="D194" s="65"/>
      <c r="E194" s="75"/>
      <c r="F194" s="1072"/>
    </row>
    <row r="195" spans="1:6" ht="25">
      <c r="A195" s="72"/>
      <c r="B195" s="89" t="s">
        <v>339</v>
      </c>
      <c r="C195" s="74"/>
      <c r="D195" s="65"/>
      <c r="E195" s="75"/>
      <c r="F195" s="1072"/>
    </row>
    <row r="196" spans="1:6">
      <c r="A196" s="72"/>
      <c r="B196" s="89"/>
      <c r="C196" s="74"/>
      <c r="D196" s="65"/>
      <c r="E196" s="75"/>
      <c r="F196" s="1072"/>
    </row>
    <row r="197" spans="1:6" ht="37.5">
      <c r="A197" s="72">
        <v>8.1</v>
      </c>
      <c r="B197" s="1386" t="s">
        <v>2083</v>
      </c>
      <c r="C197" s="74" t="s">
        <v>19</v>
      </c>
      <c r="D197" s="65">
        <v>210</v>
      </c>
      <c r="E197" s="75"/>
      <c r="F197" s="1072"/>
    </row>
    <row r="198" spans="1:6" s="71" customFormat="1">
      <c r="A198" s="72"/>
      <c r="B198" s="73"/>
      <c r="C198" s="74"/>
      <c r="D198" s="65"/>
      <c r="E198" s="75"/>
      <c r="F198" s="1072"/>
    </row>
    <row r="199" spans="1:6" ht="37.5">
      <c r="A199" s="72">
        <v>8.1999999999999993</v>
      </c>
      <c r="B199" s="1393" t="s">
        <v>2329</v>
      </c>
      <c r="C199" s="95" t="s">
        <v>12</v>
      </c>
      <c r="D199" s="96">
        <v>12</v>
      </c>
      <c r="E199" s="75"/>
      <c r="F199" s="1072"/>
    </row>
    <row r="200" spans="1:6">
      <c r="A200" s="72"/>
      <c r="B200" s="73"/>
      <c r="C200" s="74"/>
      <c r="D200" s="65"/>
      <c r="E200" s="75"/>
      <c r="F200" s="1072"/>
    </row>
    <row r="201" spans="1:6" ht="37.5">
      <c r="A201" s="72">
        <v>8.3000000000000007</v>
      </c>
      <c r="B201" s="1386" t="s">
        <v>2330</v>
      </c>
      <c r="C201" s="95" t="s">
        <v>12</v>
      </c>
      <c r="D201" s="96">
        <v>4</v>
      </c>
      <c r="E201" s="75"/>
      <c r="F201" s="1072"/>
    </row>
    <row r="202" spans="1:6">
      <c r="A202" s="72"/>
      <c r="B202" s="73"/>
      <c r="C202" s="74"/>
      <c r="D202" s="65"/>
      <c r="E202" s="75"/>
      <c r="F202" s="1072"/>
    </row>
    <row r="203" spans="1:6" ht="37.5">
      <c r="A203" s="72">
        <v>8.4</v>
      </c>
      <c r="B203" s="1386" t="s">
        <v>2084</v>
      </c>
      <c r="C203" s="95" t="s">
        <v>12</v>
      </c>
      <c r="D203" s="96">
        <v>24</v>
      </c>
      <c r="E203" s="75"/>
      <c r="F203" s="1072"/>
    </row>
    <row r="204" spans="1:6">
      <c r="A204" s="72"/>
      <c r="B204" s="73"/>
      <c r="C204" s="74"/>
      <c r="D204" s="65"/>
      <c r="E204" s="75"/>
      <c r="F204" s="1072"/>
    </row>
    <row r="205" spans="1:6" ht="37.5">
      <c r="A205" s="72">
        <v>8.5</v>
      </c>
      <c r="B205" s="1386" t="s">
        <v>2259</v>
      </c>
      <c r="C205" s="95" t="s">
        <v>12</v>
      </c>
      <c r="D205" s="96">
        <v>12</v>
      </c>
      <c r="E205" s="75"/>
      <c r="F205" s="1072"/>
    </row>
    <row r="206" spans="1:6">
      <c r="A206" s="72"/>
      <c r="B206" s="73"/>
      <c r="C206" s="74"/>
      <c r="D206" s="65"/>
      <c r="E206" s="75"/>
      <c r="F206" s="1072"/>
    </row>
    <row r="207" spans="1:6" ht="50">
      <c r="A207" s="72">
        <v>8.6</v>
      </c>
      <c r="B207" s="1386" t="s">
        <v>2260</v>
      </c>
      <c r="C207" s="95" t="s">
        <v>12</v>
      </c>
      <c r="D207" s="96">
        <v>12</v>
      </c>
      <c r="E207" s="75"/>
      <c r="F207" s="1072"/>
    </row>
    <row r="208" spans="1:6">
      <c r="A208" s="72"/>
      <c r="B208" s="73"/>
      <c r="C208" s="74"/>
      <c r="D208" s="65"/>
      <c r="E208" s="75"/>
      <c r="F208" s="1072"/>
    </row>
    <row r="209" spans="1:6" ht="25">
      <c r="A209" s="72">
        <v>8.6999999999999993</v>
      </c>
      <c r="B209" s="1386" t="s">
        <v>2261</v>
      </c>
      <c r="C209" s="95" t="s">
        <v>12</v>
      </c>
      <c r="D209" s="96">
        <v>2</v>
      </c>
      <c r="E209" s="75"/>
      <c r="F209" s="1072"/>
    </row>
    <row r="210" spans="1:6">
      <c r="A210" s="72"/>
      <c r="B210" s="73"/>
      <c r="C210" s="74"/>
      <c r="D210" s="65"/>
      <c r="E210" s="75"/>
      <c r="F210" s="1072"/>
    </row>
    <row r="211" spans="1:6" ht="25">
      <c r="A211" s="72">
        <v>8.8000000000000007</v>
      </c>
      <c r="B211" s="1386" t="s">
        <v>2262</v>
      </c>
      <c r="C211" s="95" t="s">
        <v>12</v>
      </c>
      <c r="D211" s="96">
        <v>1</v>
      </c>
      <c r="E211" s="75"/>
      <c r="F211" s="1072"/>
    </row>
    <row r="212" spans="1:6">
      <c r="A212" s="72"/>
      <c r="B212" s="73"/>
      <c r="C212" s="74"/>
      <c r="D212" s="65"/>
      <c r="E212" s="75"/>
      <c r="F212" s="1072"/>
    </row>
    <row r="213" spans="1:6" ht="25">
      <c r="A213" s="72">
        <v>8.9</v>
      </c>
      <c r="B213" s="1386" t="s">
        <v>2263</v>
      </c>
      <c r="C213" s="95" t="s">
        <v>12</v>
      </c>
      <c r="D213" s="96">
        <v>2</v>
      </c>
      <c r="E213" s="75"/>
      <c r="F213" s="1072"/>
    </row>
    <row r="214" spans="1:6">
      <c r="A214" s="72"/>
      <c r="B214" s="73"/>
      <c r="C214" s="74"/>
      <c r="D214" s="65"/>
      <c r="E214" s="75"/>
      <c r="F214" s="1072"/>
    </row>
    <row r="215" spans="1:6">
      <c r="A215" s="476">
        <v>8.1</v>
      </c>
      <c r="B215" s="472" t="s">
        <v>340</v>
      </c>
      <c r="C215" s="98" t="s">
        <v>12</v>
      </c>
      <c r="D215" s="99">
        <v>1</v>
      </c>
      <c r="E215" s="75"/>
      <c r="F215" s="1072"/>
    </row>
    <row r="216" spans="1:6">
      <c r="A216" s="72"/>
      <c r="B216" s="73"/>
      <c r="C216" s="74"/>
      <c r="D216" s="65"/>
      <c r="E216" s="75"/>
      <c r="F216" s="1072"/>
    </row>
    <row r="217" spans="1:6" ht="13.5" thickBot="1">
      <c r="A217" s="2023" t="s">
        <v>269</v>
      </c>
      <c r="B217" s="2024"/>
      <c r="C217" s="2024"/>
      <c r="D217" s="2024"/>
      <c r="E217" s="2025"/>
      <c r="F217" s="1074"/>
    </row>
    <row r="218" spans="1:6">
      <c r="A218" s="473">
        <v>9</v>
      </c>
      <c r="B218" s="68" t="s">
        <v>202</v>
      </c>
      <c r="C218" s="69"/>
      <c r="D218" s="65"/>
      <c r="E218" s="75"/>
      <c r="F218" s="1072"/>
    </row>
    <row r="219" spans="1:6">
      <c r="A219" s="72"/>
      <c r="B219" s="73"/>
      <c r="C219" s="74"/>
      <c r="D219" s="65"/>
      <c r="E219" s="75"/>
      <c r="F219" s="1072"/>
    </row>
    <row r="220" spans="1:6" ht="37.5">
      <c r="A220" s="72"/>
      <c r="B220" s="89" t="s">
        <v>341</v>
      </c>
      <c r="C220" s="74"/>
      <c r="D220" s="65"/>
      <c r="E220" s="75"/>
      <c r="F220" s="1072"/>
    </row>
    <row r="221" spans="1:6">
      <c r="A221" s="72"/>
      <c r="B221" s="73"/>
      <c r="C221" s="74"/>
      <c r="D221" s="65"/>
      <c r="E221" s="75"/>
      <c r="F221" s="1072"/>
    </row>
    <row r="222" spans="1:6">
      <c r="A222" s="468">
        <v>9.1</v>
      </c>
      <c r="B222" s="469" t="s">
        <v>342</v>
      </c>
      <c r="C222" s="470" t="s">
        <v>19</v>
      </c>
      <c r="D222" s="470">
        <v>210</v>
      </c>
      <c r="E222" s="80"/>
      <c r="F222" s="1072"/>
    </row>
    <row r="223" spans="1:6">
      <c r="A223" s="72"/>
      <c r="B223" s="73"/>
      <c r="C223" s="74"/>
      <c r="D223" s="65"/>
      <c r="E223" s="75"/>
      <c r="F223" s="1072"/>
    </row>
    <row r="224" spans="1:6" ht="14.5">
      <c r="A224" s="468">
        <v>9.1999999999999993</v>
      </c>
      <c r="B224" s="469" t="s">
        <v>343</v>
      </c>
      <c r="C224" s="470" t="s">
        <v>15</v>
      </c>
      <c r="D224" s="470">
        <v>60</v>
      </c>
      <c r="E224" s="80"/>
      <c r="F224" s="1072"/>
    </row>
    <row r="225" spans="1:6">
      <c r="A225" s="72"/>
      <c r="B225" s="73"/>
      <c r="C225" s="74"/>
      <c r="D225" s="65"/>
      <c r="E225" s="75"/>
      <c r="F225" s="1072"/>
    </row>
    <row r="226" spans="1:6">
      <c r="A226" s="468">
        <v>9.3000000000000007</v>
      </c>
      <c r="B226" s="469" t="s">
        <v>344</v>
      </c>
      <c r="C226" s="470" t="s">
        <v>9</v>
      </c>
      <c r="D226" s="470" t="s">
        <v>10</v>
      </c>
      <c r="E226" s="80"/>
      <c r="F226" s="1073"/>
    </row>
    <row r="227" spans="1:6" ht="37.5">
      <c r="A227" s="72">
        <v>9.4</v>
      </c>
      <c r="B227" s="89" t="s">
        <v>345</v>
      </c>
      <c r="C227" s="98" t="s">
        <v>15</v>
      </c>
      <c r="D227" s="99">
        <v>900</v>
      </c>
      <c r="E227" s="1207"/>
      <c r="F227" s="1208"/>
    </row>
    <row r="228" spans="1:6">
      <c r="A228" s="72"/>
      <c r="B228" s="73"/>
      <c r="C228" s="74"/>
      <c r="D228" s="65"/>
      <c r="E228" s="75"/>
      <c r="F228" s="1072"/>
    </row>
    <row r="229" spans="1:6" s="81" customFormat="1">
      <c r="A229" s="473">
        <v>10</v>
      </c>
      <c r="B229" s="68" t="s">
        <v>346</v>
      </c>
      <c r="C229" s="69"/>
      <c r="D229" s="65"/>
      <c r="E229" s="75"/>
      <c r="F229" s="1072"/>
    </row>
    <row r="230" spans="1:6">
      <c r="A230" s="72"/>
      <c r="B230" s="73"/>
      <c r="C230" s="74"/>
      <c r="D230" s="65"/>
      <c r="E230" s="75"/>
      <c r="F230" s="1072"/>
    </row>
    <row r="231" spans="1:6" s="81" customFormat="1" ht="25">
      <c r="A231" s="72">
        <v>10.1</v>
      </c>
      <c r="B231" s="472" t="s">
        <v>347</v>
      </c>
      <c r="C231" s="74" t="s">
        <v>9</v>
      </c>
      <c r="D231" s="65" t="s">
        <v>10</v>
      </c>
      <c r="E231" s="75"/>
      <c r="F231" s="1072"/>
    </row>
    <row r="232" spans="1:6">
      <c r="A232" s="72"/>
      <c r="B232" s="73"/>
      <c r="C232" s="74"/>
      <c r="D232" s="65"/>
      <c r="E232" s="75"/>
      <c r="F232" s="1072"/>
    </row>
    <row r="233" spans="1:6" s="81" customFormat="1">
      <c r="A233" s="473">
        <v>11</v>
      </c>
      <c r="B233" s="68" t="s">
        <v>348</v>
      </c>
      <c r="C233" s="69"/>
      <c r="D233" s="65"/>
      <c r="E233" s="75"/>
      <c r="F233" s="1072"/>
    </row>
    <row r="234" spans="1:6">
      <c r="A234" s="473"/>
      <c r="B234" s="68"/>
      <c r="C234" s="69"/>
      <c r="D234" s="65"/>
      <c r="E234" s="75"/>
      <c r="F234" s="1072"/>
    </row>
    <row r="235" spans="1:6" ht="39">
      <c r="A235" s="67"/>
      <c r="B235" s="68" t="s">
        <v>2469</v>
      </c>
      <c r="C235" s="69"/>
      <c r="D235" s="65"/>
      <c r="E235" s="75"/>
      <c r="F235" s="1072"/>
    </row>
    <row r="236" spans="1:6">
      <c r="A236" s="72"/>
      <c r="B236" s="73"/>
      <c r="C236" s="74"/>
      <c r="D236" s="65"/>
      <c r="E236" s="75"/>
      <c r="F236" s="1072"/>
    </row>
    <row r="237" spans="1:6" ht="25">
      <c r="A237" s="100">
        <v>11.1</v>
      </c>
      <c r="B237" s="89" t="s">
        <v>349</v>
      </c>
      <c r="C237" s="74" t="s">
        <v>12</v>
      </c>
      <c r="D237" s="65">
        <v>8</v>
      </c>
      <c r="E237" s="75"/>
      <c r="F237" s="1072"/>
    </row>
    <row r="238" spans="1:6">
      <c r="A238" s="72"/>
      <c r="B238" s="89"/>
      <c r="C238" s="74"/>
      <c r="D238" s="65"/>
      <c r="E238" s="75"/>
      <c r="F238" s="1072"/>
    </row>
    <row r="239" spans="1:6">
      <c r="A239" s="72"/>
      <c r="B239" s="101" t="s">
        <v>350</v>
      </c>
      <c r="C239" s="74"/>
      <c r="D239" s="65"/>
      <c r="E239" s="75"/>
      <c r="F239" s="1072"/>
    </row>
    <row r="240" spans="1:6">
      <c r="A240" s="72"/>
      <c r="B240" s="73"/>
      <c r="C240" s="74"/>
      <c r="D240" s="65"/>
      <c r="E240" s="75"/>
      <c r="F240" s="1072"/>
    </row>
    <row r="241" spans="1:6">
      <c r="A241" s="468">
        <v>11.2</v>
      </c>
      <c r="B241" s="469" t="s">
        <v>351</v>
      </c>
      <c r="C241" s="470" t="s">
        <v>12</v>
      </c>
      <c r="D241" s="470">
        <v>4</v>
      </c>
      <c r="E241" s="80"/>
      <c r="F241" s="1072"/>
    </row>
    <row r="242" spans="1:6">
      <c r="A242" s="72"/>
      <c r="B242" s="89"/>
      <c r="C242" s="74"/>
      <c r="D242" s="65"/>
      <c r="E242" s="75"/>
      <c r="F242" s="1072"/>
    </row>
    <row r="243" spans="1:6" ht="25">
      <c r="A243" s="100">
        <v>11.3</v>
      </c>
      <c r="B243" s="472" t="s">
        <v>352</v>
      </c>
      <c r="C243" s="74" t="s">
        <v>12</v>
      </c>
      <c r="D243" s="65">
        <v>4</v>
      </c>
      <c r="E243" s="75"/>
      <c r="F243" s="1072"/>
    </row>
    <row r="244" spans="1:6">
      <c r="A244" s="100"/>
      <c r="B244" s="472"/>
      <c r="C244" s="74"/>
      <c r="D244" s="65"/>
      <c r="E244" s="75"/>
      <c r="F244" s="1072"/>
    </row>
    <row r="245" spans="1:6" ht="25">
      <c r="A245" s="100">
        <v>11.4</v>
      </c>
      <c r="B245" s="472" t="s">
        <v>353</v>
      </c>
      <c r="C245" s="74" t="s">
        <v>12</v>
      </c>
      <c r="D245" s="65">
        <v>4</v>
      </c>
      <c r="E245" s="75"/>
      <c r="F245" s="1072"/>
    </row>
    <row r="246" spans="1:6">
      <c r="A246" s="100"/>
      <c r="B246" s="102"/>
      <c r="C246" s="74"/>
      <c r="D246" s="65"/>
      <c r="E246" s="75"/>
      <c r="F246" s="1072"/>
    </row>
    <row r="247" spans="1:6" s="81" customFormat="1">
      <c r="A247" s="468">
        <v>11.5</v>
      </c>
      <c r="B247" s="469" t="s">
        <v>354</v>
      </c>
      <c r="C247" s="470" t="s">
        <v>12</v>
      </c>
      <c r="D247" s="470">
        <v>8</v>
      </c>
      <c r="E247" s="80"/>
      <c r="F247" s="1072"/>
    </row>
    <row r="248" spans="1:6">
      <c r="A248" s="100"/>
      <c r="B248" s="73"/>
      <c r="C248" s="74"/>
      <c r="D248" s="65"/>
      <c r="E248" s="75"/>
      <c r="F248" s="1072"/>
    </row>
    <row r="249" spans="1:6">
      <c r="A249" s="468">
        <v>11.6</v>
      </c>
      <c r="B249" s="469" t="s">
        <v>355</v>
      </c>
      <c r="C249" s="470" t="s">
        <v>12</v>
      </c>
      <c r="D249" s="470">
        <v>1</v>
      </c>
      <c r="E249" s="80"/>
      <c r="F249" s="1072"/>
    </row>
    <row r="250" spans="1:6">
      <c r="A250" s="100"/>
      <c r="B250" s="73"/>
      <c r="C250" s="74"/>
      <c r="D250" s="65"/>
      <c r="E250" s="75"/>
      <c r="F250" s="1072"/>
    </row>
    <row r="251" spans="1:6">
      <c r="A251" s="468">
        <v>11.7</v>
      </c>
      <c r="B251" s="469" t="s">
        <v>356</v>
      </c>
      <c r="C251" s="470" t="s">
        <v>12</v>
      </c>
      <c r="D251" s="470">
        <v>1</v>
      </c>
      <c r="E251" s="80"/>
      <c r="F251" s="1072"/>
    </row>
    <row r="252" spans="1:6">
      <c r="A252" s="100"/>
      <c r="B252" s="73"/>
      <c r="C252" s="74"/>
      <c r="D252" s="65"/>
      <c r="E252" s="75"/>
      <c r="F252" s="1072"/>
    </row>
    <row r="253" spans="1:6">
      <c r="A253" s="468">
        <v>11.8</v>
      </c>
      <c r="B253" s="469" t="s">
        <v>357</v>
      </c>
      <c r="C253" s="470" t="s">
        <v>12</v>
      </c>
      <c r="D253" s="470">
        <v>1</v>
      </c>
      <c r="E253" s="80"/>
      <c r="F253" s="1072"/>
    </row>
    <row r="254" spans="1:6" s="81" customFormat="1">
      <c r="A254" s="100"/>
      <c r="B254" s="73"/>
      <c r="C254" s="74"/>
      <c r="D254" s="65"/>
      <c r="E254" s="75"/>
      <c r="F254" s="1072"/>
    </row>
    <row r="255" spans="1:6">
      <c r="A255" s="468">
        <v>11.9</v>
      </c>
      <c r="B255" s="469" t="s">
        <v>358</v>
      </c>
      <c r="C255" s="470" t="s">
        <v>12</v>
      </c>
      <c r="D255" s="470">
        <v>1</v>
      </c>
      <c r="E255" s="80"/>
      <c r="F255" s="1072"/>
    </row>
    <row r="256" spans="1:6" s="81" customFormat="1">
      <c r="A256" s="100"/>
      <c r="B256" s="73"/>
      <c r="C256" s="74"/>
      <c r="D256" s="65"/>
      <c r="E256" s="75"/>
      <c r="F256" s="1072"/>
    </row>
    <row r="257" spans="1:6" ht="25">
      <c r="A257" s="88">
        <v>11.1</v>
      </c>
      <c r="B257" s="472" t="s">
        <v>359</v>
      </c>
      <c r="C257" s="74" t="s">
        <v>12</v>
      </c>
      <c r="D257" s="65">
        <v>4</v>
      </c>
      <c r="E257" s="75"/>
      <c r="F257" s="1072"/>
    </row>
    <row r="258" spans="1:6" s="81" customFormat="1">
      <c r="A258" s="72"/>
      <c r="B258" s="73"/>
      <c r="C258" s="74"/>
      <c r="D258" s="65"/>
      <c r="E258" s="75"/>
      <c r="F258" s="1072"/>
    </row>
    <row r="259" spans="1:6" ht="13.5" thickBot="1">
      <c r="A259" s="2023" t="s">
        <v>269</v>
      </c>
      <c r="B259" s="2024"/>
      <c r="C259" s="2024"/>
      <c r="D259" s="2024"/>
      <c r="E259" s="2025"/>
      <c r="F259" s="1074"/>
    </row>
    <row r="260" spans="1:6">
      <c r="A260" s="104"/>
      <c r="B260" s="105"/>
      <c r="C260" s="106"/>
      <c r="D260" s="107"/>
      <c r="E260" s="108"/>
      <c r="F260" s="1075"/>
    </row>
    <row r="261" spans="1:6">
      <c r="A261" s="104"/>
      <c r="B261" s="105"/>
      <c r="C261" s="106"/>
      <c r="D261" s="107"/>
      <c r="E261" s="108"/>
      <c r="F261" s="1075"/>
    </row>
    <row r="262" spans="1:6">
      <c r="A262" s="104"/>
      <c r="B262" s="105"/>
      <c r="C262" s="106"/>
      <c r="D262" s="107"/>
      <c r="E262" s="108"/>
      <c r="F262" s="1075"/>
    </row>
    <row r="263" spans="1:6">
      <c r="A263" s="104"/>
      <c r="B263" s="105"/>
      <c r="C263" s="106"/>
      <c r="D263" s="107"/>
      <c r="E263" s="108"/>
      <c r="F263" s="1075"/>
    </row>
    <row r="264" spans="1:6">
      <c r="A264" s="104"/>
      <c r="B264" s="105"/>
      <c r="C264" s="106"/>
      <c r="D264" s="107"/>
      <c r="E264" s="108"/>
      <c r="F264" s="1075"/>
    </row>
    <row r="265" spans="1:6">
      <c r="A265" s="104"/>
      <c r="B265" s="105"/>
      <c r="C265" s="106"/>
      <c r="D265" s="107"/>
      <c r="E265" s="108"/>
      <c r="F265" s="1075"/>
    </row>
    <row r="266" spans="1:6" s="103" customFormat="1">
      <c r="A266" s="104"/>
      <c r="B266" s="105"/>
      <c r="C266" s="106"/>
      <c r="D266" s="107"/>
      <c r="E266" s="108"/>
      <c r="F266" s="1075"/>
    </row>
    <row r="267" spans="1:6">
      <c r="A267" s="104"/>
      <c r="B267" s="105"/>
      <c r="C267" s="106"/>
      <c r="D267" s="107"/>
      <c r="E267" s="108"/>
      <c r="F267" s="1075"/>
    </row>
    <row r="268" spans="1:6">
      <c r="A268" s="104"/>
      <c r="B268" s="105"/>
      <c r="C268" s="106"/>
      <c r="D268" s="107"/>
      <c r="E268" s="108"/>
      <c r="F268" s="1075"/>
    </row>
    <row r="269" spans="1:6">
      <c r="A269" s="104"/>
      <c r="B269" s="105"/>
      <c r="C269" s="106"/>
      <c r="D269" s="107"/>
      <c r="E269" s="108"/>
      <c r="F269" s="1075"/>
    </row>
    <row r="270" spans="1:6">
      <c r="A270" s="104"/>
      <c r="B270" s="105"/>
      <c r="C270" s="106"/>
      <c r="D270" s="107"/>
      <c r="E270" s="108"/>
      <c r="F270" s="1075"/>
    </row>
    <row r="271" spans="1:6">
      <c r="A271" s="104"/>
      <c r="B271" s="105"/>
      <c r="C271" s="106"/>
      <c r="D271" s="107"/>
      <c r="E271" s="108"/>
      <c r="F271" s="1075"/>
    </row>
    <row r="272" spans="1:6">
      <c r="A272" s="104"/>
      <c r="B272" s="105"/>
      <c r="C272" s="106"/>
      <c r="D272" s="107"/>
      <c r="E272" s="108"/>
      <c r="F272" s="1075"/>
    </row>
    <row r="273" spans="1:10" s="109" customFormat="1">
      <c r="A273" s="104"/>
      <c r="B273" s="105"/>
      <c r="C273" s="106"/>
      <c r="D273" s="107"/>
      <c r="E273" s="108"/>
      <c r="F273" s="1075"/>
      <c r="G273" s="49"/>
      <c r="H273" s="49"/>
      <c r="I273" s="49"/>
      <c r="J273" s="49"/>
    </row>
    <row r="274" spans="1:10" s="109" customFormat="1">
      <c r="A274" s="104"/>
      <c r="B274" s="105"/>
      <c r="C274" s="106"/>
      <c r="D274" s="107"/>
      <c r="E274" s="108"/>
      <c r="F274" s="1075"/>
      <c r="G274" s="49"/>
      <c r="H274" s="49"/>
      <c r="I274" s="49"/>
      <c r="J274" s="49"/>
    </row>
    <row r="275" spans="1:10" s="109" customFormat="1">
      <c r="A275" s="104"/>
      <c r="B275" s="105"/>
      <c r="C275" s="106"/>
      <c r="D275" s="107"/>
      <c r="E275" s="108"/>
      <c r="F275" s="1075"/>
      <c r="G275" s="49"/>
      <c r="H275" s="49"/>
      <c r="I275" s="49"/>
      <c r="J275" s="49"/>
    </row>
    <row r="276" spans="1:10" s="109" customFormat="1">
      <c r="A276" s="104"/>
      <c r="B276" s="105"/>
      <c r="C276" s="106"/>
      <c r="D276" s="107"/>
      <c r="E276" s="108"/>
      <c r="F276" s="1075"/>
      <c r="G276" s="49"/>
      <c r="H276" s="49"/>
      <c r="I276" s="49"/>
      <c r="J276" s="49"/>
    </row>
    <row r="277" spans="1:10" s="109" customFormat="1">
      <c r="A277" s="104"/>
      <c r="B277" s="105"/>
      <c r="C277" s="106"/>
      <c r="D277" s="107"/>
      <c r="E277" s="108"/>
      <c r="F277" s="1075"/>
      <c r="G277" s="49"/>
      <c r="H277" s="49"/>
      <c r="I277" s="49"/>
      <c r="J277" s="49"/>
    </row>
    <row r="278" spans="1:10" s="109" customFormat="1">
      <c r="A278" s="104"/>
      <c r="B278" s="105"/>
      <c r="C278" s="106"/>
      <c r="D278" s="107"/>
      <c r="E278" s="108"/>
      <c r="F278" s="1075"/>
      <c r="G278" s="49"/>
      <c r="H278" s="49"/>
      <c r="I278" s="49"/>
      <c r="J278" s="49"/>
    </row>
    <row r="279" spans="1:10" s="109" customFormat="1">
      <c r="A279" s="104"/>
      <c r="B279" s="105"/>
      <c r="C279" s="106"/>
      <c r="D279" s="107"/>
      <c r="E279" s="108"/>
      <c r="F279" s="1075"/>
      <c r="G279" s="49"/>
      <c r="H279" s="49"/>
      <c r="I279" s="49"/>
      <c r="J279" s="49"/>
    </row>
    <row r="280" spans="1:10" s="109" customFormat="1">
      <c r="A280" s="104"/>
      <c r="B280" s="105"/>
      <c r="C280" s="106"/>
      <c r="D280" s="107"/>
      <c r="E280" s="108"/>
      <c r="F280" s="1075"/>
      <c r="G280" s="49"/>
      <c r="H280" s="49"/>
      <c r="I280" s="49"/>
      <c r="J280" s="49"/>
    </row>
    <row r="281" spans="1:10" s="109" customFormat="1">
      <c r="A281" s="104"/>
      <c r="B281" s="105"/>
      <c r="C281" s="106"/>
      <c r="D281" s="107"/>
      <c r="E281" s="108"/>
      <c r="F281" s="1075"/>
      <c r="G281" s="49"/>
      <c r="H281" s="49"/>
      <c r="I281" s="49"/>
      <c r="J281" s="49"/>
    </row>
    <row r="282" spans="1:10" s="109" customFormat="1">
      <c r="A282" s="104"/>
      <c r="B282" s="105"/>
      <c r="C282" s="106"/>
      <c r="D282" s="107"/>
      <c r="E282" s="108"/>
      <c r="F282" s="1075"/>
      <c r="G282" s="49"/>
      <c r="H282" s="49"/>
      <c r="I282" s="49"/>
      <c r="J282" s="49"/>
    </row>
    <row r="283" spans="1:10" s="109" customFormat="1">
      <c r="A283" s="104"/>
      <c r="B283" s="105"/>
      <c r="C283" s="106"/>
      <c r="D283" s="107"/>
      <c r="E283" s="108"/>
      <c r="F283" s="1075"/>
      <c r="G283" s="49"/>
      <c r="H283" s="49"/>
      <c r="I283" s="49"/>
      <c r="J283" s="49"/>
    </row>
    <row r="284" spans="1:10" s="109" customFormat="1">
      <c r="A284" s="104"/>
      <c r="B284" s="105"/>
      <c r="C284" s="106"/>
      <c r="D284" s="107"/>
      <c r="E284" s="108"/>
      <c r="F284" s="1075"/>
      <c r="G284" s="49"/>
      <c r="H284" s="49"/>
      <c r="I284" s="49"/>
      <c r="J284" s="49"/>
    </row>
    <row r="285" spans="1:10" s="109" customFormat="1">
      <c r="A285" s="104"/>
      <c r="B285" s="105"/>
      <c r="C285" s="106"/>
      <c r="D285" s="107"/>
      <c r="E285" s="108"/>
      <c r="F285" s="1075"/>
      <c r="G285" s="49"/>
      <c r="H285" s="49"/>
      <c r="I285" s="49"/>
      <c r="J285" s="49"/>
    </row>
    <row r="286" spans="1:10" s="109" customFormat="1">
      <c r="A286" s="104"/>
      <c r="B286" s="105"/>
      <c r="C286" s="106"/>
      <c r="D286" s="107"/>
      <c r="E286" s="108"/>
      <c r="F286" s="1075"/>
      <c r="G286" s="49"/>
      <c r="H286" s="49"/>
      <c r="I286" s="49"/>
      <c r="J286" s="49"/>
    </row>
    <row r="287" spans="1:10" s="109" customFormat="1">
      <c r="A287" s="104"/>
      <c r="B287" s="105"/>
      <c r="C287" s="106"/>
      <c r="D287" s="107"/>
      <c r="E287" s="108"/>
      <c r="F287" s="1075"/>
      <c r="G287" s="49"/>
      <c r="H287" s="49"/>
      <c r="I287" s="49"/>
      <c r="J287" s="49"/>
    </row>
    <row r="288" spans="1:10" s="109" customFormat="1">
      <c r="A288" s="104"/>
      <c r="B288" s="105"/>
      <c r="C288" s="106"/>
      <c r="D288" s="107"/>
      <c r="E288" s="108"/>
      <c r="F288" s="1075"/>
      <c r="G288" s="49"/>
      <c r="H288" s="49"/>
      <c r="I288" s="49"/>
      <c r="J288" s="49"/>
    </row>
    <row r="289" spans="1:10" s="109" customFormat="1">
      <c r="A289" s="104"/>
      <c r="B289" s="105"/>
      <c r="C289" s="106"/>
      <c r="D289" s="107"/>
      <c r="E289" s="108"/>
      <c r="F289" s="1075"/>
      <c r="G289" s="49"/>
      <c r="H289" s="49"/>
      <c r="I289" s="49"/>
      <c r="J289" s="49"/>
    </row>
    <row r="290" spans="1:10" s="109" customFormat="1">
      <c r="A290" s="104"/>
      <c r="B290" s="105"/>
      <c r="C290" s="106"/>
      <c r="D290" s="107"/>
      <c r="E290" s="108"/>
      <c r="F290" s="1075"/>
      <c r="G290" s="49"/>
      <c r="H290" s="49"/>
      <c r="I290" s="49"/>
      <c r="J290" s="49"/>
    </row>
    <row r="291" spans="1:10" s="109" customFormat="1">
      <c r="A291" s="104"/>
      <c r="B291" s="105"/>
      <c r="C291" s="106"/>
      <c r="D291" s="107"/>
      <c r="E291" s="108"/>
      <c r="F291" s="1075"/>
      <c r="G291" s="49"/>
      <c r="H291" s="49"/>
      <c r="I291" s="49"/>
      <c r="J291" s="49"/>
    </row>
    <row r="292" spans="1:10" s="109" customFormat="1">
      <c r="A292" s="104"/>
      <c r="B292" s="105"/>
      <c r="C292" s="106"/>
      <c r="D292" s="107"/>
      <c r="E292" s="108"/>
      <c r="F292" s="1075"/>
      <c r="G292" s="49"/>
      <c r="H292" s="49"/>
      <c r="I292" s="49"/>
      <c r="J292" s="49"/>
    </row>
    <row r="293" spans="1:10" s="109" customFormat="1">
      <c r="A293" s="104"/>
      <c r="B293" s="105"/>
      <c r="C293" s="106"/>
      <c r="D293" s="107"/>
      <c r="E293" s="108"/>
      <c r="F293" s="1075"/>
      <c r="G293" s="49"/>
      <c r="H293" s="49"/>
      <c r="I293" s="49"/>
      <c r="J293" s="49"/>
    </row>
    <row r="294" spans="1:10" s="109" customFormat="1">
      <c r="A294" s="104"/>
      <c r="B294" s="105"/>
      <c r="C294" s="106"/>
      <c r="D294" s="107"/>
      <c r="E294" s="108"/>
      <c r="F294" s="1075"/>
      <c r="G294" s="49"/>
      <c r="H294" s="49"/>
      <c r="I294" s="49"/>
      <c r="J294" s="49"/>
    </row>
    <row r="295" spans="1:10" s="109" customFormat="1">
      <c r="A295" s="104"/>
      <c r="B295" s="105"/>
      <c r="C295" s="106"/>
      <c r="D295" s="107"/>
      <c r="E295" s="108"/>
      <c r="F295" s="1075"/>
      <c r="G295" s="49"/>
      <c r="H295" s="49"/>
      <c r="I295" s="49"/>
      <c r="J295" s="49"/>
    </row>
    <row r="296" spans="1:10" s="109" customFormat="1">
      <c r="A296" s="104"/>
      <c r="B296" s="105"/>
      <c r="C296" s="106"/>
      <c r="D296" s="107"/>
      <c r="E296" s="108"/>
      <c r="F296" s="1075"/>
      <c r="G296" s="49"/>
      <c r="H296" s="49"/>
      <c r="I296" s="49"/>
      <c r="J296" s="49"/>
    </row>
    <row r="297" spans="1:10" s="109" customFormat="1">
      <c r="A297" s="104"/>
      <c r="B297" s="105"/>
      <c r="C297" s="106"/>
      <c r="D297" s="107"/>
      <c r="E297" s="108"/>
      <c r="F297" s="1075"/>
      <c r="G297" s="49"/>
      <c r="H297" s="49"/>
      <c r="I297" s="49"/>
      <c r="J297" s="49"/>
    </row>
    <row r="298" spans="1:10" s="109" customFormat="1">
      <c r="A298" s="104"/>
      <c r="B298" s="105"/>
      <c r="C298" s="106"/>
      <c r="D298" s="107"/>
      <c r="E298" s="108"/>
      <c r="F298" s="1075"/>
      <c r="G298" s="49"/>
      <c r="H298" s="49"/>
      <c r="I298" s="49"/>
      <c r="J298" s="49"/>
    </row>
    <row r="299" spans="1:10" s="109" customFormat="1">
      <c r="A299" s="104"/>
      <c r="B299" s="105"/>
      <c r="C299" s="106"/>
      <c r="D299" s="107"/>
      <c r="E299" s="108"/>
      <c r="F299" s="1075"/>
      <c r="G299" s="49"/>
      <c r="H299" s="49"/>
      <c r="I299" s="49"/>
      <c r="J299" s="49"/>
    </row>
    <row r="300" spans="1:10" s="109" customFormat="1">
      <c r="A300" s="104"/>
      <c r="B300" s="105"/>
      <c r="C300" s="106"/>
      <c r="D300" s="107"/>
      <c r="E300" s="108"/>
      <c r="F300" s="1075"/>
      <c r="G300" s="49"/>
      <c r="H300" s="49"/>
      <c r="I300" s="49"/>
      <c r="J300" s="49"/>
    </row>
    <row r="301" spans="1:10" s="109" customFormat="1">
      <c r="A301" s="104"/>
      <c r="B301" s="105"/>
      <c r="C301" s="106"/>
      <c r="D301" s="107"/>
      <c r="E301" s="108"/>
      <c r="F301" s="1075"/>
      <c r="G301" s="49"/>
      <c r="H301" s="49"/>
      <c r="I301" s="49"/>
      <c r="J301" s="49"/>
    </row>
    <row r="302" spans="1:10" s="109" customFormat="1">
      <c r="A302" s="104"/>
      <c r="B302" s="105"/>
      <c r="C302" s="106"/>
      <c r="D302" s="107"/>
      <c r="E302" s="108"/>
      <c r="F302" s="1075"/>
      <c r="G302" s="49"/>
      <c r="H302" s="49"/>
      <c r="I302" s="49"/>
      <c r="J302" s="49"/>
    </row>
    <row r="303" spans="1:10" s="109" customFormat="1">
      <c r="A303" s="104"/>
      <c r="B303" s="105"/>
      <c r="C303" s="106"/>
      <c r="D303" s="107"/>
      <c r="E303" s="108"/>
      <c r="F303" s="1075"/>
      <c r="G303" s="49"/>
      <c r="H303" s="49"/>
      <c r="I303" s="49"/>
      <c r="J303" s="49"/>
    </row>
    <row r="304" spans="1:10" s="109" customFormat="1">
      <c r="A304" s="104"/>
      <c r="B304" s="105"/>
      <c r="C304" s="106"/>
      <c r="D304" s="107"/>
      <c r="E304" s="108"/>
      <c r="F304" s="1075"/>
      <c r="G304" s="49"/>
      <c r="H304" s="49"/>
      <c r="I304" s="49"/>
      <c r="J304" s="49"/>
    </row>
    <row r="305" spans="1:10" s="109" customFormat="1">
      <c r="A305" s="110"/>
      <c r="B305" s="49"/>
      <c r="C305" s="111"/>
      <c r="D305" s="112"/>
      <c r="E305" s="113"/>
      <c r="F305" s="1076"/>
      <c r="G305" s="49"/>
      <c r="H305" s="49"/>
      <c r="I305" s="49"/>
      <c r="J305" s="49"/>
    </row>
    <row r="306" spans="1:10" s="109" customFormat="1">
      <c r="A306" s="110"/>
      <c r="B306" s="49"/>
      <c r="C306" s="111"/>
      <c r="D306" s="112"/>
      <c r="E306" s="113"/>
      <c r="F306" s="1076"/>
      <c r="G306" s="49"/>
      <c r="H306" s="49"/>
      <c r="I306" s="49"/>
      <c r="J306" s="49"/>
    </row>
    <row r="307" spans="1:10" s="109" customFormat="1">
      <c r="A307" s="110"/>
      <c r="B307" s="49"/>
      <c r="C307" s="111"/>
      <c r="D307" s="112"/>
      <c r="E307" s="113"/>
      <c r="F307" s="1076"/>
      <c r="G307" s="49"/>
      <c r="H307" s="49"/>
      <c r="I307" s="49"/>
      <c r="J307" s="49"/>
    </row>
    <row r="308" spans="1:10" s="109" customFormat="1">
      <c r="A308" s="110"/>
      <c r="B308" s="49"/>
      <c r="C308" s="111"/>
      <c r="D308" s="112"/>
      <c r="E308" s="113"/>
      <c r="F308" s="1076"/>
      <c r="G308" s="49"/>
      <c r="H308" s="49"/>
      <c r="I308" s="49"/>
      <c r="J308" s="49"/>
    </row>
    <row r="309" spans="1:10" s="109" customFormat="1">
      <c r="A309" s="110"/>
      <c r="B309" s="49"/>
      <c r="C309" s="111"/>
      <c r="D309" s="112"/>
      <c r="E309" s="113"/>
      <c r="F309" s="1076"/>
      <c r="G309" s="49"/>
      <c r="H309" s="49"/>
      <c r="I309" s="49"/>
      <c r="J309" s="49"/>
    </row>
    <row r="310" spans="1:10" s="109" customFormat="1">
      <c r="A310" s="110"/>
      <c r="B310" s="49"/>
      <c r="C310" s="111"/>
      <c r="D310" s="112"/>
      <c r="E310" s="113"/>
      <c r="F310" s="1076"/>
      <c r="G310" s="49"/>
      <c r="H310" s="49"/>
      <c r="I310" s="49"/>
      <c r="J310" s="49"/>
    </row>
    <row r="311" spans="1:10" s="109" customFormat="1">
      <c r="A311" s="110"/>
      <c r="B311" s="49"/>
      <c r="C311" s="111"/>
      <c r="D311" s="112"/>
      <c r="E311" s="113"/>
      <c r="F311" s="1076"/>
      <c r="G311" s="49"/>
      <c r="H311" s="49"/>
      <c r="I311" s="49"/>
      <c r="J311" s="49"/>
    </row>
  </sheetData>
  <mergeCells count="8">
    <mergeCell ref="A166:E166"/>
    <mergeCell ref="A217:E217"/>
    <mergeCell ref="A259:E259"/>
    <mergeCell ref="A1:F1"/>
    <mergeCell ref="A3:F3"/>
    <mergeCell ref="A5:F5"/>
    <mergeCell ref="A41:E41"/>
    <mergeCell ref="A97:E97"/>
  </mergeCells>
  <pageMargins left="0.7" right="0.7" top="0.75" bottom="0.75" header="0.3" footer="0.3"/>
  <pageSetup paperSize="9" scale="77" fitToHeight="0" orientation="portrait" r:id="rId1"/>
  <headerFooter alignWithMargins="0">
    <oddFooter>Page &amp;P of &amp;N</oddFooter>
  </headerFooter>
  <rowBreaks count="4" manualBreakCount="4">
    <brk id="41" max="5" man="1"/>
    <brk id="97" max="5" man="1"/>
    <brk id="166" max="5" man="1"/>
    <brk id="217" max="5" man="1"/>
  </rowBreaks>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1">
    <pageSetUpPr fitToPage="1"/>
  </sheetPr>
  <dimension ref="A1:C33"/>
  <sheetViews>
    <sheetView view="pageBreakPreview" zoomScaleSheetLayoutView="100" workbookViewId="0">
      <selection activeCell="C10" sqref="C10:C21"/>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029" t="str">
        <f>'Sedimentation Tanks'!A1:F1</f>
        <v>MBEERE SOUTH WATER SUPPLY PROJECT: LOT II-KAMBURU WATER SUPPLY</v>
      </c>
      <c r="B1" s="2030"/>
      <c r="C1" s="2031"/>
    </row>
    <row r="2" spans="1:3" ht="13">
      <c r="A2" s="621"/>
      <c r="B2" s="625"/>
      <c r="C2" s="626"/>
    </row>
    <row r="3" spans="1:3" ht="12.75" customHeight="1">
      <c r="A3" s="1930" t="str">
        <f>'Sedimentation Tanks'!A3:F3</f>
        <v>BILL No. 3.3</v>
      </c>
      <c r="B3" s="1931"/>
      <c r="C3" s="1932"/>
    </row>
    <row r="4" spans="1:3">
      <c r="A4" s="621"/>
      <c r="B4" s="623"/>
      <c r="C4" s="624"/>
    </row>
    <row r="5" spans="1:3" ht="13.5" thickBot="1">
      <c r="A5" s="2032" t="s">
        <v>2060</v>
      </c>
      <c r="B5" s="2033"/>
      <c r="C5" s="2034"/>
    </row>
    <row r="6" spans="1:3" ht="13" thickBot="1">
      <c r="A6" s="627"/>
      <c r="B6" s="628"/>
      <c r="C6" s="629"/>
    </row>
    <row r="7" spans="1:3" ht="13">
      <c r="A7" s="621"/>
      <c r="B7" s="619"/>
      <c r="C7" s="630" t="s">
        <v>1097</v>
      </c>
    </row>
    <row r="8" spans="1:3" ht="13.5" thickBot="1">
      <c r="A8" s="627"/>
      <c r="B8" s="628"/>
      <c r="C8" s="631" t="s">
        <v>26</v>
      </c>
    </row>
    <row r="9" spans="1:3">
      <c r="A9" s="621"/>
      <c r="C9" s="785"/>
    </row>
    <row r="10" spans="1:3" s="622" customFormat="1">
      <c r="A10" s="634"/>
      <c r="B10" s="786" t="s">
        <v>2331</v>
      </c>
      <c r="C10" s="636"/>
    </row>
    <row r="11" spans="1:3">
      <c r="A11" s="621"/>
      <c r="B11" s="632"/>
      <c r="C11" s="633"/>
    </row>
    <row r="12" spans="1:3" s="622" customFormat="1">
      <c r="A12" s="634"/>
      <c r="B12" s="786" t="s">
        <v>2332</v>
      </c>
      <c r="C12" s="636"/>
    </row>
    <row r="13" spans="1:3">
      <c r="A13" s="621"/>
      <c r="B13" s="632"/>
      <c r="C13" s="633"/>
    </row>
    <row r="14" spans="1:3" s="622" customFormat="1">
      <c r="A14" s="634"/>
      <c r="B14" s="786" t="s">
        <v>2333</v>
      </c>
      <c r="C14" s="636"/>
    </row>
    <row r="15" spans="1:3">
      <c r="A15" s="621"/>
      <c r="B15" s="632"/>
      <c r="C15" s="633"/>
    </row>
    <row r="16" spans="1:3" s="622" customFormat="1">
      <c r="A16" s="634"/>
      <c r="B16" s="786" t="s">
        <v>2334</v>
      </c>
      <c r="C16" s="636"/>
    </row>
    <row r="17" spans="1:3">
      <c r="A17" s="621"/>
      <c r="B17" s="632"/>
      <c r="C17" s="633"/>
    </row>
    <row r="18" spans="1:3" s="622" customFormat="1">
      <c r="A18" s="634"/>
      <c r="B18" s="635" t="s">
        <v>1587</v>
      </c>
      <c r="C18" s="636"/>
    </row>
    <row r="19" spans="1:3">
      <c r="A19" s="621"/>
      <c r="B19" s="632"/>
      <c r="C19" s="633"/>
    </row>
    <row r="20" spans="1:3">
      <c r="A20" s="637"/>
      <c r="B20" s="638"/>
      <c r="C20" s="639"/>
    </row>
    <row r="21" spans="1:3" ht="13.5" thickBot="1">
      <c r="A21" s="1907" t="s">
        <v>1600</v>
      </c>
      <c r="B21" s="1908"/>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 thickBot="1">
      <c r="A31" s="627"/>
      <c r="B31" s="643"/>
      <c r="C31" s="644"/>
    </row>
    <row r="33" spans="3:3">
      <c r="C33" s="645"/>
    </row>
  </sheetData>
  <mergeCells count="4">
    <mergeCell ref="A21:B2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H174"/>
  <sheetViews>
    <sheetView view="pageBreakPreview" topLeftCell="A112" zoomScaleSheetLayoutView="100" workbookViewId="0">
      <selection activeCell="B35" sqref="B35"/>
    </sheetView>
  </sheetViews>
  <sheetFormatPr defaultRowHeight="13"/>
  <cols>
    <col min="1" max="1" width="8.90625" style="1362" customWidth="1"/>
    <col min="2" max="2" width="52.81640625" style="1363" customWidth="1"/>
    <col min="3" max="3" width="6.1796875" style="1364" customWidth="1"/>
    <col min="4" max="4" width="12.26953125" style="1364" bestFit="1" customWidth="1"/>
    <col min="5" max="5" width="13.7265625" style="1266" customWidth="1"/>
    <col min="6" max="6" width="15.90625" style="1383" customWidth="1"/>
    <col min="7" max="7" width="9.1796875" style="1266"/>
    <col min="8" max="8" width="12.54296875" style="1287" bestFit="1" customWidth="1"/>
    <col min="9" max="256" width="9.1796875" style="1266"/>
    <col min="257" max="257" width="10.08984375" style="1266" customWidth="1"/>
    <col min="258" max="258" width="56.26953125" style="1266" customWidth="1"/>
    <col min="259" max="259" width="6.1796875" style="1266" customWidth="1"/>
    <col min="260" max="260" width="10.26953125" style="1266" bestFit="1" customWidth="1"/>
    <col min="261" max="261" width="7.1796875" style="1266" customWidth="1"/>
    <col min="262" max="262" width="13.36328125" style="1266" customWidth="1"/>
    <col min="263" max="263" width="9.1796875" style="1266"/>
    <col min="264" max="264" width="12.54296875" style="1266" bestFit="1" customWidth="1"/>
    <col min="265" max="512" width="9.1796875" style="1266"/>
    <col min="513" max="513" width="10.08984375" style="1266" customWidth="1"/>
    <col min="514" max="514" width="56.26953125" style="1266" customWidth="1"/>
    <col min="515" max="515" width="6.1796875" style="1266" customWidth="1"/>
    <col min="516" max="516" width="10.26953125" style="1266" bestFit="1" customWidth="1"/>
    <col min="517" max="517" width="7.1796875" style="1266" customWidth="1"/>
    <col min="518" max="518" width="13.36328125" style="1266" customWidth="1"/>
    <col min="519" max="519" width="9.1796875" style="1266"/>
    <col min="520" max="520" width="12.54296875" style="1266" bestFit="1" customWidth="1"/>
    <col min="521" max="768" width="9.1796875" style="1266"/>
    <col min="769" max="769" width="10.08984375" style="1266" customWidth="1"/>
    <col min="770" max="770" width="56.26953125" style="1266" customWidth="1"/>
    <col min="771" max="771" width="6.1796875" style="1266" customWidth="1"/>
    <col min="772" max="772" width="10.26953125" style="1266" bestFit="1" customWidth="1"/>
    <col min="773" max="773" width="7.1796875" style="1266" customWidth="1"/>
    <col min="774" max="774" width="13.36328125" style="1266" customWidth="1"/>
    <col min="775" max="775" width="9.1796875" style="1266"/>
    <col min="776" max="776" width="12.54296875" style="1266" bestFit="1" customWidth="1"/>
    <col min="777" max="1024" width="9.1796875" style="1266"/>
    <col min="1025" max="1025" width="10.08984375" style="1266" customWidth="1"/>
    <col min="1026" max="1026" width="56.26953125" style="1266" customWidth="1"/>
    <col min="1027" max="1027" width="6.1796875" style="1266" customWidth="1"/>
    <col min="1028" max="1028" width="10.26953125" style="1266" bestFit="1" customWidth="1"/>
    <col min="1029" max="1029" width="7.1796875" style="1266" customWidth="1"/>
    <col min="1030" max="1030" width="13.36328125" style="1266" customWidth="1"/>
    <col min="1031" max="1031" width="9.1796875" style="1266"/>
    <col min="1032" max="1032" width="12.54296875" style="1266" bestFit="1" customWidth="1"/>
    <col min="1033" max="1280" width="9.1796875" style="1266"/>
    <col min="1281" max="1281" width="10.08984375" style="1266" customWidth="1"/>
    <col min="1282" max="1282" width="56.26953125" style="1266" customWidth="1"/>
    <col min="1283" max="1283" width="6.1796875" style="1266" customWidth="1"/>
    <col min="1284" max="1284" width="10.26953125" style="1266" bestFit="1" customWidth="1"/>
    <col min="1285" max="1285" width="7.1796875" style="1266" customWidth="1"/>
    <col min="1286" max="1286" width="13.36328125" style="1266" customWidth="1"/>
    <col min="1287" max="1287" width="9.1796875" style="1266"/>
    <col min="1288" max="1288" width="12.54296875" style="1266" bestFit="1" customWidth="1"/>
    <col min="1289" max="1536" width="9.1796875" style="1266"/>
    <col min="1537" max="1537" width="10.08984375" style="1266" customWidth="1"/>
    <col min="1538" max="1538" width="56.26953125" style="1266" customWidth="1"/>
    <col min="1539" max="1539" width="6.1796875" style="1266" customWidth="1"/>
    <col min="1540" max="1540" width="10.26953125" style="1266" bestFit="1" customWidth="1"/>
    <col min="1541" max="1541" width="7.1796875" style="1266" customWidth="1"/>
    <col min="1542" max="1542" width="13.36328125" style="1266" customWidth="1"/>
    <col min="1543" max="1543" width="9.1796875" style="1266"/>
    <col min="1544" max="1544" width="12.54296875" style="1266" bestFit="1" customWidth="1"/>
    <col min="1545" max="1792" width="9.1796875" style="1266"/>
    <col min="1793" max="1793" width="10.08984375" style="1266" customWidth="1"/>
    <col min="1794" max="1794" width="56.26953125" style="1266" customWidth="1"/>
    <col min="1795" max="1795" width="6.1796875" style="1266" customWidth="1"/>
    <col min="1796" max="1796" width="10.26953125" style="1266" bestFit="1" customWidth="1"/>
    <col min="1797" max="1797" width="7.1796875" style="1266" customWidth="1"/>
    <col min="1798" max="1798" width="13.36328125" style="1266" customWidth="1"/>
    <col min="1799" max="1799" width="9.1796875" style="1266"/>
    <col min="1800" max="1800" width="12.54296875" style="1266" bestFit="1" customWidth="1"/>
    <col min="1801" max="2048" width="9.1796875" style="1266"/>
    <col min="2049" max="2049" width="10.08984375" style="1266" customWidth="1"/>
    <col min="2050" max="2050" width="56.26953125" style="1266" customWidth="1"/>
    <col min="2051" max="2051" width="6.1796875" style="1266" customWidth="1"/>
    <col min="2052" max="2052" width="10.26953125" style="1266" bestFit="1" customWidth="1"/>
    <col min="2053" max="2053" width="7.1796875" style="1266" customWidth="1"/>
    <col min="2054" max="2054" width="13.36328125" style="1266" customWidth="1"/>
    <col min="2055" max="2055" width="9.1796875" style="1266"/>
    <col min="2056" max="2056" width="12.54296875" style="1266" bestFit="1" customWidth="1"/>
    <col min="2057" max="2304" width="9.1796875" style="1266"/>
    <col min="2305" max="2305" width="10.08984375" style="1266" customWidth="1"/>
    <col min="2306" max="2306" width="56.26953125" style="1266" customWidth="1"/>
    <col min="2307" max="2307" width="6.1796875" style="1266" customWidth="1"/>
    <col min="2308" max="2308" width="10.26953125" style="1266" bestFit="1" customWidth="1"/>
    <col min="2309" max="2309" width="7.1796875" style="1266" customWidth="1"/>
    <col min="2310" max="2310" width="13.36328125" style="1266" customWidth="1"/>
    <col min="2311" max="2311" width="9.1796875" style="1266"/>
    <col min="2312" max="2312" width="12.54296875" style="1266" bestFit="1" customWidth="1"/>
    <col min="2313" max="2560" width="9.1796875" style="1266"/>
    <col min="2561" max="2561" width="10.08984375" style="1266" customWidth="1"/>
    <col min="2562" max="2562" width="56.26953125" style="1266" customWidth="1"/>
    <col min="2563" max="2563" width="6.1796875" style="1266" customWidth="1"/>
    <col min="2564" max="2564" width="10.26953125" style="1266" bestFit="1" customWidth="1"/>
    <col min="2565" max="2565" width="7.1796875" style="1266" customWidth="1"/>
    <col min="2566" max="2566" width="13.36328125" style="1266" customWidth="1"/>
    <col min="2567" max="2567" width="9.1796875" style="1266"/>
    <col min="2568" max="2568" width="12.54296875" style="1266" bestFit="1" customWidth="1"/>
    <col min="2569" max="2816" width="9.1796875" style="1266"/>
    <col min="2817" max="2817" width="10.08984375" style="1266" customWidth="1"/>
    <col min="2818" max="2818" width="56.26953125" style="1266" customWidth="1"/>
    <col min="2819" max="2819" width="6.1796875" style="1266" customWidth="1"/>
    <col min="2820" max="2820" width="10.26953125" style="1266" bestFit="1" customWidth="1"/>
    <col min="2821" max="2821" width="7.1796875" style="1266" customWidth="1"/>
    <col min="2822" max="2822" width="13.36328125" style="1266" customWidth="1"/>
    <col min="2823" max="2823" width="9.1796875" style="1266"/>
    <col min="2824" max="2824" width="12.54296875" style="1266" bestFit="1" customWidth="1"/>
    <col min="2825" max="3072" width="9.1796875" style="1266"/>
    <col min="3073" max="3073" width="10.08984375" style="1266" customWidth="1"/>
    <col min="3074" max="3074" width="56.26953125" style="1266" customWidth="1"/>
    <col min="3075" max="3075" width="6.1796875" style="1266" customWidth="1"/>
    <col min="3076" max="3076" width="10.26953125" style="1266" bestFit="1" customWidth="1"/>
    <col min="3077" max="3077" width="7.1796875" style="1266" customWidth="1"/>
    <col min="3078" max="3078" width="13.36328125" style="1266" customWidth="1"/>
    <col min="3079" max="3079" width="9.1796875" style="1266"/>
    <col min="3080" max="3080" width="12.54296875" style="1266" bestFit="1" customWidth="1"/>
    <col min="3081" max="3328" width="9.1796875" style="1266"/>
    <col min="3329" max="3329" width="10.08984375" style="1266" customWidth="1"/>
    <col min="3330" max="3330" width="56.26953125" style="1266" customWidth="1"/>
    <col min="3331" max="3331" width="6.1796875" style="1266" customWidth="1"/>
    <col min="3332" max="3332" width="10.26953125" style="1266" bestFit="1" customWidth="1"/>
    <col min="3333" max="3333" width="7.1796875" style="1266" customWidth="1"/>
    <col min="3334" max="3334" width="13.36328125" style="1266" customWidth="1"/>
    <col min="3335" max="3335" width="9.1796875" style="1266"/>
    <col min="3336" max="3336" width="12.54296875" style="1266" bestFit="1" customWidth="1"/>
    <col min="3337" max="3584" width="9.1796875" style="1266"/>
    <col min="3585" max="3585" width="10.08984375" style="1266" customWidth="1"/>
    <col min="3586" max="3586" width="56.26953125" style="1266" customWidth="1"/>
    <col min="3587" max="3587" width="6.1796875" style="1266" customWidth="1"/>
    <col min="3588" max="3588" width="10.26953125" style="1266" bestFit="1" customWidth="1"/>
    <col min="3589" max="3589" width="7.1796875" style="1266" customWidth="1"/>
    <col min="3590" max="3590" width="13.36328125" style="1266" customWidth="1"/>
    <col min="3591" max="3591" width="9.1796875" style="1266"/>
    <col min="3592" max="3592" width="12.54296875" style="1266" bestFit="1" customWidth="1"/>
    <col min="3593" max="3840" width="9.1796875" style="1266"/>
    <col min="3841" max="3841" width="10.08984375" style="1266" customWidth="1"/>
    <col min="3842" max="3842" width="56.26953125" style="1266" customWidth="1"/>
    <col min="3843" max="3843" width="6.1796875" style="1266" customWidth="1"/>
    <col min="3844" max="3844" width="10.26953125" style="1266" bestFit="1" customWidth="1"/>
    <col min="3845" max="3845" width="7.1796875" style="1266" customWidth="1"/>
    <col min="3846" max="3846" width="13.36328125" style="1266" customWidth="1"/>
    <col min="3847" max="3847" width="9.1796875" style="1266"/>
    <col min="3848" max="3848" width="12.54296875" style="1266" bestFit="1" customWidth="1"/>
    <col min="3849" max="4096" width="9.1796875" style="1266"/>
    <col min="4097" max="4097" width="10.08984375" style="1266" customWidth="1"/>
    <col min="4098" max="4098" width="56.26953125" style="1266" customWidth="1"/>
    <col min="4099" max="4099" width="6.1796875" style="1266" customWidth="1"/>
    <col min="4100" max="4100" width="10.26953125" style="1266" bestFit="1" customWidth="1"/>
    <col min="4101" max="4101" width="7.1796875" style="1266" customWidth="1"/>
    <col min="4102" max="4102" width="13.36328125" style="1266" customWidth="1"/>
    <col min="4103" max="4103" width="9.1796875" style="1266"/>
    <col min="4104" max="4104" width="12.54296875" style="1266" bestFit="1" customWidth="1"/>
    <col min="4105" max="4352" width="9.1796875" style="1266"/>
    <col min="4353" max="4353" width="10.08984375" style="1266" customWidth="1"/>
    <col min="4354" max="4354" width="56.26953125" style="1266" customWidth="1"/>
    <col min="4355" max="4355" width="6.1796875" style="1266" customWidth="1"/>
    <col min="4356" max="4356" width="10.26953125" style="1266" bestFit="1" customWidth="1"/>
    <col min="4357" max="4357" width="7.1796875" style="1266" customWidth="1"/>
    <col min="4358" max="4358" width="13.36328125" style="1266" customWidth="1"/>
    <col min="4359" max="4359" width="9.1796875" style="1266"/>
    <col min="4360" max="4360" width="12.54296875" style="1266" bestFit="1" customWidth="1"/>
    <col min="4361" max="4608" width="9.1796875" style="1266"/>
    <col min="4609" max="4609" width="10.08984375" style="1266" customWidth="1"/>
    <col min="4610" max="4610" width="56.26953125" style="1266" customWidth="1"/>
    <col min="4611" max="4611" width="6.1796875" style="1266" customWidth="1"/>
    <col min="4612" max="4612" width="10.26953125" style="1266" bestFit="1" customWidth="1"/>
    <col min="4613" max="4613" width="7.1796875" style="1266" customWidth="1"/>
    <col min="4614" max="4614" width="13.36328125" style="1266" customWidth="1"/>
    <col min="4615" max="4615" width="9.1796875" style="1266"/>
    <col min="4616" max="4616" width="12.54296875" style="1266" bestFit="1" customWidth="1"/>
    <col min="4617" max="4864" width="9.1796875" style="1266"/>
    <col min="4865" max="4865" width="10.08984375" style="1266" customWidth="1"/>
    <col min="4866" max="4866" width="56.26953125" style="1266" customWidth="1"/>
    <col min="4867" max="4867" width="6.1796875" style="1266" customWidth="1"/>
    <col min="4868" max="4868" width="10.26953125" style="1266" bestFit="1" customWidth="1"/>
    <col min="4869" max="4869" width="7.1796875" style="1266" customWidth="1"/>
    <col min="4870" max="4870" width="13.36328125" style="1266" customWidth="1"/>
    <col min="4871" max="4871" width="9.1796875" style="1266"/>
    <col min="4872" max="4872" width="12.54296875" style="1266" bestFit="1" customWidth="1"/>
    <col min="4873" max="5120" width="9.1796875" style="1266"/>
    <col min="5121" max="5121" width="10.08984375" style="1266" customWidth="1"/>
    <col min="5122" max="5122" width="56.26953125" style="1266" customWidth="1"/>
    <col min="5123" max="5123" width="6.1796875" style="1266" customWidth="1"/>
    <col min="5124" max="5124" width="10.26953125" style="1266" bestFit="1" customWidth="1"/>
    <col min="5125" max="5125" width="7.1796875" style="1266" customWidth="1"/>
    <col min="5126" max="5126" width="13.36328125" style="1266" customWidth="1"/>
    <col min="5127" max="5127" width="9.1796875" style="1266"/>
    <col min="5128" max="5128" width="12.54296875" style="1266" bestFit="1" customWidth="1"/>
    <col min="5129" max="5376" width="9.1796875" style="1266"/>
    <col min="5377" max="5377" width="10.08984375" style="1266" customWidth="1"/>
    <col min="5378" max="5378" width="56.26953125" style="1266" customWidth="1"/>
    <col min="5379" max="5379" width="6.1796875" style="1266" customWidth="1"/>
    <col min="5380" max="5380" width="10.26953125" style="1266" bestFit="1" customWidth="1"/>
    <col min="5381" max="5381" width="7.1796875" style="1266" customWidth="1"/>
    <col min="5382" max="5382" width="13.36328125" style="1266" customWidth="1"/>
    <col min="5383" max="5383" width="9.1796875" style="1266"/>
    <col min="5384" max="5384" width="12.54296875" style="1266" bestFit="1" customWidth="1"/>
    <col min="5385" max="5632" width="9.1796875" style="1266"/>
    <col min="5633" max="5633" width="10.08984375" style="1266" customWidth="1"/>
    <col min="5634" max="5634" width="56.26953125" style="1266" customWidth="1"/>
    <col min="5635" max="5635" width="6.1796875" style="1266" customWidth="1"/>
    <col min="5636" max="5636" width="10.26953125" style="1266" bestFit="1" customWidth="1"/>
    <col min="5637" max="5637" width="7.1796875" style="1266" customWidth="1"/>
    <col min="5638" max="5638" width="13.36328125" style="1266" customWidth="1"/>
    <col min="5639" max="5639" width="9.1796875" style="1266"/>
    <col min="5640" max="5640" width="12.54296875" style="1266" bestFit="1" customWidth="1"/>
    <col min="5641" max="5888" width="9.1796875" style="1266"/>
    <col min="5889" max="5889" width="10.08984375" style="1266" customWidth="1"/>
    <col min="5890" max="5890" width="56.26953125" style="1266" customWidth="1"/>
    <col min="5891" max="5891" width="6.1796875" style="1266" customWidth="1"/>
    <col min="5892" max="5892" width="10.26953125" style="1266" bestFit="1" customWidth="1"/>
    <col min="5893" max="5893" width="7.1796875" style="1266" customWidth="1"/>
    <col min="5894" max="5894" width="13.36328125" style="1266" customWidth="1"/>
    <col min="5895" max="5895" width="9.1796875" style="1266"/>
    <col min="5896" max="5896" width="12.54296875" style="1266" bestFit="1" customWidth="1"/>
    <col min="5897" max="6144" width="9.1796875" style="1266"/>
    <col min="6145" max="6145" width="10.08984375" style="1266" customWidth="1"/>
    <col min="6146" max="6146" width="56.26953125" style="1266" customWidth="1"/>
    <col min="6147" max="6147" width="6.1796875" style="1266" customWidth="1"/>
    <col min="6148" max="6148" width="10.26953125" style="1266" bestFit="1" customWidth="1"/>
    <col min="6149" max="6149" width="7.1796875" style="1266" customWidth="1"/>
    <col min="6150" max="6150" width="13.36328125" style="1266" customWidth="1"/>
    <col min="6151" max="6151" width="9.1796875" style="1266"/>
    <col min="6152" max="6152" width="12.54296875" style="1266" bestFit="1" customWidth="1"/>
    <col min="6153" max="6400" width="9.1796875" style="1266"/>
    <col min="6401" max="6401" width="10.08984375" style="1266" customWidth="1"/>
    <col min="6402" max="6402" width="56.26953125" style="1266" customWidth="1"/>
    <col min="6403" max="6403" width="6.1796875" style="1266" customWidth="1"/>
    <col min="6404" max="6404" width="10.26953125" style="1266" bestFit="1" customWidth="1"/>
    <col min="6405" max="6405" width="7.1796875" style="1266" customWidth="1"/>
    <col min="6406" max="6406" width="13.36328125" style="1266" customWidth="1"/>
    <col min="6407" max="6407" width="9.1796875" style="1266"/>
    <col min="6408" max="6408" width="12.54296875" style="1266" bestFit="1" customWidth="1"/>
    <col min="6409" max="6656" width="9.1796875" style="1266"/>
    <col min="6657" max="6657" width="10.08984375" style="1266" customWidth="1"/>
    <col min="6658" max="6658" width="56.26953125" style="1266" customWidth="1"/>
    <col min="6659" max="6659" width="6.1796875" style="1266" customWidth="1"/>
    <col min="6660" max="6660" width="10.26953125" style="1266" bestFit="1" customWidth="1"/>
    <col min="6661" max="6661" width="7.1796875" style="1266" customWidth="1"/>
    <col min="6662" max="6662" width="13.36328125" style="1266" customWidth="1"/>
    <col min="6663" max="6663" width="9.1796875" style="1266"/>
    <col min="6664" max="6664" width="12.54296875" style="1266" bestFit="1" customWidth="1"/>
    <col min="6665" max="6912" width="9.1796875" style="1266"/>
    <col min="6913" max="6913" width="10.08984375" style="1266" customWidth="1"/>
    <col min="6914" max="6914" width="56.26953125" style="1266" customWidth="1"/>
    <col min="6915" max="6915" width="6.1796875" style="1266" customWidth="1"/>
    <col min="6916" max="6916" width="10.26953125" style="1266" bestFit="1" customWidth="1"/>
    <col min="6917" max="6917" width="7.1796875" style="1266" customWidth="1"/>
    <col min="6918" max="6918" width="13.36328125" style="1266" customWidth="1"/>
    <col min="6919" max="6919" width="9.1796875" style="1266"/>
    <col min="6920" max="6920" width="12.54296875" style="1266" bestFit="1" customWidth="1"/>
    <col min="6921" max="7168" width="9.1796875" style="1266"/>
    <col min="7169" max="7169" width="10.08984375" style="1266" customWidth="1"/>
    <col min="7170" max="7170" width="56.26953125" style="1266" customWidth="1"/>
    <col min="7171" max="7171" width="6.1796875" style="1266" customWidth="1"/>
    <col min="7172" max="7172" width="10.26953125" style="1266" bestFit="1" customWidth="1"/>
    <col min="7173" max="7173" width="7.1796875" style="1266" customWidth="1"/>
    <col min="7174" max="7174" width="13.36328125" style="1266" customWidth="1"/>
    <col min="7175" max="7175" width="9.1796875" style="1266"/>
    <col min="7176" max="7176" width="12.54296875" style="1266" bestFit="1" customWidth="1"/>
    <col min="7177" max="7424" width="9.1796875" style="1266"/>
    <col min="7425" max="7425" width="10.08984375" style="1266" customWidth="1"/>
    <col min="7426" max="7426" width="56.26953125" style="1266" customWidth="1"/>
    <col min="7427" max="7427" width="6.1796875" style="1266" customWidth="1"/>
    <col min="7428" max="7428" width="10.26953125" style="1266" bestFit="1" customWidth="1"/>
    <col min="7429" max="7429" width="7.1796875" style="1266" customWidth="1"/>
    <col min="7430" max="7430" width="13.36328125" style="1266" customWidth="1"/>
    <col min="7431" max="7431" width="9.1796875" style="1266"/>
    <col min="7432" max="7432" width="12.54296875" style="1266" bestFit="1" customWidth="1"/>
    <col min="7433" max="7680" width="9.1796875" style="1266"/>
    <col min="7681" max="7681" width="10.08984375" style="1266" customWidth="1"/>
    <col min="7682" max="7682" width="56.26953125" style="1266" customWidth="1"/>
    <col min="7683" max="7683" width="6.1796875" style="1266" customWidth="1"/>
    <col min="7684" max="7684" width="10.26953125" style="1266" bestFit="1" customWidth="1"/>
    <col min="7685" max="7685" width="7.1796875" style="1266" customWidth="1"/>
    <col min="7686" max="7686" width="13.36328125" style="1266" customWidth="1"/>
    <col min="7687" max="7687" width="9.1796875" style="1266"/>
    <col min="7688" max="7688" width="12.54296875" style="1266" bestFit="1" customWidth="1"/>
    <col min="7689" max="7936" width="9.1796875" style="1266"/>
    <col min="7937" max="7937" width="10.08984375" style="1266" customWidth="1"/>
    <col min="7938" max="7938" width="56.26953125" style="1266" customWidth="1"/>
    <col min="7939" max="7939" width="6.1796875" style="1266" customWidth="1"/>
    <col min="7940" max="7940" width="10.26953125" style="1266" bestFit="1" customWidth="1"/>
    <col min="7941" max="7941" width="7.1796875" style="1266" customWidth="1"/>
    <col min="7942" max="7942" width="13.36328125" style="1266" customWidth="1"/>
    <col min="7943" max="7943" width="9.1796875" style="1266"/>
    <col min="7944" max="7944" width="12.54296875" style="1266" bestFit="1" customWidth="1"/>
    <col min="7945" max="8192" width="9.1796875" style="1266"/>
    <col min="8193" max="8193" width="10.08984375" style="1266" customWidth="1"/>
    <col min="8194" max="8194" width="56.26953125" style="1266" customWidth="1"/>
    <col min="8195" max="8195" width="6.1796875" style="1266" customWidth="1"/>
    <col min="8196" max="8196" width="10.26953125" style="1266" bestFit="1" customWidth="1"/>
    <col min="8197" max="8197" width="7.1796875" style="1266" customWidth="1"/>
    <col min="8198" max="8198" width="13.36328125" style="1266" customWidth="1"/>
    <col min="8199" max="8199" width="9.1796875" style="1266"/>
    <col min="8200" max="8200" width="12.54296875" style="1266" bestFit="1" customWidth="1"/>
    <col min="8201" max="8448" width="9.1796875" style="1266"/>
    <col min="8449" max="8449" width="10.08984375" style="1266" customWidth="1"/>
    <col min="8450" max="8450" width="56.26953125" style="1266" customWidth="1"/>
    <col min="8451" max="8451" width="6.1796875" style="1266" customWidth="1"/>
    <col min="8452" max="8452" width="10.26953125" style="1266" bestFit="1" customWidth="1"/>
    <col min="8453" max="8453" width="7.1796875" style="1266" customWidth="1"/>
    <col min="8454" max="8454" width="13.36328125" style="1266" customWidth="1"/>
    <col min="8455" max="8455" width="9.1796875" style="1266"/>
    <col min="8456" max="8456" width="12.54296875" style="1266" bestFit="1" customWidth="1"/>
    <col min="8457" max="8704" width="9.1796875" style="1266"/>
    <col min="8705" max="8705" width="10.08984375" style="1266" customWidth="1"/>
    <col min="8706" max="8706" width="56.26953125" style="1266" customWidth="1"/>
    <col min="8707" max="8707" width="6.1796875" style="1266" customWidth="1"/>
    <col min="8708" max="8708" width="10.26953125" style="1266" bestFit="1" customWidth="1"/>
    <col min="8709" max="8709" width="7.1796875" style="1266" customWidth="1"/>
    <col min="8710" max="8710" width="13.36328125" style="1266" customWidth="1"/>
    <col min="8711" max="8711" width="9.1796875" style="1266"/>
    <col min="8712" max="8712" width="12.54296875" style="1266" bestFit="1" customWidth="1"/>
    <col min="8713" max="8960" width="9.1796875" style="1266"/>
    <col min="8961" max="8961" width="10.08984375" style="1266" customWidth="1"/>
    <col min="8962" max="8962" width="56.26953125" style="1266" customWidth="1"/>
    <col min="8963" max="8963" width="6.1796875" style="1266" customWidth="1"/>
    <col min="8964" max="8964" width="10.26953125" style="1266" bestFit="1" customWidth="1"/>
    <col min="8965" max="8965" width="7.1796875" style="1266" customWidth="1"/>
    <col min="8966" max="8966" width="13.36328125" style="1266" customWidth="1"/>
    <col min="8967" max="8967" width="9.1796875" style="1266"/>
    <col min="8968" max="8968" width="12.54296875" style="1266" bestFit="1" customWidth="1"/>
    <col min="8969" max="9216" width="9.1796875" style="1266"/>
    <col min="9217" max="9217" width="10.08984375" style="1266" customWidth="1"/>
    <col min="9218" max="9218" width="56.26953125" style="1266" customWidth="1"/>
    <col min="9219" max="9219" width="6.1796875" style="1266" customWidth="1"/>
    <col min="9220" max="9220" width="10.26953125" style="1266" bestFit="1" customWidth="1"/>
    <col min="9221" max="9221" width="7.1796875" style="1266" customWidth="1"/>
    <col min="9222" max="9222" width="13.36328125" style="1266" customWidth="1"/>
    <col min="9223" max="9223" width="9.1796875" style="1266"/>
    <col min="9224" max="9224" width="12.54296875" style="1266" bestFit="1" customWidth="1"/>
    <col min="9225" max="9472" width="9.1796875" style="1266"/>
    <col min="9473" max="9473" width="10.08984375" style="1266" customWidth="1"/>
    <col min="9474" max="9474" width="56.26953125" style="1266" customWidth="1"/>
    <col min="9475" max="9475" width="6.1796875" style="1266" customWidth="1"/>
    <col min="9476" max="9476" width="10.26953125" style="1266" bestFit="1" customWidth="1"/>
    <col min="9477" max="9477" width="7.1796875" style="1266" customWidth="1"/>
    <col min="9478" max="9478" width="13.36328125" style="1266" customWidth="1"/>
    <col min="9479" max="9479" width="9.1796875" style="1266"/>
    <col min="9480" max="9480" width="12.54296875" style="1266" bestFit="1" customWidth="1"/>
    <col min="9481" max="9728" width="9.1796875" style="1266"/>
    <col min="9729" max="9729" width="10.08984375" style="1266" customWidth="1"/>
    <col min="9730" max="9730" width="56.26953125" style="1266" customWidth="1"/>
    <col min="9731" max="9731" width="6.1796875" style="1266" customWidth="1"/>
    <col min="9732" max="9732" width="10.26953125" style="1266" bestFit="1" customWidth="1"/>
    <col min="9733" max="9733" width="7.1796875" style="1266" customWidth="1"/>
    <col min="9734" max="9734" width="13.36328125" style="1266" customWidth="1"/>
    <col min="9735" max="9735" width="9.1796875" style="1266"/>
    <col min="9736" max="9736" width="12.54296875" style="1266" bestFit="1" customWidth="1"/>
    <col min="9737" max="9984" width="9.1796875" style="1266"/>
    <col min="9985" max="9985" width="10.08984375" style="1266" customWidth="1"/>
    <col min="9986" max="9986" width="56.26953125" style="1266" customWidth="1"/>
    <col min="9987" max="9987" width="6.1796875" style="1266" customWidth="1"/>
    <col min="9988" max="9988" width="10.26953125" style="1266" bestFit="1" customWidth="1"/>
    <col min="9989" max="9989" width="7.1796875" style="1266" customWidth="1"/>
    <col min="9990" max="9990" width="13.36328125" style="1266" customWidth="1"/>
    <col min="9991" max="9991" width="9.1796875" style="1266"/>
    <col min="9992" max="9992" width="12.54296875" style="1266" bestFit="1" customWidth="1"/>
    <col min="9993" max="10240" width="9.1796875" style="1266"/>
    <col min="10241" max="10241" width="10.08984375" style="1266" customWidth="1"/>
    <col min="10242" max="10242" width="56.26953125" style="1266" customWidth="1"/>
    <col min="10243" max="10243" width="6.1796875" style="1266" customWidth="1"/>
    <col min="10244" max="10244" width="10.26953125" style="1266" bestFit="1" customWidth="1"/>
    <col min="10245" max="10245" width="7.1796875" style="1266" customWidth="1"/>
    <col min="10246" max="10246" width="13.36328125" style="1266" customWidth="1"/>
    <col min="10247" max="10247" width="9.1796875" style="1266"/>
    <col min="10248" max="10248" width="12.54296875" style="1266" bestFit="1" customWidth="1"/>
    <col min="10249" max="10496" width="9.1796875" style="1266"/>
    <col min="10497" max="10497" width="10.08984375" style="1266" customWidth="1"/>
    <col min="10498" max="10498" width="56.26953125" style="1266" customWidth="1"/>
    <col min="10499" max="10499" width="6.1796875" style="1266" customWidth="1"/>
    <col min="10500" max="10500" width="10.26953125" style="1266" bestFit="1" customWidth="1"/>
    <col min="10501" max="10501" width="7.1796875" style="1266" customWidth="1"/>
    <col min="10502" max="10502" width="13.36328125" style="1266" customWidth="1"/>
    <col min="10503" max="10503" width="9.1796875" style="1266"/>
    <col min="10504" max="10504" width="12.54296875" style="1266" bestFit="1" customWidth="1"/>
    <col min="10505" max="10752" width="9.1796875" style="1266"/>
    <col min="10753" max="10753" width="10.08984375" style="1266" customWidth="1"/>
    <col min="10754" max="10754" width="56.26953125" style="1266" customWidth="1"/>
    <col min="10755" max="10755" width="6.1796875" style="1266" customWidth="1"/>
    <col min="10756" max="10756" width="10.26953125" style="1266" bestFit="1" customWidth="1"/>
    <col min="10757" max="10757" width="7.1796875" style="1266" customWidth="1"/>
    <col min="10758" max="10758" width="13.36328125" style="1266" customWidth="1"/>
    <col min="10759" max="10759" width="9.1796875" style="1266"/>
    <col min="10760" max="10760" width="12.54296875" style="1266" bestFit="1" customWidth="1"/>
    <col min="10761" max="11008" width="9.1796875" style="1266"/>
    <col min="11009" max="11009" width="10.08984375" style="1266" customWidth="1"/>
    <col min="11010" max="11010" width="56.26953125" style="1266" customWidth="1"/>
    <col min="11011" max="11011" width="6.1796875" style="1266" customWidth="1"/>
    <col min="11012" max="11012" width="10.26953125" style="1266" bestFit="1" customWidth="1"/>
    <col min="11013" max="11013" width="7.1796875" style="1266" customWidth="1"/>
    <col min="11014" max="11014" width="13.36328125" style="1266" customWidth="1"/>
    <col min="11015" max="11015" width="9.1796875" style="1266"/>
    <col min="11016" max="11016" width="12.54296875" style="1266" bestFit="1" customWidth="1"/>
    <col min="11017" max="11264" width="9.1796875" style="1266"/>
    <col min="11265" max="11265" width="10.08984375" style="1266" customWidth="1"/>
    <col min="11266" max="11266" width="56.26953125" style="1266" customWidth="1"/>
    <col min="11267" max="11267" width="6.1796875" style="1266" customWidth="1"/>
    <col min="11268" max="11268" width="10.26953125" style="1266" bestFit="1" customWidth="1"/>
    <col min="11269" max="11269" width="7.1796875" style="1266" customWidth="1"/>
    <col min="11270" max="11270" width="13.36328125" style="1266" customWidth="1"/>
    <col min="11271" max="11271" width="9.1796875" style="1266"/>
    <col min="11272" max="11272" width="12.54296875" style="1266" bestFit="1" customWidth="1"/>
    <col min="11273" max="11520" width="9.1796875" style="1266"/>
    <col min="11521" max="11521" width="10.08984375" style="1266" customWidth="1"/>
    <col min="11522" max="11522" width="56.26953125" style="1266" customWidth="1"/>
    <col min="11523" max="11523" width="6.1796875" style="1266" customWidth="1"/>
    <col min="11524" max="11524" width="10.26953125" style="1266" bestFit="1" customWidth="1"/>
    <col min="11525" max="11525" width="7.1796875" style="1266" customWidth="1"/>
    <col min="11526" max="11526" width="13.36328125" style="1266" customWidth="1"/>
    <col min="11527" max="11527" width="9.1796875" style="1266"/>
    <col min="11528" max="11528" width="12.54296875" style="1266" bestFit="1" customWidth="1"/>
    <col min="11529" max="11776" width="9.1796875" style="1266"/>
    <col min="11777" max="11777" width="10.08984375" style="1266" customWidth="1"/>
    <col min="11778" max="11778" width="56.26953125" style="1266" customWidth="1"/>
    <col min="11779" max="11779" width="6.1796875" style="1266" customWidth="1"/>
    <col min="11780" max="11780" width="10.26953125" style="1266" bestFit="1" customWidth="1"/>
    <col min="11781" max="11781" width="7.1796875" style="1266" customWidth="1"/>
    <col min="11782" max="11782" width="13.36328125" style="1266" customWidth="1"/>
    <col min="11783" max="11783" width="9.1796875" style="1266"/>
    <col min="11784" max="11784" width="12.54296875" style="1266" bestFit="1" customWidth="1"/>
    <col min="11785" max="12032" width="9.1796875" style="1266"/>
    <col min="12033" max="12033" width="10.08984375" style="1266" customWidth="1"/>
    <col min="12034" max="12034" width="56.26953125" style="1266" customWidth="1"/>
    <col min="12035" max="12035" width="6.1796875" style="1266" customWidth="1"/>
    <col min="12036" max="12036" width="10.26953125" style="1266" bestFit="1" customWidth="1"/>
    <col min="12037" max="12037" width="7.1796875" style="1266" customWidth="1"/>
    <col min="12038" max="12038" width="13.36328125" style="1266" customWidth="1"/>
    <col min="12039" max="12039" width="9.1796875" style="1266"/>
    <col min="12040" max="12040" width="12.54296875" style="1266" bestFit="1" customWidth="1"/>
    <col min="12041" max="12288" width="9.1796875" style="1266"/>
    <col min="12289" max="12289" width="10.08984375" style="1266" customWidth="1"/>
    <col min="12290" max="12290" width="56.26953125" style="1266" customWidth="1"/>
    <col min="12291" max="12291" width="6.1796875" style="1266" customWidth="1"/>
    <col min="12292" max="12292" width="10.26953125" style="1266" bestFit="1" customWidth="1"/>
    <col min="12293" max="12293" width="7.1796875" style="1266" customWidth="1"/>
    <col min="12294" max="12294" width="13.36328125" style="1266" customWidth="1"/>
    <col min="12295" max="12295" width="9.1796875" style="1266"/>
    <col min="12296" max="12296" width="12.54296875" style="1266" bestFit="1" customWidth="1"/>
    <col min="12297" max="12544" width="9.1796875" style="1266"/>
    <col min="12545" max="12545" width="10.08984375" style="1266" customWidth="1"/>
    <col min="12546" max="12546" width="56.26953125" style="1266" customWidth="1"/>
    <col min="12547" max="12547" width="6.1796875" style="1266" customWidth="1"/>
    <col min="12548" max="12548" width="10.26953125" style="1266" bestFit="1" customWidth="1"/>
    <col min="12549" max="12549" width="7.1796875" style="1266" customWidth="1"/>
    <col min="12550" max="12550" width="13.36328125" style="1266" customWidth="1"/>
    <col min="12551" max="12551" width="9.1796875" style="1266"/>
    <col min="12552" max="12552" width="12.54296875" style="1266" bestFit="1" customWidth="1"/>
    <col min="12553" max="12800" width="9.1796875" style="1266"/>
    <col min="12801" max="12801" width="10.08984375" style="1266" customWidth="1"/>
    <col min="12802" max="12802" width="56.26953125" style="1266" customWidth="1"/>
    <col min="12803" max="12803" width="6.1796875" style="1266" customWidth="1"/>
    <col min="12804" max="12804" width="10.26953125" style="1266" bestFit="1" customWidth="1"/>
    <col min="12805" max="12805" width="7.1796875" style="1266" customWidth="1"/>
    <col min="12806" max="12806" width="13.36328125" style="1266" customWidth="1"/>
    <col min="12807" max="12807" width="9.1796875" style="1266"/>
    <col min="12808" max="12808" width="12.54296875" style="1266" bestFit="1" customWidth="1"/>
    <col min="12809" max="13056" width="9.1796875" style="1266"/>
    <col min="13057" max="13057" width="10.08984375" style="1266" customWidth="1"/>
    <col min="13058" max="13058" width="56.26953125" style="1266" customWidth="1"/>
    <col min="13059" max="13059" width="6.1796875" style="1266" customWidth="1"/>
    <col min="13060" max="13060" width="10.26953125" style="1266" bestFit="1" customWidth="1"/>
    <col min="13061" max="13061" width="7.1796875" style="1266" customWidth="1"/>
    <col min="13062" max="13062" width="13.36328125" style="1266" customWidth="1"/>
    <col min="13063" max="13063" width="9.1796875" style="1266"/>
    <col min="13064" max="13064" width="12.54296875" style="1266" bestFit="1" customWidth="1"/>
    <col min="13065" max="13312" width="9.1796875" style="1266"/>
    <col min="13313" max="13313" width="10.08984375" style="1266" customWidth="1"/>
    <col min="13314" max="13314" width="56.26953125" style="1266" customWidth="1"/>
    <col min="13315" max="13315" width="6.1796875" style="1266" customWidth="1"/>
    <col min="13316" max="13316" width="10.26953125" style="1266" bestFit="1" customWidth="1"/>
    <col min="13317" max="13317" width="7.1796875" style="1266" customWidth="1"/>
    <col min="13318" max="13318" width="13.36328125" style="1266" customWidth="1"/>
    <col min="13319" max="13319" width="9.1796875" style="1266"/>
    <col min="13320" max="13320" width="12.54296875" style="1266" bestFit="1" customWidth="1"/>
    <col min="13321" max="13568" width="9.1796875" style="1266"/>
    <col min="13569" max="13569" width="10.08984375" style="1266" customWidth="1"/>
    <col min="13570" max="13570" width="56.26953125" style="1266" customWidth="1"/>
    <col min="13571" max="13571" width="6.1796875" style="1266" customWidth="1"/>
    <col min="13572" max="13572" width="10.26953125" style="1266" bestFit="1" customWidth="1"/>
    <col min="13573" max="13573" width="7.1796875" style="1266" customWidth="1"/>
    <col min="13574" max="13574" width="13.36328125" style="1266" customWidth="1"/>
    <col min="13575" max="13575" width="9.1796875" style="1266"/>
    <col min="13576" max="13576" width="12.54296875" style="1266" bestFit="1" customWidth="1"/>
    <col min="13577" max="13824" width="9.1796875" style="1266"/>
    <col min="13825" max="13825" width="10.08984375" style="1266" customWidth="1"/>
    <col min="13826" max="13826" width="56.26953125" style="1266" customWidth="1"/>
    <col min="13827" max="13827" width="6.1796875" style="1266" customWidth="1"/>
    <col min="13828" max="13828" width="10.26953125" style="1266" bestFit="1" customWidth="1"/>
    <col min="13829" max="13829" width="7.1796875" style="1266" customWidth="1"/>
    <col min="13830" max="13830" width="13.36328125" style="1266" customWidth="1"/>
    <col min="13831" max="13831" width="9.1796875" style="1266"/>
    <col min="13832" max="13832" width="12.54296875" style="1266" bestFit="1" customWidth="1"/>
    <col min="13833" max="14080" width="9.1796875" style="1266"/>
    <col min="14081" max="14081" width="10.08984375" style="1266" customWidth="1"/>
    <col min="14082" max="14082" width="56.26953125" style="1266" customWidth="1"/>
    <col min="14083" max="14083" width="6.1796875" style="1266" customWidth="1"/>
    <col min="14084" max="14084" width="10.26953125" style="1266" bestFit="1" customWidth="1"/>
    <col min="14085" max="14085" width="7.1796875" style="1266" customWidth="1"/>
    <col min="14086" max="14086" width="13.36328125" style="1266" customWidth="1"/>
    <col min="14087" max="14087" width="9.1796875" style="1266"/>
    <col min="14088" max="14088" width="12.54296875" style="1266" bestFit="1" customWidth="1"/>
    <col min="14089" max="14336" width="9.1796875" style="1266"/>
    <col min="14337" max="14337" width="10.08984375" style="1266" customWidth="1"/>
    <col min="14338" max="14338" width="56.26953125" style="1266" customWidth="1"/>
    <col min="14339" max="14339" width="6.1796875" style="1266" customWidth="1"/>
    <col min="14340" max="14340" width="10.26953125" style="1266" bestFit="1" customWidth="1"/>
    <col min="14341" max="14341" width="7.1796875" style="1266" customWidth="1"/>
    <col min="14342" max="14342" width="13.36328125" style="1266" customWidth="1"/>
    <col min="14343" max="14343" width="9.1796875" style="1266"/>
    <col min="14344" max="14344" width="12.54296875" style="1266" bestFit="1" customWidth="1"/>
    <col min="14345" max="14592" width="9.1796875" style="1266"/>
    <col min="14593" max="14593" width="10.08984375" style="1266" customWidth="1"/>
    <col min="14594" max="14594" width="56.26953125" style="1266" customWidth="1"/>
    <col min="14595" max="14595" width="6.1796875" style="1266" customWidth="1"/>
    <col min="14596" max="14596" width="10.26953125" style="1266" bestFit="1" customWidth="1"/>
    <col min="14597" max="14597" width="7.1796875" style="1266" customWidth="1"/>
    <col min="14598" max="14598" width="13.36328125" style="1266" customWidth="1"/>
    <col min="14599" max="14599" width="9.1796875" style="1266"/>
    <col min="14600" max="14600" width="12.54296875" style="1266" bestFit="1" customWidth="1"/>
    <col min="14601" max="14848" width="9.1796875" style="1266"/>
    <col min="14849" max="14849" width="10.08984375" style="1266" customWidth="1"/>
    <col min="14850" max="14850" width="56.26953125" style="1266" customWidth="1"/>
    <col min="14851" max="14851" width="6.1796875" style="1266" customWidth="1"/>
    <col min="14852" max="14852" width="10.26953125" style="1266" bestFit="1" customWidth="1"/>
    <col min="14853" max="14853" width="7.1796875" style="1266" customWidth="1"/>
    <col min="14854" max="14854" width="13.36328125" style="1266" customWidth="1"/>
    <col min="14855" max="14855" width="9.1796875" style="1266"/>
    <col min="14856" max="14856" width="12.54296875" style="1266" bestFit="1" customWidth="1"/>
    <col min="14857" max="15104" width="9.1796875" style="1266"/>
    <col min="15105" max="15105" width="10.08984375" style="1266" customWidth="1"/>
    <col min="15106" max="15106" width="56.26953125" style="1266" customWidth="1"/>
    <col min="15107" max="15107" width="6.1796875" style="1266" customWidth="1"/>
    <col min="15108" max="15108" width="10.26953125" style="1266" bestFit="1" customWidth="1"/>
    <col min="15109" max="15109" width="7.1796875" style="1266" customWidth="1"/>
    <col min="15110" max="15110" width="13.36328125" style="1266" customWidth="1"/>
    <col min="15111" max="15111" width="9.1796875" style="1266"/>
    <col min="15112" max="15112" width="12.54296875" style="1266" bestFit="1" customWidth="1"/>
    <col min="15113" max="15360" width="9.1796875" style="1266"/>
    <col min="15361" max="15361" width="10.08984375" style="1266" customWidth="1"/>
    <col min="15362" max="15362" width="56.26953125" style="1266" customWidth="1"/>
    <col min="15363" max="15363" width="6.1796875" style="1266" customWidth="1"/>
    <col min="15364" max="15364" width="10.26953125" style="1266" bestFit="1" customWidth="1"/>
    <col min="15365" max="15365" width="7.1796875" style="1266" customWidth="1"/>
    <col min="15366" max="15366" width="13.36328125" style="1266" customWidth="1"/>
    <col min="15367" max="15367" width="9.1796875" style="1266"/>
    <col min="15368" max="15368" width="12.54296875" style="1266" bestFit="1" customWidth="1"/>
    <col min="15369" max="15616" width="9.1796875" style="1266"/>
    <col min="15617" max="15617" width="10.08984375" style="1266" customWidth="1"/>
    <col min="15618" max="15618" width="56.26953125" style="1266" customWidth="1"/>
    <col min="15619" max="15619" width="6.1796875" style="1266" customWidth="1"/>
    <col min="15620" max="15620" width="10.26953125" style="1266" bestFit="1" customWidth="1"/>
    <col min="15621" max="15621" width="7.1796875" style="1266" customWidth="1"/>
    <col min="15622" max="15622" width="13.36328125" style="1266" customWidth="1"/>
    <col min="15623" max="15623" width="9.1796875" style="1266"/>
    <col min="15624" max="15624" width="12.54296875" style="1266" bestFit="1" customWidth="1"/>
    <col min="15625" max="15872" width="9.1796875" style="1266"/>
    <col min="15873" max="15873" width="10.08984375" style="1266" customWidth="1"/>
    <col min="15874" max="15874" width="56.26953125" style="1266" customWidth="1"/>
    <col min="15875" max="15875" width="6.1796875" style="1266" customWidth="1"/>
    <col min="15876" max="15876" width="10.26953125" style="1266" bestFit="1" customWidth="1"/>
    <col min="15877" max="15877" width="7.1796875" style="1266" customWidth="1"/>
    <col min="15878" max="15878" width="13.36328125" style="1266" customWidth="1"/>
    <col min="15879" max="15879" width="9.1796875" style="1266"/>
    <col min="15880" max="15880" width="12.54296875" style="1266" bestFit="1" customWidth="1"/>
    <col min="15881" max="16128" width="9.1796875" style="1266"/>
    <col min="16129" max="16129" width="10.08984375" style="1266" customWidth="1"/>
    <col min="16130" max="16130" width="56.26953125" style="1266" customWidth="1"/>
    <col min="16131" max="16131" width="6.1796875" style="1266" customWidth="1"/>
    <col min="16132" max="16132" width="10.26953125" style="1266" bestFit="1" customWidth="1"/>
    <col min="16133" max="16133" width="7.1796875" style="1266" customWidth="1"/>
    <col min="16134" max="16134" width="13.36328125" style="1266" customWidth="1"/>
    <col min="16135" max="16135" width="9.1796875" style="1266"/>
    <col min="16136" max="16136" width="12.54296875" style="1266" bestFit="1" customWidth="1"/>
    <col min="16137" max="16384" width="9.1796875" style="1266"/>
  </cols>
  <sheetData>
    <row r="1" spans="1:8">
      <c r="A1" s="1892" t="str">
        <f>'Grand Summary'!A1:D1</f>
        <v>MBEERE SOUTH WATER SUPPLY PROJECT: LOT II-KAMBURU WATER SUPPLY</v>
      </c>
      <c r="B1" s="1893"/>
      <c r="C1" s="1893"/>
      <c r="D1" s="1893"/>
      <c r="E1" s="1893"/>
      <c r="F1" s="1894"/>
    </row>
    <row r="2" spans="1:8">
      <c r="A2" s="1267"/>
      <c r="B2" s="1740"/>
      <c r="C2" s="1741"/>
      <c r="D2" s="1742"/>
      <c r="E2" s="1268"/>
      <c r="F2" s="1371"/>
    </row>
    <row r="3" spans="1:8">
      <c r="A3" s="1895" t="s">
        <v>2029</v>
      </c>
      <c r="B3" s="1896"/>
      <c r="C3" s="1896"/>
      <c r="D3" s="1896"/>
      <c r="E3" s="1896"/>
      <c r="F3" s="1897"/>
    </row>
    <row r="4" spans="1:8">
      <c r="A4" s="1269"/>
      <c r="B4" s="1741"/>
      <c r="C4" s="1741"/>
      <c r="D4" s="1742"/>
      <c r="E4" s="1268"/>
      <c r="F4" s="1371"/>
    </row>
    <row r="5" spans="1:8">
      <c r="A5" s="1895" t="s">
        <v>2030</v>
      </c>
      <c r="B5" s="1896"/>
      <c r="C5" s="1896"/>
      <c r="D5" s="1896"/>
      <c r="E5" s="1896"/>
      <c r="F5" s="1897"/>
    </row>
    <row r="6" spans="1:8" ht="13.5" thickBot="1">
      <c r="A6" s="1270"/>
      <c r="B6" s="796"/>
      <c r="C6" s="796"/>
      <c r="D6" s="1742"/>
      <c r="E6" s="794"/>
      <c r="F6" s="1372"/>
    </row>
    <row r="7" spans="1:8">
      <c r="A7" s="1271" t="s">
        <v>0</v>
      </c>
      <c r="B7" s="1272" t="s">
        <v>1</v>
      </c>
      <c r="C7" s="1273" t="s">
        <v>2</v>
      </c>
      <c r="D7" s="1273" t="s">
        <v>3</v>
      </c>
      <c r="E7" s="1274" t="s">
        <v>4</v>
      </c>
      <c r="F7" s="1373" t="s">
        <v>5</v>
      </c>
    </row>
    <row r="8" spans="1:8" ht="13.5" thickBot="1">
      <c r="A8" s="1275" t="s">
        <v>6</v>
      </c>
      <c r="B8" s="1276"/>
      <c r="C8" s="1277"/>
      <c r="D8" s="1277"/>
      <c r="E8" s="1278" t="s">
        <v>247</v>
      </c>
      <c r="F8" s="1374" t="s">
        <v>247</v>
      </c>
    </row>
    <row r="9" spans="1:8">
      <c r="A9" s="1271"/>
      <c r="B9" s="1272"/>
      <c r="C9" s="1273"/>
      <c r="D9" s="1273"/>
      <c r="E9" s="1273"/>
      <c r="F9" s="1375"/>
    </row>
    <row r="10" spans="1:8" s="1282" customFormat="1">
      <c r="A10" s="1279">
        <v>1</v>
      </c>
      <c r="B10" s="1280" t="s">
        <v>2031</v>
      </c>
      <c r="C10" s="1281"/>
      <c r="D10" s="1281"/>
      <c r="E10" s="1281"/>
      <c r="F10" s="1376"/>
      <c r="H10" s="1283"/>
    </row>
    <row r="11" spans="1:8">
      <c r="A11" s="1284"/>
      <c r="B11" s="1285"/>
      <c r="C11" s="1286"/>
      <c r="D11" s="1286"/>
      <c r="E11" s="1286"/>
      <c r="F11" s="1370"/>
    </row>
    <row r="12" spans="1:8">
      <c r="A12" s="1284">
        <v>1.1000000000000001</v>
      </c>
      <c r="B12" s="1481" t="s">
        <v>2241</v>
      </c>
      <c r="C12" s="1288" t="s">
        <v>9</v>
      </c>
      <c r="D12" s="1289" t="s">
        <v>10</v>
      </c>
      <c r="E12" s="1377">
        <v>1000000</v>
      </c>
    </row>
    <row r="13" spans="1:8">
      <c r="A13" s="1284"/>
      <c r="B13" s="1285"/>
      <c r="C13" s="1286"/>
      <c r="D13" s="1286"/>
      <c r="E13" s="1370"/>
    </row>
    <row r="14" spans="1:8" s="1292" customFormat="1">
      <c r="A14" s="1284">
        <v>1.2</v>
      </c>
      <c r="B14" s="1294" t="s">
        <v>2240</v>
      </c>
      <c r="C14" s="1288" t="s">
        <v>9</v>
      </c>
      <c r="D14" s="1289" t="s">
        <v>10</v>
      </c>
      <c r="E14" s="1377">
        <v>1000000</v>
      </c>
      <c r="H14" s="1293"/>
    </row>
    <row r="15" spans="1:8">
      <c r="A15" s="1284"/>
      <c r="B15" s="1285"/>
      <c r="C15" s="1286"/>
      <c r="D15" s="1286"/>
      <c r="E15" s="1286"/>
      <c r="F15" s="1370"/>
    </row>
    <row r="16" spans="1:8" s="1282" customFormat="1">
      <c r="A16" s="1279">
        <v>2</v>
      </c>
      <c r="B16" s="1280" t="s">
        <v>2032</v>
      </c>
      <c r="C16" s="1281"/>
      <c r="D16" s="1281"/>
      <c r="E16" s="1281"/>
      <c r="F16" s="1376"/>
      <c r="H16" s="1283"/>
    </row>
    <row r="17" spans="1:6">
      <c r="A17" s="1284"/>
      <c r="B17" s="1285"/>
      <c r="C17" s="1286"/>
      <c r="D17" s="1286"/>
      <c r="E17" s="1286"/>
      <c r="F17" s="1370"/>
    </row>
    <row r="18" spans="1:6" ht="178.5">
      <c r="A18" s="1284">
        <v>2.1</v>
      </c>
      <c r="B18" s="1291" t="s">
        <v>2033</v>
      </c>
      <c r="C18" s="1367" t="s">
        <v>9</v>
      </c>
      <c r="D18" s="1281" t="s">
        <v>10</v>
      </c>
      <c r="E18" s="1281"/>
      <c r="F18" s="1376"/>
    </row>
    <row r="19" spans="1:6">
      <c r="A19" s="1284"/>
      <c r="B19" s="1285"/>
      <c r="C19" s="1286"/>
      <c r="D19" s="1286"/>
      <c r="E19" s="1286"/>
      <c r="F19" s="1370"/>
    </row>
    <row r="20" spans="1:6" ht="25">
      <c r="A20" s="1284">
        <v>2.2000000000000002</v>
      </c>
      <c r="B20" s="1294" t="s">
        <v>2291</v>
      </c>
      <c r="C20" s="1487" t="s">
        <v>9</v>
      </c>
      <c r="D20" s="1488" t="s">
        <v>2292</v>
      </c>
      <c r="E20" s="1289">
        <v>1</v>
      </c>
      <c r="F20" s="1377"/>
    </row>
    <row r="21" spans="1:6">
      <c r="A21" s="1284"/>
      <c r="B21" s="1285"/>
      <c r="C21" s="1286"/>
      <c r="D21" s="1286"/>
      <c r="E21" s="1286"/>
      <c r="F21" s="1370"/>
    </row>
    <row r="22" spans="1:6" ht="25">
      <c r="A22" s="1284">
        <v>2.2999999999999998</v>
      </c>
      <c r="B22" s="1336" t="s">
        <v>2293</v>
      </c>
      <c r="C22" s="1289" t="s">
        <v>1563</v>
      </c>
      <c r="D22" s="1296"/>
      <c r="E22" s="1368"/>
      <c r="F22" s="1377"/>
    </row>
    <row r="23" spans="1:6">
      <c r="A23" s="1284"/>
      <c r="B23" s="1295"/>
      <c r="C23" s="1289"/>
      <c r="D23" s="1296"/>
      <c r="E23" s="1368"/>
      <c r="F23" s="1377"/>
    </row>
    <row r="24" spans="1:6" ht="25">
      <c r="A24" s="1284">
        <v>2.4</v>
      </c>
      <c r="B24" s="1294" t="s">
        <v>2606</v>
      </c>
      <c r="C24" s="1288" t="s">
        <v>9</v>
      </c>
      <c r="D24" s="1488" t="s">
        <v>2292</v>
      </c>
      <c r="E24" s="1289">
        <v>1</v>
      </c>
      <c r="F24" s="1377"/>
    </row>
    <row r="25" spans="1:6">
      <c r="A25" s="1284"/>
      <c r="B25" s="1285"/>
      <c r="C25" s="1286"/>
      <c r="D25" s="1286"/>
      <c r="E25" s="1286"/>
      <c r="F25" s="1370"/>
    </row>
    <row r="26" spans="1:6" ht="25">
      <c r="A26" s="1284">
        <v>2.5</v>
      </c>
      <c r="B26" s="1336" t="s">
        <v>2293</v>
      </c>
      <c r="C26" s="1289" t="s">
        <v>1563</v>
      </c>
      <c r="D26" s="1296"/>
      <c r="E26" s="1368"/>
      <c r="F26" s="1377">
        <f>D26*E26</f>
        <v>0</v>
      </c>
    </row>
    <row r="27" spans="1:6">
      <c r="A27" s="1284"/>
      <c r="B27" s="1336"/>
      <c r="C27" s="1289"/>
      <c r="D27" s="1296"/>
      <c r="E27" s="1368"/>
      <c r="F27" s="1377"/>
    </row>
    <row r="28" spans="1:6" ht="112.5">
      <c r="A28" s="1284">
        <v>2.6</v>
      </c>
      <c r="B28" s="1294" t="s">
        <v>2600</v>
      </c>
      <c r="C28" s="1288" t="s">
        <v>9</v>
      </c>
      <c r="D28" s="1488" t="s">
        <v>2292</v>
      </c>
      <c r="E28" s="1289">
        <v>1</v>
      </c>
      <c r="F28" s="1377"/>
    </row>
    <row r="29" spans="1:6">
      <c r="A29" s="1284"/>
      <c r="B29" s="1285"/>
      <c r="C29" s="1286"/>
      <c r="D29" s="1286"/>
      <c r="E29" s="1286"/>
      <c r="F29" s="1370"/>
    </row>
    <row r="30" spans="1:6" ht="25">
      <c r="A30" s="1284">
        <v>2.7</v>
      </c>
      <c r="B30" s="1336" t="s">
        <v>2293</v>
      </c>
      <c r="C30" s="1289" t="s">
        <v>1563</v>
      </c>
      <c r="D30" s="1296"/>
      <c r="E30" s="1368"/>
      <c r="F30" s="1377">
        <f>D30*E30</f>
        <v>0</v>
      </c>
    </row>
    <row r="31" spans="1:6" ht="50">
      <c r="A31" s="1284">
        <v>2.8</v>
      </c>
      <c r="B31" s="1294" t="s">
        <v>2601</v>
      </c>
      <c r="C31" s="1288" t="s">
        <v>9</v>
      </c>
      <c r="D31" s="1289" t="s">
        <v>546</v>
      </c>
      <c r="E31" s="1289"/>
      <c r="F31" s="1377"/>
    </row>
    <row r="32" spans="1:6">
      <c r="A32" s="1284"/>
      <c r="B32" s="1285"/>
      <c r="C32" s="1286"/>
      <c r="D32" s="1286"/>
      <c r="E32" s="1286"/>
      <c r="F32" s="1370"/>
    </row>
    <row r="33" spans="1:8" ht="37.5">
      <c r="A33" s="1284">
        <v>2.9</v>
      </c>
      <c r="B33" s="1294" t="s">
        <v>2575</v>
      </c>
      <c r="C33" s="1288" t="s">
        <v>9</v>
      </c>
      <c r="D33" s="1289" t="s">
        <v>546</v>
      </c>
      <c r="E33" s="1289"/>
      <c r="F33" s="1377"/>
    </row>
    <row r="34" spans="1:8">
      <c r="A34" s="1284"/>
      <c r="B34" s="1285"/>
      <c r="C34" s="1286"/>
      <c r="D34" s="1286"/>
      <c r="E34" s="1286"/>
      <c r="F34" s="1370"/>
    </row>
    <row r="35" spans="1:8" ht="25">
      <c r="A35" s="1341">
        <v>2.1</v>
      </c>
      <c r="B35" s="1336" t="s">
        <v>2868</v>
      </c>
      <c r="C35" s="1289" t="s">
        <v>1563</v>
      </c>
      <c r="D35" s="1296"/>
      <c r="E35" s="1368"/>
      <c r="F35" s="1377">
        <f>D35*E35</f>
        <v>0</v>
      </c>
    </row>
    <row r="36" spans="1:8">
      <c r="A36" s="1284"/>
      <c r="B36" s="1285"/>
      <c r="C36" s="1286"/>
      <c r="D36" s="1286"/>
      <c r="E36" s="1286"/>
      <c r="F36" s="1370"/>
    </row>
    <row r="37" spans="1:8" s="1298" customFormat="1" ht="100">
      <c r="A37" s="1284">
        <v>2.11</v>
      </c>
      <c r="B37" s="1336" t="s">
        <v>2242</v>
      </c>
      <c r="C37" s="1289" t="s">
        <v>9</v>
      </c>
      <c r="D37" s="1289" t="s">
        <v>10</v>
      </c>
      <c r="E37" s="1297"/>
      <c r="F37" s="1377"/>
      <c r="H37" s="1299"/>
    </row>
    <row r="38" spans="1:8">
      <c r="A38" s="1284"/>
      <c r="B38" s="1285"/>
      <c r="C38" s="1286"/>
      <c r="D38" s="1286"/>
      <c r="E38" s="1286"/>
      <c r="F38" s="1370"/>
    </row>
    <row r="39" spans="1:8" ht="25">
      <c r="A39" s="1300">
        <v>2.12</v>
      </c>
      <c r="B39" s="1301" t="s">
        <v>2243</v>
      </c>
      <c r="C39" s="1302" t="s">
        <v>9</v>
      </c>
      <c r="D39" s="1302" t="s">
        <v>10</v>
      </c>
      <c r="E39" s="1286"/>
      <c r="F39" s="1370"/>
    </row>
    <row r="40" spans="1:8">
      <c r="A40" s="1284"/>
      <c r="B40" s="1285"/>
      <c r="C40" s="1286"/>
      <c r="D40" s="1286"/>
      <c r="E40" s="1286"/>
      <c r="F40" s="1370"/>
    </row>
    <row r="41" spans="1:8" s="1298" customFormat="1">
      <c r="A41" s="1300">
        <v>2.13</v>
      </c>
      <c r="B41" s="1301" t="s">
        <v>2244</v>
      </c>
      <c r="C41" s="1302" t="s">
        <v>9</v>
      </c>
      <c r="D41" s="1302" t="s">
        <v>10</v>
      </c>
      <c r="E41" s="1297"/>
      <c r="F41" s="1370"/>
      <c r="H41" s="1299"/>
    </row>
    <row r="42" spans="1:8">
      <c r="A42" s="1284"/>
      <c r="B42" s="1285"/>
      <c r="C42" s="1286"/>
      <c r="D42" s="1286"/>
      <c r="E42" s="1286"/>
      <c r="F42" s="1370"/>
    </row>
    <row r="43" spans="1:8" s="1282" customFormat="1" ht="13.5" thickBot="1">
      <c r="A43" s="1303" t="s">
        <v>1063</v>
      </c>
      <c r="B43" s="1304"/>
      <c r="C43" s="1305"/>
      <c r="D43" s="1306"/>
      <c r="E43" s="1307"/>
      <c r="F43" s="1378">
        <f>SUM(F9:F42)</f>
        <v>0</v>
      </c>
      <c r="H43" s="1283"/>
    </row>
    <row r="44" spans="1:8" s="1282" customFormat="1">
      <c r="A44" s="1279">
        <v>3</v>
      </c>
      <c r="B44" s="1280" t="s">
        <v>2034</v>
      </c>
      <c r="C44" s="1281"/>
      <c r="D44" s="1281"/>
      <c r="E44" s="1281"/>
      <c r="F44" s="1376"/>
      <c r="H44" s="1283"/>
    </row>
    <row r="45" spans="1:8">
      <c r="A45" s="1284"/>
      <c r="B45" s="1285"/>
      <c r="C45" s="1286"/>
      <c r="D45" s="1286"/>
      <c r="E45" s="1286"/>
      <c r="F45" s="1370"/>
    </row>
    <row r="46" spans="1:8">
      <c r="A46" s="1284"/>
      <c r="B46" s="1280" t="s">
        <v>2035</v>
      </c>
      <c r="C46" s="1286"/>
      <c r="D46" s="1286"/>
      <c r="E46" s="1286"/>
      <c r="F46" s="1370"/>
    </row>
    <row r="47" spans="1:8">
      <c r="A47" s="1284"/>
      <c r="B47" s="1285"/>
      <c r="C47" s="1286"/>
      <c r="D47" s="1286"/>
      <c r="E47" s="1286"/>
      <c r="F47" s="1370"/>
    </row>
    <row r="48" spans="1:8" ht="62.5">
      <c r="A48" s="1284">
        <v>3.1</v>
      </c>
      <c r="B48" s="1294" t="s">
        <v>2245</v>
      </c>
      <c r="C48" s="1289" t="s">
        <v>12</v>
      </c>
      <c r="D48" s="1289">
        <v>5</v>
      </c>
      <c r="E48" s="1290"/>
      <c r="F48" s="1377">
        <f>D48*E48</f>
        <v>0</v>
      </c>
    </row>
    <row r="49" spans="1:6">
      <c r="A49" s="1284"/>
      <c r="B49" s="1285"/>
      <c r="C49" s="1289"/>
      <c r="D49" s="1289"/>
      <c r="E49" s="1289"/>
      <c r="F49" s="1377"/>
    </row>
    <row r="50" spans="1:6">
      <c r="A50" s="1284"/>
      <c r="B50" s="1280" t="s">
        <v>2036</v>
      </c>
      <c r="C50" s="1289"/>
      <c r="D50" s="1289"/>
      <c r="E50" s="1289"/>
      <c r="F50" s="1377"/>
    </row>
    <row r="51" spans="1:6">
      <c r="A51" s="1284"/>
      <c r="B51" s="1285"/>
      <c r="C51" s="1289"/>
      <c r="D51" s="1289"/>
      <c r="E51" s="1289"/>
      <c r="F51" s="1377"/>
    </row>
    <row r="52" spans="1:6" ht="25">
      <c r="A52" s="1284">
        <v>3.2</v>
      </c>
      <c r="B52" s="1308" t="s">
        <v>2611</v>
      </c>
      <c r="C52" s="1288" t="s">
        <v>9</v>
      </c>
      <c r="D52" s="1289" t="s">
        <v>11</v>
      </c>
      <c r="E52" s="1289"/>
      <c r="F52" s="1377"/>
    </row>
    <row r="53" spans="1:6">
      <c r="A53" s="1284"/>
      <c r="B53" s="1285"/>
      <c r="C53" s="1286"/>
      <c r="D53" s="1286"/>
      <c r="E53" s="1286"/>
      <c r="F53" s="1370"/>
    </row>
    <row r="54" spans="1:6" ht="37.5">
      <c r="A54" s="1309"/>
      <c r="B54" s="1310" t="s">
        <v>2037</v>
      </c>
      <c r="C54" s="1311"/>
      <c r="D54" s="1311"/>
      <c r="E54" s="1311"/>
      <c r="F54" s="1379"/>
    </row>
    <row r="55" spans="1:6">
      <c r="A55" s="1312"/>
      <c r="B55" s="1313"/>
      <c r="C55" s="1314"/>
      <c r="D55" s="1314"/>
      <c r="E55" s="1314"/>
      <c r="F55" s="1380"/>
    </row>
    <row r="56" spans="1:6" ht="37.5">
      <c r="A56" s="1312"/>
      <c r="B56" s="1315" t="s">
        <v>2038</v>
      </c>
      <c r="C56" s="1314"/>
      <c r="D56" s="1314"/>
      <c r="E56" s="1314"/>
      <c r="F56" s="1380"/>
    </row>
    <row r="57" spans="1:6">
      <c r="A57" s="1312"/>
      <c r="B57" s="1313"/>
      <c r="C57" s="1314"/>
      <c r="D57" s="1314"/>
      <c r="E57" s="1314"/>
      <c r="F57" s="1380"/>
    </row>
    <row r="58" spans="1:6" ht="37.5">
      <c r="A58" s="1312"/>
      <c r="B58" s="1507" t="s">
        <v>2572</v>
      </c>
      <c r="C58" s="1314"/>
      <c r="D58" s="1314"/>
      <c r="E58" s="1314"/>
      <c r="F58" s="1380"/>
    </row>
    <row r="59" spans="1:6">
      <c r="A59" s="1312"/>
      <c r="B59" s="1313"/>
      <c r="C59" s="1314"/>
      <c r="D59" s="1314"/>
      <c r="E59" s="1314"/>
      <c r="F59" s="1380"/>
    </row>
    <row r="60" spans="1:6" ht="50">
      <c r="A60" s="1312"/>
      <c r="B60" s="1507" t="s">
        <v>2573</v>
      </c>
      <c r="C60" s="1314"/>
      <c r="D60" s="1314"/>
      <c r="E60" s="1314"/>
      <c r="F60" s="1380"/>
    </row>
    <row r="61" spans="1:6">
      <c r="A61" s="1312"/>
      <c r="B61" s="1313"/>
      <c r="C61" s="1314"/>
      <c r="D61" s="1314"/>
      <c r="E61" s="1314"/>
      <c r="F61" s="1380"/>
    </row>
    <row r="62" spans="1:6" ht="37.5">
      <c r="A62" s="1312"/>
      <c r="B62" s="1507" t="s">
        <v>2574</v>
      </c>
      <c r="C62" s="1314"/>
      <c r="D62" s="1314"/>
      <c r="E62" s="1314"/>
      <c r="F62" s="1380"/>
    </row>
    <row r="63" spans="1:6">
      <c r="A63" s="1312"/>
      <c r="B63" s="1313"/>
      <c r="C63" s="1314"/>
      <c r="D63" s="1314"/>
      <c r="E63" s="1314"/>
      <c r="F63" s="1380"/>
    </row>
    <row r="64" spans="1:6" ht="50">
      <c r="A64" s="1316"/>
      <c r="B64" s="1315" t="s">
        <v>2039</v>
      </c>
      <c r="C64" s="1317"/>
      <c r="D64" s="1317"/>
      <c r="E64" s="1317"/>
      <c r="F64" s="1381"/>
    </row>
    <row r="65" spans="1:6">
      <c r="A65" s="1284"/>
      <c r="B65" s="1285"/>
      <c r="C65" s="1286"/>
      <c r="D65" s="1286"/>
      <c r="E65" s="1286"/>
      <c r="F65" s="1370"/>
    </row>
    <row r="66" spans="1:6" ht="25">
      <c r="A66" s="1316">
        <v>3.3</v>
      </c>
      <c r="B66" s="1295" t="s">
        <v>2040</v>
      </c>
      <c r="C66" s="1286" t="s">
        <v>1563</v>
      </c>
      <c r="D66" s="1318"/>
      <c r="E66" s="1369"/>
      <c r="F66" s="1370">
        <f>D66*E66</f>
        <v>0</v>
      </c>
    </row>
    <row r="67" spans="1:6">
      <c r="A67" s="1284"/>
      <c r="B67" s="1285"/>
      <c r="C67" s="1286"/>
      <c r="D67" s="1286"/>
      <c r="E67" s="1286"/>
      <c r="F67" s="1370"/>
    </row>
    <row r="68" spans="1:6" ht="13.5" thickBot="1">
      <c r="A68" s="1303" t="s">
        <v>1063</v>
      </c>
      <c r="B68" s="1304"/>
      <c r="C68" s="1305"/>
      <c r="D68" s="1306"/>
      <c r="E68" s="1307"/>
      <c r="F68" s="1378">
        <f>SUM(F45:F67)</f>
        <v>0</v>
      </c>
    </row>
    <row r="69" spans="1:6">
      <c r="A69" s="1284"/>
      <c r="B69" s="1319" t="s">
        <v>2041</v>
      </c>
      <c r="C69" s="1286"/>
      <c r="D69" s="1320"/>
      <c r="E69" s="1286"/>
      <c r="F69" s="1370"/>
    </row>
    <row r="70" spans="1:6">
      <c r="A70" s="1284"/>
      <c r="B70" s="1285"/>
      <c r="C70" s="1286"/>
      <c r="D70" s="1286"/>
      <c r="E70" s="1286"/>
      <c r="F70" s="1370"/>
    </row>
    <row r="71" spans="1:6" ht="191.5">
      <c r="A71" s="1284">
        <v>3.4</v>
      </c>
      <c r="B71" s="1336" t="s">
        <v>2571</v>
      </c>
      <c r="C71" s="1288" t="s">
        <v>9</v>
      </c>
      <c r="D71" s="1289" t="s">
        <v>10</v>
      </c>
      <c r="E71" s="1289"/>
      <c r="F71" s="1377"/>
    </row>
    <row r="72" spans="1:6">
      <c r="A72" s="1284"/>
      <c r="B72" s="1285"/>
      <c r="C72" s="1286"/>
      <c r="D72" s="1286"/>
      <c r="E72" s="1286"/>
      <c r="F72" s="1370"/>
    </row>
    <row r="73" spans="1:6" ht="140">
      <c r="A73" s="1284">
        <v>3.5</v>
      </c>
      <c r="B73" s="1321" t="s">
        <v>2042</v>
      </c>
      <c r="C73" s="1288" t="s">
        <v>2043</v>
      </c>
      <c r="D73" s="1289">
        <v>4</v>
      </c>
      <c r="E73" s="1290"/>
      <c r="F73" s="1377"/>
    </row>
    <row r="74" spans="1:6">
      <c r="A74" s="1309"/>
      <c r="B74" s="1310"/>
      <c r="C74" s="1311"/>
      <c r="D74" s="1311"/>
      <c r="E74" s="1311"/>
      <c r="F74" s="1379"/>
    </row>
    <row r="75" spans="1:6" ht="75">
      <c r="A75" s="1309">
        <v>3.6</v>
      </c>
      <c r="B75" s="1322" t="s">
        <v>2565</v>
      </c>
      <c r="C75" s="1323" t="s">
        <v>9</v>
      </c>
      <c r="D75" s="1324" t="s">
        <v>11</v>
      </c>
      <c r="E75" s="1324"/>
      <c r="F75" s="1382"/>
    </row>
    <row r="76" spans="1:6">
      <c r="A76" s="1284"/>
      <c r="B76" s="1285"/>
      <c r="C76" s="1286"/>
      <c r="D76" s="1286"/>
      <c r="E76" s="1286"/>
      <c r="F76" s="1370"/>
    </row>
    <row r="77" spans="1:6" ht="25">
      <c r="A77" s="1312">
        <v>3.7</v>
      </c>
      <c r="B77" s="1301" t="s">
        <v>2044</v>
      </c>
      <c r="C77" s="1326" t="s">
        <v>1563</v>
      </c>
      <c r="D77" s="1327"/>
      <c r="E77" s="1368"/>
      <c r="F77" s="1377"/>
    </row>
    <row r="78" spans="1:6">
      <c r="A78" s="1284"/>
      <c r="B78" s="1285"/>
      <c r="C78" s="1286"/>
      <c r="D78" s="1286"/>
      <c r="E78" s="1286"/>
      <c r="F78" s="1370"/>
    </row>
    <row r="79" spans="1:6" ht="63">
      <c r="A79" s="1284">
        <v>3.8</v>
      </c>
      <c r="B79" s="1482" t="s">
        <v>2246</v>
      </c>
      <c r="C79" s="1289" t="s">
        <v>2043</v>
      </c>
      <c r="D79" s="1289">
        <v>24</v>
      </c>
      <c r="E79" s="1325"/>
      <c r="F79" s="1377"/>
    </row>
    <row r="80" spans="1:6">
      <c r="A80" s="1284"/>
      <c r="B80" s="1285"/>
      <c r="C80" s="1286"/>
      <c r="D80" s="1286"/>
      <c r="E80" s="1286"/>
      <c r="F80" s="1370"/>
    </row>
    <row r="81" spans="1:6" ht="101">
      <c r="A81" s="1312">
        <v>3.9</v>
      </c>
      <c r="B81" s="1301" t="s">
        <v>2251</v>
      </c>
      <c r="C81" s="1328" t="s">
        <v>9</v>
      </c>
      <c r="D81" s="1302" t="s">
        <v>10</v>
      </c>
      <c r="E81" s="1325"/>
      <c r="F81" s="1382"/>
    </row>
    <row r="82" spans="1:6">
      <c r="A82" s="1284"/>
      <c r="B82" s="1285"/>
      <c r="C82" s="1286"/>
      <c r="D82" s="1286"/>
      <c r="E82" s="1286"/>
      <c r="F82" s="1370"/>
    </row>
    <row r="83" spans="1:6" ht="13.5" thickBot="1">
      <c r="A83" s="1303" t="s">
        <v>1063</v>
      </c>
      <c r="B83" s="1304"/>
      <c r="C83" s="1305"/>
      <c r="D83" s="1306"/>
      <c r="E83" s="1307"/>
      <c r="F83" s="1378"/>
    </row>
    <row r="84" spans="1:6">
      <c r="A84" s="1329"/>
      <c r="B84" s="1319" t="s">
        <v>2045</v>
      </c>
      <c r="C84" s="1330"/>
      <c r="D84" s="1302"/>
      <c r="E84" s="1314"/>
      <c r="F84" s="1380"/>
    </row>
    <row r="85" spans="1:6">
      <c r="A85" s="1284"/>
      <c r="B85" s="1285"/>
      <c r="C85" s="1286"/>
      <c r="D85" s="1286"/>
      <c r="E85" s="1286"/>
      <c r="F85" s="1370"/>
    </row>
    <row r="86" spans="1:6" ht="100">
      <c r="A86" s="1331"/>
      <c r="B86" s="1301" t="s">
        <v>2570</v>
      </c>
      <c r="C86" s="1330"/>
      <c r="D86" s="1302"/>
      <c r="E86" s="1314"/>
      <c r="F86" s="1380"/>
    </row>
    <row r="87" spans="1:6">
      <c r="A87" s="1284"/>
      <c r="B87" s="1285"/>
      <c r="C87" s="1286"/>
      <c r="D87" s="1286"/>
      <c r="E87" s="1286"/>
      <c r="F87" s="1370"/>
    </row>
    <row r="88" spans="1:6">
      <c r="A88" s="1331">
        <v>3.1</v>
      </c>
      <c r="B88" s="1482" t="s">
        <v>2247</v>
      </c>
      <c r="C88" s="1332" t="s">
        <v>2043</v>
      </c>
      <c r="D88" s="1333">
        <v>24</v>
      </c>
      <c r="E88" s="1290"/>
      <c r="F88" s="1377"/>
    </row>
    <row r="89" spans="1:6">
      <c r="A89" s="1284"/>
      <c r="B89" s="1285"/>
      <c r="C89" s="1286"/>
      <c r="D89" s="1286"/>
      <c r="E89" s="1290"/>
      <c r="F89" s="1377"/>
    </row>
    <row r="90" spans="1:6">
      <c r="A90" s="1331">
        <v>3.12</v>
      </c>
      <c r="B90" s="1482" t="s">
        <v>2602</v>
      </c>
      <c r="C90" s="1332" t="s">
        <v>2043</v>
      </c>
      <c r="D90" s="1333">
        <v>48</v>
      </c>
      <c r="E90" s="1290"/>
      <c r="F90" s="1377"/>
    </row>
    <row r="91" spans="1:6">
      <c r="A91" s="1284"/>
      <c r="B91" s="1285"/>
      <c r="C91" s="1286"/>
      <c r="D91" s="1286"/>
      <c r="E91" s="1290"/>
      <c r="F91" s="1377"/>
    </row>
    <row r="92" spans="1:6">
      <c r="A92" s="1331">
        <v>3.13</v>
      </c>
      <c r="B92" s="1483" t="s">
        <v>2248</v>
      </c>
      <c r="C92" s="1332" t="s">
        <v>2043</v>
      </c>
      <c r="D92" s="1333">
        <v>15</v>
      </c>
      <c r="E92" s="1290"/>
      <c r="F92" s="1377"/>
    </row>
    <row r="93" spans="1:6">
      <c r="A93" s="1284"/>
      <c r="B93" s="1285"/>
      <c r="C93" s="1286"/>
      <c r="D93" s="1286"/>
      <c r="E93" s="1290"/>
      <c r="F93" s="1377"/>
    </row>
    <row r="94" spans="1:6">
      <c r="A94" s="1331">
        <v>3.14</v>
      </c>
      <c r="B94" s="1482" t="s">
        <v>1051</v>
      </c>
      <c r="C94" s="1332" t="s">
        <v>2043</v>
      </c>
      <c r="D94" s="1333">
        <v>15</v>
      </c>
      <c r="E94" s="1290"/>
      <c r="F94" s="1377"/>
    </row>
    <row r="95" spans="1:6">
      <c r="A95" s="1284"/>
      <c r="B95" s="1285"/>
      <c r="C95" s="1286"/>
      <c r="D95" s="1286"/>
      <c r="E95" s="1290"/>
      <c r="F95" s="1377"/>
    </row>
    <row r="96" spans="1:6">
      <c r="A96" s="1331">
        <v>3.15</v>
      </c>
      <c r="B96" s="1482" t="s">
        <v>2249</v>
      </c>
      <c r="C96" s="1332" t="s">
        <v>2043</v>
      </c>
      <c r="D96" s="1333">
        <v>30</v>
      </c>
      <c r="E96" s="1290"/>
      <c r="F96" s="1377"/>
    </row>
    <row r="97" spans="1:8">
      <c r="A97" s="1284"/>
      <c r="B97" s="1285"/>
      <c r="C97" s="1286"/>
      <c r="D97" s="1286"/>
      <c r="E97" s="1286"/>
      <c r="F97" s="1370"/>
    </row>
    <row r="98" spans="1:8">
      <c r="A98" s="1284"/>
      <c r="B98" s="1335" t="s">
        <v>2046</v>
      </c>
      <c r="C98" s="1286"/>
      <c r="D98" s="1320"/>
      <c r="E98" s="1286"/>
      <c r="F98" s="1370"/>
    </row>
    <row r="99" spans="1:8">
      <c r="A99" s="1284"/>
      <c r="B99" s="1285"/>
      <c r="C99" s="1286"/>
      <c r="D99" s="1286"/>
      <c r="E99" s="1286"/>
      <c r="F99" s="1370"/>
    </row>
    <row r="100" spans="1:8">
      <c r="A100" s="1284"/>
      <c r="B100" s="1285"/>
      <c r="C100" s="1286"/>
      <c r="D100" s="1286"/>
      <c r="E100" s="1286"/>
      <c r="F100" s="1370"/>
    </row>
    <row r="101" spans="1:8" ht="100.5">
      <c r="A101" s="1284">
        <v>3.16</v>
      </c>
      <c r="B101" s="1337" t="s">
        <v>2613</v>
      </c>
      <c r="C101" s="1289" t="s">
        <v>9</v>
      </c>
      <c r="D101" s="1338" t="s">
        <v>546</v>
      </c>
      <c r="E101" s="1289"/>
      <c r="F101" s="1377"/>
    </row>
    <row r="102" spans="1:8">
      <c r="A102" s="1284"/>
      <c r="B102" s="1285"/>
      <c r="C102" s="1286"/>
      <c r="D102" s="1286"/>
      <c r="E102" s="1286"/>
      <c r="F102" s="1370"/>
    </row>
    <row r="103" spans="1:8" ht="25">
      <c r="A103" s="1284">
        <v>3.17</v>
      </c>
      <c r="B103" s="1336" t="s">
        <v>2612</v>
      </c>
      <c r="C103" s="1286" t="s">
        <v>1563</v>
      </c>
      <c r="D103" s="1320"/>
      <c r="E103" s="1369"/>
      <c r="F103" s="1370"/>
    </row>
    <row r="104" spans="1:8">
      <c r="A104" s="1309"/>
      <c r="B104" s="1339"/>
      <c r="C104" s="1311"/>
      <c r="D104" s="1311"/>
      <c r="E104" s="1311"/>
      <c r="F104" s="1379"/>
    </row>
    <row r="105" spans="1:8" s="1282" customFormat="1" ht="13.5" thickBot="1">
      <c r="A105" s="1303" t="s">
        <v>1063</v>
      </c>
      <c r="B105" s="1340"/>
      <c r="C105" s="1305"/>
      <c r="D105" s="1306"/>
      <c r="E105" s="1307"/>
      <c r="F105" s="1378"/>
      <c r="H105" s="1283"/>
    </row>
    <row r="106" spans="1:8" s="1282" customFormat="1" ht="187.5">
      <c r="A106" s="1341">
        <v>3.18</v>
      </c>
      <c r="B106" s="1336" t="s">
        <v>2603</v>
      </c>
      <c r="C106" s="1289" t="s">
        <v>9</v>
      </c>
      <c r="D106" s="1338" t="s">
        <v>10</v>
      </c>
      <c r="E106" s="1289"/>
      <c r="F106" s="1377"/>
      <c r="H106" s="1283"/>
    </row>
    <row r="107" spans="1:8">
      <c r="A107" s="1284"/>
      <c r="B107" s="1285"/>
      <c r="C107" s="1286"/>
      <c r="D107" s="1286"/>
      <c r="E107" s="1286"/>
      <c r="F107" s="1370"/>
    </row>
    <row r="108" spans="1:8" s="1282" customFormat="1" ht="25">
      <c r="A108" s="1342">
        <v>3.19</v>
      </c>
      <c r="B108" s="1512" t="s">
        <v>2047</v>
      </c>
      <c r="C108" s="1286" t="s">
        <v>1563</v>
      </c>
      <c r="D108" s="1320"/>
      <c r="E108" s="1369"/>
      <c r="F108" s="1370"/>
      <c r="H108" s="1283"/>
    </row>
    <row r="109" spans="1:8">
      <c r="A109" s="1284"/>
      <c r="B109" s="1285"/>
      <c r="C109" s="1286"/>
      <c r="D109" s="1286"/>
      <c r="E109" s="1286"/>
      <c r="F109" s="1370"/>
    </row>
    <row r="110" spans="1:8">
      <c r="A110" s="1284"/>
      <c r="B110" s="1343"/>
      <c r="C110" s="1286"/>
      <c r="D110" s="1320"/>
      <c r="E110" s="1286"/>
      <c r="F110" s="1370"/>
    </row>
    <row r="111" spans="1:8">
      <c r="A111" s="1284"/>
      <c r="B111" s="1343"/>
      <c r="C111" s="1286"/>
      <c r="D111" s="1320"/>
      <c r="E111" s="1286"/>
      <c r="F111" s="1370"/>
    </row>
    <row r="112" spans="1:8" ht="50">
      <c r="A112" s="1341">
        <v>3.2</v>
      </c>
      <c r="B112" s="1336" t="s">
        <v>2614</v>
      </c>
      <c r="C112" s="1488" t="s">
        <v>2043</v>
      </c>
      <c r="D112" s="1338">
        <v>24</v>
      </c>
      <c r="E112" s="1289"/>
      <c r="F112" s="1377"/>
    </row>
    <row r="113" spans="1:6">
      <c r="A113" s="1284"/>
      <c r="B113" s="1285"/>
      <c r="C113" s="1286"/>
      <c r="D113" s="1286"/>
      <c r="E113" s="1286"/>
      <c r="F113" s="1370"/>
    </row>
    <row r="114" spans="1:6" ht="25">
      <c r="A114" s="1341">
        <v>3.21</v>
      </c>
      <c r="B114" s="1336" t="s">
        <v>2615</v>
      </c>
      <c r="C114" s="1286" t="s">
        <v>1563</v>
      </c>
      <c r="D114" s="1320"/>
      <c r="E114" s="1369"/>
      <c r="F114" s="1370"/>
    </row>
    <row r="115" spans="1:6">
      <c r="A115" s="1284"/>
      <c r="B115" s="1285"/>
      <c r="C115" s="1286"/>
      <c r="D115" s="1286"/>
      <c r="E115" s="1286"/>
      <c r="F115" s="1370"/>
    </row>
    <row r="116" spans="1:6">
      <c r="A116" s="1284"/>
      <c r="B116" s="1285"/>
      <c r="C116" s="1286"/>
      <c r="D116" s="1286"/>
      <c r="E116" s="1286"/>
      <c r="F116" s="1370"/>
    </row>
    <row r="117" spans="1:6">
      <c r="A117" s="1284"/>
      <c r="B117" s="1285"/>
      <c r="C117" s="1286"/>
      <c r="D117" s="1286"/>
      <c r="E117" s="1286"/>
      <c r="F117" s="1370"/>
    </row>
    <row r="118" spans="1:6">
      <c r="A118" s="1284"/>
      <c r="B118" s="1335" t="s">
        <v>2048</v>
      </c>
      <c r="C118" s="1286"/>
      <c r="D118" s="1320"/>
      <c r="E118" s="1286"/>
      <c r="F118" s="1370"/>
    </row>
    <row r="119" spans="1:6">
      <c r="A119" s="1284"/>
      <c r="B119" s="1285"/>
      <c r="C119" s="1286"/>
      <c r="D119" s="1286"/>
      <c r="E119" s="1286"/>
      <c r="F119" s="1370"/>
    </row>
    <row r="120" spans="1:6" ht="50">
      <c r="A120" s="1341">
        <v>3.22</v>
      </c>
      <c r="B120" s="1301" t="s">
        <v>2049</v>
      </c>
      <c r="C120" s="1288" t="s">
        <v>9</v>
      </c>
      <c r="D120" s="1289" t="s">
        <v>546</v>
      </c>
      <c r="E120" s="1289"/>
      <c r="F120" s="1377"/>
    </row>
    <row r="121" spans="1:6">
      <c r="A121" s="1284"/>
      <c r="B121" s="1285"/>
      <c r="C121" s="1286"/>
      <c r="D121" s="1286"/>
      <c r="E121" s="1286"/>
      <c r="F121" s="1370"/>
    </row>
    <row r="122" spans="1:6" ht="25">
      <c r="A122" s="1341">
        <v>3.23</v>
      </c>
      <c r="B122" s="1336" t="s">
        <v>2616</v>
      </c>
      <c r="C122" s="1286" t="s">
        <v>1563</v>
      </c>
      <c r="D122" s="1320"/>
      <c r="E122" s="1369"/>
      <c r="F122" s="1370"/>
    </row>
    <row r="123" spans="1:6">
      <c r="A123" s="1284"/>
      <c r="B123" s="1285"/>
      <c r="C123" s="1286"/>
      <c r="D123" s="1286"/>
      <c r="E123" s="1286"/>
      <c r="F123" s="1370"/>
    </row>
    <row r="124" spans="1:6">
      <c r="A124" s="1341"/>
      <c r="B124" s="1336"/>
      <c r="C124" s="1286"/>
      <c r="D124" s="1320"/>
      <c r="E124" s="1369"/>
      <c r="F124" s="1370"/>
    </row>
    <row r="125" spans="1:6">
      <c r="A125" s="1284"/>
      <c r="B125" s="1335" t="s">
        <v>2111</v>
      </c>
      <c r="C125" s="1286"/>
      <c r="D125" s="1320"/>
      <c r="E125" s="1286"/>
      <c r="F125" s="1370"/>
    </row>
    <row r="126" spans="1:6">
      <c r="A126" s="1284"/>
      <c r="B126" s="1285"/>
      <c r="C126" s="1286"/>
      <c r="D126" s="1286"/>
      <c r="E126" s="1286"/>
      <c r="F126" s="1370"/>
    </row>
    <row r="127" spans="1:6" ht="25">
      <c r="A127" s="1341">
        <v>3.24</v>
      </c>
      <c r="B127" s="1301" t="s">
        <v>2566</v>
      </c>
      <c r="C127" s="1288" t="s">
        <v>9</v>
      </c>
      <c r="D127" s="1289" t="s">
        <v>546</v>
      </c>
      <c r="E127" s="1289"/>
      <c r="F127" s="1377"/>
    </row>
    <row r="128" spans="1:6">
      <c r="A128" s="1284"/>
      <c r="B128" s="1285"/>
      <c r="C128" s="1286"/>
      <c r="D128" s="1286"/>
      <c r="E128" s="1286"/>
      <c r="F128" s="1370"/>
    </row>
    <row r="129" spans="1:6" ht="25">
      <c r="A129" s="1341">
        <v>3.25</v>
      </c>
      <c r="B129" s="1336" t="s">
        <v>2617</v>
      </c>
      <c r="C129" s="1286" t="s">
        <v>1563</v>
      </c>
      <c r="D129" s="1320"/>
      <c r="E129" s="1369"/>
      <c r="F129" s="1370"/>
    </row>
    <row r="130" spans="1:6">
      <c r="A130" s="1341"/>
      <c r="B130" s="1344" t="s">
        <v>2050</v>
      </c>
      <c r="C130" s="1345"/>
      <c r="D130" s="1346"/>
      <c r="E130" s="1286"/>
      <c r="F130" s="1370"/>
    </row>
    <row r="131" spans="1:6">
      <c r="A131" s="1284"/>
      <c r="B131" s="1285"/>
      <c r="C131" s="1286"/>
      <c r="D131" s="1286"/>
      <c r="E131" s="1286"/>
      <c r="F131" s="1370"/>
    </row>
    <row r="132" spans="1:6" ht="37.5">
      <c r="A132" s="1341">
        <v>3.26</v>
      </c>
      <c r="B132" s="1347" t="s">
        <v>2604</v>
      </c>
      <c r="C132" s="1288" t="s">
        <v>9</v>
      </c>
      <c r="D132" s="1289" t="s">
        <v>546</v>
      </c>
      <c r="E132" s="1289"/>
      <c r="F132" s="1377"/>
    </row>
    <row r="133" spans="1:6">
      <c r="A133" s="1284"/>
      <c r="B133" s="1285"/>
      <c r="C133" s="1286"/>
      <c r="D133" s="1286"/>
      <c r="E133" s="1286"/>
      <c r="F133" s="1370"/>
    </row>
    <row r="134" spans="1:6" ht="25">
      <c r="A134" s="1341">
        <v>3.27</v>
      </c>
      <c r="B134" s="1347" t="s">
        <v>2618</v>
      </c>
      <c r="C134" s="1349" t="s">
        <v>1563</v>
      </c>
      <c r="D134" s="1346"/>
      <c r="E134" s="1369"/>
      <c r="F134" s="1370"/>
    </row>
    <row r="135" spans="1:6">
      <c r="A135" s="1284"/>
      <c r="B135" s="1285"/>
      <c r="C135" s="1286"/>
      <c r="D135" s="1286"/>
      <c r="E135" s="1286"/>
      <c r="F135" s="1370"/>
    </row>
    <row r="136" spans="1:6" ht="13.5" thickBot="1">
      <c r="A136" s="1303" t="s">
        <v>1063</v>
      </c>
      <c r="B136" s="1340"/>
      <c r="C136" s="1305"/>
      <c r="D136" s="1306"/>
      <c r="E136" s="1307"/>
      <c r="F136" s="1378"/>
    </row>
    <row r="137" spans="1:6">
      <c r="A137" s="1284"/>
      <c r="B137" s="1319" t="s">
        <v>2051</v>
      </c>
      <c r="C137" s="1286"/>
      <c r="D137" s="1320"/>
      <c r="E137" s="1286"/>
      <c r="F137" s="1370"/>
    </row>
    <row r="138" spans="1:6">
      <c r="A138" s="1284"/>
      <c r="B138" s="1285"/>
      <c r="C138" s="1286"/>
      <c r="D138" s="1286"/>
      <c r="E138" s="1286"/>
      <c r="F138" s="1370"/>
    </row>
    <row r="139" spans="1:6" ht="87.5">
      <c r="A139" s="1284">
        <v>3.28</v>
      </c>
      <c r="B139" s="1350" t="s">
        <v>2569</v>
      </c>
      <c r="C139" s="1288" t="s">
        <v>9</v>
      </c>
      <c r="D139" s="1289" t="s">
        <v>546</v>
      </c>
      <c r="E139" s="1286"/>
      <c r="F139" s="1377"/>
    </row>
    <row r="140" spans="1:6">
      <c r="A140" s="1284"/>
      <c r="B140" s="1285"/>
      <c r="C140" s="1286"/>
      <c r="D140" s="1286"/>
      <c r="E140" s="1286"/>
      <c r="F140" s="1370"/>
    </row>
    <row r="141" spans="1:6" ht="25">
      <c r="A141" s="1284">
        <v>3.29</v>
      </c>
      <c r="B141" s="1348" t="s">
        <v>2619</v>
      </c>
      <c r="C141" s="1349" t="s">
        <v>1563</v>
      </c>
      <c r="D141" s="1346"/>
      <c r="E141" s="1369"/>
      <c r="F141" s="1370"/>
    </row>
    <row r="142" spans="1:6">
      <c r="A142" s="1284"/>
      <c r="B142" s="1285"/>
      <c r="C142" s="1286"/>
      <c r="D142" s="1286"/>
      <c r="E142" s="1286"/>
      <c r="F142" s="1370"/>
    </row>
    <row r="143" spans="1:6" ht="37.5">
      <c r="A143" s="1341">
        <v>3.3</v>
      </c>
      <c r="B143" s="1301" t="s">
        <v>2567</v>
      </c>
      <c r="C143" s="1328" t="s">
        <v>9</v>
      </c>
      <c r="D143" s="1351" t="s">
        <v>546</v>
      </c>
      <c r="E143" s="1286"/>
      <c r="F143" s="1377"/>
    </row>
    <row r="144" spans="1:6">
      <c r="A144" s="1284"/>
      <c r="B144" s="1285"/>
      <c r="C144" s="1286"/>
      <c r="D144" s="1286"/>
      <c r="E144" s="1286"/>
      <c r="F144" s="1370"/>
    </row>
    <row r="145" spans="1:8" ht="25">
      <c r="A145" s="1284">
        <v>3.31</v>
      </c>
      <c r="B145" s="1348" t="s">
        <v>2620</v>
      </c>
      <c r="C145" s="1352" t="s">
        <v>1563</v>
      </c>
      <c r="D145" s="1353"/>
      <c r="E145" s="1369"/>
      <c r="F145" s="1370"/>
    </row>
    <row r="146" spans="1:8">
      <c r="A146" s="1284"/>
      <c r="B146" s="1285"/>
      <c r="C146" s="1286"/>
      <c r="D146" s="1286"/>
      <c r="E146" s="1286"/>
      <c r="F146" s="1370"/>
    </row>
    <row r="147" spans="1:8" ht="38">
      <c r="A147" s="1284">
        <v>3.32</v>
      </c>
      <c r="B147" s="1354" t="s">
        <v>2568</v>
      </c>
      <c r="C147" s="1328" t="s">
        <v>9</v>
      </c>
      <c r="D147" s="1351" t="s">
        <v>546</v>
      </c>
      <c r="E147" s="1286"/>
      <c r="F147" s="1370"/>
    </row>
    <row r="148" spans="1:8">
      <c r="A148" s="1284"/>
      <c r="B148" s="1285"/>
      <c r="C148" s="1286"/>
      <c r="D148" s="1286"/>
      <c r="E148" s="1286"/>
      <c r="F148" s="1370"/>
    </row>
    <row r="149" spans="1:8" ht="25">
      <c r="A149" s="1341">
        <v>3.33</v>
      </c>
      <c r="B149" s="1348" t="s">
        <v>2621</v>
      </c>
      <c r="C149" s="1352" t="s">
        <v>1563</v>
      </c>
      <c r="D149" s="1353"/>
      <c r="E149" s="1369"/>
      <c r="F149" s="1370"/>
    </row>
    <row r="150" spans="1:8">
      <c r="A150" s="1284"/>
      <c r="B150" s="1285"/>
      <c r="C150" s="1286"/>
      <c r="D150" s="1286"/>
      <c r="E150" s="1286"/>
      <c r="F150" s="1370"/>
    </row>
    <row r="151" spans="1:8" ht="62.5">
      <c r="A151" s="1341">
        <v>3.34</v>
      </c>
      <c r="B151" s="1336" t="s">
        <v>2583</v>
      </c>
      <c r="C151" s="1288" t="s">
        <v>9</v>
      </c>
      <c r="D151" s="1289" t="s">
        <v>546</v>
      </c>
      <c r="E151" s="1289"/>
      <c r="F151" s="1377"/>
    </row>
    <row r="152" spans="1:8">
      <c r="A152" s="1284"/>
      <c r="B152" s="1285"/>
      <c r="C152" s="1286"/>
      <c r="D152" s="1286"/>
      <c r="E152" s="1286"/>
      <c r="F152" s="1370"/>
    </row>
    <row r="153" spans="1:8" ht="25">
      <c r="A153" s="1341">
        <v>3.35</v>
      </c>
      <c r="B153" s="1336" t="s">
        <v>2622</v>
      </c>
      <c r="C153" s="1286" t="s">
        <v>1563</v>
      </c>
      <c r="D153" s="1320"/>
      <c r="E153" s="1369"/>
      <c r="F153" s="1370"/>
    </row>
    <row r="154" spans="1:8">
      <c r="A154" s="1284"/>
      <c r="B154" s="1285"/>
      <c r="C154" s="1286"/>
      <c r="D154" s="1286"/>
      <c r="E154" s="1286"/>
      <c r="F154" s="1370"/>
    </row>
    <row r="155" spans="1:8" s="1282" customFormat="1">
      <c r="A155" s="1279">
        <v>4</v>
      </c>
      <c r="B155" s="1280" t="s">
        <v>2052</v>
      </c>
      <c r="C155" s="1281"/>
      <c r="D155" s="1281"/>
      <c r="E155" s="1281"/>
      <c r="F155" s="1376"/>
      <c r="H155" s="1283"/>
    </row>
    <row r="156" spans="1:8">
      <c r="A156" s="1284"/>
      <c r="B156" s="1285"/>
      <c r="C156" s="1286"/>
      <c r="D156" s="1286"/>
      <c r="E156" s="1286"/>
      <c r="F156" s="1370"/>
    </row>
    <row r="157" spans="1:8" ht="50">
      <c r="A157" s="1355">
        <v>4.0999999999999996</v>
      </c>
      <c r="B157" s="1356" t="s">
        <v>2850</v>
      </c>
      <c r="C157" s="1289" t="s">
        <v>9</v>
      </c>
      <c r="D157" s="1338" t="s">
        <v>10</v>
      </c>
      <c r="E157" s="1289"/>
      <c r="F157" s="1377"/>
    </row>
    <row r="158" spans="1:8">
      <c r="A158" s="1284"/>
      <c r="B158" s="1285"/>
      <c r="C158" s="1289"/>
      <c r="D158" s="1289"/>
      <c r="E158" s="1289"/>
      <c r="F158" s="1377"/>
    </row>
    <row r="159" spans="1:8" ht="87.5">
      <c r="A159" s="1355">
        <v>4.2</v>
      </c>
      <c r="B159" s="1357" t="s">
        <v>2851</v>
      </c>
      <c r="C159" s="1289" t="s">
        <v>9</v>
      </c>
      <c r="D159" s="1338" t="s">
        <v>10</v>
      </c>
      <c r="E159" s="1289"/>
      <c r="F159" s="1377"/>
    </row>
    <row r="160" spans="1:8">
      <c r="A160" s="1284"/>
      <c r="B160" s="1285"/>
      <c r="C160" s="1289"/>
      <c r="D160" s="1289"/>
      <c r="E160" s="1289"/>
      <c r="F160" s="1377"/>
    </row>
    <row r="161" spans="1:8" ht="13.5" thickBot="1">
      <c r="A161" s="1303" t="s">
        <v>1063</v>
      </c>
      <c r="B161" s="1340"/>
      <c r="C161" s="1305"/>
      <c r="D161" s="1306"/>
      <c r="E161" s="1307"/>
      <c r="F161" s="1378"/>
    </row>
    <row r="162" spans="1:8" ht="37.5">
      <c r="A162" s="1355">
        <v>4.3</v>
      </c>
      <c r="B162" s="1356" t="s">
        <v>2605</v>
      </c>
      <c r="C162" s="1358" t="s">
        <v>9</v>
      </c>
      <c r="D162" s="1359" t="s">
        <v>546</v>
      </c>
      <c r="E162" s="1289"/>
      <c r="F162" s="1377"/>
    </row>
    <row r="163" spans="1:8">
      <c r="A163" s="1284"/>
      <c r="B163" s="1285"/>
      <c r="C163" s="1286"/>
      <c r="D163" s="1286"/>
      <c r="E163" s="1286"/>
      <c r="F163" s="1370"/>
    </row>
    <row r="164" spans="1:8" ht="25">
      <c r="A164" s="1355">
        <v>4.4000000000000004</v>
      </c>
      <c r="B164" s="1295" t="s">
        <v>2053</v>
      </c>
      <c r="C164" s="1286" t="s">
        <v>1563</v>
      </c>
      <c r="D164" s="1320"/>
      <c r="E164" s="1369"/>
      <c r="F164" s="1370"/>
    </row>
    <row r="165" spans="1:8">
      <c r="A165" s="1284"/>
      <c r="B165" s="1285"/>
      <c r="C165" s="1286"/>
      <c r="D165" s="1286"/>
      <c r="E165" s="1286"/>
      <c r="F165" s="1370"/>
    </row>
    <row r="166" spans="1:8" s="1282" customFormat="1">
      <c r="A166" s="1279">
        <v>5</v>
      </c>
      <c r="B166" s="1280" t="s">
        <v>2054</v>
      </c>
      <c r="C166" s="1281"/>
      <c r="D166" s="1281"/>
      <c r="E166" s="1281"/>
      <c r="F166" s="1376"/>
      <c r="H166" s="1283"/>
    </row>
    <row r="167" spans="1:8">
      <c r="A167" s="1284"/>
      <c r="B167" s="1285"/>
      <c r="C167" s="1286"/>
      <c r="D167" s="1286"/>
      <c r="E167" s="1286"/>
      <c r="F167" s="1370"/>
    </row>
    <row r="168" spans="1:8" ht="62.5">
      <c r="A168" s="1284">
        <v>5.0999999999999996</v>
      </c>
      <c r="B168" s="1334" t="s">
        <v>2055</v>
      </c>
      <c r="C168" s="1302" t="s">
        <v>9</v>
      </c>
      <c r="D168" s="1360" t="s">
        <v>10</v>
      </c>
      <c r="E168" s="1289"/>
      <c r="F168" s="1377"/>
    </row>
    <row r="169" spans="1:8">
      <c r="A169" s="1284"/>
      <c r="B169" s="1285"/>
      <c r="C169" s="1289"/>
      <c r="D169" s="1289"/>
      <c r="E169" s="1289"/>
      <c r="F169" s="1377"/>
    </row>
    <row r="170" spans="1:8" ht="62.5">
      <c r="A170" s="1284">
        <v>5.2</v>
      </c>
      <c r="B170" s="1356" t="s">
        <v>2250</v>
      </c>
      <c r="C170" s="1361" t="s">
        <v>9</v>
      </c>
      <c r="D170" s="1359" t="s">
        <v>2056</v>
      </c>
      <c r="E170" s="1289"/>
      <c r="F170" s="1377"/>
    </row>
    <row r="171" spans="1:8">
      <c r="A171" s="1284"/>
      <c r="B171" s="1285"/>
      <c r="C171" s="1289"/>
      <c r="D171" s="1289"/>
      <c r="E171" s="1289"/>
      <c r="F171" s="1377"/>
    </row>
    <row r="172" spans="1:8" ht="113.5">
      <c r="A172" s="1284">
        <v>5.3</v>
      </c>
      <c r="B172" s="1291" t="s">
        <v>2057</v>
      </c>
      <c r="C172" s="1361" t="s">
        <v>9</v>
      </c>
      <c r="D172" s="1359" t="s">
        <v>2056</v>
      </c>
      <c r="E172" s="1289"/>
      <c r="F172" s="1377"/>
    </row>
    <row r="173" spans="1:8">
      <c r="A173" s="1284"/>
      <c r="B173" s="1285"/>
      <c r="C173" s="1286"/>
      <c r="D173" s="1286"/>
      <c r="E173" s="1286"/>
      <c r="F173" s="1370"/>
    </row>
    <row r="174" spans="1:8" s="1282" customFormat="1" ht="13.5" thickBot="1">
      <c r="A174" s="1303" t="s">
        <v>1063</v>
      </c>
      <c r="B174" s="1340"/>
      <c r="C174" s="1305"/>
      <c r="D174" s="1306"/>
      <c r="E174" s="1307"/>
      <c r="F174" s="1378"/>
      <c r="H174" s="1283"/>
    </row>
  </sheetData>
  <mergeCells count="3">
    <mergeCell ref="A1:F1"/>
    <mergeCell ref="A3:F3"/>
    <mergeCell ref="A5:F5"/>
  </mergeCells>
  <pageMargins left="0.7" right="0.7" top="0.75" bottom="0.75" header="0.3" footer="0.3"/>
  <pageSetup paperSize="9" scale="81" fitToHeight="0" orientation="portrait" r:id="rId1"/>
  <headerFooter alignWithMargins="0">
    <oddFooter>Page &amp;P of &amp;N</oddFooter>
  </headerFooter>
  <rowBreaks count="6" manualBreakCount="6">
    <brk id="43" max="5" man="1"/>
    <brk id="68" max="5" man="1"/>
    <brk id="83" max="5" man="1"/>
    <brk id="105" max="5" man="1"/>
    <brk id="136" max="5" man="1"/>
    <brk id="161" max="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pageSetUpPr fitToPage="1"/>
  </sheetPr>
  <dimension ref="A1:G654"/>
  <sheetViews>
    <sheetView showZeros="0" view="pageBreakPreview" topLeftCell="A9" zoomScaleNormal="100" zoomScaleSheetLayoutView="100" workbookViewId="0">
      <selection activeCell="F9" sqref="F9:F629"/>
    </sheetView>
  </sheetViews>
  <sheetFormatPr defaultRowHeight="13"/>
  <cols>
    <col min="1" max="1" width="7.26953125" style="216" customWidth="1"/>
    <col min="2" max="2" width="52.81640625" style="143" customWidth="1"/>
    <col min="3" max="3" width="5.6328125" style="114" customWidth="1"/>
    <col min="4" max="4" width="10.26953125" style="217" customWidth="1"/>
    <col min="5" max="5" width="14.26953125" style="218" customWidth="1"/>
    <col min="6" max="6" width="17" style="1080" customWidth="1"/>
    <col min="7" max="7" width="9.1796875" style="114"/>
    <col min="8" max="8" width="13.90625" style="143" customWidth="1"/>
    <col min="9" max="9" width="12.36328125" style="143" customWidth="1"/>
    <col min="10" max="255" width="9.1796875" style="143"/>
    <col min="256" max="256" width="7.26953125" style="143" customWidth="1"/>
    <col min="257" max="257" width="52.1796875" style="143" customWidth="1"/>
    <col min="258" max="258" width="4.54296875" style="143" customWidth="1"/>
    <col min="259" max="259" width="10.26953125" style="143" customWidth="1"/>
    <col min="260" max="260" width="10.6328125" style="143" customWidth="1"/>
    <col min="261" max="261" width="12.36328125" style="143" customWidth="1"/>
    <col min="262" max="262" width="0" style="143" hidden="1" customWidth="1"/>
    <col min="263" max="263" width="9.1796875" style="143"/>
    <col min="264" max="264" width="13.90625" style="143" customWidth="1"/>
    <col min="265" max="265" width="12.36328125" style="143" customWidth="1"/>
    <col min="266" max="511" width="9.1796875" style="143"/>
    <col min="512" max="512" width="7.26953125" style="143" customWidth="1"/>
    <col min="513" max="513" width="52.1796875" style="143" customWidth="1"/>
    <col min="514" max="514" width="4.54296875" style="143" customWidth="1"/>
    <col min="515" max="515" width="10.26953125" style="143" customWidth="1"/>
    <col min="516" max="516" width="10.6328125" style="143" customWidth="1"/>
    <col min="517" max="517" width="12.36328125" style="143" customWidth="1"/>
    <col min="518" max="518" width="0" style="143" hidden="1" customWidth="1"/>
    <col min="519" max="519" width="9.1796875" style="143"/>
    <col min="520" max="520" width="13.90625" style="143" customWidth="1"/>
    <col min="521" max="521" width="12.36328125" style="143" customWidth="1"/>
    <col min="522" max="767" width="9.1796875" style="143"/>
    <col min="768" max="768" width="7.26953125" style="143" customWidth="1"/>
    <col min="769" max="769" width="52.1796875" style="143" customWidth="1"/>
    <col min="770" max="770" width="4.54296875" style="143" customWidth="1"/>
    <col min="771" max="771" width="10.26953125" style="143" customWidth="1"/>
    <col min="772" max="772" width="10.6328125" style="143" customWidth="1"/>
    <col min="773" max="773" width="12.36328125" style="143" customWidth="1"/>
    <col min="774" max="774" width="0" style="143" hidden="1" customWidth="1"/>
    <col min="775" max="775" width="9.1796875" style="143"/>
    <col min="776" max="776" width="13.90625" style="143" customWidth="1"/>
    <col min="777" max="777" width="12.36328125" style="143" customWidth="1"/>
    <col min="778" max="1023" width="9.1796875" style="143"/>
    <col min="1024" max="1024" width="7.26953125" style="143" customWidth="1"/>
    <col min="1025" max="1025" width="52.1796875" style="143" customWidth="1"/>
    <col min="1026" max="1026" width="4.54296875" style="143" customWidth="1"/>
    <col min="1027" max="1027" width="10.26953125" style="143" customWidth="1"/>
    <col min="1028" max="1028" width="10.6328125" style="143" customWidth="1"/>
    <col min="1029" max="1029" width="12.36328125" style="143" customWidth="1"/>
    <col min="1030" max="1030" width="0" style="143" hidden="1" customWidth="1"/>
    <col min="1031" max="1031" width="9.1796875" style="143"/>
    <col min="1032" max="1032" width="13.90625" style="143" customWidth="1"/>
    <col min="1033" max="1033" width="12.36328125" style="143" customWidth="1"/>
    <col min="1034" max="1279" width="9.1796875" style="143"/>
    <col min="1280" max="1280" width="7.26953125" style="143" customWidth="1"/>
    <col min="1281" max="1281" width="52.1796875" style="143" customWidth="1"/>
    <col min="1282" max="1282" width="4.54296875" style="143" customWidth="1"/>
    <col min="1283" max="1283" width="10.26953125" style="143" customWidth="1"/>
    <col min="1284" max="1284" width="10.6328125" style="143" customWidth="1"/>
    <col min="1285" max="1285" width="12.36328125" style="143" customWidth="1"/>
    <col min="1286" max="1286" width="0" style="143" hidden="1" customWidth="1"/>
    <col min="1287" max="1287" width="9.1796875" style="143"/>
    <col min="1288" max="1288" width="13.90625" style="143" customWidth="1"/>
    <col min="1289" max="1289" width="12.36328125" style="143" customWidth="1"/>
    <col min="1290" max="1535" width="9.1796875" style="143"/>
    <col min="1536" max="1536" width="7.26953125" style="143" customWidth="1"/>
    <col min="1537" max="1537" width="52.1796875" style="143" customWidth="1"/>
    <col min="1538" max="1538" width="4.54296875" style="143" customWidth="1"/>
    <col min="1539" max="1539" width="10.26953125" style="143" customWidth="1"/>
    <col min="1540" max="1540" width="10.6328125" style="143" customWidth="1"/>
    <col min="1541" max="1541" width="12.36328125" style="143" customWidth="1"/>
    <col min="1542" max="1542" width="0" style="143" hidden="1" customWidth="1"/>
    <col min="1543" max="1543" width="9.1796875" style="143"/>
    <col min="1544" max="1544" width="13.90625" style="143" customWidth="1"/>
    <col min="1545" max="1545" width="12.36328125" style="143" customWidth="1"/>
    <col min="1546" max="1791" width="9.1796875" style="143"/>
    <col min="1792" max="1792" width="7.26953125" style="143" customWidth="1"/>
    <col min="1793" max="1793" width="52.1796875" style="143" customWidth="1"/>
    <col min="1794" max="1794" width="4.54296875" style="143" customWidth="1"/>
    <col min="1795" max="1795" width="10.26953125" style="143" customWidth="1"/>
    <col min="1796" max="1796" width="10.6328125" style="143" customWidth="1"/>
    <col min="1797" max="1797" width="12.36328125" style="143" customWidth="1"/>
    <col min="1798" max="1798" width="0" style="143" hidden="1" customWidth="1"/>
    <col min="1799" max="1799" width="9.1796875" style="143"/>
    <col min="1800" max="1800" width="13.90625" style="143" customWidth="1"/>
    <col min="1801" max="1801" width="12.36328125" style="143" customWidth="1"/>
    <col min="1802" max="2047" width="9.1796875" style="143"/>
    <col min="2048" max="2048" width="7.26953125" style="143" customWidth="1"/>
    <col min="2049" max="2049" width="52.1796875" style="143" customWidth="1"/>
    <col min="2050" max="2050" width="4.54296875" style="143" customWidth="1"/>
    <col min="2051" max="2051" width="10.26953125" style="143" customWidth="1"/>
    <col min="2052" max="2052" width="10.6328125" style="143" customWidth="1"/>
    <col min="2053" max="2053" width="12.36328125" style="143" customWidth="1"/>
    <col min="2054" max="2054" width="0" style="143" hidden="1" customWidth="1"/>
    <col min="2055" max="2055" width="9.1796875" style="143"/>
    <col min="2056" max="2056" width="13.90625" style="143" customWidth="1"/>
    <col min="2057" max="2057" width="12.36328125" style="143" customWidth="1"/>
    <col min="2058" max="2303" width="9.1796875" style="143"/>
    <col min="2304" max="2304" width="7.26953125" style="143" customWidth="1"/>
    <col min="2305" max="2305" width="52.1796875" style="143" customWidth="1"/>
    <col min="2306" max="2306" width="4.54296875" style="143" customWidth="1"/>
    <col min="2307" max="2307" width="10.26953125" style="143" customWidth="1"/>
    <col min="2308" max="2308" width="10.6328125" style="143" customWidth="1"/>
    <col min="2309" max="2309" width="12.36328125" style="143" customWidth="1"/>
    <col min="2310" max="2310" width="0" style="143" hidden="1" customWidth="1"/>
    <col min="2311" max="2311" width="9.1796875" style="143"/>
    <col min="2312" max="2312" width="13.90625" style="143" customWidth="1"/>
    <col min="2313" max="2313" width="12.36328125" style="143" customWidth="1"/>
    <col min="2314" max="2559" width="9.1796875" style="143"/>
    <col min="2560" max="2560" width="7.26953125" style="143" customWidth="1"/>
    <col min="2561" max="2561" width="52.1796875" style="143" customWidth="1"/>
    <col min="2562" max="2562" width="4.54296875" style="143" customWidth="1"/>
    <col min="2563" max="2563" width="10.26953125" style="143" customWidth="1"/>
    <col min="2564" max="2564" width="10.6328125" style="143" customWidth="1"/>
    <col min="2565" max="2565" width="12.36328125" style="143" customWidth="1"/>
    <col min="2566" max="2566" width="0" style="143" hidden="1" customWidth="1"/>
    <col min="2567" max="2567" width="9.1796875" style="143"/>
    <col min="2568" max="2568" width="13.90625" style="143" customWidth="1"/>
    <col min="2569" max="2569" width="12.36328125" style="143" customWidth="1"/>
    <col min="2570" max="2815" width="9.1796875" style="143"/>
    <col min="2816" max="2816" width="7.26953125" style="143" customWidth="1"/>
    <col min="2817" max="2817" width="52.1796875" style="143" customWidth="1"/>
    <col min="2818" max="2818" width="4.54296875" style="143" customWidth="1"/>
    <col min="2819" max="2819" width="10.26953125" style="143" customWidth="1"/>
    <col min="2820" max="2820" width="10.6328125" style="143" customWidth="1"/>
    <col min="2821" max="2821" width="12.36328125" style="143" customWidth="1"/>
    <col min="2822" max="2822" width="0" style="143" hidden="1" customWidth="1"/>
    <col min="2823" max="2823" width="9.1796875" style="143"/>
    <col min="2824" max="2824" width="13.90625" style="143" customWidth="1"/>
    <col min="2825" max="2825" width="12.36328125" style="143" customWidth="1"/>
    <col min="2826" max="3071" width="9.1796875" style="143"/>
    <col min="3072" max="3072" width="7.26953125" style="143" customWidth="1"/>
    <col min="3073" max="3073" width="52.1796875" style="143" customWidth="1"/>
    <col min="3074" max="3074" width="4.54296875" style="143" customWidth="1"/>
    <col min="3075" max="3075" width="10.26953125" style="143" customWidth="1"/>
    <col min="3076" max="3076" width="10.6328125" style="143" customWidth="1"/>
    <col min="3077" max="3077" width="12.36328125" style="143" customWidth="1"/>
    <col min="3078" max="3078" width="0" style="143" hidden="1" customWidth="1"/>
    <col min="3079" max="3079" width="9.1796875" style="143"/>
    <col min="3080" max="3080" width="13.90625" style="143" customWidth="1"/>
    <col min="3081" max="3081" width="12.36328125" style="143" customWidth="1"/>
    <col min="3082" max="3327" width="9.1796875" style="143"/>
    <col min="3328" max="3328" width="7.26953125" style="143" customWidth="1"/>
    <col min="3329" max="3329" width="52.1796875" style="143" customWidth="1"/>
    <col min="3330" max="3330" width="4.54296875" style="143" customWidth="1"/>
    <col min="3331" max="3331" width="10.26953125" style="143" customWidth="1"/>
    <col min="3332" max="3332" width="10.6328125" style="143" customWidth="1"/>
    <col min="3333" max="3333" width="12.36328125" style="143" customWidth="1"/>
    <col min="3334" max="3334" width="0" style="143" hidden="1" customWidth="1"/>
    <col min="3335" max="3335" width="9.1796875" style="143"/>
    <col min="3336" max="3336" width="13.90625" style="143" customWidth="1"/>
    <col min="3337" max="3337" width="12.36328125" style="143" customWidth="1"/>
    <col min="3338" max="3583" width="9.1796875" style="143"/>
    <col min="3584" max="3584" width="7.26953125" style="143" customWidth="1"/>
    <col min="3585" max="3585" width="52.1796875" style="143" customWidth="1"/>
    <col min="3586" max="3586" width="4.54296875" style="143" customWidth="1"/>
    <col min="3587" max="3587" width="10.26953125" style="143" customWidth="1"/>
    <col min="3588" max="3588" width="10.6328125" style="143" customWidth="1"/>
    <col min="3589" max="3589" width="12.36328125" style="143" customWidth="1"/>
    <col min="3590" max="3590" width="0" style="143" hidden="1" customWidth="1"/>
    <col min="3591" max="3591" width="9.1796875" style="143"/>
    <col min="3592" max="3592" width="13.90625" style="143" customWidth="1"/>
    <col min="3593" max="3593" width="12.36328125" style="143" customWidth="1"/>
    <col min="3594" max="3839" width="9.1796875" style="143"/>
    <col min="3840" max="3840" width="7.26953125" style="143" customWidth="1"/>
    <col min="3841" max="3841" width="52.1796875" style="143" customWidth="1"/>
    <col min="3842" max="3842" width="4.54296875" style="143" customWidth="1"/>
    <col min="3843" max="3843" width="10.26953125" style="143" customWidth="1"/>
    <col min="3844" max="3844" width="10.6328125" style="143" customWidth="1"/>
    <col min="3845" max="3845" width="12.36328125" style="143" customWidth="1"/>
    <col min="3846" max="3846" width="0" style="143" hidden="1" customWidth="1"/>
    <col min="3847" max="3847" width="9.1796875" style="143"/>
    <col min="3848" max="3848" width="13.90625" style="143" customWidth="1"/>
    <col min="3849" max="3849" width="12.36328125" style="143" customWidth="1"/>
    <col min="3850" max="4095" width="9.1796875" style="143"/>
    <col min="4096" max="4096" width="7.26953125" style="143" customWidth="1"/>
    <col min="4097" max="4097" width="52.1796875" style="143" customWidth="1"/>
    <col min="4098" max="4098" width="4.54296875" style="143" customWidth="1"/>
    <col min="4099" max="4099" width="10.26953125" style="143" customWidth="1"/>
    <col min="4100" max="4100" width="10.6328125" style="143" customWidth="1"/>
    <col min="4101" max="4101" width="12.36328125" style="143" customWidth="1"/>
    <col min="4102" max="4102" width="0" style="143" hidden="1" customWidth="1"/>
    <col min="4103" max="4103" width="9.1796875" style="143"/>
    <col min="4104" max="4104" width="13.90625" style="143" customWidth="1"/>
    <col min="4105" max="4105" width="12.36328125" style="143" customWidth="1"/>
    <col min="4106" max="4351" width="9.1796875" style="143"/>
    <col min="4352" max="4352" width="7.26953125" style="143" customWidth="1"/>
    <col min="4353" max="4353" width="52.1796875" style="143" customWidth="1"/>
    <col min="4354" max="4354" width="4.54296875" style="143" customWidth="1"/>
    <col min="4355" max="4355" width="10.26953125" style="143" customWidth="1"/>
    <col min="4356" max="4356" width="10.6328125" style="143" customWidth="1"/>
    <col min="4357" max="4357" width="12.36328125" style="143" customWidth="1"/>
    <col min="4358" max="4358" width="0" style="143" hidden="1" customWidth="1"/>
    <col min="4359" max="4359" width="9.1796875" style="143"/>
    <col min="4360" max="4360" width="13.90625" style="143" customWidth="1"/>
    <col min="4361" max="4361" width="12.36328125" style="143" customWidth="1"/>
    <col min="4362" max="4607" width="9.1796875" style="143"/>
    <col min="4608" max="4608" width="7.26953125" style="143" customWidth="1"/>
    <col min="4609" max="4609" width="52.1796875" style="143" customWidth="1"/>
    <col min="4610" max="4610" width="4.54296875" style="143" customWidth="1"/>
    <col min="4611" max="4611" width="10.26953125" style="143" customWidth="1"/>
    <col min="4612" max="4612" width="10.6328125" style="143" customWidth="1"/>
    <col min="4613" max="4613" width="12.36328125" style="143" customWidth="1"/>
    <col min="4614" max="4614" width="0" style="143" hidden="1" customWidth="1"/>
    <col min="4615" max="4615" width="9.1796875" style="143"/>
    <col min="4616" max="4616" width="13.90625" style="143" customWidth="1"/>
    <col min="4617" max="4617" width="12.36328125" style="143" customWidth="1"/>
    <col min="4618" max="4863" width="9.1796875" style="143"/>
    <col min="4864" max="4864" width="7.26953125" style="143" customWidth="1"/>
    <col min="4865" max="4865" width="52.1796875" style="143" customWidth="1"/>
    <col min="4866" max="4866" width="4.54296875" style="143" customWidth="1"/>
    <col min="4867" max="4867" width="10.26953125" style="143" customWidth="1"/>
    <col min="4868" max="4868" width="10.6328125" style="143" customWidth="1"/>
    <col min="4869" max="4869" width="12.36328125" style="143" customWidth="1"/>
    <col min="4870" max="4870" width="0" style="143" hidden="1" customWidth="1"/>
    <col min="4871" max="4871" width="9.1796875" style="143"/>
    <col min="4872" max="4872" width="13.90625" style="143" customWidth="1"/>
    <col min="4873" max="4873" width="12.36328125" style="143" customWidth="1"/>
    <col min="4874" max="5119" width="9.1796875" style="143"/>
    <col min="5120" max="5120" width="7.26953125" style="143" customWidth="1"/>
    <col min="5121" max="5121" width="52.1796875" style="143" customWidth="1"/>
    <col min="5122" max="5122" width="4.54296875" style="143" customWidth="1"/>
    <col min="5123" max="5123" width="10.26953125" style="143" customWidth="1"/>
    <col min="5124" max="5124" width="10.6328125" style="143" customWidth="1"/>
    <col min="5125" max="5125" width="12.36328125" style="143" customWidth="1"/>
    <col min="5126" max="5126" width="0" style="143" hidden="1" customWidth="1"/>
    <col min="5127" max="5127" width="9.1796875" style="143"/>
    <col min="5128" max="5128" width="13.90625" style="143" customWidth="1"/>
    <col min="5129" max="5129" width="12.36328125" style="143" customWidth="1"/>
    <col min="5130" max="5375" width="9.1796875" style="143"/>
    <col min="5376" max="5376" width="7.26953125" style="143" customWidth="1"/>
    <col min="5377" max="5377" width="52.1796875" style="143" customWidth="1"/>
    <col min="5378" max="5378" width="4.54296875" style="143" customWidth="1"/>
    <col min="5379" max="5379" width="10.26953125" style="143" customWidth="1"/>
    <col min="5380" max="5380" width="10.6328125" style="143" customWidth="1"/>
    <col min="5381" max="5381" width="12.36328125" style="143" customWidth="1"/>
    <col min="5382" max="5382" width="0" style="143" hidden="1" customWidth="1"/>
    <col min="5383" max="5383" width="9.1796875" style="143"/>
    <col min="5384" max="5384" width="13.90625" style="143" customWidth="1"/>
    <col min="5385" max="5385" width="12.36328125" style="143" customWidth="1"/>
    <col min="5386" max="5631" width="9.1796875" style="143"/>
    <col min="5632" max="5632" width="7.26953125" style="143" customWidth="1"/>
    <col min="5633" max="5633" width="52.1796875" style="143" customWidth="1"/>
    <col min="5634" max="5634" width="4.54296875" style="143" customWidth="1"/>
    <col min="5635" max="5635" width="10.26953125" style="143" customWidth="1"/>
    <col min="5636" max="5636" width="10.6328125" style="143" customWidth="1"/>
    <col min="5637" max="5637" width="12.36328125" style="143" customWidth="1"/>
    <col min="5638" max="5638" width="0" style="143" hidden="1" customWidth="1"/>
    <col min="5639" max="5639" width="9.1796875" style="143"/>
    <col min="5640" max="5640" width="13.90625" style="143" customWidth="1"/>
    <col min="5641" max="5641" width="12.36328125" style="143" customWidth="1"/>
    <col min="5642" max="5887" width="9.1796875" style="143"/>
    <col min="5888" max="5888" width="7.26953125" style="143" customWidth="1"/>
    <col min="5889" max="5889" width="52.1796875" style="143" customWidth="1"/>
    <col min="5890" max="5890" width="4.54296875" style="143" customWidth="1"/>
    <col min="5891" max="5891" width="10.26953125" style="143" customWidth="1"/>
    <col min="5892" max="5892" width="10.6328125" style="143" customWidth="1"/>
    <col min="5893" max="5893" width="12.36328125" style="143" customWidth="1"/>
    <col min="5894" max="5894" width="0" style="143" hidden="1" customWidth="1"/>
    <col min="5895" max="5895" width="9.1796875" style="143"/>
    <col min="5896" max="5896" width="13.90625" style="143" customWidth="1"/>
    <col min="5897" max="5897" width="12.36328125" style="143" customWidth="1"/>
    <col min="5898" max="6143" width="9.1796875" style="143"/>
    <col min="6144" max="6144" width="7.26953125" style="143" customWidth="1"/>
    <col min="6145" max="6145" width="52.1796875" style="143" customWidth="1"/>
    <col min="6146" max="6146" width="4.54296875" style="143" customWidth="1"/>
    <col min="6147" max="6147" width="10.26953125" style="143" customWidth="1"/>
    <col min="6148" max="6148" width="10.6328125" style="143" customWidth="1"/>
    <col min="6149" max="6149" width="12.36328125" style="143" customWidth="1"/>
    <col min="6150" max="6150" width="0" style="143" hidden="1" customWidth="1"/>
    <col min="6151" max="6151" width="9.1796875" style="143"/>
    <col min="6152" max="6152" width="13.90625" style="143" customWidth="1"/>
    <col min="6153" max="6153" width="12.36328125" style="143" customWidth="1"/>
    <col min="6154" max="6399" width="9.1796875" style="143"/>
    <col min="6400" max="6400" width="7.26953125" style="143" customWidth="1"/>
    <col min="6401" max="6401" width="52.1796875" style="143" customWidth="1"/>
    <col min="6402" max="6402" width="4.54296875" style="143" customWidth="1"/>
    <col min="6403" max="6403" width="10.26953125" style="143" customWidth="1"/>
    <col min="6404" max="6404" width="10.6328125" style="143" customWidth="1"/>
    <col min="6405" max="6405" width="12.36328125" style="143" customWidth="1"/>
    <col min="6406" max="6406" width="0" style="143" hidden="1" customWidth="1"/>
    <col min="6407" max="6407" width="9.1796875" style="143"/>
    <col min="6408" max="6408" width="13.90625" style="143" customWidth="1"/>
    <col min="6409" max="6409" width="12.36328125" style="143" customWidth="1"/>
    <col min="6410" max="6655" width="9.1796875" style="143"/>
    <col min="6656" max="6656" width="7.26953125" style="143" customWidth="1"/>
    <col min="6657" max="6657" width="52.1796875" style="143" customWidth="1"/>
    <col min="6658" max="6658" width="4.54296875" style="143" customWidth="1"/>
    <col min="6659" max="6659" width="10.26953125" style="143" customWidth="1"/>
    <col min="6660" max="6660" width="10.6328125" style="143" customWidth="1"/>
    <col min="6661" max="6661" width="12.36328125" style="143" customWidth="1"/>
    <col min="6662" max="6662" width="0" style="143" hidden="1" customWidth="1"/>
    <col min="6663" max="6663" width="9.1796875" style="143"/>
    <col min="6664" max="6664" width="13.90625" style="143" customWidth="1"/>
    <col min="6665" max="6665" width="12.36328125" style="143" customWidth="1"/>
    <col min="6666" max="6911" width="9.1796875" style="143"/>
    <col min="6912" max="6912" width="7.26953125" style="143" customWidth="1"/>
    <col min="6913" max="6913" width="52.1796875" style="143" customWidth="1"/>
    <col min="6914" max="6914" width="4.54296875" style="143" customWidth="1"/>
    <col min="6915" max="6915" width="10.26953125" style="143" customWidth="1"/>
    <col min="6916" max="6916" width="10.6328125" style="143" customWidth="1"/>
    <col min="6917" max="6917" width="12.36328125" style="143" customWidth="1"/>
    <col min="6918" max="6918" width="0" style="143" hidden="1" customWidth="1"/>
    <col min="6919" max="6919" width="9.1796875" style="143"/>
    <col min="6920" max="6920" width="13.90625" style="143" customWidth="1"/>
    <col min="6921" max="6921" width="12.36328125" style="143" customWidth="1"/>
    <col min="6922" max="7167" width="9.1796875" style="143"/>
    <col min="7168" max="7168" width="7.26953125" style="143" customWidth="1"/>
    <col min="7169" max="7169" width="52.1796875" style="143" customWidth="1"/>
    <col min="7170" max="7170" width="4.54296875" style="143" customWidth="1"/>
    <col min="7171" max="7171" width="10.26953125" style="143" customWidth="1"/>
    <col min="7172" max="7172" width="10.6328125" style="143" customWidth="1"/>
    <col min="7173" max="7173" width="12.36328125" style="143" customWidth="1"/>
    <col min="7174" max="7174" width="0" style="143" hidden="1" customWidth="1"/>
    <col min="7175" max="7175" width="9.1796875" style="143"/>
    <col min="7176" max="7176" width="13.90625" style="143" customWidth="1"/>
    <col min="7177" max="7177" width="12.36328125" style="143" customWidth="1"/>
    <col min="7178" max="7423" width="9.1796875" style="143"/>
    <col min="7424" max="7424" width="7.26953125" style="143" customWidth="1"/>
    <col min="7425" max="7425" width="52.1796875" style="143" customWidth="1"/>
    <col min="7426" max="7426" width="4.54296875" style="143" customWidth="1"/>
    <col min="7427" max="7427" width="10.26953125" style="143" customWidth="1"/>
    <col min="7428" max="7428" width="10.6328125" style="143" customWidth="1"/>
    <col min="7429" max="7429" width="12.36328125" style="143" customWidth="1"/>
    <col min="7430" max="7430" width="0" style="143" hidden="1" customWidth="1"/>
    <col min="7431" max="7431" width="9.1796875" style="143"/>
    <col min="7432" max="7432" width="13.90625" style="143" customWidth="1"/>
    <col min="7433" max="7433" width="12.36328125" style="143" customWidth="1"/>
    <col min="7434" max="7679" width="9.1796875" style="143"/>
    <col min="7680" max="7680" width="7.26953125" style="143" customWidth="1"/>
    <col min="7681" max="7681" width="52.1796875" style="143" customWidth="1"/>
    <col min="7682" max="7682" width="4.54296875" style="143" customWidth="1"/>
    <col min="7683" max="7683" width="10.26953125" style="143" customWidth="1"/>
    <col min="7684" max="7684" width="10.6328125" style="143" customWidth="1"/>
    <col min="7685" max="7685" width="12.36328125" style="143" customWidth="1"/>
    <col min="7686" max="7686" width="0" style="143" hidden="1" customWidth="1"/>
    <col min="7687" max="7687" width="9.1796875" style="143"/>
    <col min="7688" max="7688" width="13.90625" style="143" customWidth="1"/>
    <col min="7689" max="7689" width="12.36328125" style="143" customWidth="1"/>
    <col min="7690" max="7935" width="9.1796875" style="143"/>
    <col min="7936" max="7936" width="7.26953125" style="143" customWidth="1"/>
    <col min="7937" max="7937" width="52.1796875" style="143" customWidth="1"/>
    <col min="7938" max="7938" width="4.54296875" style="143" customWidth="1"/>
    <col min="7939" max="7939" width="10.26953125" style="143" customWidth="1"/>
    <col min="7940" max="7940" width="10.6328125" style="143" customWidth="1"/>
    <col min="7941" max="7941" width="12.36328125" style="143" customWidth="1"/>
    <col min="7942" max="7942" width="0" style="143" hidden="1" customWidth="1"/>
    <col min="7943" max="7943" width="9.1796875" style="143"/>
    <col min="7944" max="7944" width="13.90625" style="143" customWidth="1"/>
    <col min="7945" max="7945" width="12.36328125" style="143" customWidth="1"/>
    <col min="7946" max="8191" width="9.1796875" style="143"/>
    <col min="8192" max="8192" width="7.26953125" style="143" customWidth="1"/>
    <col min="8193" max="8193" width="52.1796875" style="143" customWidth="1"/>
    <col min="8194" max="8194" width="4.54296875" style="143" customWidth="1"/>
    <col min="8195" max="8195" width="10.26953125" style="143" customWidth="1"/>
    <col min="8196" max="8196" width="10.6328125" style="143" customWidth="1"/>
    <col min="8197" max="8197" width="12.36328125" style="143" customWidth="1"/>
    <col min="8198" max="8198" width="0" style="143" hidden="1" customWidth="1"/>
    <col min="8199" max="8199" width="9.1796875" style="143"/>
    <col min="8200" max="8200" width="13.90625" style="143" customWidth="1"/>
    <col min="8201" max="8201" width="12.36328125" style="143" customWidth="1"/>
    <col min="8202" max="8447" width="9.1796875" style="143"/>
    <col min="8448" max="8448" width="7.26953125" style="143" customWidth="1"/>
    <col min="8449" max="8449" width="52.1796875" style="143" customWidth="1"/>
    <col min="8450" max="8450" width="4.54296875" style="143" customWidth="1"/>
    <col min="8451" max="8451" width="10.26953125" style="143" customWidth="1"/>
    <col min="8452" max="8452" width="10.6328125" style="143" customWidth="1"/>
    <col min="8453" max="8453" width="12.36328125" style="143" customWidth="1"/>
    <col min="8454" max="8454" width="0" style="143" hidden="1" customWidth="1"/>
    <col min="8455" max="8455" width="9.1796875" style="143"/>
    <col min="8456" max="8456" width="13.90625" style="143" customWidth="1"/>
    <col min="8457" max="8457" width="12.36328125" style="143" customWidth="1"/>
    <col min="8458" max="8703" width="9.1796875" style="143"/>
    <col min="8704" max="8704" width="7.26953125" style="143" customWidth="1"/>
    <col min="8705" max="8705" width="52.1796875" style="143" customWidth="1"/>
    <col min="8706" max="8706" width="4.54296875" style="143" customWidth="1"/>
    <col min="8707" max="8707" width="10.26953125" style="143" customWidth="1"/>
    <col min="8708" max="8708" width="10.6328125" style="143" customWidth="1"/>
    <col min="8709" max="8709" width="12.36328125" style="143" customWidth="1"/>
    <col min="8710" max="8710" width="0" style="143" hidden="1" customWidth="1"/>
    <col min="8711" max="8711" width="9.1796875" style="143"/>
    <col min="8712" max="8712" width="13.90625" style="143" customWidth="1"/>
    <col min="8713" max="8713" width="12.36328125" style="143" customWidth="1"/>
    <col min="8714" max="8959" width="9.1796875" style="143"/>
    <col min="8960" max="8960" width="7.26953125" style="143" customWidth="1"/>
    <col min="8961" max="8961" width="52.1796875" style="143" customWidth="1"/>
    <col min="8962" max="8962" width="4.54296875" style="143" customWidth="1"/>
    <col min="8963" max="8963" width="10.26953125" style="143" customWidth="1"/>
    <col min="8964" max="8964" width="10.6328125" style="143" customWidth="1"/>
    <col min="8965" max="8965" width="12.36328125" style="143" customWidth="1"/>
    <col min="8966" max="8966" width="0" style="143" hidden="1" customWidth="1"/>
    <col min="8967" max="8967" width="9.1796875" style="143"/>
    <col min="8968" max="8968" width="13.90625" style="143" customWidth="1"/>
    <col min="8969" max="8969" width="12.36328125" style="143" customWidth="1"/>
    <col min="8970" max="9215" width="9.1796875" style="143"/>
    <col min="9216" max="9216" width="7.26953125" style="143" customWidth="1"/>
    <col min="9217" max="9217" width="52.1796875" style="143" customWidth="1"/>
    <col min="9218" max="9218" width="4.54296875" style="143" customWidth="1"/>
    <col min="9219" max="9219" width="10.26953125" style="143" customWidth="1"/>
    <col min="9220" max="9220" width="10.6328125" style="143" customWidth="1"/>
    <col min="9221" max="9221" width="12.36328125" style="143" customWidth="1"/>
    <col min="9222" max="9222" width="0" style="143" hidden="1" customWidth="1"/>
    <col min="9223" max="9223" width="9.1796875" style="143"/>
    <col min="9224" max="9224" width="13.90625" style="143" customWidth="1"/>
    <col min="9225" max="9225" width="12.36328125" style="143" customWidth="1"/>
    <col min="9226" max="9471" width="9.1796875" style="143"/>
    <col min="9472" max="9472" width="7.26953125" style="143" customWidth="1"/>
    <col min="9473" max="9473" width="52.1796875" style="143" customWidth="1"/>
    <col min="9474" max="9474" width="4.54296875" style="143" customWidth="1"/>
    <col min="9475" max="9475" width="10.26953125" style="143" customWidth="1"/>
    <col min="9476" max="9476" width="10.6328125" style="143" customWidth="1"/>
    <col min="9477" max="9477" width="12.36328125" style="143" customWidth="1"/>
    <col min="9478" max="9478" width="0" style="143" hidden="1" customWidth="1"/>
    <col min="9479" max="9479" width="9.1796875" style="143"/>
    <col min="9480" max="9480" width="13.90625" style="143" customWidth="1"/>
    <col min="9481" max="9481" width="12.36328125" style="143" customWidth="1"/>
    <col min="9482" max="9727" width="9.1796875" style="143"/>
    <col min="9728" max="9728" width="7.26953125" style="143" customWidth="1"/>
    <col min="9729" max="9729" width="52.1796875" style="143" customWidth="1"/>
    <col min="9730" max="9730" width="4.54296875" style="143" customWidth="1"/>
    <col min="9731" max="9731" width="10.26953125" style="143" customWidth="1"/>
    <col min="9732" max="9732" width="10.6328125" style="143" customWidth="1"/>
    <col min="9733" max="9733" width="12.36328125" style="143" customWidth="1"/>
    <col min="9734" max="9734" width="0" style="143" hidden="1" customWidth="1"/>
    <col min="9735" max="9735" width="9.1796875" style="143"/>
    <col min="9736" max="9736" width="13.90625" style="143" customWidth="1"/>
    <col min="9737" max="9737" width="12.36328125" style="143" customWidth="1"/>
    <col min="9738" max="9983" width="9.1796875" style="143"/>
    <col min="9984" max="9984" width="7.26953125" style="143" customWidth="1"/>
    <col min="9985" max="9985" width="52.1796875" style="143" customWidth="1"/>
    <col min="9986" max="9986" width="4.54296875" style="143" customWidth="1"/>
    <col min="9987" max="9987" width="10.26953125" style="143" customWidth="1"/>
    <col min="9988" max="9988" width="10.6328125" style="143" customWidth="1"/>
    <col min="9989" max="9989" width="12.36328125" style="143" customWidth="1"/>
    <col min="9990" max="9990" width="0" style="143" hidden="1" customWidth="1"/>
    <col min="9991" max="9991" width="9.1796875" style="143"/>
    <col min="9992" max="9992" width="13.90625" style="143" customWidth="1"/>
    <col min="9993" max="9993" width="12.36328125" style="143" customWidth="1"/>
    <col min="9994" max="10239" width="9.1796875" style="143"/>
    <col min="10240" max="10240" width="7.26953125" style="143" customWidth="1"/>
    <col min="10241" max="10241" width="52.1796875" style="143" customWidth="1"/>
    <col min="10242" max="10242" width="4.54296875" style="143" customWidth="1"/>
    <col min="10243" max="10243" width="10.26953125" style="143" customWidth="1"/>
    <col min="10244" max="10244" width="10.6328125" style="143" customWidth="1"/>
    <col min="10245" max="10245" width="12.36328125" style="143" customWidth="1"/>
    <col min="10246" max="10246" width="0" style="143" hidden="1" customWidth="1"/>
    <col min="10247" max="10247" width="9.1796875" style="143"/>
    <col min="10248" max="10248" width="13.90625" style="143" customWidth="1"/>
    <col min="10249" max="10249" width="12.36328125" style="143" customWidth="1"/>
    <col min="10250" max="10495" width="9.1796875" style="143"/>
    <col min="10496" max="10496" width="7.26953125" style="143" customWidth="1"/>
    <col min="10497" max="10497" width="52.1796875" style="143" customWidth="1"/>
    <col min="10498" max="10498" width="4.54296875" style="143" customWidth="1"/>
    <col min="10499" max="10499" width="10.26953125" style="143" customWidth="1"/>
    <col min="10500" max="10500" width="10.6328125" style="143" customWidth="1"/>
    <col min="10501" max="10501" width="12.36328125" style="143" customWidth="1"/>
    <col min="10502" max="10502" width="0" style="143" hidden="1" customWidth="1"/>
    <col min="10503" max="10503" width="9.1796875" style="143"/>
    <col min="10504" max="10504" width="13.90625" style="143" customWidth="1"/>
    <col min="10505" max="10505" width="12.36328125" style="143" customWidth="1"/>
    <col min="10506" max="10751" width="9.1796875" style="143"/>
    <col min="10752" max="10752" width="7.26953125" style="143" customWidth="1"/>
    <col min="10753" max="10753" width="52.1796875" style="143" customWidth="1"/>
    <col min="10754" max="10754" width="4.54296875" style="143" customWidth="1"/>
    <col min="10755" max="10755" width="10.26953125" style="143" customWidth="1"/>
    <col min="10756" max="10756" width="10.6328125" style="143" customWidth="1"/>
    <col min="10757" max="10757" width="12.36328125" style="143" customWidth="1"/>
    <col min="10758" max="10758" width="0" style="143" hidden="1" customWidth="1"/>
    <col min="10759" max="10759" width="9.1796875" style="143"/>
    <col min="10760" max="10760" width="13.90625" style="143" customWidth="1"/>
    <col min="10761" max="10761" width="12.36328125" style="143" customWidth="1"/>
    <col min="10762" max="11007" width="9.1796875" style="143"/>
    <col min="11008" max="11008" width="7.26953125" style="143" customWidth="1"/>
    <col min="11009" max="11009" width="52.1796875" style="143" customWidth="1"/>
    <col min="11010" max="11010" width="4.54296875" style="143" customWidth="1"/>
    <col min="11011" max="11011" width="10.26953125" style="143" customWidth="1"/>
    <col min="11012" max="11012" width="10.6328125" style="143" customWidth="1"/>
    <col min="11013" max="11013" width="12.36328125" style="143" customWidth="1"/>
    <col min="11014" max="11014" width="0" style="143" hidden="1" customWidth="1"/>
    <col min="11015" max="11015" width="9.1796875" style="143"/>
    <col min="11016" max="11016" width="13.90625" style="143" customWidth="1"/>
    <col min="11017" max="11017" width="12.36328125" style="143" customWidth="1"/>
    <col min="11018" max="11263" width="9.1796875" style="143"/>
    <col min="11264" max="11264" width="7.26953125" style="143" customWidth="1"/>
    <col min="11265" max="11265" width="52.1796875" style="143" customWidth="1"/>
    <col min="11266" max="11266" width="4.54296875" style="143" customWidth="1"/>
    <col min="11267" max="11267" width="10.26953125" style="143" customWidth="1"/>
    <col min="11268" max="11268" width="10.6328125" style="143" customWidth="1"/>
    <col min="11269" max="11269" width="12.36328125" style="143" customWidth="1"/>
    <col min="11270" max="11270" width="0" style="143" hidden="1" customWidth="1"/>
    <col min="11271" max="11271" width="9.1796875" style="143"/>
    <col min="11272" max="11272" width="13.90625" style="143" customWidth="1"/>
    <col min="11273" max="11273" width="12.36328125" style="143" customWidth="1"/>
    <col min="11274" max="11519" width="9.1796875" style="143"/>
    <col min="11520" max="11520" width="7.26953125" style="143" customWidth="1"/>
    <col min="11521" max="11521" width="52.1796875" style="143" customWidth="1"/>
    <col min="11522" max="11522" width="4.54296875" style="143" customWidth="1"/>
    <col min="11523" max="11523" width="10.26953125" style="143" customWidth="1"/>
    <col min="11524" max="11524" width="10.6328125" style="143" customWidth="1"/>
    <col min="11525" max="11525" width="12.36328125" style="143" customWidth="1"/>
    <col min="11526" max="11526" width="0" style="143" hidden="1" customWidth="1"/>
    <col min="11527" max="11527" width="9.1796875" style="143"/>
    <col min="11528" max="11528" width="13.90625" style="143" customWidth="1"/>
    <col min="11529" max="11529" width="12.36328125" style="143" customWidth="1"/>
    <col min="11530" max="11775" width="9.1796875" style="143"/>
    <col min="11776" max="11776" width="7.26953125" style="143" customWidth="1"/>
    <col min="11777" max="11777" width="52.1796875" style="143" customWidth="1"/>
    <col min="11778" max="11778" width="4.54296875" style="143" customWidth="1"/>
    <col min="11779" max="11779" width="10.26953125" style="143" customWidth="1"/>
    <col min="11780" max="11780" width="10.6328125" style="143" customWidth="1"/>
    <col min="11781" max="11781" width="12.36328125" style="143" customWidth="1"/>
    <col min="11782" max="11782" width="0" style="143" hidden="1" customWidth="1"/>
    <col min="11783" max="11783" width="9.1796875" style="143"/>
    <col min="11784" max="11784" width="13.90625" style="143" customWidth="1"/>
    <col min="11785" max="11785" width="12.36328125" style="143" customWidth="1"/>
    <col min="11786" max="12031" width="9.1796875" style="143"/>
    <col min="12032" max="12032" width="7.26953125" style="143" customWidth="1"/>
    <col min="12033" max="12033" width="52.1796875" style="143" customWidth="1"/>
    <col min="12034" max="12034" width="4.54296875" style="143" customWidth="1"/>
    <col min="12035" max="12035" width="10.26953125" style="143" customWidth="1"/>
    <col min="12036" max="12036" width="10.6328125" style="143" customWidth="1"/>
    <col min="12037" max="12037" width="12.36328125" style="143" customWidth="1"/>
    <col min="12038" max="12038" width="0" style="143" hidden="1" customWidth="1"/>
    <col min="12039" max="12039" width="9.1796875" style="143"/>
    <col min="12040" max="12040" width="13.90625" style="143" customWidth="1"/>
    <col min="12041" max="12041" width="12.36328125" style="143" customWidth="1"/>
    <col min="12042" max="12287" width="9.1796875" style="143"/>
    <col min="12288" max="12288" width="7.26953125" style="143" customWidth="1"/>
    <col min="12289" max="12289" width="52.1796875" style="143" customWidth="1"/>
    <col min="12290" max="12290" width="4.54296875" style="143" customWidth="1"/>
    <col min="12291" max="12291" width="10.26953125" style="143" customWidth="1"/>
    <col min="12292" max="12292" width="10.6328125" style="143" customWidth="1"/>
    <col min="12293" max="12293" width="12.36328125" style="143" customWidth="1"/>
    <col min="12294" max="12294" width="0" style="143" hidden="1" customWidth="1"/>
    <col min="12295" max="12295" width="9.1796875" style="143"/>
    <col min="12296" max="12296" width="13.90625" style="143" customWidth="1"/>
    <col min="12297" max="12297" width="12.36328125" style="143" customWidth="1"/>
    <col min="12298" max="12543" width="9.1796875" style="143"/>
    <col min="12544" max="12544" width="7.26953125" style="143" customWidth="1"/>
    <col min="12545" max="12545" width="52.1796875" style="143" customWidth="1"/>
    <col min="12546" max="12546" width="4.54296875" style="143" customWidth="1"/>
    <col min="12547" max="12547" width="10.26953125" style="143" customWidth="1"/>
    <col min="12548" max="12548" width="10.6328125" style="143" customWidth="1"/>
    <col min="12549" max="12549" width="12.36328125" style="143" customWidth="1"/>
    <col min="12550" max="12550" width="0" style="143" hidden="1" customWidth="1"/>
    <col min="12551" max="12551" width="9.1796875" style="143"/>
    <col min="12552" max="12552" width="13.90625" style="143" customWidth="1"/>
    <col min="12553" max="12553" width="12.36328125" style="143" customWidth="1"/>
    <col min="12554" max="12799" width="9.1796875" style="143"/>
    <col min="12800" max="12800" width="7.26953125" style="143" customWidth="1"/>
    <col min="12801" max="12801" width="52.1796875" style="143" customWidth="1"/>
    <col min="12802" max="12802" width="4.54296875" style="143" customWidth="1"/>
    <col min="12803" max="12803" width="10.26953125" style="143" customWidth="1"/>
    <col min="12804" max="12804" width="10.6328125" style="143" customWidth="1"/>
    <col min="12805" max="12805" width="12.36328125" style="143" customWidth="1"/>
    <col min="12806" max="12806" width="0" style="143" hidden="1" customWidth="1"/>
    <col min="12807" max="12807" width="9.1796875" style="143"/>
    <col min="12808" max="12808" width="13.90625" style="143" customWidth="1"/>
    <col min="12809" max="12809" width="12.36328125" style="143" customWidth="1"/>
    <col min="12810" max="13055" width="9.1796875" style="143"/>
    <col min="13056" max="13056" width="7.26953125" style="143" customWidth="1"/>
    <col min="13057" max="13057" width="52.1796875" style="143" customWidth="1"/>
    <col min="13058" max="13058" width="4.54296875" style="143" customWidth="1"/>
    <col min="13059" max="13059" width="10.26953125" style="143" customWidth="1"/>
    <col min="13060" max="13060" width="10.6328125" style="143" customWidth="1"/>
    <col min="13061" max="13061" width="12.36328125" style="143" customWidth="1"/>
    <col min="13062" max="13062" width="0" style="143" hidden="1" customWidth="1"/>
    <col min="13063" max="13063" width="9.1796875" style="143"/>
    <col min="13064" max="13064" width="13.90625" style="143" customWidth="1"/>
    <col min="13065" max="13065" width="12.36328125" style="143" customWidth="1"/>
    <col min="13066" max="13311" width="9.1796875" style="143"/>
    <col min="13312" max="13312" width="7.26953125" style="143" customWidth="1"/>
    <col min="13313" max="13313" width="52.1796875" style="143" customWidth="1"/>
    <col min="13314" max="13314" width="4.54296875" style="143" customWidth="1"/>
    <col min="13315" max="13315" width="10.26953125" style="143" customWidth="1"/>
    <col min="13316" max="13316" width="10.6328125" style="143" customWidth="1"/>
    <col min="13317" max="13317" width="12.36328125" style="143" customWidth="1"/>
    <col min="13318" max="13318" width="0" style="143" hidden="1" customWidth="1"/>
    <col min="13319" max="13319" width="9.1796875" style="143"/>
    <col min="13320" max="13320" width="13.90625" style="143" customWidth="1"/>
    <col min="13321" max="13321" width="12.36328125" style="143" customWidth="1"/>
    <col min="13322" max="13567" width="9.1796875" style="143"/>
    <col min="13568" max="13568" width="7.26953125" style="143" customWidth="1"/>
    <col min="13569" max="13569" width="52.1796875" style="143" customWidth="1"/>
    <col min="13570" max="13570" width="4.54296875" style="143" customWidth="1"/>
    <col min="13571" max="13571" width="10.26953125" style="143" customWidth="1"/>
    <col min="13572" max="13572" width="10.6328125" style="143" customWidth="1"/>
    <col min="13573" max="13573" width="12.36328125" style="143" customWidth="1"/>
    <col min="13574" max="13574" width="0" style="143" hidden="1" customWidth="1"/>
    <col min="13575" max="13575" width="9.1796875" style="143"/>
    <col min="13576" max="13576" width="13.90625" style="143" customWidth="1"/>
    <col min="13577" max="13577" width="12.36328125" style="143" customWidth="1"/>
    <col min="13578" max="13823" width="9.1796875" style="143"/>
    <col min="13824" max="13824" width="7.26953125" style="143" customWidth="1"/>
    <col min="13825" max="13825" width="52.1796875" style="143" customWidth="1"/>
    <col min="13826" max="13826" width="4.54296875" style="143" customWidth="1"/>
    <col min="13827" max="13827" width="10.26953125" style="143" customWidth="1"/>
    <col min="13828" max="13828" width="10.6328125" style="143" customWidth="1"/>
    <col min="13829" max="13829" width="12.36328125" style="143" customWidth="1"/>
    <col min="13830" max="13830" width="0" style="143" hidden="1" customWidth="1"/>
    <col min="13831" max="13831" width="9.1796875" style="143"/>
    <col min="13832" max="13832" width="13.90625" style="143" customWidth="1"/>
    <col min="13833" max="13833" width="12.36328125" style="143" customWidth="1"/>
    <col min="13834" max="14079" width="9.1796875" style="143"/>
    <col min="14080" max="14080" width="7.26953125" style="143" customWidth="1"/>
    <col min="14081" max="14081" width="52.1796875" style="143" customWidth="1"/>
    <col min="14082" max="14082" width="4.54296875" style="143" customWidth="1"/>
    <col min="14083" max="14083" width="10.26953125" style="143" customWidth="1"/>
    <col min="14084" max="14084" width="10.6328125" style="143" customWidth="1"/>
    <col min="14085" max="14085" width="12.36328125" style="143" customWidth="1"/>
    <col min="14086" max="14086" width="0" style="143" hidden="1" customWidth="1"/>
    <col min="14087" max="14087" width="9.1796875" style="143"/>
    <col min="14088" max="14088" width="13.90625" style="143" customWidth="1"/>
    <col min="14089" max="14089" width="12.36328125" style="143" customWidth="1"/>
    <col min="14090" max="14335" width="9.1796875" style="143"/>
    <col min="14336" max="14336" width="7.26953125" style="143" customWidth="1"/>
    <col min="14337" max="14337" width="52.1796875" style="143" customWidth="1"/>
    <col min="14338" max="14338" width="4.54296875" style="143" customWidth="1"/>
    <col min="14339" max="14339" width="10.26953125" style="143" customWidth="1"/>
    <col min="14340" max="14340" width="10.6328125" style="143" customWidth="1"/>
    <col min="14341" max="14341" width="12.36328125" style="143" customWidth="1"/>
    <col min="14342" max="14342" width="0" style="143" hidden="1" customWidth="1"/>
    <col min="14343" max="14343" width="9.1796875" style="143"/>
    <col min="14344" max="14344" width="13.90625" style="143" customWidth="1"/>
    <col min="14345" max="14345" width="12.36328125" style="143" customWidth="1"/>
    <col min="14346" max="14591" width="9.1796875" style="143"/>
    <col min="14592" max="14592" width="7.26953125" style="143" customWidth="1"/>
    <col min="14593" max="14593" width="52.1796875" style="143" customWidth="1"/>
    <col min="14594" max="14594" width="4.54296875" style="143" customWidth="1"/>
    <col min="14595" max="14595" width="10.26953125" style="143" customWidth="1"/>
    <col min="14596" max="14596" width="10.6328125" style="143" customWidth="1"/>
    <col min="14597" max="14597" width="12.36328125" style="143" customWidth="1"/>
    <col min="14598" max="14598" width="0" style="143" hidden="1" customWidth="1"/>
    <col min="14599" max="14599" width="9.1796875" style="143"/>
    <col min="14600" max="14600" width="13.90625" style="143" customWidth="1"/>
    <col min="14601" max="14601" width="12.36328125" style="143" customWidth="1"/>
    <col min="14602" max="14847" width="9.1796875" style="143"/>
    <col min="14848" max="14848" width="7.26953125" style="143" customWidth="1"/>
    <col min="14849" max="14849" width="52.1796875" style="143" customWidth="1"/>
    <col min="14850" max="14850" width="4.54296875" style="143" customWidth="1"/>
    <col min="14851" max="14851" width="10.26953125" style="143" customWidth="1"/>
    <col min="14852" max="14852" width="10.6328125" style="143" customWidth="1"/>
    <col min="14853" max="14853" width="12.36328125" style="143" customWidth="1"/>
    <col min="14854" max="14854" width="0" style="143" hidden="1" customWidth="1"/>
    <col min="14855" max="14855" width="9.1796875" style="143"/>
    <col min="14856" max="14856" width="13.90625" style="143" customWidth="1"/>
    <col min="14857" max="14857" width="12.36328125" style="143" customWidth="1"/>
    <col min="14858" max="15103" width="9.1796875" style="143"/>
    <col min="15104" max="15104" width="7.26953125" style="143" customWidth="1"/>
    <col min="15105" max="15105" width="52.1796875" style="143" customWidth="1"/>
    <col min="15106" max="15106" width="4.54296875" style="143" customWidth="1"/>
    <col min="15107" max="15107" width="10.26953125" style="143" customWidth="1"/>
    <col min="15108" max="15108" width="10.6328125" style="143" customWidth="1"/>
    <col min="15109" max="15109" width="12.36328125" style="143" customWidth="1"/>
    <col min="15110" max="15110" width="0" style="143" hidden="1" customWidth="1"/>
    <col min="15111" max="15111" width="9.1796875" style="143"/>
    <col min="15112" max="15112" width="13.90625" style="143" customWidth="1"/>
    <col min="15113" max="15113" width="12.36328125" style="143" customWidth="1"/>
    <col min="15114" max="15359" width="9.1796875" style="143"/>
    <col min="15360" max="15360" width="7.26953125" style="143" customWidth="1"/>
    <col min="15361" max="15361" width="52.1796875" style="143" customWidth="1"/>
    <col min="15362" max="15362" width="4.54296875" style="143" customWidth="1"/>
    <col min="15363" max="15363" width="10.26953125" style="143" customWidth="1"/>
    <col min="15364" max="15364" width="10.6328125" style="143" customWidth="1"/>
    <col min="15365" max="15365" width="12.36328125" style="143" customWidth="1"/>
    <col min="15366" max="15366" width="0" style="143" hidden="1" customWidth="1"/>
    <col min="15367" max="15367" width="9.1796875" style="143"/>
    <col min="15368" max="15368" width="13.90625" style="143" customWidth="1"/>
    <col min="15369" max="15369" width="12.36328125" style="143" customWidth="1"/>
    <col min="15370" max="15615" width="9.1796875" style="143"/>
    <col min="15616" max="15616" width="7.26953125" style="143" customWidth="1"/>
    <col min="15617" max="15617" width="52.1796875" style="143" customWidth="1"/>
    <col min="15618" max="15618" width="4.54296875" style="143" customWidth="1"/>
    <col min="15619" max="15619" width="10.26953125" style="143" customWidth="1"/>
    <col min="15620" max="15620" width="10.6328125" style="143" customWidth="1"/>
    <col min="15621" max="15621" width="12.36328125" style="143" customWidth="1"/>
    <col min="15622" max="15622" width="0" style="143" hidden="1" customWidth="1"/>
    <col min="15623" max="15623" width="9.1796875" style="143"/>
    <col min="15624" max="15624" width="13.90625" style="143" customWidth="1"/>
    <col min="15625" max="15625" width="12.36328125" style="143" customWidth="1"/>
    <col min="15626" max="15871" width="9.1796875" style="143"/>
    <col min="15872" max="15872" width="7.26953125" style="143" customWidth="1"/>
    <col min="15873" max="15873" width="52.1796875" style="143" customWidth="1"/>
    <col min="15874" max="15874" width="4.54296875" style="143" customWidth="1"/>
    <col min="15875" max="15875" width="10.26953125" style="143" customWidth="1"/>
    <col min="15876" max="15876" width="10.6328125" style="143" customWidth="1"/>
    <col min="15877" max="15877" width="12.36328125" style="143" customWidth="1"/>
    <col min="15878" max="15878" width="0" style="143" hidden="1" customWidth="1"/>
    <col min="15879" max="15879" width="9.1796875" style="143"/>
    <col min="15880" max="15880" width="13.90625" style="143" customWidth="1"/>
    <col min="15881" max="15881" width="12.36328125" style="143" customWidth="1"/>
    <col min="15882" max="16127" width="9.1796875" style="143"/>
    <col min="16128" max="16128" width="7.26953125" style="143" customWidth="1"/>
    <col min="16129" max="16129" width="52.1796875" style="143" customWidth="1"/>
    <col min="16130" max="16130" width="4.54296875" style="143" customWidth="1"/>
    <col min="16131" max="16131" width="10.26953125" style="143" customWidth="1"/>
    <col min="16132" max="16132" width="10.6328125" style="143" customWidth="1"/>
    <col min="16133" max="16133" width="12.36328125" style="143" customWidth="1"/>
    <col min="16134" max="16134" width="0" style="143" hidden="1" customWidth="1"/>
    <col min="16135" max="16135" width="9.1796875" style="143"/>
    <col min="16136" max="16136" width="13.90625" style="143" customWidth="1"/>
    <col min="16137" max="16137" width="12.36328125" style="143" customWidth="1"/>
    <col min="16138" max="16384" width="9.1796875" style="143"/>
  </cols>
  <sheetData>
    <row r="1" spans="1:7">
      <c r="A1" s="2009" t="str">
        <f>'Sedimentation Tanks'!A1:F1</f>
        <v>MBEERE SOUTH WATER SUPPLY PROJECT: LOT II-KAMBURU WATER SUPPLY</v>
      </c>
      <c r="B1" s="2010"/>
      <c r="C1" s="2010"/>
      <c r="D1" s="2010"/>
      <c r="E1" s="2010"/>
      <c r="F1" s="2011"/>
    </row>
    <row r="2" spans="1:7">
      <c r="A2" s="50"/>
      <c r="B2" s="1801"/>
      <c r="C2" s="1802"/>
      <c r="D2" s="319"/>
      <c r="E2" s="462"/>
      <c r="F2" s="1067"/>
    </row>
    <row r="3" spans="1:7">
      <c r="A3" s="2026" t="s">
        <v>2085</v>
      </c>
      <c r="B3" s="2027"/>
      <c r="C3" s="2027"/>
      <c r="D3" s="2027"/>
      <c r="E3" s="2027"/>
      <c r="F3" s="2028"/>
    </row>
    <row r="4" spans="1:7">
      <c r="A4" s="50"/>
      <c r="B4" s="1803"/>
      <c r="C4" s="1803"/>
      <c r="D4" s="1803"/>
      <c r="E4" s="1803"/>
      <c r="F4" s="1068"/>
    </row>
    <row r="5" spans="1:7">
      <c r="A5" s="2015" t="s">
        <v>2335</v>
      </c>
      <c r="B5" s="2016"/>
      <c r="C5" s="2016"/>
      <c r="D5" s="2016"/>
      <c r="E5" s="2016"/>
      <c r="F5" s="2017"/>
    </row>
    <row r="6" spans="1:7" ht="13.5" thickBot="1">
      <c r="A6" s="51"/>
      <c r="B6" s="464"/>
      <c r="C6" s="465"/>
      <c r="D6" s="466"/>
      <c r="E6" s="467"/>
      <c r="F6" s="1069"/>
    </row>
    <row r="7" spans="1:7">
      <c r="A7" s="117" t="s">
        <v>0</v>
      </c>
      <c r="B7" s="118" t="s">
        <v>1</v>
      </c>
      <c r="C7" s="118" t="s">
        <v>2</v>
      </c>
      <c r="D7" s="119" t="s">
        <v>3</v>
      </c>
      <c r="E7" s="120" t="s">
        <v>4</v>
      </c>
      <c r="F7" s="1077" t="s">
        <v>5</v>
      </c>
    </row>
    <row r="8" spans="1:7" ht="13.5" thickBot="1">
      <c r="A8" s="121" t="s">
        <v>6</v>
      </c>
      <c r="B8" s="122"/>
      <c r="C8" s="123"/>
      <c r="D8" s="124"/>
      <c r="E8" s="125" t="s">
        <v>247</v>
      </c>
      <c r="F8" s="1078" t="s">
        <v>247</v>
      </c>
    </row>
    <row r="9" spans="1:7">
      <c r="A9" s="126"/>
      <c r="B9" s="127"/>
      <c r="C9" s="128"/>
      <c r="D9" s="129"/>
      <c r="E9" s="130"/>
      <c r="F9" s="114"/>
      <c r="G9" s="143"/>
    </row>
    <row r="10" spans="1:7">
      <c r="A10" s="131">
        <v>1</v>
      </c>
      <c r="B10" s="132" t="s">
        <v>248</v>
      </c>
      <c r="C10" s="133"/>
      <c r="D10" s="134"/>
      <c r="E10" s="135"/>
      <c r="F10" s="114"/>
      <c r="G10" s="143"/>
    </row>
    <row r="11" spans="1:7">
      <c r="A11" s="138"/>
      <c r="B11" s="139"/>
      <c r="C11" s="140"/>
      <c r="D11" s="141"/>
      <c r="E11" s="142"/>
      <c r="F11" s="114"/>
      <c r="G11" s="143"/>
    </row>
    <row r="12" spans="1:7" ht="37.5">
      <c r="A12" s="138"/>
      <c r="B12" s="144" t="s">
        <v>249</v>
      </c>
      <c r="C12" s="140"/>
      <c r="D12" s="145"/>
      <c r="E12" s="142"/>
      <c r="F12" s="114"/>
      <c r="G12" s="143"/>
    </row>
    <row r="13" spans="1:7">
      <c r="A13" s="138"/>
      <c r="B13" s="139"/>
      <c r="C13" s="140"/>
      <c r="D13" s="145"/>
      <c r="E13" s="142"/>
      <c r="F13" s="114"/>
      <c r="G13" s="143"/>
    </row>
    <row r="14" spans="1:7" ht="25">
      <c r="A14" s="138"/>
      <c r="B14" s="144" t="s">
        <v>250</v>
      </c>
      <c r="C14" s="140"/>
      <c r="D14" s="145"/>
      <c r="E14" s="142"/>
      <c r="F14" s="114"/>
      <c r="G14" s="143"/>
    </row>
    <row r="15" spans="1:7">
      <c r="A15" s="138"/>
      <c r="B15" s="139"/>
      <c r="C15" s="140"/>
      <c r="D15" s="145"/>
      <c r="E15" s="142"/>
      <c r="F15" s="114"/>
      <c r="G15" s="143"/>
    </row>
    <row r="16" spans="1:7" ht="50">
      <c r="A16" s="138"/>
      <c r="B16" s="144" t="s">
        <v>251</v>
      </c>
      <c r="C16" s="140"/>
      <c r="D16" s="141"/>
      <c r="E16" s="142"/>
      <c r="F16" s="114"/>
      <c r="G16" s="143"/>
    </row>
    <row r="17" spans="1:7" s="137" customFormat="1">
      <c r="A17" s="138"/>
      <c r="B17" s="139"/>
      <c r="C17" s="140"/>
      <c r="D17" s="145"/>
      <c r="E17" s="142"/>
      <c r="F17" s="136"/>
    </row>
    <row r="18" spans="1:7" ht="14.5">
      <c r="A18" s="146">
        <v>1.1000000000000001</v>
      </c>
      <c r="B18" s="147" t="s">
        <v>252</v>
      </c>
      <c r="C18" s="148" t="s">
        <v>14</v>
      </c>
      <c r="D18" s="148">
        <v>350</v>
      </c>
      <c r="E18" s="142">
        <f>'Sedimentation Tanks'!E18</f>
        <v>0</v>
      </c>
      <c r="F18" s="114"/>
      <c r="G18" s="143"/>
    </row>
    <row r="19" spans="1:7">
      <c r="A19" s="138"/>
      <c r="B19" s="139"/>
      <c r="C19" s="140"/>
      <c r="D19" s="145"/>
      <c r="E19" s="142"/>
      <c r="F19" s="114"/>
      <c r="G19" s="143"/>
    </row>
    <row r="20" spans="1:7" ht="14.5">
      <c r="A20" s="146">
        <v>1.2</v>
      </c>
      <c r="B20" s="147" t="s">
        <v>2336</v>
      </c>
      <c r="C20" s="148" t="s">
        <v>14</v>
      </c>
      <c r="D20" s="148">
        <v>350</v>
      </c>
      <c r="E20" s="142">
        <f>'Sedimentation Tanks'!E20</f>
        <v>0</v>
      </c>
      <c r="F20" s="114"/>
      <c r="G20" s="143"/>
    </row>
    <row r="21" spans="1:7">
      <c r="A21" s="138"/>
      <c r="B21" s="139"/>
      <c r="C21" s="140"/>
      <c r="D21" s="145"/>
      <c r="E21" s="142"/>
      <c r="F21" s="114"/>
      <c r="G21" s="143"/>
    </row>
    <row r="22" spans="1:7" ht="14.5">
      <c r="A22" s="146">
        <v>1.3</v>
      </c>
      <c r="B22" s="147" t="s">
        <v>2337</v>
      </c>
      <c r="C22" s="148" t="s">
        <v>14</v>
      </c>
      <c r="D22" s="148">
        <v>200</v>
      </c>
      <c r="E22" s="142">
        <f>'Sedimentation Tanks'!E22</f>
        <v>0</v>
      </c>
      <c r="F22" s="114"/>
      <c r="G22" s="143"/>
    </row>
    <row r="23" spans="1:7">
      <c r="A23" s="138"/>
      <c r="B23" s="139" t="s">
        <v>290</v>
      </c>
      <c r="C23" s="140"/>
      <c r="D23" s="145"/>
      <c r="E23" s="142"/>
      <c r="F23" s="114"/>
      <c r="G23" s="143"/>
    </row>
    <row r="24" spans="1:7" ht="37.5">
      <c r="A24" s="138">
        <v>1.4</v>
      </c>
      <c r="B24" s="147" t="s">
        <v>362</v>
      </c>
      <c r="C24" s="148" t="s">
        <v>14</v>
      </c>
      <c r="D24" s="140">
        <v>300</v>
      </c>
      <c r="E24" s="142">
        <f>'Sedimentation Tanks'!E34</f>
        <v>0</v>
      </c>
      <c r="F24" s="114"/>
      <c r="G24" s="143"/>
    </row>
    <row r="25" spans="1:7">
      <c r="A25" s="138"/>
      <c r="B25" s="139"/>
      <c r="C25" s="140"/>
      <c r="D25" s="145"/>
      <c r="E25" s="142"/>
      <c r="F25" s="114"/>
      <c r="G25" s="143"/>
    </row>
    <row r="26" spans="1:7" ht="25">
      <c r="A26" s="138">
        <v>1.5</v>
      </c>
      <c r="B26" s="147" t="s">
        <v>363</v>
      </c>
      <c r="C26" s="140" t="s">
        <v>14</v>
      </c>
      <c r="D26" s="140">
        <v>122</v>
      </c>
      <c r="E26" s="142">
        <f>'Chemical storage building'!E38</f>
        <v>0</v>
      </c>
      <c r="F26" s="114"/>
      <c r="G26" s="143"/>
    </row>
    <row r="27" spans="1:7">
      <c r="A27" s="138"/>
      <c r="B27" s="139"/>
      <c r="C27" s="140"/>
      <c r="D27" s="145"/>
      <c r="E27" s="142"/>
      <c r="F27" s="114"/>
      <c r="G27" s="143"/>
    </row>
    <row r="28" spans="1:7" ht="25">
      <c r="A28" s="138">
        <v>1.6</v>
      </c>
      <c r="B28" s="147" t="s">
        <v>261</v>
      </c>
      <c r="C28" s="140" t="s">
        <v>14</v>
      </c>
      <c r="D28" s="140">
        <v>42</v>
      </c>
      <c r="E28" s="142">
        <f>'Sedimentation Tanks'!E36</f>
        <v>0</v>
      </c>
      <c r="F28" s="114"/>
      <c r="G28" s="143"/>
    </row>
    <row r="29" spans="1:7">
      <c r="A29" s="138"/>
      <c r="B29" s="139"/>
      <c r="C29" s="140"/>
      <c r="D29" s="145"/>
      <c r="E29" s="142"/>
      <c r="F29" s="114"/>
      <c r="G29" s="143"/>
    </row>
    <row r="30" spans="1:7" ht="25">
      <c r="A30" s="138">
        <v>1.7</v>
      </c>
      <c r="B30" s="144" t="s">
        <v>2338</v>
      </c>
      <c r="C30" s="140" t="s">
        <v>14</v>
      </c>
      <c r="D30" s="140">
        <v>70</v>
      </c>
      <c r="E30" s="142">
        <f>'Sedimentation Tanks'!E38</f>
        <v>0</v>
      </c>
      <c r="F30" s="114"/>
      <c r="G30" s="143"/>
    </row>
    <row r="31" spans="1:7">
      <c r="A31" s="138"/>
      <c r="B31" s="139"/>
      <c r="C31" s="140"/>
      <c r="D31" s="145"/>
      <c r="E31" s="142"/>
      <c r="F31" s="114"/>
      <c r="G31" s="143"/>
    </row>
    <row r="32" spans="1:7" ht="25">
      <c r="A32" s="138">
        <v>1.8</v>
      </c>
      <c r="B32" s="144" t="s">
        <v>2339</v>
      </c>
      <c r="C32" s="140" t="s">
        <v>14</v>
      </c>
      <c r="D32" s="140">
        <v>28</v>
      </c>
      <c r="E32" s="142">
        <f>'Sedimentation Tanks'!E40</f>
        <v>0</v>
      </c>
      <c r="F32" s="114"/>
      <c r="G32" s="143"/>
    </row>
    <row r="33" spans="1:7">
      <c r="A33" s="138"/>
      <c r="B33" s="139"/>
      <c r="C33" s="140"/>
      <c r="D33" s="145"/>
      <c r="E33" s="142"/>
      <c r="F33" s="114"/>
      <c r="G33" s="143"/>
    </row>
    <row r="34" spans="1:7" ht="13.5" thickBot="1">
      <c r="A34" s="2035" t="s">
        <v>269</v>
      </c>
      <c r="B34" s="2036"/>
      <c r="C34" s="2036"/>
      <c r="D34" s="2036"/>
      <c r="E34" s="2037"/>
      <c r="F34" s="114"/>
      <c r="G34" s="143"/>
    </row>
    <row r="35" spans="1:7">
      <c r="A35" s="131">
        <v>2</v>
      </c>
      <c r="B35" s="149" t="s">
        <v>264</v>
      </c>
      <c r="C35" s="133"/>
      <c r="D35" s="140"/>
      <c r="E35" s="142"/>
      <c r="F35" s="114"/>
      <c r="G35" s="143"/>
    </row>
    <row r="36" spans="1:7">
      <c r="A36" s="138"/>
      <c r="B36" s="139"/>
      <c r="C36" s="140"/>
      <c r="D36" s="145"/>
      <c r="E36" s="142"/>
      <c r="F36" s="114"/>
      <c r="G36" s="143"/>
    </row>
    <row r="37" spans="1:7">
      <c r="A37" s="146"/>
      <c r="B37" s="147" t="s">
        <v>265</v>
      </c>
      <c r="C37" s="148"/>
      <c r="D37" s="148"/>
      <c r="E37" s="142"/>
      <c r="F37" s="114"/>
      <c r="G37" s="143"/>
    </row>
    <row r="38" spans="1:7">
      <c r="A38" s="138"/>
      <c r="B38" s="139"/>
      <c r="C38" s="140"/>
      <c r="D38" s="145"/>
      <c r="E38" s="142"/>
      <c r="F38" s="114"/>
      <c r="G38" s="143"/>
    </row>
    <row r="39" spans="1:7">
      <c r="A39" s="138"/>
      <c r="B39" s="150" t="s">
        <v>364</v>
      </c>
      <c r="C39" s="140"/>
      <c r="D39" s="140"/>
      <c r="E39" s="142"/>
      <c r="F39" s="114"/>
      <c r="G39" s="143"/>
    </row>
    <row r="40" spans="1:7">
      <c r="A40" s="138"/>
      <c r="B40" s="139"/>
      <c r="C40" s="140"/>
      <c r="D40" s="145"/>
      <c r="E40" s="142"/>
      <c r="F40" s="114"/>
      <c r="G40" s="143"/>
    </row>
    <row r="41" spans="1:7" ht="15">
      <c r="A41" s="146">
        <v>2.1</v>
      </c>
      <c r="B41" s="147" t="s">
        <v>365</v>
      </c>
      <c r="C41" s="140" t="s">
        <v>14</v>
      </c>
      <c r="D41" s="148">
        <v>15</v>
      </c>
      <c r="E41" s="142"/>
      <c r="F41" s="114"/>
      <c r="G41" s="143"/>
    </row>
    <row r="42" spans="1:7" s="137" customFormat="1">
      <c r="A42" s="138"/>
      <c r="B42" s="139"/>
      <c r="C42" s="140"/>
      <c r="D42" s="145"/>
      <c r="E42" s="142"/>
      <c r="F42" s="136"/>
    </row>
    <row r="43" spans="1:7" ht="15">
      <c r="A43" s="146">
        <v>2.2000000000000002</v>
      </c>
      <c r="B43" s="147" t="s">
        <v>366</v>
      </c>
      <c r="C43" s="140" t="s">
        <v>14</v>
      </c>
      <c r="D43" s="148">
        <v>7</v>
      </c>
      <c r="E43" s="142"/>
      <c r="F43" s="114"/>
      <c r="G43" s="143"/>
    </row>
    <row r="44" spans="1:7">
      <c r="A44" s="138"/>
      <c r="B44" s="139"/>
      <c r="C44" s="140"/>
      <c r="D44" s="145"/>
      <c r="E44" s="142"/>
      <c r="F44" s="114"/>
      <c r="G44" s="143"/>
    </row>
    <row r="45" spans="1:7" ht="15">
      <c r="A45" s="146">
        <v>2.2999999999999998</v>
      </c>
      <c r="B45" s="147" t="s">
        <v>2340</v>
      </c>
      <c r="C45" s="140" t="s">
        <v>14</v>
      </c>
      <c r="D45" s="148">
        <v>4</v>
      </c>
      <c r="E45" s="142"/>
      <c r="F45" s="114"/>
      <c r="G45" s="143"/>
    </row>
    <row r="46" spans="1:7">
      <c r="A46" s="138"/>
      <c r="B46" s="139"/>
      <c r="C46" s="140"/>
      <c r="D46" s="145"/>
      <c r="E46" s="142"/>
      <c r="F46" s="114"/>
      <c r="G46" s="143"/>
    </row>
    <row r="47" spans="1:7" ht="25">
      <c r="A47" s="138">
        <v>2.4</v>
      </c>
      <c r="B47" s="147" t="s">
        <v>367</v>
      </c>
      <c r="C47" s="140" t="s">
        <v>14</v>
      </c>
      <c r="D47" s="140">
        <v>13</v>
      </c>
      <c r="E47" s="142">
        <f>'Sedimentation Tanks'!E47</f>
        <v>0</v>
      </c>
      <c r="F47" s="114"/>
      <c r="G47" s="143"/>
    </row>
    <row r="48" spans="1:7">
      <c r="A48" s="138"/>
      <c r="B48" s="139"/>
      <c r="C48" s="140"/>
      <c r="D48" s="145"/>
      <c r="E48" s="142"/>
      <c r="F48" s="114"/>
      <c r="G48" s="143"/>
    </row>
    <row r="49" spans="1:7">
      <c r="A49" s="151"/>
      <c r="B49" s="152" t="s">
        <v>2341</v>
      </c>
      <c r="C49" s="153"/>
      <c r="D49" s="153"/>
      <c r="E49" s="154"/>
      <c r="F49" s="114"/>
      <c r="G49" s="143"/>
    </row>
    <row r="50" spans="1:7">
      <c r="A50" s="138"/>
      <c r="B50" s="139"/>
      <c r="C50" s="140"/>
      <c r="D50" s="145"/>
      <c r="E50" s="142"/>
      <c r="F50" s="114"/>
      <c r="G50" s="143"/>
    </row>
    <row r="51" spans="1:7" ht="14.5">
      <c r="A51" s="146">
        <v>2.5</v>
      </c>
      <c r="B51" s="147" t="s">
        <v>2342</v>
      </c>
      <c r="C51" s="148" t="s">
        <v>14</v>
      </c>
      <c r="D51" s="148">
        <v>55</v>
      </c>
      <c r="E51" s="142">
        <f>'Chemical storage building'!E63</f>
        <v>0</v>
      </c>
      <c r="F51" s="114"/>
      <c r="G51" s="143"/>
    </row>
    <row r="52" spans="1:7">
      <c r="A52" s="138"/>
      <c r="B52" s="139"/>
      <c r="C52" s="140"/>
      <c r="D52" s="145"/>
      <c r="E52" s="142"/>
      <c r="F52" s="114"/>
      <c r="G52" s="143"/>
    </row>
    <row r="53" spans="1:7" ht="14.5">
      <c r="A53" s="146">
        <v>2.6</v>
      </c>
      <c r="B53" s="147" t="s">
        <v>2343</v>
      </c>
      <c r="C53" s="148" t="s">
        <v>14</v>
      </c>
      <c r="D53" s="148">
        <v>27</v>
      </c>
      <c r="E53" s="142">
        <f>E51</f>
        <v>0</v>
      </c>
      <c r="F53" s="114"/>
      <c r="G53" s="143"/>
    </row>
    <row r="54" spans="1:7">
      <c r="A54" s="155"/>
      <c r="B54" s="156"/>
      <c r="C54" s="157"/>
      <c r="D54" s="158"/>
      <c r="E54" s="159"/>
      <c r="F54" s="143"/>
      <c r="G54" s="143"/>
    </row>
    <row r="55" spans="1:7" ht="14.5">
      <c r="A55" s="160">
        <v>2.7</v>
      </c>
      <c r="B55" s="161" t="s">
        <v>2344</v>
      </c>
      <c r="C55" s="162" t="s">
        <v>14</v>
      </c>
      <c r="D55" s="162">
        <v>40</v>
      </c>
      <c r="E55" s="154">
        <f>E51</f>
        <v>0</v>
      </c>
      <c r="F55" s="143"/>
      <c r="G55" s="143"/>
    </row>
    <row r="56" spans="1:7">
      <c r="A56" s="138"/>
      <c r="B56" s="139"/>
      <c r="C56" s="140"/>
      <c r="D56" s="145"/>
      <c r="E56" s="142"/>
      <c r="F56" s="114"/>
      <c r="G56" s="143"/>
    </row>
    <row r="57" spans="1:7" ht="14.5">
      <c r="A57" s="146">
        <v>2.8</v>
      </c>
      <c r="B57" s="147" t="s">
        <v>2345</v>
      </c>
      <c r="C57" s="148" t="s">
        <v>14</v>
      </c>
      <c r="D57" s="148">
        <v>11</v>
      </c>
      <c r="E57" s="142">
        <f>E51</f>
        <v>0</v>
      </c>
      <c r="F57" s="114"/>
      <c r="G57" s="143"/>
    </row>
    <row r="58" spans="1:7">
      <c r="A58" s="138"/>
      <c r="B58" s="139"/>
      <c r="C58" s="140"/>
      <c r="D58" s="145"/>
      <c r="E58" s="142"/>
      <c r="F58" s="114"/>
      <c r="G58" s="143"/>
    </row>
    <row r="59" spans="1:7" ht="14.5">
      <c r="A59" s="146">
        <v>2.9</v>
      </c>
      <c r="B59" s="147" t="s">
        <v>2346</v>
      </c>
      <c r="C59" s="148" t="s">
        <v>14</v>
      </c>
      <c r="D59" s="148">
        <v>40</v>
      </c>
      <c r="E59" s="142">
        <f>E51</f>
        <v>0</v>
      </c>
      <c r="F59" s="114"/>
      <c r="G59" s="143"/>
    </row>
    <row r="60" spans="1:7">
      <c r="A60" s="138"/>
      <c r="B60" s="139"/>
      <c r="C60" s="140"/>
      <c r="D60" s="145"/>
      <c r="E60" s="142"/>
      <c r="F60" s="114"/>
      <c r="G60" s="143"/>
    </row>
    <row r="61" spans="1:7" ht="14.5">
      <c r="A61" s="163">
        <v>2.1</v>
      </c>
      <c r="B61" s="147" t="s">
        <v>2347</v>
      </c>
      <c r="C61" s="148" t="s">
        <v>14</v>
      </c>
      <c r="D61" s="148">
        <v>95</v>
      </c>
      <c r="E61" s="142">
        <f>E51</f>
        <v>0</v>
      </c>
      <c r="F61" s="114"/>
      <c r="G61" s="143"/>
    </row>
    <row r="62" spans="1:7">
      <c r="A62" s="138"/>
      <c r="B62" s="139"/>
      <c r="C62" s="140"/>
      <c r="D62" s="145"/>
      <c r="E62" s="142"/>
      <c r="F62" s="114"/>
      <c r="G62" s="143"/>
    </row>
    <row r="63" spans="1:7" ht="14.5">
      <c r="A63" s="146">
        <v>2.11</v>
      </c>
      <c r="B63" s="147" t="s">
        <v>2348</v>
      </c>
      <c r="C63" s="148" t="s">
        <v>14</v>
      </c>
      <c r="D63" s="148">
        <v>4</v>
      </c>
      <c r="E63" s="142">
        <f>E51</f>
        <v>0</v>
      </c>
      <c r="F63" s="114"/>
      <c r="G63" s="143"/>
    </row>
    <row r="64" spans="1:7">
      <c r="A64" s="138"/>
      <c r="B64" s="139"/>
      <c r="C64" s="140"/>
      <c r="D64" s="145"/>
      <c r="E64" s="142"/>
      <c r="F64" s="114"/>
      <c r="G64" s="143"/>
    </row>
    <row r="65" spans="1:7" ht="14.5">
      <c r="A65" s="146">
        <v>2.12</v>
      </c>
      <c r="B65" s="147" t="s">
        <v>2349</v>
      </c>
      <c r="C65" s="148" t="s">
        <v>14</v>
      </c>
      <c r="D65" s="148">
        <v>4</v>
      </c>
      <c r="E65" s="142">
        <f>E51</f>
        <v>0</v>
      </c>
      <c r="F65" s="114"/>
      <c r="G65" s="143"/>
    </row>
    <row r="66" spans="1:7">
      <c r="A66" s="138"/>
      <c r="B66" s="139"/>
      <c r="C66" s="140"/>
      <c r="D66" s="145"/>
      <c r="E66" s="142"/>
      <c r="F66" s="114"/>
      <c r="G66" s="143"/>
    </row>
    <row r="67" spans="1:7" ht="14.5">
      <c r="A67" s="146">
        <v>2.13</v>
      </c>
      <c r="B67" s="147" t="s">
        <v>2350</v>
      </c>
      <c r="C67" s="148" t="s">
        <v>14</v>
      </c>
      <c r="D67" s="148">
        <v>12</v>
      </c>
      <c r="E67" s="142">
        <f>E51</f>
        <v>0</v>
      </c>
      <c r="F67" s="114"/>
      <c r="G67" s="143"/>
    </row>
    <row r="68" spans="1:7">
      <c r="A68" s="138"/>
      <c r="B68" s="139"/>
      <c r="C68" s="140"/>
      <c r="D68" s="145"/>
      <c r="E68" s="142"/>
      <c r="F68" s="114"/>
      <c r="G68" s="143"/>
    </row>
    <row r="69" spans="1:7" ht="14.5">
      <c r="A69" s="146">
        <v>2.14</v>
      </c>
      <c r="B69" s="147" t="s">
        <v>368</v>
      </c>
      <c r="C69" s="148" t="s">
        <v>14</v>
      </c>
      <c r="D69" s="148">
        <v>1</v>
      </c>
      <c r="E69" s="142">
        <f>E51</f>
        <v>0</v>
      </c>
      <c r="F69" s="114"/>
      <c r="G69" s="143"/>
    </row>
    <row r="70" spans="1:7">
      <c r="A70" s="138"/>
      <c r="B70" s="139"/>
      <c r="C70" s="140"/>
      <c r="D70" s="145"/>
      <c r="E70" s="142"/>
      <c r="F70" s="114"/>
      <c r="G70" s="143"/>
    </row>
    <row r="71" spans="1:7" ht="14.5">
      <c r="A71" s="146">
        <v>2.15</v>
      </c>
      <c r="B71" s="147" t="s">
        <v>2351</v>
      </c>
      <c r="C71" s="148" t="s">
        <v>14</v>
      </c>
      <c r="D71" s="148">
        <v>10</v>
      </c>
      <c r="E71" s="142">
        <f>E51</f>
        <v>0</v>
      </c>
      <c r="F71" s="114"/>
      <c r="G71" s="143"/>
    </row>
    <row r="72" spans="1:7">
      <c r="A72" s="138"/>
      <c r="B72" s="139"/>
      <c r="C72" s="140"/>
      <c r="D72" s="145"/>
      <c r="E72" s="142"/>
      <c r="F72" s="114"/>
      <c r="G72" s="143"/>
    </row>
    <row r="73" spans="1:7" ht="14.5">
      <c r="A73" s="146">
        <v>2.16</v>
      </c>
      <c r="B73" s="147" t="s">
        <v>2352</v>
      </c>
      <c r="C73" s="148" t="s">
        <v>14</v>
      </c>
      <c r="D73" s="148">
        <v>10</v>
      </c>
      <c r="E73" s="142">
        <f>E51</f>
        <v>0</v>
      </c>
      <c r="F73" s="114"/>
      <c r="G73" s="143"/>
    </row>
    <row r="74" spans="1:7">
      <c r="A74" s="138"/>
      <c r="B74" s="139"/>
      <c r="C74" s="140"/>
      <c r="D74" s="145"/>
      <c r="E74" s="142"/>
      <c r="F74" s="114"/>
      <c r="G74" s="143"/>
    </row>
    <row r="75" spans="1:7" ht="14.5">
      <c r="A75" s="146">
        <v>2.17</v>
      </c>
      <c r="B75" s="147" t="s">
        <v>2353</v>
      </c>
      <c r="C75" s="148" t="s">
        <v>14</v>
      </c>
      <c r="D75" s="148">
        <v>14</v>
      </c>
      <c r="E75" s="142">
        <f>E51</f>
        <v>0</v>
      </c>
      <c r="F75" s="114"/>
      <c r="G75" s="143"/>
    </row>
    <row r="76" spans="1:7">
      <c r="A76" s="138"/>
      <c r="B76" s="139"/>
      <c r="C76" s="140"/>
      <c r="D76" s="145"/>
      <c r="E76" s="142"/>
      <c r="F76" s="114"/>
      <c r="G76" s="143"/>
    </row>
    <row r="77" spans="1:7" ht="14.5">
      <c r="A77" s="146">
        <v>2.1800000000000002</v>
      </c>
      <c r="B77" s="147" t="s">
        <v>2354</v>
      </c>
      <c r="C77" s="148" t="s">
        <v>14</v>
      </c>
      <c r="D77" s="148">
        <v>7</v>
      </c>
      <c r="E77" s="142">
        <f>E51</f>
        <v>0</v>
      </c>
      <c r="F77" s="114"/>
      <c r="G77" s="143"/>
    </row>
    <row r="78" spans="1:7">
      <c r="A78" s="138"/>
      <c r="B78" s="139"/>
      <c r="C78" s="140"/>
      <c r="D78" s="145"/>
      <c r="E78" s="142"/>
      <c r="F78" s="114"/>
      <c r="G78" s="143"/>
    </row>
    <row r="79" spans="1:7" ht="14.5">
      <c r="A79" s="146">
        <v>2.19</v>
      </c>
      <c r="B79" s="147" t="s">
        <v>2355</v>
      </c>
      <c r="C79" s="148" t="s">
        <v>14</v>
      </c>
      <c r="D79" s="148">
        <v>8</v>
      </c>
      <c r="E79" s="142">
        <f>E51</f>
        <v>0</v>
      </c>
      <c r="F79" s="114"/>
      <c r="G79" s="143"/>
    </row>
    <row r="80" spans="1:7">
      <c r="A80" s="138"/>
      <c r="B80" s="139"/>
      <c r="C80" s="140"/>
      <c r="D80" s="145"/>
      <c r="E80" s="142"/>
      <c r="F80" s="114"/>
      <c r="G80" s="143"/>
    </row>
    <row r="81" spans="1:7" ht="14.5">
      <c r="A81" s="163">
        <v>2.2000000000000002</v>
      </c>
      <c r="B81" s="147" t="s">
        <v>2356</v>
      </c>
      <c r="C81" s="148" t="s">
        <v>14</v>
      </c>
      <c r="D81" s="148">
        <v>12</v>
      </c>
      <c r="E81" s="142">
        <f>E51</f>
        <v>0</v>
      </c>
      <c r="F81" s="114"/>
      <c r="G81" s="143"/>
    </row>
    <row r="82" spans="1:7">
      <c r="A82" s="138"/>
      <c r="B82" s="139"/>
      <c r="C82" s="140"/>
      <c r="D82" s="145"/>
      <c r="E82" s="142"/>
      <c r="F82" s="114"/>
      <c r="G82" s="143"/>
    </row>
    <row r="83" spans="1:7" ht="14.5">
      <c r="A83" s="146">
        <v>2.21</v>
      </c>
      <c r="B83" s="147" t="s">
        <v>2357</v>
      </c>
      <c r="C83" s="148" t="s">
        <v>14</v>
      </c>
      <c r="D83" s="148">
        <v>6</v>
      </c>
      <c r="E83" s="142">
        <f>E51</f>
        <v>0</v>
      </c>
      <c r="F83" s="114"/>
      <c r="G83" s="143"/>
    </row>
    <row r="84" spans="1:7">
      <c r="A84" s="138"/>
      <c r="B84" s="139"/>
      <c r="C84" s="140"/>
      <c r="D84" s="145"/>
      <c r="E84" s="142"/>
      <c r="F84" s="114"/>
      <c r="G84" s="143"/>
    </row>
    <row r="85" spans="1:7" ht="14.5">
      <c r="A85" s="146">
        <v>2.2200000000000002</v>
      </c>
      <c r="B85" s="147" t="s">
        <v>2358</v>
      </c>
      <c r="C85" s="148" t="s">
        <v>14</v>
      </c>
      <c r="D85" s="148">
        <v>6</v>
      </c>
      <c r="E85" s="142">
        <f>E51</f>
        <v>0</v>
      </c>
      <c r="F85" s="114"/>
      <c r="G85" s="143"/>
    </row>
    <row r="86" spans="1:7">
      <c r="A86" s="138"/>
      <c r="B86" s="139"/>
      <c r="C86" s="140"/>
      <c r="D86" s="145"/>
      <c r="E86" s="142"/>
      <c r="F86" s="114"/>
      <c r="G86" s="143"/>
    </row>
    <row r="87" spans="1:7" ht="14.5">
      <c r="A87" s="146">
        <v>2.23</v>
      </c>
      <c r="B87" s="147" t="s">
        <v>369</v>
      </c>
      <c r="C87" s="148" t="s">
        <v>14</v>
      </c>
      <c r="D87" s="148">
        <v>2</v>
      </c>
      <c r="E87" s="142">
        <f>E51</f>
        <v>0</v>
      </c>
      <c r="F87" s="114"/>
      <c r="G87" s="143"/>
    </row>
    <row r="88" spans="1:7">
      <c r="A88" s="138"/>
      <c r="B88" s="139"/>
      <c r="C88" s="140"/>
      <c r="D88" s="145"/>
      <c r="E88" s="142"/>
      <c r="F88" s="114"/>
      <c r="G88" s="143"/>
    </row>
    <row r="89" spans="1:7" ht="14.5">
      <c r="A89" s="146">
        <v>2.2400000000000002</v>
      </c>
      <c r="B89" s="147" t="s">
        <v>2359</v>
      </c>
      <c r="C89" s="148" t="s">
        <v>14</v>
      </c>
      <c r="D89" s="148">
        <v>6</v>
      </c>
      <c r="E89" s="142">
        <f>E51</f>
        <v>0</v>
      </c>
      <c r="F89" s="114"/>
      <c r="G89" s="143"/>
    </row>
    <row r="90" spans="1:7">
      <c r="A90" s="138"/>
      <c r="B90" s="139"/>
      <c r="C90" s="140"/>
      <c r="D90" s="145"/>
      <c r="E90" s="142"/>
      <c r="F90" s="114"/>
      <c r="G90" s="143"/>
    </row>
    <row r="91" spans="1:7" ht="14.5">
      <c r="A91" s="146">
        <v>2.25</v>
      </c>
      <c r="B91" s="147" t="s">
        <v>370</v>
      </c>
      <c r="C91" s="148" t="s">
        <v>14</v>
      </c>
      <c r="D91" s="148">
        <v>6</v>
      </c>
      <c r="E91" s="142">
        <f>E51</f>
        <v>0</v>
      </c>
      <c r="F91" s="114"/>
      <c r="G91" s="143"/>
    </row>
    <row r="92" spans="1:7">
      <c r="A92" s="138"/>
      <c r="B92" s="139"/>
      <c r="C92" s="140"/>
      <c r="D92" s="145"/>
      <c r="E92" s="142"/>
      <c r="F92" s="114"/>
      <c r="G92" s="143"/>
    </row>
    <row r="93" spans="1:7">
      <c r="A93" s="164">
        <v>3</v>
      </c>
      <c r="B93" s="132" t="s">
        <v>289</v>
      </c>
      <c r="C93" s="133"/>
      <c r="D93" s="140"/>
      <c r="E93" s="142"/>
      <c r="F93" s="114"/>
      <c r="G93" s="143"/>
    </row>
    <row r="94" spans="1:7">
      <c r="A94" s="138"/>
      <c r="B94" s="139"/>
      <c r="C94" s="140"/>
      <c r="D94" s="145"/>
      <c r="E94" s="142"/>
      <c r="F94" s="114"/>
      <c r="G94" s="143"/>
    </row>
    <row r="95" spans="1:7" ht="25">
      <c r="A95" s="138"/>
      <c r="B95" s="147" t="s">
        <v>371</v>
      </c>
      <c r="C95" s="140"/>
      <c r="D95" s="140"/>
      <c r="E95" s="142"/>
      <c r="F95" s="114"/>
      <c r="G95" s="143"/>
    </row>
    <row r="96" spans="1:7">
      <c r="A96" s="138"/>
      <c r="B96" s="139"/>
      <c r="C96" s="140"/>
      <c r="D96" s="145"/>
      <c r="E96" s="142"/>
      <c r="F96" s="114"/>
      <c r="G96" s="143"/>
    </row>
    <row r="97" spans="1:7">
      <c r="A97" s="146">
        <v>3.1</v>
      </c>
      <c r="B97" s="147" t="s">
        <v>372</v>
      </c>
      <c r="C97" s="148" t="s">
        <v>66</v>
      </c>
      <c r="D97" s="148">
        <v>45120</v>
      </c>
      <c r="E97" s="142">
        <f>'Chemical storage building'!E86</f>
        <v>0</v>
      </c>
      <c r="F97" s="114"/>
      <c r="G97" s="143"/>
    </row>
    <row r="98" spans="1:7">
      <c r="A98" s="138"/>
      <c r="B98" s="139"/>
      <c r="C98" s="140"/>
      <c r="D98" s="145"/>
      <c r="E98" s="142"/>
      <c r="F98" s="114"/>
      <c r="G98" s="143"/>
    </row>
    <row r="99" spans="1:7" ht="13.5" thickBot="1">
      <c r="A99" s="2035" t="s">
        <v>269</v>
      </c>
      <c r="B99" s="2036"/>
      <c r="C99" s="2036"/>
      <c r="D99" s="2036"/>
      <c r="E99" s="2037"/>
      <c r="F99" s="143"/>
      <c r="G99" s="143"/>
    </row>
    <row r="100" spans="1:7">
      <c r="A100" s="164">
        <v>4</v>
      </c>
      <c r="B100" s="132" t="s">
        <v>292</v>
      </c>
      <c r="C100" s="133"/>
      <c r="D100" s="140"/>
      <c r="E100" s="135"/>
      <c r="F100" s="114"/>
      <c r="G100" s="143"/>
    </row>
    <row r="101" spans="1:7">
      <c r="A101" s="138"/>
      <c r="B101" s="139"/>
      <c r="C101" s="140"/>
      <c r="D101" s="145"/>
      <c r="E101" s="142"/>
      <c r="F101" s="143"/>
      <c r="G101" s="143"/>
    </row>
    <row r="102" spans="1:7" ht="25">
      <c r="A102" s="138"/>
      <c r="B102" s="147" t="s">
        <v>293</v>
      </c>
      <c r="C102" s="140"/>
      <c r="D102" s="140"/>
      <c r="E102" s="142"/>
      <c r="F102" s="114"/>
      <c r="G102" s="143"/>
    </row>
    <row r="103" spans="1:7">
      <c r="A103" s="138"/>
      <c r="B103" s="139"/>
      <c r="C103" s="140"/>
      <c r="D103" s="145"/>
      <c r="E103" s="142"/>
      <c r="F103" s="143"/>
      <c r="G103" s="143"/>
    </row>
    <row r="104" spans="1:7">
      <c r="A104" s="138"/>
      <c r="B104" s="165" t="s">
        <v>2360</v>
      </c>
      <c r="C104" s="140"/>
      <c r="D104" s="140"/>
      <c r="E104" s="142"/>
      <c r="F104" s="114"/>
      <c r="G104" s="143"/>
    </row>
    <row r="105" spans="1:7">
      <c r="A105" s="146">
        <v>4.0999999999999996</v>
      </c>
      <c r="B105" s="147" t="s">
        <v>2361</v>
      </c>
      <c r="C105" s="148" t="s">
        <v>19</v>
      </c>
      <c r="D105" s="148">
        <v>76</v>
      </c>
      <c r="E105" s="142">
        <f>'Sedimentation Tanks'!E104</f>
        <v>0</v>
      </c>
      <c r="F105" s="114"/>
      <c r="G105" s="143"/>
    </row>
    <row r="106" spans="1:7">
      <c r="A106" s="138"/>
      <c r="B106" s="139"/>
      <c r="C106" s="140"/>
      <c r="D106" s="145"/>
      <c r="E106" s="142"/>
      <c r="F106" s="114"/>
      <c r="G106" s="143"/>
    </row>
    <row r="107" spans="1:7">
      <c r="A107" s="146">
        <v>4.2</v>
      </c>
      <c r="B107" s="147" t="s">
        <v>2362</v>
      </c>
      <c r="C107" s="148" t="s">
        <v>19</v>
      </c>
      <c r="D107" s="148">
        <v>106</v>
      </c>
      <c r="E107" s="142">
        <f>E105</f>
        <v>0</v>
      </c>
      <c r="F107" s="143"/>
      <c r="G107" s="143"/>
    </row>
    <row r="108" spans="1:7">
      <c r="A108" s="155"/>
      <c r="B108" s="156"/>
      <c r="C108" s="157"/>
      <c r="D108" s="158"/>
      <c r="E108" s="159"/>
      <c r="F108" s="114"/>
      <c r="G108" s="143"/>
    </row>
    <row r="109" spans="1:7">
      <c r="A109" s="138"/>
      <c r="B109" s="165" t="s">
        <v>2363</v>
      </c>
      <c r="C109" s="140"/>
      <c r="D109" s="140"/>
      <c r="E109" s="142"/>
      <c r="F109" s="114"/>
      <c r="G109" s="143"/>
    </row>
    <row r="110" spans="1:7">
      <c r="A110" s="138"/>
      <c r="B110" s="139"/>
      <c r="C110" s="140"/>
      <c r="D110" s="145"/>
      <c r="E110" s="142"/>
      <c r="F110" s="143"/>
      <c r="G110" s="143"/>
    </row>
    <row r="111" spans="1:7">
      <c r="A111" s="146">
        <v>4.3</v>
      </c>
      <c r="B111" s="147" t="s">
        <v>2364</v>
      </c>
      <c r="C111" s="148" t="s">
        <v>19</v>
      </c>
      <c r="D111" s="148">
        <v>95</v>
      </c>
      <c r="E111" s="142">
        <f>'Sedimentation Tanks'!E132</f>
        <v>0</v>
      </c>
      <c r="F111" s="114"/>
      <c r="G111" s="143"/>
    </row>
    <row r="112" spans="1:7">
      <c r="A112" s="138"/>
      <c r="B112" s="139"/>
      <c r="C112" s="140"/>
      <c r="D112" s="145"/>
      <c r="E112" s="142"/>
      <c r="F112" s="114"/>
      <c r="G112" s="143"/>
    </row>
    <row r="113" spans="1:7">
      <c r="A113" s="146">
        <v>4.4000000000000004</v>
      </c>
      <c r="B113" s="147" t="s">
        <v>2365</v>
      </c>
      <c r="C113" s="148" t="s">
        <v>19</v>
      </c>
      <c r="D113" s="148">
        <v>95</v>
      </c>
      <c r="E113" s="142">
        <f>E111</f>
        <v>0</v>
      </c>
      <c r="F113" s="114"/>
      <c r="G113" s="143"/>
    </row>
    <row r="114" spans="1:7">
      <c r="A114" s="138"/>
      <c r="B114" s="139"/>
      <c r="C114" s="140"/>
      <c r="D114" s="145"/>
      <c r="E114" s="142"/>
      <c r="F114" s="114"/>
      <c r="G114" s="143"/>
    </row>
    <row r="115" spans="1:7">
      <c r="A115" s="146">
        <v>4.5</v>
      </c>
      <c r="B115" s="147" t="s">
        <v>2366</v>
      </c>
      <c r="C115" s="148" t="s">
        <v>19</v>
      </c>
      <c r="D115" s="148">
        <v>95</v>
      </c>
      <c r="E115" s="142">
        <f>E111</f>
        <v>0</v>
      </c>
      <c r="F115" s="114"/>
      <c r="G115" s="143"/>
    </row>
    <row r="116" spans="1:7">
      <c r="A116" s="138"/>
      <c r="B116" s="139"/>
      <c r="C116" s="140"/>
      <c r="D116" s="145"/>
      <c r="E116" s="142"/>
      <c r="F116" s="143"/>
      <c r="G116" s="143"/>
    </row>
    <row r="117" spans="1:7">
      <c r="A117" s="146">
        <v>4.5999999999999996</v>
      </c>
      <c r="B117" s="147" t="s">
        <v>2367</v>
      </c>
      <c r="C117" s="148" t="s">
        <v>19</v>
      </c>
      <c r="D117" s="148">
        <v>32</v>
      </c>
      <c r="E117" s="142">
        <f>E111</f>
        <v>0</v>
      </c>
      <c r="F117" s="114"/>
      <c r="G117" s="143"/>
    </row>
    <row r="118" spans="1:7">
      <c r="A118" s="138"/>
      <c r="B118" s="139"/>
      <c r="C118" s="140"/>
      <c r="D118" s="145"/>
      <c r="E118" s="142"/>
      <c r="F118" s="114"/>
      <c r="G118" s="143"/>
    </row>
    <row r="119" spans="1:7">
      <c r="A119" s="138"/>
      <c r="B119" s="165" t="s">
        <v>2368</v>
      </c>
      <c r="C119" s="140"/>
      <c r="D119" s="140"/>
      <c r="E119" s="142"/>
      <c r="F119" s="114"/>
      <c r="G119" s="143"/>
    </row>
    <row r="120" spans="1:7">
      <c r="A120" s="138"/>
      <c r="B120" s="139"/>
      <c r="C120" s="140"/>
      <c r="D120" s="145"/>
      <c r="E120" s="142"/>
      <c r="F120" s="114"/>
      <c r="G120" s="143"/>
    </row>
    <row r="121" spans="1:7" ht="14.5">
      <c r="A121" s="146">
        <v>4.7</v>
      </c>
      <c r="B121" s="147" t="s">
        <v>2369</v>
      </c>
      <c r="C121" s="148" t="s">
        <v>15</v>
      </c>
      <c r="D121" s="148">
        <v>26</v>
      </c>
      <c r="E121" s="142">
        <f>'Sedimentation Tanks'!E128</f>
        <v>0</v>
      </c>
      <c r="F121" s="114"/>
      <c r="G121" s="143"/>
    </row>
    <row r="122" spans="1:7">
      <c r="A122" s="138"/>
      <c r="B122" s="139"/>
      <c r="C122" s="140"/>
      <c r="D122" s="145"/>
      <c r="E122" s="142"/>
      <c r="F122" s="114"/>
      <c r="G122" s="143"/>
    </row>
    <row r="123" spans="1:7" ht="14.5">
      <c r="A123" s="146">
        <v>4.8</v>
      </c>
      <c r="B123" s="147" t="s">
        <v>2370</v>
      </c>
      <c r="C123" s="148" t="s">
        <v>15</v>
      </c>
      <c r="D123" s="148">
        <v>13</v>
      </c>
      <c r="E123" s="142">
        <f>E121</f>
        <v>0</v>
      </c>
      <c r="F123" s="114"/>
      <c r="G123" s="143"/>
    </row>
    <row r="124" spans="1:7">
      <c r="A124" s="138"/>
      <c r="B124" s="139"/>
      <c r="C124" s="140"/>
      <c r="D124" s="145"/>
      <c r="E124" s="142"/>
      <c r="F124" s="114"/>
      <c r="G124" s="143"/>
    </row>
    <row r="125" spans="1:7" ht="14.5">
      <c r="A125" s="146">
        <v>4.9000000000000004</v>
      </c>
      <c r="B125" s="147" t="s">
        <v>2371</v>
      </c>
      <c r="C125" s="148" t="s">
        <v>15</v>
      </c>
      <c r="D125" s="148">
        <v>32</v>
      </c>
      <c r="E125" s="142">
        <f>E121</f>
        <v>0</v>
      </c>
      <c r="F125" s="114"/>
      <c r="G125" s="143"/>
    </row>
    <row r="126" spans="1:7">
      <c r="A126" s="138"/>
      <c r="B126" s="139"/>
      <c r="C126" s="140"/>
      <c r="D126" s="145"/>
      <c r="E126" s="142"/>
      <c r="F126" s="143"/>
      <c r="G126" s="143"/>
    </row>
    <row r="127" spans="1:7">
      <c r="A127" s="138"/>
      <c r="B127" s="165" t="s">
        <v>2372</v>
      </c>
      <c r="C127" s="140"/>
      <c r="D127" s="140"/>
      <c r="E127" s="142"/>
      <c r="F127" s="114"/>
      <c r="G127" s="143"/>
    </row>
    <row r="128" spans="1:7" ht="14.5">
      <c r="A128" s="163">
        <v>4.0999999999999996</v>
      </c>
      <c r="B128" s="147" t="s">
        <v>2373</v>
      </c>
      <c r="C128" s="148" t="s">
        <v>15</v>
      </c>
      <c r="D128" s="148">
        <v>14</v>
      </c>
      <c r="E128" s="142">
        <f>'Sedimentation Tanks'!E132</f>
        <v>0</v>
      </c>
      <c r="F128" s="114"/>
      <c r="G128" s="143"/>
    </row>
    <row r="129" spans="1:7">
      <c r="A129" s="138"/>
      <c r="B129" s="139"/>
      <c r="C129" s="140"/>
      <c r="D129" s="145"/>
      <c r="E129" s="142"/>
      <c r="F129" s="114"/>
      <c r="G129" s="143"/>
    </row>
    <row r="130" spans="1:7">
      <c r="A130" s="138"/>
      <c r="B130" s="166" t="s">
        <v>2374</v>
      </c>
      <c r="C130" s="140"/>
      <c r="D130" s="140"/>
      <c r="E130" s="142"/>
      <c r="F130" s="114"/>
      <c r="G130" s="143"/>
    </row>
    <row r="131" spans="1:7" ht="14.5">
      <c r="A131" s="146">
        <v>4.1100000000000003</v>
      </c>
      <c r="B131" s="147" t="s">
        <v>2375</v>
      </c>
      <c r="C131" s="148" t="s">
        <v>15</v>
      </c>
      <c r="D131" s="148">
        <v>3</v>
      </c>
      <c r="E131" s="142">
        <f>E128</f>
        <v>0</v>
      </c>
      <c r="F131" s="114"/>
      <c r="G131" s="143"/>
    </row>
    <row r="132" spans="1:7">
      <c r="A132" s="138"/>
      <c r="B132" s="139"/>
      <c r="C132" s="140"/>
      <c r="D132" s="145"/>
      <c r="E132" s="142"/>
      <c r="F132" s="114"/>
      <c r="G132" s="143"/>
    </row>
    <row r="133" spans="1:7">
      <c r="A133" s="138"/>
      <c r="B133" s="165" t="s">
        <v>2376</v>
      </c>
      <c r="C133" s="140"/>
      <c r="D133" s="140"/>
      <c r="E133" s="142"/>
      <c r="F133" s="114"/>
      <c r="G133" s="143"/>
    </row>
    <row r="134" spans="1:7">
      <c r="A134" s="146">
        <v>4.12</v>
      </c>
      <c r="B134" s="147" t="s">
        <v>2377</v>
      </c>
      <c r="C134" s="148" t="s">
        <v>19</v>
      </c>
      <c r="D134" s="148">
        <v>231</v>
      </c>
      <c r="E134" s="142"/>
      <c r="F134" s="143"/>
      <c r="G134" s="143"/>
    </row>
    <row r="135" spans="1:7">
      <c r="A135" s="138"/>
      <c r="B135" s="139"/>
      <c r="C135" s="140"/>
      <c r="D135" s="145"/>
      <c r="E135" s="840"/>
      <c r="F135" s="114"/>
      <c r="G135" s="143"/>
    </row>
    <row r="136" spans="1:7" ht="14.5">
      <c r="A136" s="146">
        <v>4.13</v>
      </c>
      <c r="B136" s="147" t="s">
        <v>2378</v>
      </c>
      <c r="C136" s="148" t="s">
        <v>15</v>
      </c>
      <c r="D136" s="148">
        <v>34</v>
      </c>
      <c r="E136" s="142"/>
      <c r="F136" s="114"/>
      <c r="G136" s="143"/>
    </row>
    <row r="137" spans="1:7">
      <c r="A137" s="138"/>
      <c r="B137" s="139"/>
      <c r="C137" s="140"/>
      <c r="D137" s="145"/>
      <c r="E137" s="142"/>
      <c r="F137" s="143"/>
      <c r="G137" s="143"/>
    </row>
    <row r="138" spans="1:7">
      <c r="A138" s="138"/>
      <c r="B138" s="166" t="s">
        <v>2379</v>
      </c>
      <c r="C138" s="140"/>
      <c r="D138" s="140"/>
      <c r="E138" s="142"/>
      <c r="F138" s="114"/>
      <c r="G138" s="143"/>
    </row>
    <row r="139" spans="1:7" ht="14.5">
      <c r="A139" s="146">
        <v>4.1399999999999997</v>
      </c>
      <c r="B139" s="147" t="s">
        <v>2380</v>
      </c>
      <c r="C139" s="148" t="s">
        <v>15</v>
      </c>
      <c r="D139" s="148">
        <v>94</v>
      </c>
      <c r="E139" s="142"/>
      <c r="F139" s="114"/>
      <c r="G139" s="143"/>
    </row>
    <row r="140" spans="1:7">
      <c r="A140" s="138"/>
      <c r="B140" s="139"/>
      <c r="C140" s="140"/>
      <c r="D140" s="145"/>
      <c r="E140" s="142"/>
      <c r="F140" s="143"/>
      <c r="G140" s="143"/>
    </row>
    <row r="141" spans="1:7">
      <c r="A141" s="138"/>
      <c r="B141" s="166" t="s">
        <v>2381</v>
      </c>
      <c r="C141" s="140"/>
      <c r="D141" s="140"/>
      <c r="E141" s="142"/>
      <c r="F141" s="114"/>
      <c r="G141" s="143"/>
    </row>
    <row r="142" spans="1:7">
      <c r="A142" s="138"/>
      <c r="B142" s="139"/>
      <c r="C142" s="140"/>
      <c r="D142" s="145"/>
      <c r="E142" s="142"/>
      <c r="F142" s="114"/>
      <c r="G142" s="143"/>
    </row>
    <row r="143" spans="1:7" ht="14.5">
      <c r="A143" s="146">
        <v>4.1500000000000004</v>
      </c>
      <c r="B143" s="147" t="s">
        <v>2382</v>
      </c>
      <c r="C143" s="148" t="s">
        <v>15</v>
      </c>
      <c r="D143" s="148">
        <v>77</v>
      </c>
      <c r="E143" s="142"/>
      <c r="F143" s="114"/>
      <c r="G143" s="143"/>
    </row>
    <row r="144" spans="1:7">
      <c r="A144" s="138"/>
      <c r="B144" s="139"/>
      <c r="C144" s="140"/>
      <c r="D144" s="145"/>
      <c r="E144" s="142"/>
      <c r="F144" s="114"/>
      <c r="G144" s="143"/>
    </row>
    <row r="145" spans="1:7">
      <c r="A145" s="151"/>
      <c r="B145" s="167" t="s">
        <v>2381</v>
      </c>
      <c r="C145" s="153"/>
      <c r="D145" s="153"/>
      <c r="E145" s="154"/>
      <c r="F145" s="143"/>
      <c r="G145" s="143"/>
    </row>
    <row r="146" spans="1:7" ht="14.5">
      <c r="A146" s="146">
        <v>4.16</v>
      </c>
      <c r="B146" s="147" t="s">
        <v>2383</v>
      </c>
      <c r="C146" s="148" t="s">
        <v>15</v>
      </c>
      <c r="D146" s="148">
        <v>310</v>
      </c>
      <c r="E146" s="142"/>
      <c r="F146" s="114"/>
      <c r="G146" s="143"/>
    </row>
    <row r="147" spans="1:7">
      <c r="A147" s="138"/>
      <c r="B147" s="139"/>
      <c r="C147" s="140"/>
      <c r="D147" s="145"/>
      <c r="E147" s="142"/>
      <c r="F147" s="114"/>
      <c r="G147" s="143"/>
    </row>
    <row r="148" spans="1:7">
      <c r="A148" s="138"/>
      <c r="B148" s="166" t="s">
        <v>2381</v>
      </c>
      <c r="C148" s="140"/>
      <c r="D148" s="140"/>
      <c r="E148" s="142"/>
      <c r="F148" s="143"/>
      <c r="G148" s="143"/>
    </row>
    <row r="149" spans="1:7" ht="14.5">
      <c r="A149" s="146">
        <v>4.17</v>
      </c>
      <c r="B149" s="147" t="s">
        <v>2384</v>
      </c>
      <c r="C149" s="148" t="s">
        <v>15</v>
      </c>
      <c r="D149" s="148">
        <v>967</v>
      </c>
      <c r="E149" s="142"/>
      <c r="F149" s="114"/>
      <c r="G149" s="143"/>
    </row>
    <row r="150" spans="1:7">
      <c r="A150" s="138"/>
      <c r="B150" s="139"/>
      <c r="C150" s="140"/>
      <c r="D150" s="145"/>
      <c r="E150" s="142"/>
      <c r="F150" s="114"/>
      <c r="G150" s="143"/>
    </row>
    <row r="151" spans="1:7" ht="14.5">
      <c r="A151" s="146">
        <v>4.18</v>
      </c>
      <c r="B151" s="147" t="s">
        <v>2385</v>
      </c>
      <c r="C151" s="148" t="s">
        <v>15</v>
      </c>
      <c r="D151" s="148">
        <v>90</v>
      </c>
      <c r="E151" s="142"/>
      <c r="F151" s="114"/>
      <c r="G151" s="143"/>
    </row>
    <row r="152" spans="1:7">
      <c r="A152" s="138"/>
      <c r="B152" s="139"/>
      <c r="C152" s="140"/>
      <c r="D152" s="145"/>
      <c r="E152" s="142"/>
      <c r="F152" s="143"/>
      <c r="G152" s="143"/>
    </row>
    <row r="153" spans="1:7" ht="14.5">
      <c r="A153" s="146">
        <v>4.1900000000000004</v>
      </c>
      <c r="B153" s="147" t="s">
        <v>2386</v>
      </c>
      <c r="C153" s="148" t="s">
        <v>15</v>
      </c>
      <c r="D153" s="148">
        <v>126</v>
      </c>
      <c r="E153" s="142"/>
      <c r="F153" s="114"/>
      <c r="G153" s="143"/>
    </row>
    <row r="154" spans="1:7">
      <c r="A154" s="138"/>
      <c r="B154" s="139"/>
      <c r="C154" s="140"/>
      <c r="D154" s="145"/>
      <c r="E154" s="142"/>
      <c r="F154" s="114"/>
      <c r="G154" s="143"/>
    </row>
    <row r="155" spans="1:7" ht="14.5">
      <c r="A155" s="163">
        <v>4.2</v>
      </c>
      <c r="B155" s="147" t="s">
        <v>2387</v>
      </c>
      <c r="C155" s="148" t="s">
        <v>15</v>
      </c>
      <c r="D155" s="148">
        <v>18</v>
      </c>
      <c r="E155" s="142"/>
      <c r="F155" s="143"/>
      <c r="G155" s="143"/>
    </row>
    <row r="156" spans="1:7">
      <c r="A156" s="138"/>
      <c r="B156" s="139"/>
      <c r="C156" s="140"/>
      <c r="D156" s="145"/>
      <c r="E156" s="142"/>
      <c r="F156" s="114"/>
      <c r="G156" s="143"/>
    </row>
    <row r="157" spans="1:7">
      <c r="A157" s="146">
        <v>4.21</v>
      </c>
      <c r="B157" s="147" t="s">
        <v>2388</v>
      </c>
      <c r="C157" s="148" t="s">
        <v>19</v>
      </c>
      <c r="D157" s="148">
        <v>69</v>
      </c>
      <c r="E157" s="142"/>
      <c r="F157" s="114"/>
      <c r="G157" s="143"/>
    </row>
    <row r="158" spans="1:7">
      <c r="A158" s="138"/>
      <c r="B158" s="139"/>
      <c r="C158" s="140"/>
      <c r="D158" s="145"/>
      <c r="E158" s="142"/>
      <c r="F158" s="114"/>
      <c r="G158" s="143"/>
    </row>
    <row r="159" spans="1:7">
      <c r="A159" s="138"/>
      <c r="B159" s="166" t="s">
        <v>2372</v>
      </c>
      <c r="C159" s="140"/>
      <c r="D159" s="140"/>
      <c r="E159" s="142"/>
      <c r="F159" s="114"/>
      <c r="G159" s="143"/>
    </row>
    <row r="160" spans="1:7">
      <c r="A160" s="146" t="s">
        <v>375</v>
      </c>
      <c r="B160" s="147" t="s">
        <v>2389</v>
      </c>
      <c r="C160" s="148" t="s">
        <v>19</v>
      </c>
      <c r="D160" s="148">
        <v>2</v>
      </c>
      <c r="E160" s="142"/>
      <c r="F160" s="114"/>
      <c r="G160" s="143"/>
    </row>
    <row r="161" spans="1:7">
      <c r="A161" s="138"/>
      <c r="B161" s="139"/>
      <c r="C161" s="140"/>
      <c r="D161" s="145"/>
      <c r="E161" s="142"/>
      <c r="F161" s="114"/>
      <c r="G161" s="143"/>
    </row>
    <row r="162" spans="1:7">
      <c r="A162" s="138"/>
      <c r="B162" s="166" t="s">
        <v>2381</v>
      </c>
      <c r="C162" s="140"/>
      <c r="D162" s="140"/>
      <c r="E162" s="142"/>
      <c r="F162" s="114"/>
      <c r="G162" s="143"/>
    </row>
    <row r="163" spans="1:7">
      <c r="A163" s="146">
        <v>4.2300000000000004</v>
      </c>
      <c r="B163" s="147" t="s">
        <v>2389</v>
      </c>
      <c r="C163" s="148" t="s">
        <v>19</v>
      </c>
      <c r="D163" s="148">
        <v>2</v>
      </c>
      <c r="E163" s="142"/>
      <c r="F163" s="114"/>
      <c r="G163" s="143"/>
    </row>
    <row r="164" spans="1:7">
      <c r="A164" s="138"/>
      <c r="B164" s="139"/>
      <c r="C164" s="140"/>
      <c r="D164" s="145"/>
      <c r="E164" s="142"/>
      <c r="F164" s="114"/>
      <c r="G164" s="143"/>
    </row>
    <row r="165" spans="1:7">
      <c r="A165" s="138"/>
      <c r="B165" s="166" t="s">
        <v>2374</v>
      </c>
      <c r="C165" s="140"/>
      <c r="D165" s="140"/>
      <c r="E165" s="142"/>
      <c r="F165" s="143"/>
      <c r="G165" s="143"/>
    </row>
    <row r="166" spans="1:7" ht="14.5">
      <c r="A166" s="146">
        <v>4.24</v>
      </c>
      <c r="B166" s="147" t="s">
        <v>2390</v>
      </c>
      <c r="C166" s="148" t="s">
        <v>15</v>
      </c>
      <c r="D166" s="148">
        <v>42</v>
      </c>
      <c r="E166" s="142"/>
      <c r="F166" s="114"/>
      <c r="G166" s="143"/>
    </row>
    <row r="167" spans="1:7">
      <c r="A167" s="138"/>
      <c r="B167" s="139"/>
      <c r="C167" s="140"/>
      <c r="D167" s="145"/>
      <c r="E167" s="142"/>
      <c r="F167" s="114"/>
      <c r="G167" s="143"/>
    </row>
    <row r="168" spans="1:7">
      <c r="A168" s="138"/>
      <c r="B168" s="166" t="s">
        <v>2381</v>
      </c>
      <c r="C168" s="140"/>
      <c r="D168" s="140"/>
      <c r="E168" s="142"/>
      <c r="F168" s="114"/>
      <c r="G168" s="143"/>
    </row>
    <row r="169" spans="1:7" ht="14.5">
      <c r="A169" s="146">
        <v>4.25</v>
      </c>
      <c r="B169" s="147" t="s">
        <v>2391</v>
      </c>
      <c r="C169" s="148" t="s">
        <v>15</v>
      </c>
      <c r="D169" s="148">
        <v>85</v>
      </c>
      <c r="E169" s="142"/>
      <c r="F169" s="143"/>
      <c r="G169" s="143"/>
    </row>
    <row r="170" spans="1:7">
      <c r="A170" s="138"/>
      <c r="B170" s="139"/>
      <c r="C170" s="140"/>
      <c r="D170" s="145"/>
      <c r="E170" s="142"/>
      <c r="F170" s="114"/>
      <c r="G170" s="143"/>
    </row>
    <row r="171" spans="1:7" ht="14.5">
      <c r="A171" s="146">
        <v>4.26</v>
      </c>
      <c r="B171" s="147" t="s">
        <v>2392</v>
      </c>
      <c r="C171" s="148" t="s">
        <v>15</v>
      </c>
      <c r="D171" s="148">
        <v>159</v>
      </c>
      <c r="E171" s="142"/>
      <c r="F171" s="114"/>
      <c r="G171" s="143"/>
    </row>
    <row r="172" spans="1:7">
      <c r="A172" s="138"/>
      <c r="B172" s="139"/>
      <c r="C172" s="140"/>
      <c r="D172" s="145"/>
      <c r="E172" s="142"/>
      <c r="F172" s="143"/>
      <c r="G172" s="143"/>
    </row>
    <row r="173" spans="1:7">
      <c r="A173" s="138"/>
      <c r="B173" s="166" t="s">
        <v>2393</v>
      </c>
      <c r="C173" s="140"/>
      <c r="D173" s="140"/>
      <c r="E173" s="142"/>
      <c r="F173" s="114"/>
      <c r="G173" s="143"/>
    </row>
    <row r="174" spans="1:7" ht="14.5">
      <c r="A174" s="146">
        <v>4.2699999999999996</v>
      </c>
      <c r="B174" s="147" t="s">
        <v>2394</v>
      </c>
      <c r="C174" s="148" t="s">
        <v>15</v>
      </c>
      <c r="D174" s="148">
        <v>39</v>
      </c>
      <c r="E174" s="142"/>
      <c r="F174" s="114"/>
      <c r="G174" s="143"/>
    </row>
    <row r="175" spans="1:7">
      <c r="A175" s="138"/>
      <c r="B175" s="139"/>
      <c r="C175" s="140"/>
      <c r="D175" s="145"/>
      <c r="E175" s="142"/>
      <c r="F175" s="143"/>
      <c r="G175" s="143"/>
    </row>
    <row r="176" spans="1:7" ht="13.5" thickBot="1">
      <c r="A176" s="2035" t="s">
        <v>269</v>
      </c>
      <c r="B176" s="2036"/>
      <c r="C176" s="2036"/>
      <c r="D176" s="2036"/>
      <c r="E176" s="2037"/>
      <c r="F176" s="114"/>
      <c r="G176" s="143"/>
    </row>
    <row r="177" spans="1:7">
      <c r="A177" s="164">
        <v>5</v>
      </c>
      <c r="B177" s="132" t="s">
        <v>331</v>
      </c>
      <c r="C177" s="133"/>
      <c r="D177" s="140"/>
      <c r="E177" s="142"/>
      <c r="F177" s="114"/>
      <c r="G177" s="143"/>
    </row>
    <row r="178" spans="1:7">
      <c r="A178" s="138"/>
      <c r="B178" s="139"/>
      <c r="C178" s="140"/>
      <c r="D178" s="145"/>
      <c r="E178" s="142"/>
      <c r="F178" s="114"/>
      <c r="G178" s="143"/>
    </row>
    <row r="179" spans="1:7" ht="50">
      <c r="A179" s="138"/>
      <c r="B179" s="168" t="s">
        <v>376</v>
      </c>
      <c r="C179" s="140"/>
      <c r="D179" s="140"/>
      <c r="E179" s="142"/>
      <c r="F179" s="114"/>
      <c r="G179" s="143"/>
    </row>
    <row r="180" spans="1:7">
      <c r="A180" s="138"/>
      <c r="B180" s="139"/>
      <c r="C180" s="140"/>
      <c r="D180" s="145"/>
      <c r="E180" s="142"/>
      <c r="F180" s="114"/>
      <c r="G180" s="143"/>
    </row>
    <row r="181" spans="1:7" ht="25">
      <c r="A181" s="138">
        <v>5.0999999999999996</v>
      </c>
      <c r="B181" s="147" t="s">
        <v>377</v>
      </c>
      <c r="C181" s="140" t="s">
        <v>19</v>
      </c>
      <c r="D181" s="140">
        <v>420</v>
      </c>
      <c r="E181" s="142">
        <f>'Sedimentation Tanks'!E183</f>
        <v>0</v>
      </c>
      <c r="F181" s="143"/>
      <c r="G181" s="143"/>
    </row>
    <row r="182" spans="1:7">
      <c r="A182" s="138"/>
      <c r="B182" s="139"/>
      <c r="C182" s="140"/>
      <c r="D182" s="145"/>
      <c r="E182" s="142"/>
      <c r="F182" s="114"/>
      <c r="G182" s="143"/>
    </row>
    <row r="183" spans="1:7" ht="25">
      <c r="A183" s="138">
        <v>5.2</v>
      </c>
      <c r="B183" s="478" t="s">
        <v>378</v>
      </c>
      <c r="C183" s="140" t="s">
        <v>15</v>
      </c>
      <c r="D183" s="140">
        <v>51</v>
      </c>
      <c r="E183" s="142">
        <f>'Sedimentation Tanks'!E185</f>
        <v>0</v>
      </c>
      <c r="F183" s="114"/>
      <c r="G183" s="143"/>
    </row>
    <row r="184" spans="1:7">
      <c r="A184" s="138"/>
      <c r="B184" s="139"/>
      <c r="C184" s="140"/>
      <c r="D184" s="145"/>
      <c r="E184" s="142"/>
      <c r="F184" s="143"/>
      <c r="G184" s="143"/>
    </row>
    <row r="185" spans="1:7" ht="14.5">
      <c r="A185" s="146">
        <v>5.3</v>
      </c>
      <c r="B185" s="147" t="s">
        <v>2395</v>
      </c>
      <c r="C185" s="148" t="s">
        <v>15</v>
      </c>
      <c r="D185" s="148">
        <v>73</v>
      </c>
      <c r="E185" s="142">
        <f>E183</f>
        <v>0</v>
      </c>
      <c r="F185" s="114"/>
      <c r="G185" s="143"/>
    </row>
    <row r="186" spans="1:7">
      <c r="A186" s="138"/>
      <c r="B186" s="139"/>
      <c r="C186" s="140"/>
      <c r="D186" s="145"/>
      <c r="E186" s="142"/>
      <c r="F186" s="143"/>
      <c r="G186" s="143"/>
    </row>
    <row r="187" spans="1:7">
      <c r="A187" s="131">
        <v>6</v>
      </c>
      <c r="B187" s="132" t="s">
        <v>379</v>
      </c>
      <c r="C187" s="133"/>
      <c r="D187" s="140"/>
      <c r="E187" s="142"/>
      <c r="F187" s="114"/>
      <c r="G187" s="143"/>
    </row>
    <row r="188" spans="1:7">
      <c r="A188" s="138"/>
      <c r="B188" s="139"/>
      <c r="C188" s="140"/>
      <c r="D188" s="145"/>
      <c r="E188" s="142"/>
      <c r="F188" s="143"/>
      <c r="G188" s="143"/>
    </row>
    <row r="189" spans="1:7" ht="37.5">
      <c r="A189" s="138">
        <v>6.1</v>
      </c>
      <c r="B189" s="144" t="s">
        <v>380</v>
      </c>
      <c r="C189" s="140" t="s">
        <v>12</v>
      </c>
      <c r="D189" s="140">
        <v>16</v>
      </c>
      <c r="E189" s="142"/>
      <c r="F189" s="114"/>
      <c r="G189" s="143"/>
    </row>
    <row r="190" spans="1:7">
      <c r="A190" s="138"/>
      <c r="B190" s="139"/>
      <c r="C190" s="140"/>
      <c r="D190" s="145"/>
      <c r="E190" s="142"/>
      <c r="F190" s="143"/>
      <c r="G190" s="143"/>
    </row>
    <row r="191" spans="1:7">
      <c r="A191" s="131">
        <v>7</v>
      </c>
      <c r="B191" s="132" t="s">
        <v>381</v>
      </c>
      <c r="C191" s="133"/>
      <c r="D191" s="140"/>
      <c r="E191" s="142"/>
      <c r="F191" s="114"/>
      <c r="G191" s="143"/>
    </row>
    <row r="192" spans="1:7">
      <c r="A192" s="138"/>
      <c r="B192" s="139"/>
      <c r="C192" s="140"/>
      <c r="D192" s="145"/>
      <c r="E192" s="142"/>
      <c r="F192" s="114"/>
      <c r="G192" s="143"/>
    </row>
    <row r="193" spans="1:7" ht="25">
      <c r="A193" s="138">
        <v>7.1</v>
      </c>
      <c r="B193" s="144" t="s">
        <v>382</v>
      </c>
      <c r="C193" s="140" t="s">
        <v>15</v>
      </c>
      <c r="D193" s="140">
        <v>32</v>
      </c>
      <c r="E193" s="840"/>
      <c r="F193" s="114"/>
      <c r="G193" s="143"/>
    </row>
    <row r="194" spans="1:7">
      <c r="A194" s="138"/>
      <c r="B194" s="139"/>
      <c r="C194" s="140"/>
      <c r="D194" s="145"/>
      <c r="E194" s="142"/>
      <c r="F194" s="114"/>
      <c r="G194" s="143"/>
    </row>
    <row r="195" spans="1:7" ht="14.5">
      <c r="A195" s="146">
        <v>7.2</v>
      </c>
      <c r="B195" s="147" t="s">
        <v>2396</v>
      </c>
      <c r="C195" s="148" t="s">
        <v>15</v>
      </c>
      <c r="D195" s="148">
        <v>38</v>
      </c>
      <c r="E195" s="142"/>
      <c r="F195" s="114"/>
      <c r="G195" s="143"/>
    </row>
    <row r="196" spans="1:7">
      <c r="A196" s="138"/>
      <c r="B196" s="139"/>
      <c r="C196" s="140"/>
      <c r="D196" s="145"/>
      <c r="E196" s="142"/>
      <c r="F196" s="114"/>
      <c r="G196" s="143"/>
    </row>
    <row r="197" spans="1:7">
      <c r="A197" s="138"/>
      <c r="B197" s="144" t="s">
        <v>2397</v>
      </c>
      <c r="C197" s="140"/>
      <c r="D197" s="140"/>
      <c r="E197" s="142"/>
      <c r="F197" s="114"/>
      <c r="G197" s="143"/>
    </row>
    <row r="198" spans="1:7">
      <c r="A198" s="138"/>
      <c r="B198" s="139"/>
      <c r="C198" s="140"/>
      <c r="D198" s="145"/>
      <c r="E198" s="142"/>
      <c r="F198" s="114"/>
      <c r="G198" s="143"/>
    </row>
    <row r="199" spans="1:7" ht="14.5">
      <c r="A199" s="146">
        <v>7.3</v>
      </c>
      <c r="B199" s="147" t="s">
        <v>383</v>
      </c>
      <c r="C199" s="148" t="s">
        <v>15</v>
      </c>
      <c r="D199" s="148">
        <v>60</v>
      </c>
      <c r="E199" s="142"/>
      <c r="F199" s="114"/>
      <c r="G199" s="143"/>
    </row>
    <row r="200" spans="1:7">
      <c r="A200" s="138"/>
      <c r="B200" s="139"/>
      <c r="C200" s="140"/>
      <c r="D200" s="145"/>
      <c r="E200" s="142"/>
      <c r="F200" s="114"/>
      <c r="G200" s="143"/>
    </row>
    <row r="201" spans="1:7">
      <c r="A201" s="173">
        <v>8</v>
      </c>
      <c r="B201" s="174" t="s">
        <v>384</v>
      </c>
      <c r="C201" s="175"/>
      <c r="D201" s="153"/>
      <c r="E201" s="479"/>
      <c r="F201" s="114"/>
      <c r="G201" s="143"/>
    </row>
    <row r="202" spans="1:7">
      <c r="A202" s="138"/>
      <c r="B202" s="139"/>
      <c r="C202" s="140"/>
      <c r="D202" s="145"/>
      <c r="E202" s="142"/>
      <c r="F202" s="114"/>
      <c r="G202" s="143"/>
    </row>
    <row r="203" spans="1:7">
      <c r="A203" s="138"/>
      <c r="B203" s="132" t="s">
        <v>385</v>
      </c>
      <c r="C203" s="140"/>
      <c r="D203" s="140"/>
      <c r="E203" s="142"/>
      <c r="F203" s="114"/>
      <c r="G203" s="143"/>
    </row>
    <row r="204" spans="1:7">
      <c r="A204" s="138"/>
      <c r="B204" s="139"/>
      <c r="C204" s="140"/>
      <c r="D204" s="145"/>
      <c r="E204" s="142"/>
      <c r="F204" s="114"/>
      <c r="G204" s="143"/>
    </row>
    <row r="205" spans="1:7" ht="62.5">
      <c r="A205" s="138">
        <v>8.1</v>
      </c>
      <c r="B205" s="1394" t="s">
        <v>2264</v>
      </c>
      <c r="C205" s="140" t="s">
        <v>12</v>
      </c>
      <c r="D205" s="140">
        <v>24</v>
      </c>
      <c r="E205" s="142"/>
      <c r="F205" s="114"/>
      <c r="G205" s="143"/>
    </row>
    <row r="206" spans="1:7">
      <c r="A206" s="138"/>
      <c r="B206" s="139"/>
      <c r="C206" s="140"/>
      <c r="D206" s="145"/>
      <c r="E206" s="142"/>
      <c r="F206" s="114"/>
      <c r="G206" s="143"/>
    </row>
    <row r="207" spans="1:7" s="137" customFormat="1">
      <c r="A207" s="138">
        <v>8.1999999999999993</v>
      </c>
      <c r="B207" s="1394" t="s">
        <v>2265</v>
      </c>
      <c r="C207" s="140" t="s">
        <v>12</v>
      </c>
      <c r="D207" s="140">
        <v>112</v>
      </c>
      <c r="E207" s="142"/>
      <c r="F207" s="136"/>
    </row>
    <row r="208" spans="1:7">
      <c r="A208" s="138"/>
      <c r="B208" s="139"/>
      <c r="C208" s="140"/>
      <c r="D208" s="145"/>
      <c r="E208" s="142"/>
      <c r="F208" s="114"/>
      <c r="G208" s="143"/>
    </row>
    <row r="209" spans="1:7" ht="37.5">
      <c r="A209" s="138">
        <v>8.3000000000000007</v>
      </c>
      <c r="B209" s="1395" t="s">
        <v>2398</v>
      </c>
      <c r="C209" s="140" t="s">
        <v>12</v>
      </c>
      <c r="D209" s="140">
        <v>168</v>
      </c>
      <c r="E209" s="142"/>
      <c r="F209" s="143"/>
      <c r="G209" s="143"/>
    </row>
    <row r="210" spans="1:7">
      <c r="A210" s="138"/>
      <c r="B210" s="139"/>
      <c r="C210" s="140"/>
      <c r="D210" s="145"/>
      <c r="E210" s="142"/>
      <c r="F210" s="114"/>
      <c r="G210" s="143"/>
    </row>
    <row r="211" spans="1:7" ht="25">
      <c r="A211" s="138">
        <v>8.4</v>
      </c>
      <c r="B211" s="1484" t="s">
        <v>2399</v>
      </c>
      <c r="C211" s="140" t="s">
        <v>12</v>
      </c>
      <c r="D211" s="140">
        <v>336</v>
      </c>
      <c r="E211" s="142"/>
      <c r="F211" s="143"/>
      <c r="G211" s="143"/>
    </row>
    <row r="212" spans="1:7">
      <c r="A212" s="138"/>
      <c r="B212" s="139"/>
      <c r="C212" s="140"/>
      <c r="D212" s="145"/>
      <c r="E212" s="142"/>
      <c r="F212" s="114"/>
      <c r="G212" s="143"/>
    </row>
    <row r="213" spans="1:7">
      <c r="A213" s="146">
        <v>8.5</v>
      </c>
      <c r="B213" s="147" t="s">
        <v>2400</v>
      </c>
      <c r="C213" s="148" t="s">
        <v>12</v>
      </c>
      <c r="D213" s="148">
        <v>336</v>
      </c>
      <c r="E213" s="142"/>
      <c r="F213" s="114"/>
      <c r="G213" s="143"/>
    </row>
    <row r="214" spans="1:7">
      <c r="A214" s="138"/>
      <c r="B214" s="139"/>
      <c r="C214" s="140"/>
      <c r="D214" s="145"/>
      <c r="E214" s="142"/>
      <c r="F214" s="143"/>
      <c r="G214" s="143"/>
    </row>
    <row r="215" spans="1:7" ht="25">
      <c r="A215" s="138">
        <v>8.6</v>
      </c>
      <c r="B215" s="170" t="s">
        <v>2401</v>
      </c>
      <c r="C215" s="140" t="s">
        <v>12</v>
      </c>
      <c r="D215" s="140">
        <v>336</v>
      </c>
      <c r="E215" s="142"/>
      <c r="F215" s="114"/>
      <c r="G215" s="143"/>
    </row>
    <row r="216" spans="1:7">
      <c r="A216" s="138"/>
      <c r="B216" s="139"/>
      <c r="C216" s="140"/>
      <c r="D216" s="145"/>
      <c r="E216" s="142"/>
      <c r="F216" s="143"/>
      <c r="G216" s="143"/>
    </row>
    <row r="217" spans="1:7" ht="25">
      <c r="A217" s="138">
        <v>8.6999999999999993</v>
      </c>
      <c r="B217" s="1484" t="s">
        <v>2402</v>
      </c>
      <c r="C217" s="140" t="s">
        <v>12</v>
      </c>
      <c r="D217" s="140">
        <v>168</v>
      </c>
      <c r="E217" s="142"/>
      <c r="F217" s="114"/>
      <c r="G217" s="143"/>
    </row>
    <row r="218" spans="1:7">
      <c r="A218" s="138"/>
      <c r="B218" s="139"/>
      <c r="C218" s="140"/>
      <c r="D218" s="145"/>
      <c r="E218" s="142"/>
      <c r="F218" s="143"/>
      <c r="G218" s="143"/>
    </row>
    <row r="219" spans="1:7">
      <c r="A219" s="138"/>
      <c r="B219" s="150" t="s">
        <v>386</v>
      </c>
      <c r="C219" s="140"/>
      <c r="D219" s="140"/>
      <c r="E219" s="142"/>
      <c r="F219" s="114"/>
      <c r="G219" s="143"/>
    </row>
    <row r="220" spans="1:7">
      <c r="A220" s="138"/>
      <c r="B220" s="139"/>
      <c r="C220" s="140"/>
      <c r="D220" s="145"/>
      <c r="E220" s="142"/>
      <c r="F220" s="114"/>
      <c r="G220" s="143"/>
    </row>
    <row r="221" spans="1:7">
      <c r="A221" s="138">
        <v>8.8000000000000007</v>
      </c>
      <c r="B221" s="1394" t="s">
        <v>2266</v>
      </c>
      <c r="C221" s="140" t="s">
        <v>387</v>
      </c>
      <c r="D221" s="140">
        <v>130</v>
      </c>
      <c r="E221" s="142"/>
      <c r="F221" s="114"/>
      <c r="G221" s="143"/>
    </row>
    <row r="222" spans="1:7">
      <c r="A222" s="138"/>
      <c r="B222" s="139"/>
      <c r="C222" s="140"/>
      <c r="D222" s="145"/>
      <c r="E222" s="142"/>
      <c r="F222" s="143"/>
      <c r="G222" s="143"/>
    </row>
    <row r="223" spans="1:7">
      <c r="A223" s="138">
        <v>8.9</v>
      </c>
      <c r="B223" s="1394" t="s">
        <v>2267</v>
      </c>
      <c r="C223" s="140" t="s">
        <v>387</v>
      </c>
      <c r="D223" s="140">
        <v>130</v>
      </c>
      <c r="E223" s="142"/>
      <c r="F223" s="114"/>
      <c r="G223" s="143"/>
    </row>
    <row r="224" spans="1:7">
      <c r="A224" s="138"/>
      <c r="B224" s="139"/>
      <c r="C224" s="140"/>
      <c r="D224" s="145"/>
      <c r="E224" s="142"/>
      <c r="F224" s="143"/>
      <c r="G224" s="143"/>
    </row>
    <row r="225" spans="1:7">
      <c r="A225" s="138"/>
      <c r="B225" s="150" t="s">
        <v>2403</v>
      </c>
      <c r="C225" s="140"/>
      <c r="D225" s="140"/>
      <c r="E225" s="142"/>
      <c r="F225" s="114"/>
      <c r="G225" s="143"/>
    </row>
    <row r="226" spans="1:7">
      <c r="A226" s="138"/>
      <c r="B226" s="139"/>
      <c r="C226" s="140"/>
      <c r="D226" s="145"/>
      <c r="E226" s="142"/>
      <c r="F226" s="143"/>
      <c r="G226" s="143"/>
    </row>
    <row r="227" spans="1:7" ht="62.5">
      <c r="A227" s="171">
        <v>8.1</v>
      </c>
      <c r="B227" s="1394" t="s">
        <v>2268</v>
      </c>
      <c r="C227" s="140" t="s">
        <v>12</v>
      </c>
      <c r="D227" s="140">
        <v>1008</v>
      </c>
      <c r="E227" s="142"/>
      <c r="F227" s="114"/>
      <c r="G227" s="143"/>
    </row>
    <row r="228" spans="1:7">
      <c r="A228" s="138"/>
      <c r="B228" s="139"/>
      <c r="C228" s="140"/>
      <c r="D228" s="145"/>
      <c r="E228" s="142"/>
      <c r="F228" s="143"/>
      <c r="G228" s="143"/>
    </row>
    <row r="229" spans="1:7" ht="13.5" thickBot="1">
      <c r="A229" s="2035" t="s">
        <v>269</v>
      </c>
      <c r="B229" s="2036"/>
      <c r="C229" s="2036"/>
      <c r="D229" s="2036"/>
      <c r="E229" s="2037"/>
      <c r="F229" s="114"/>
      <c r="G229" s="143"/>
    </row>
    <row r="230" spans="1:7">
      <c r="A230" s="173">
        <v>9</v>
      </c>
      <c r="B230" s="174" t="s">
        <v>337</v>
      </c>
      <c r="C230" s="175"/>
      <c r="D230" s="153"/>
      <c r="E230" s="154"/>
      <c r="F230" s="143"/>
      <c r="G230" s="143"/>
    </row>
    <row r="231" spans="1:7">
      <c r="A231" s="138"/>
      <c r="B231" s="139"/>
      <c r="C231" s="140"/>
      <c r="D231" s="145"/>
      <c r="E231" s="142"/>
      <c r="F231" s="143"/>
      <c r="G231" s="143"/>
    </row>
    <row r="232" spans="1:7" ht="25">
      <c r="A232" s="131"/>
      <c r="B232" s="144" t="s">
        <v>338</v>
      </c>
      <c r="C232" s="133"/>
      <c r="D232" s="140"/>
      <c r="E232" s="142"/>
      <c r="F232" s="143"/>
      <c r="G232" s="143"/>
    </row>
    <row r="233" spans="1:7">
      <c r="A233" s="138"/>
      <c r="B233" s="139"/>
      <c r="C233" s="140"/>
      <c r="D233" s="145"/>
      <c r="E233" s="142"/>
      <c r="F233" s="143"/>
      <c r="G233" s="143"/>
    </row>
    <row r="234" spans="1:7" ht="37.5">
      <c r="A234" s="138">
        <v>9.1</v>
      </c>
      <c r="B234" s="1394" t="s">
        <v>2086</v>
      </c>
      <c r="C234" s="140" t="s">
        <v>12</v>
      </c>
      <c r="D234" s="140">
        <v>16</v>
      </c>
      <c r="E234" s="142"/>
      <c r="F234" s="143"/>
      <c r="G234" s="143"/>
    </row>
    <row r="235" spans="1:7">
      <c r="A235" s="138"/>
      <c r="B235" s="139"/>
      <c r="C235" s="140"/>
      <c r="D235" s="145"/>
      <c r="E235" s="142"/>
      <c r="F235" s="114"/>
      <c r="G235" s="143"/>
    </row>
    <row r="236" spans="1:7" ht="25">
      <c r="A236" s="138">
        <v>9.1999999999999993</v>
      </c>
      <c r="B236" s="147" t="s">
        <v>388</v>
      </c>
      <c r="C236" s="140" t="s">
        <v>12</v>
      </c>
      <c r="D236" s="140">
        <v>4</v>
      </c>
      <c r="E236" s="142"/>
      <c r="F236" s="114"/>
      <c r="G236" s="143"/>
    </row>
    <row r="237" spans="1:7" s="137" customFormat="1">
      <c r="A237" s="138"/>
      <c r="B237" s="139"/>
      <c r="C237" s="140"/>
      <c r="D237" s="145"/>
      <c r="E237" s="142"/>
      <c r="F237" s="136"/>
    </row>
    <row r="238" spans="1:7" ht="50">
      <c r="A238" s="138">
        <v>9.3000000000000007</v>
      </c>
      <c r="B238" s="144" t="s">
        <v>389</v>
      </c>
      <c r="C238" s="140" t="s">
        <v>19</v>
      </c>
      <c r="D238" s="140">
        <v>126</v>
      </c>
      <c r="E238" s="142"/>
      <c r="F238" s="114"/>
      <c r="G238" s="143"/>
    </row>
    <row r="239" spans="1:7" s="137" customFormat="1">
      <c r="A239" s="138"/>
      <c r="B239" s="139"/>
      <c r="C239" s="140"/>
      <c r="D239" s="145"/>
      <c r="E239" s="142"/>
      <c r="F239" s="136"/>
    </row>
    <row r="240" spans="1:7" ht="37.5">
      <c r="A240" s="138"/>
      <c r="B240" s="144" t="s">
        <v>390</v>
      </c>
      <c r="C240" s="140" t="s">
        <v>19</v>
      </c>
      <c r="D240" s="140">
        <v>18</v>
      </c>
      <c r="E240" s="142"/>
      <c r="F240" s="114"/>
      <c r="G240" s="143"/>
    </row>
    <row r="241" spans="1:7">
      <c r="A241" s="138"/>
      <c r="B241" s="139"/>
      <c r="C241" s="140"/>
      <c r="D241" s="145"/>
      <c r="E241" s="142"/>
      <c r="F241" s="114"/>
      <c r="G241" s="143"/>
    </row>
    <row r="242" spans="1:7">
      <c r="A242" s="164">
        <v>10</v>
      </c>
      <c r="B242" s="132" t="s">
        <v>391</v>
      </c>
      <c r="C242" s="133"/>
      <c r="D242" s="140"/>
      <c r="E242" s="142"/>
      <c r="F242" s="114"/>
      <c r="G242" s="143"/>
    </row>
    <row r="243" spans="1:7">
      <c r="A243" s="138"/>
      <c r="B243" s="139"/>
      <c r="C243" s="140"/>
      <c r="D243" s="145"/>
      <c r="E243" s="142"/>
      <c r="F243" s="114"/>
      <c r="G243" s="143"/>
    </row>
    <row r="244" spans="1:7" ht="37.5">
      <c r="A244" s="138">
        <v>10.1</v>
      </c>
      <c r="B244" s="147" t="s">
        <v>392</v>
      </c>
      <c r="C244" s="140" t="s">
        <v>12</v>
      </c>
      <c r="D244" s="140">
        <v>1</v>
      </c>
      <c r="E244" s="142"/>
      <c r="F244" s="114"/>
      <c r="G244" s="143"/>
    </row>
    <row r="245" spans="1:7">
      <c r="A245" s="138"/>
      <c r="B245" s="139"/>
      <c r="C245" s="140"/>
      <c r="D245" s="145"/>
      <c r="E245" s="142"/>
      <c r="F245" s="114"/>
      <c r="G245" s="143"/>
    </row>
    <row r="246" spans="1:7" ht="25.5">
      <c r="A246" s="138">
        <v>10.199999999999999</v>
      </c>
      <c r="B246" s="172" t="s">
        <v>2404</v>
      </c>
      <c r="C246" s="140" t="s">
        <v>12</v>
      </c>
      <c r="D246" s="140">
        <v>8</v>
      </c>
      <c r="E246" s="142"/>
      <c r="F246" s="114"/>
      <c r="G246" s="143"/>
    </row>
    <row r="247" spans="1:7">
      <c r="A247" s="138"/>
      <c r="B247" s="139"/>
      <c r="C247" s="140"/>
      <c r="D247" s="145"/>
      <c r="E247" s="142"/>
      <c r="F247" s="114"/>
      <c r="G247" s="143"/>
    </row>
    <row r="248" spans="1:7">
      <c r="A248" s="146">
        <v>10.3</v>
      </c>
      <c r="B248" s="147" t="s">
        <v>2405</v>
      </c>
      <c r="C248" s="148" t="s">
        <v>12</v>
      </c>
      <c r="D248" s="148">
        <v>12</v>
      </c>
      <c r="E248" s="142"/>
      <c r="F248" s="114"/>
      <c r="G248" s="143"/>
    </row>
    <row r="249" spans="1:7">
      <c r="A249" s="138"/>
      <c r="B249" s="139"/>
      <c r="C249" s="140"/>
      <c r="D249" s="145"/>
      <c r="E249" s="142"/>
      <c r="F249" s="114"/>
      <c r="G249" s="143"/>
    </row>
    <row r="250" spans="1:7" ht="25.5">
      <c r="A250" s="138">
        <v>10.4</v>
      </c>
      <c r="B250" s="172" t="s">
        <v>2406</v>
      </c>
      <c r="C250" s="140" t="s">
        <v>12</v>
      </c>
      <c r="D250" s="140">
        <v>8</v>
      </c>
      <c r="E250" s="142"/>
      <c r="F250" s="114"/>
      <c r="G250" s="143"/>
    </row>
    <row r="251" spans="1:7">
      <c r="A251" s="138"/>
      <c r="B251" s="139"/>
      <c r="C251" s="140"/>
      <c r="D251" s="145"/>
      <c r="E251" s="142"/>
      <c r="F251" s="143"/>
      <c r="G251" s="143"/>
    </row>
    <row r="252" spans="1:7" ht="25">
      <c r="A252" s="138">
        <v>10.5</v>
      </c>
      <c r="B252" s="169" t="s">
        <v>393</v>
      </c>
      <c r="C252" s="140" t="s">
        <v>12</v>
      </c>
      <c r="D252" s="140">
        <v>1</v>
      </c>
      <c r="E252" s="142"/>
      <c r="F252" s="114"/>
      <c r="G252" s="143"/>
    </row>
    <row r="253" spans="1:7">
      <c r="A253" s="138"/>
      <c r="B253" s="139"/>
      <c r="C253" s="140"/>
      <c r="D253" s="145"/>
      <c r="E253" s="142"/>
      <c r="F253" s="143"/>
      <c r="G253" s="143"/>
    </row>
    <row r="254" spans="1:7" ht="25">
      <c r="A254" s="138">
        <v>10.6</v>
      </c>
      <c r="B254" s="169" t="s">
        <v>2407</v>
      </c>
      <c r="C254" s="140" t="s">
        <v>12</v>
      </c>
      <c r="D254" s="140">
        <v>24</v>
      </c>
      <c r="E254" s="142"/>
      <c r="F254" s="114"/>
      <c r="G254" s="143"/>
    </row>
    <row r="255" spans="1:7">
      <c r="A255" s="138"/>
      <c r="B255" s="139"/>
      <c r="C255" s="140"/>
      <c r="D255" s="145"/>
      <c r="E255" s="142"/>
      <c r="F255" s="114"/>
      <c r="G255" s="143"/>
    </row>
    <row r="256" spans="1:7" ht="25">
      <c r="A256" s="138">
        <v>10.7</v>
      </c>
      <c r="B256" s="169" t="s">
        <v>2408</v>
      </c>
      <c r="C256" s="140" t="s">
        <v>12</v>
      </c>
      <c r="D256" s="140">
        <v>8</v>
      </c>
      <c r="E256" s="142"/>
      <c r="F256" s="114"/>
      <c r="G256" s="143"/>
    </row>
    <row r="257" spans="1:7">
      <c r="A257" s="138"/>
      <c r="B257" s="139"/>
      <c r="C257" s="140"/>
      <c r="D257" s="145"/>
      <c r="E257" s="142"/>
      <c r="F257" s="143"/>
      <c r="G257" s="143"/>
    </row>
    <row r="258" spans="1:7" ht="25">
      <c r="A258" s="176">
        <v>10.8</v>
      </c>
      <c r="B258" s="169" t="s">
        <v>2409</v>
      </c>
      <c r="C258" s="140" t="s">
        <v>12</v>
      </c>
      <c r="D258" s="140">
        <v>1</v>
      </c>
      <c r="E258" s="142"/>
      <c r="F258" s="114"/>
      <c r="G258" s="143"/>
    </row>
    <row r="259" spans="1:7">
      <c r="A259" s="138"/>
      <c r="B259" s="139"/>
      <c r="C259" s="140"/>
      <c r="D259" s="145"/>
      <c r="E259" s="142"/>
      <c r="F259" s="143"/>
      <c r="G259" s="143"/>
    </row>
    <row r="260" spans="1:7" ht="25.5">
      <c r="A260" s="176">
        <v>10.9</v>
      </c>
      <c r="B260" s="172" t="s">
        <v>2410</v>
      </c>
      <c r="C260" s="140" t="s">
        <v>12</v>
      </c>
      <c r="D260" s="140">
        <v>32</v>
      </c>
      <c r="E260" s="142"/>
      <c r="F260" s="114"/>
      <c r="G260" s="143"/>
    </row>
    <row r="261" spans="1:7">
      <c r="A261" s="138"/>
      <c r="B261" s="139"/>
      <c r="C261" s="140"/>
      <c r="D261" s="145"/>
      <c r="E261" s="142"/>
      <c r="F261" s="143"/>
      <c r="G261" s="143"/>
    </row>
    <row r="262" spans="1:7">
      <c r="A262" s="163">
        <v>10.1</v>
      </c>
      <c r="B262" s="147" t="s">
        <v>2411</v>
      </c>
      <c r="C262" s="148" t="s">
        <v>12</v>
      </c>
      <c r="D262" s="148">
        <v>9</v>
      </c>
      <c r="E262" s="142"/>
      <c r="F262" s="114"/>
      <c r="G262" s="143"/>
    </row>
    <row r="263" spans="1:7">
      <c r="A263" s="138"/>
      <c r="B263" s="139"/>
      <c r="C263" s="140"/>
      <c r="D263" s="145"/>
      <c r="E263" s="142"/>
      <c r="F263" s="143"/>
      <c r="G263" s="143"/>
    </row>
    <row r="264" spans="1:7" ht="25">
      <c r="A264" s="171">
        <v>10.11</v>
      </c>
      <c r="B264" s="170" t="s">
        <v>2412</v>
      </c>
      <c r="C264" s="140" t="s">
        <v>12</v>
      </c>
      <c r="D264" s="140">
        <v>4</v>
      </c>
      <c r="E264" s="142"/>
      <c r="F264" s="114"/>
      <c r="G264" s="143"/>
    </row>
    <row r="265" spans="1:7">
      <c r="A265" s="138"/>
      <c r="B265" s="139"/>
      <c r="C265" s="140"/>
      <c r="D265" s="145"/>
      <c r="E265" s="142"/>
      <c r="F265" s="143"/>
      <c r="G265" s="143"/>
    </row>
    <row r="266" spans="1:7" ht="37.5">
      <c r="A266" s="138">
        <v>10.119999999999999</v>
      </c>
      <c r="B266" s="144" t="s">
        <v>394</v>
      </c>
      <c r="C266" s="140" t="s">
        <v>395</v>
      </c>
      <c r="D266" s="140" t="s">
        <v>10</v>
      </c>
      <c r="E266" s="142"/>
      <c r="F266" s="114"/>
      <c r="G266" s="143"/>
    </row>
    <row r="267" spans="1:7">
      <c r="A267" s="138"/>
      <c r="B267" s="139"/>
      <c r="C267" s="140"/>
      <c r="D267" s="145"/>
      <c r="E267" s="142"/>
      <c r="F267" s="114"/>
      <c r="G267" s="143"/>
    </row>
    <row r="268" spans="1:7" ht="25">
      <c r="A268" s="138">
        <v>10.130000000000001</v>
      </c>
      <c r="B268" s="1394" t="s">
        <v>2087</v>
      </c>
      <c r="C268" s="140" t="s">
        <v>12</v>
      </c>
      <c r="D268" s="140">
        <v>8</v>
      </c>
      <c r="E268" s="142"/>
      <c r="F268" s="114"/>
      <c r="G268" s="143"/>
    </row>
    <row r="269" spans="1:7">
      <c r="A269" s="138"/>
      <c r="B269" s="139"/>
      <c r="C269" s="140"/>
      <c r="D269" s="145"/>
      <c r="E269" s="142"/>
      <c r="F269" s="114"/>
      <c r="G269" s="143"/>
    </row>
    <row r="270" spans="1:7">
      <c r="A270" s="146">
        <v>10.14</v>
      </c>
      <c r="B270" s="147" t="s">
        <v>396</v>
      </c>
      <c r="C270" s="148" t="s">
        <v>395</v>
      </c>
      <c r="D270" s="148" t="s">
        <v>10</v>
      </c>
      <c r="E270" s="142"/>
      <c r="F270" s="114"/>
      <c r="G270" s="143"/>
    </row>
    <row r="271" spans="1:7">
      <c r="A271" s="138"/>
      <c r="B271" s="139"/>
      <c r="C271" s="140"/>
      <c r="D271" s="145"/>
      <c r="E271" s="142"/>
      <c r="F271" s="114"/>
      <c r="G271" s="143"/>
    </row>
    <row r="272" spans="1:7" ht="50">
      <c r="A272" s="138">
        <v>10.15</v>
      </c>
      <c r="B272" s="144" t="s">
        <v>397</v>
      </c>
      <c r="C272" s="140" t="s">
        <v>19</v>
      </c>
      <c r="D272" s="140">
        <v>126</v>
      </c>
      <c r="E272" s="142"/>
      <c r="F272" s="114"/>
      <c r="G272" s="143"/>
    </row>
    <row r="273" spans="1:7">
      <c r="A273" s="138"/>
      <c r="B273" s="139"/>
      <c r="C273" s="140"/>
      <c r="D273" s="145"/>
      <c r="E273" s="142"/>
      <c r="F273" s="114"/>
      <c r="G273" s="143"/>
    </row>
    <row r="274" spans="1:7">
      <c r="A274" s="146">
        <v>10.16</v>
      </c>
      <c r="B274" s="147" t="s">
        <v>2413</v>
      </c>
      <c r="C274" s="148" t="s">
        <v>19</v>
      </c>
      <c r="D274" s="148">
        <v>18</v>
      </c>
      <c r="E274" s="142"/>
      <c r="F274" s="114"/>
      <c r="G274" s="143"/>
    </row>
    <row r="275" spans="1:7">
      <c r="A275" s="138"/>
      <c r="B275" s="139"/>
      <c r="C275" s="140"/>
      <c r="D275" s="145"/>
      <c r="E275" s="142"/>
      <c r="F275" s="114"/>
      <c r="G275" s="143"/>
    </row>
    <row r="276" spans="1:7" ht="50">
      <c r="A276" s="138">
        <v>10.17</v>
      </c>
      <c r="B276" s="1394" t="s">
        <v>2088</v>
      </c>
      <c r="C276" s="140" t="s">
        <v>12</v>
      </c>
      <c r="D276" s="140">
        <v>8</v>
      </c>
      <c r="E276" s="142"/>
      <c r="F276" s="114"/>
      <c r="G276" s="143"/>
    </row>
    <row r="277" spans="1:7">
      <c r="A277" s="138"/>
      <c r="B277" s="139"/>
      <c r="C277" s="140"/>
      <c r="D277" s="145"/>
      <c r="E277" s="142"/>
      <c r="F277" s="114"/>
      <c r="G277" s="143"/>
    </row>
    <row r="278" spans="1:7" ht="25">
      <c r="A278" s="138">
        <v>10.18</v>
      </c>
      <c r="B278" s="1394" t="s">
        <v>2089</v>
      </c>
      <c r="C278" s="140" t="s">
        <v>12</v>
      </c>
      <c r="D278" s="140">
        <v>8</v>
      </c>
      <c r="E278" s="142"/>
      <c r="F278" s="114"/>
      <c r="G278" s="143"/>
    </row>
    <row r="279" spans="1:7">
      <c r="A279" s="138"/>
      <c r="B279" s="139"/>
      <c r="C279" s="140"/>
      <c r="D279" s="145"/>
      <c r="E279" s="142"/>
      <c r="F279" s="114"/>
      <c r="G279" s="143"/>
    </row>
    <row r="280" spans="1:7">
      <c r="A280" s="138">
        <v>10.19</v>
      </c>
      <c r="B280" s="1395" t="s">
        <v>2414</v>
      </c>
      <c r="C280" s="140" t="s">
        <v>12</v>
      </c>
      <c r="D280" s="140">
        <v>8</v>
      </c>
      <c r="E280" s="142"/>
      <c r="F280" s="114"/>
      <c r="G280" s="143"/>
    </row>
    <row r="281" spans="1:7">
      <c r="A281" s="138"/>
      <c r="B281" s="139"/>
      <c r="C281" s="140"/>
      <c r="D281" s="145"/>
      <c r="E281" s="142"/>
      <c r="F281" s="114"/>
      <c r="G281" s="143"/>
    </row>
    <row r="282" spans="1:7">
      <c r="A282" s="171">
        <v>10.199999999999999</v>
      </c>
      <c r="B282" s="1395" t="s">
        <v>2415</v>
      </c>
      <c r="C282" s="140" t="s">
        <v>12</v>
      </c>
      <c r="D282" s="140">
        <v>8</v>
      </c>
      <c r="E282" s="142"/>
      <c r="F282" s="114"/>
      <c r="G282" s="143"/>
    </row>
    <row r="283" spans="1:7">
      <c r="A283" s="138"/>
      <c r="B283" s="139"/>
      <c r="C283" s="140"/>
      <c r="D283" s="145"/>
      <c r="E283" s="142"/>
      <c r="F283" s="114"/>
      <c r="G283" s="143"/>
    </row>
    <row r="284" spans="1:7" ht="37.5">
      <c r="A284" s="171">
        <v>10.210000000000001</v>
      </c>
      <c r="B284" s="144" t="s">
        <v>398</v>
      </c>
      <c r="C284" s="140" t="s">
        <v>395</v>
      </c>
      <c r="D284" s="140" t="s">
        <v>10</v>
      </c>
      <c r="E284" s="142"/>
      <c r="F284" s="143"/>
      <c r="G284" s="143"/>
    </row>
    <row r="285" spans="1:7">
      <c r="A285" s="138"/>
      <c r="B285" s="139"/>
      <c r="C285" s="140"/>
      <c r="D285" s="145"/>
      <c r="E285" s="142"/>
      <c r="F285" s="114"/>
      <c r="G285" s="143"/>
    </row>
    <row r="286" spans="1:7">
      <c r="A286" s="163">
        <v>10.220000000000001</v>
      </c>
      <c r="B286" s="147" t="s">
        <v>2416</v>
      </c>
      <c r="C286" s="148" t="s">
        <v>395</v>
      </c>
      <c r="D286" s="148" t="s">
        <v>10</v>
      </c>
      <c r="E286" s="142"/>
      <c r="F286" s="114"/>
      <c r="G286" s="143"/>
    </row>
    <row r="287" spans="1:7">
      <c r="A287" s="138"/>
      <c r="B287" s="139"/>
      <c r="C287" s="140"/>
      <c r="D287" s="145"/>
      <c r="E287" s="142"/>
      <c r="F287" s="143"/>
      <c r="G287" s="143"/>
    </row>
    <row r="288" spans="1:7">
      <c r="A288" s="163">
        <v>10.23</v>
      </c>
      <c r="B288" s="147" t="s">
        <v>2417</v>
      </c>
      <c r="C288" s="148" t="s">
        <v>9</v>
      </c>
      <c r="D288" s="148" t="s">
        <v>10</v>
      </c>
      <c r="E288" s="142"/>
      <c r="F288" s="114"/>
      <c r="G288" s="143"/>
    </row>
    <row r="289" spans="1:7">
      <c r="A289" s="138"/>
      <c r="B289" s="139"/>
      <c r="C289" s="140"/>
      <c r="D289" s="145"/>
      <c r="E289" s="142"/>
      <c r="F289" s="143"/>
      <c r="G289" s="143"/>
    </row>
    <row r="290" spans="1:7">
      <c r="A290" s="146">
        <v>10.24</v>
      </c>
      <c r="B290" s="147" t="s">
        <v>2418</v>
      </c>
      <c r="C290" s="148" t="s">
        <v>9</v>
      </c>
      <c r="D290" s="148" t="s">
        <v>10</v>
      </c>
      <c r="E290" s="142"/>
      <c r="F290" s="114"/>
      <c r="G290" s="143"/>
    </row>
    <row r="291" spans="1:7">
      <c r="A291" s="138"/>
      <c r="B291" s="139"/>
      <c r="C291" s="140"/>
      <c r="D291" s="145"/>
      <c r="E291" s="142"/>
      <c r="F291" s="143"/>
      <c r="G291" s="143"/>
    </row>
    <row r="292" spans="1:7" ht="37.5">
      <c r="A292" s="155">
        <v>10.25</v>
      </c>
      <c r="B292" s="1396" t="s">
        <v>2090</v>
      </c>
      <c r="C292" s="140" t="s">
        <v>12</v>
      </c>
      <c r="D292" s="178">
        <v>74</v>
      </c>
      <c r="E292" s="142"/>
      <c r="F292" s="114"/>
      <c r="G292" s="143"/>
    </row>
    <row r="293" spans="1:7">
      <c r="A293" s="138"/>
      <c r="B293" s="139"/>
      <c r="C293" s="140"/>
      <c r="D293" s="145"/>
      <c r="E293" s="142"/>
      <c r="F293" s="114"/>
      <c r="G293" s="143"/>
    </row>
    <row r="294" spans="1:7" ht="25">
      <c r="A294" s="171">
        <v>10.26</v>
      </c>
      <c r="B294" s="1396" t="s">
        <v>2091</v>
      </c>
      <c r="C294" s="140" t="s">
        <v>387</v>
      </c>
      <c r="D294" s="178">
        <v>107</v>
      </c>
      <c r="E294" s="142"/>
      <c r="F294" s="114"/>
      <c r="G294" s="143"/>
    </row>
    <row r="295" spans="1:7">
      <c r="A295" s="138"/>
      <c r="B295" s="139"/>
      <c r="C295" s="140"/>
      <c r="D295" s="145"/>
      <c r="F295" s="114"/>
      <c r="G295" s="143"/>
    </row>
    <row r="296" spans="1:7" ht="37.5">
      <c r="A296" s="155">
        <v>10.27</v>
      </c>
      <c r="B296" s="177" t="s">
        <v>399</v>
      </c>
      <c r="C296" s="140" t="s">
        <v>387</v>
      </c>
      <c r="D296" s="178">
        <v>724</v>
      </c>
      <c r="E296" s="142"/>
      <c r="F296" s="114"/>
      <c r="G296" s="143"/>
    </row>
    <row r="297" spans="1:7">
      <c r="F297" s="114"/>
      <c r="G297" s="143"/>
    </row>
    <row r="298" spans="1:7" ht="13.5" thickBot="1">
      <c r="A298" s="2035" t="s">
        <v>269</v>
      </c>
      <c r="B298" s="2036"/>
      <c r="C298" s="2036"/>
      <c r="D298" s="2036"/>
      <c r="E298" s="2037"/>
      <c r="F298" s="114"/>
      <c r="G298" s="143"/>
    </row>
    <row r="299" spans="1:7">
      <c r="A299" s="173">
        <v>11</v>
      </c>
      <c r="B299" s="174" t="s">
        <v>348</v>
      </c>
      <c r="C299" s="175"/>
      <c r="D299" s="153"/>
      <c r="E299" s="154"/>
      <c r="F299" s="114"/>
      <c r="G299" s="143"/>
    </row>
    <row r="300" spans="1:7" ht="26">
      <c r="A300" s="138"/>
      <c r="B300" s="149" t="s">
        <v>2470</v>
      </c>
      <c r="C300" s="140"/>
      <c r="D300" s="140"/>
      <c r="E300" s="142"/>
      <c r="F300" s="143"/>
      <c r="G300" s="143"/>
    </row>
    <row r="301" spans="1:7">
      <c r="A301" s="138"/>
      <c r="B301" s="165"/>
      <c r="C301" s="140"/>
      <c r="D301" s="140"/>
      <c r="E301" s="142"/>
      <c r="F301" s="114"/>
      <c r="G301" s="143"/>
    </row>
    <row r="302" spans="1:7">
      <c r="A302" s="138"/>
      <c r="B302" s="139"/>
      <c r="C302" s="140"/>
      <c r="D302" s="145"/>
      <c r="E302" s="142"/>
      <c r="F302" s="143"/>
      <c r="G302" s="143"/>
    </row>
    <row r="303" spans="1:7">
      <c r="A303" s="138"/>
      <c r="B303" s="150" t="s">
        <v>1021</v>
      </c>
      <c r="C303" s="140"/>
      <c r="D303" s="140"/>
      <c r="E303" s="142"/>
      <c r="F303" s="114"/>
      <c r="G303" s="143"/>
    </row>
    <row r="304" spans="1:7">
      <c r="A304" s="138"/>
      <c r="B304" s="139"/>
      <c r="C304" s="140"/>
      <c r="D304" s="145"/>
      <c r="E304" s="142"/>
      <c r="F304" s="143"/>
      <c r="G304" s="143"/>
    </row>
    <row r="305" spans="1:7" ht="37.5">
      <c r="A305" s="138">
        <v>11.1</v>
      </c>
      <c r="B305" s="1394" t="s">
        <v>2607</v>
      </c>
      <c r="C305" s="140" t="s">
        <v>12</v>
      </c>
      <c r="D305" s="140">
        <v>8</v>
      </c>
      <c r="E305" s="142"/>
      <c r="F305" s="114"/>
      <c r="G305" s="143"/>
    </row>
    <row r="306" spans="1:7">
      <c r="A306" s="138"/>
      <c r="B306" s="139"/>
      <c r="C306" s="140"/>
      <c r="D306" s="145"/>
      <c r="E306" s="142"/>
      <c r="F306" s="143"/>
      <c r="G306" s="143"/>
    </row>
    <row r="307" spans="1:7">
      <c r="A307" s="173"/>
      <c r="B307" s="174" t="s">
        <v>2419</v>
      </c>
      <c r="C307" s="175"/>
      <c r="D307" s="153"/>
      <c r="E307" s="154"/>
      <c r="F307" s="143"/>
      <c r="G307" s="143"/>
    </row>
    <row r="308" spans="1:7">
      <c r="A308" s="179"/>
      <c r="B308" s="139"/>
      <c r="C308" s="140"/>
      <c r="D308" s="140"/>
      <c r="E308" s="142"/>
      <c r="F308" s="143"/>
      <c r="G308" s="143"/>
    </row>
    <row r="309" spans="1:7" ht="50">
      <c r="A309" s="138">
        <v>11.2</v>
      </c>
      <c r="B309" s="144" t="s">
        <v>400</v>
      </c>
      <c r="C309" s="140" t="s">
        <v>12</v>
      </c>
      <c r="D309" s="140">
        <v>8</v>
      </c>
      <c r="E309" s="142"/>
      <c r="F309" s="114"/>
      <c r="G309" s="143"/>
    </row>
    <row r="310" spans="1:7">
      <c r="A310" s="179"/>
      <c r="B310" s="139"/>
      <c r="C310" s="140"/>
      <c r="D310" s="140"/>
      <c r="E310" s="142"/>
      <c r="F310" s="143"/>
      <c r="G310" s="143"/>
    </row>
    <row r="311" spans="1:7" ht="25">
      <c r="A311" s="138">
        <v>11.3</v>
      </c>
      <c r="B311" s="144" t="s">
        <v>401</v>
      </c>
      <c r="C311" s="140" t="s">
        <v>12</v>
      </c>
      <c r="D311" s="140">
        <v>8</v>
      </c>
      <c r="E311" s="142"/>
      <c r="F311" s="114"/>
      <c r="G311" s="143"/>
    </row>
    <row r="312" spans="1:7">
      <c r="A312" s="180"/>
      <c r="B312" s="181"/>
      <c r="C312" s="182"/>
      <c r="D312" s="183"/>
      <c r="E312" s="142"/>
      <c r="F312" s="143"/>
      <c r="G312" s="143"/>
    </row>
    <row r="313" spans="1:7" ht="37.5">
      <c r="A313" s="138">
        <v>11.4</v>
      </c>
      <c r="B313" s="144" t="s">
        <v>402</v>
      </c>
      <c r="C313" s="140" t="s">
        <v>12</v>
      </c>
      <c r="D313" s="140">
        <v>8</v>
      </c>
      <c r="E313" s="142"/>
      <c r="F313" s="114"/>
      <c r="G313" s="143"/>
    </row>
    <row r="314" spans="1:7">
      <c r="A314" s="179"/>
      <c r="B314" s="144"/>
      <c r="C314" s="140"/>
      <c r="D314" s="140"/>
      <c r="E314" s="142"/>
      <c r="F314" s="143"/>
      <c r="G314" s="143"/>
    </row>
    <row r="315" spans="1:7">
      <c r="A315" s="184">
        <v>11.5</v>
      </c>
      <c r="B315" s="147" t="s">
        <v>403</v>
      </c>
      <c r="C315" s="148" t="s">
        <v>12</v>
      </c>
      <c r="D315" s="148">
        <v>8</v>
      </c>
      <c r="E315" s="142"/>
      <c r="F315" s="114"/>
      <c r="G315" s="143"/>
    </row>
    <row r="316" spans="1:7">
      <c r="A316" s="185"/>
      <c r="B316" s="144"/>
      <c r="C316" s="140"/>
      <c r="D316" s="140"/>
      <c r="E316" s="142"/>
      <c r="F316" s="143"/>
      <c r="G316" s="143"/>
    </row>
    <row r="317" spans="1:7" ht="14.5">
      <c r="A317" s="184">
        <v>11.6</v>
      </c>
      <c r="B317" s="147" t="s">
        <v>404</v>
      </c>
      <c r="C317" s="148" t="s">
        <v>12</v>
      </c>
      <c r="D317" s="148">
        <v>10</v>
      </c>
      <c r="E317" s="142"/>
      <c r="F317" s="143"/>
      <c r="G317" s="143"/>
    </row>
    <row r="318" spans="1:7">
      <c r="A318" s="185"/>
      <c r="B318" s="144"/>
      <c r="C318" s="140"/>
      <c r="D318" s="140"/>
      <c r="E318" s="142"/>
      <c r="F318" s="114"/>
      <c r="G318" s="143"/>
    </row>
    <row r="319" spans="1:7">
      <c r="A319" s="184">
        <v>11.7</v>
      </c>
      <c r="B319" s="147" t="s">
        <v>405</v>
      </c>
      <c r="C319" s="148" t="s">
        <v>12</v>
      </c>
      <c r="D319" s="148">
        <v>8</v>
      </c>
      <c r="E319" s="142"/>
      <c r="F319" s="143"/>
      <c r="G319" s="143"/>
    </row>
    <row r="320" spans="1:7">
      <c r="A320" s="185"/>
      <c r="B320" s="139"/>
      <c r="C320" s="140"/>
      <c r="D320" s="140"/>
      <c r="E320" s="142"/>
      <c r="F320" s="114"/>
      <c r="G320" s="143"/>
    </row>
    <row r="321" spans="1:7">
      <c r="A321" s="184">
        <v>11.8</v>
      </c>
      <c r="B321" s="147" t="s">
        <v>406</v>
      </c>
      <c r="C321" s="148" t="s">
        <v>12</v>
      </c>
      <c r="D321" s="148">
        <v>8</v>
      </c>
      <c r="E321" s="142"/>
      <c r="F321" s="114"/>
      <c r="G321" s="143"/>
    </row>
    <row r="322" spans="1:7">
      <c r="A322" s="185"/>
      <c r="B322" s="139"/>
      <c r="C322" s="140"/>
      <c r="D322" s="140"/>
      <c r="E322" s="142"/>
      <c r="F322" s="114"/>
      <c r="G322" s="143"/>
    </row>
    <row r="323" spans="1:7" ht="37.5">
      <c r="A323" s="176">
        <v>11.9</v>
      </c>
      <c r="B323" s="144" t="s">
        <v>2420</v>
      </c>
      <c r="C323" s="140" t="s">
        <v>12</v>
      </c>
      <c r="D323" s="140">
        <v>8</v>
      </c>
      <c r="E323" s="142"/>
      <c r="F323" s="114"/>
      <c r="G323" s="143"/>
    </row>
    <row r="324" spans="1:7">
      <c r="A324" s="179"/>
      <c r="B324" s="139"/>
      <c r="C324" s="140"/>
      <c r="D324" s="140"/>
      <c r="E324" s="142"/>
      <c r="F324" s="114"/>
      <c r="G324" s="143"/>
    </row>
    <row r="325" spans="1:7">
      <c r="A325" s="163">
        <v>11.1</v>
      </c>
      <c r="B325" s="147" t="s">
        <v>407</v>
      </c>
      <c r="C325" s="148" t="s">
        <v>12</v>
      </c>
      <c r="D325" s="148">
        <v>8</v>
      </c>
      <c r="E325" s="142"/>
      <c r="F325" s="114"/>
      <c r="G325" s="143"/>
    </row>
    <row r="326" spans="1:7">
      <c r="A326" s="179"/>
      <c r="B326" s="139"/>
      <c r="C326" s="140"/>
      <c r="D326" s="140"/>
      <c r="E326" s="142"/>
      <c r="F326" s="114"/>
      <c r="G326" s="143"/>
    </row>
    <row r="327" spans="1:7">
      <c r="A327" s="163">
        <v>11.11</v>
      </c>
      <c r="B327" s="147" t="s">
        <v>408</v>
      </c>
      <c r="C327" s="148" t="s">
        <v>12</v>
      </c>
      <c r="D327" s="148">
        <v>7</v>
      </c>
      <c r="E327" s="142"/>
      <c r="F327" s="114"/>
      <c r="G327" s="143"/>
    </row>
    <row r="328" spans="1:7">
      <c r="A328" s="179"/>
      <c r="B328" s="139"/>
      <c r="C328" s="140"/>
      <c r="D328" s="140"/>
      <c r="E328" s="142"/>
      <c r="F328" s="114"/>
      <c r="G328" s="143"/>
    </row>
    <row r="329" spans="1:7">
      <c r="A329" s="163">
        <v>11.12</v>
      </c>
      <c r="B329" s="147" t="s">
        <v>409</v>
      </c>
      <c r="C329" s="148" t="s">
        <v>12</v>
      </c>
      <c r="D329" s="148">
        <v>1</v>
      </c>
      <c r="E329" s="142"/>
      <c r="F329" s="114"/>
      <c r="G329" s="143"/>
    </row>
    <row r="330" spans="1:7">
      <c r="A330" s="179"/>
      <c r="B330" s="139"/>
      <c r="C330" s="140"/>
      <c r="D330" s="140"/>
      <c r="E330" s="142"/>
      <c r="F330" s="143"/>
      <c r="G330" s="143"/>
    </row>
    <row r="331" spans="1:7">
      <c r="A331" s="163">
        <v>11.13</v>
      </c>
      <c r="B331" s="147" t="s">
        <v>410</v>
      </c>
      <c r="C331" s="148" t="s">
        <v>12</v>
      </c>
      <c r="D331" s="148">
        <v>1</v>
      </c>
      <c r="E331" s="142"/>
      <c r="F331" s="114"/>
      <c r="G331" s="143"/>
    </row>
    <row r="332" spans="1:7">
      <c r="A332" s="179"/>
      <c r="B332" s="139"/>
      <c r="C332" s="140"/>
      <c r="D332" s="140"/>
      <c r="E332" s="142"/>
      <c r="F332" s="114"/>
      <c r="G332" s="143"/>
    </row>
    <row r="333" spans="1:7" ht="25">
      <c r="A333" s="138">
        <v>11.14</v>
      </c>
      <c r="B333" s="144" t="s">
        <v>411</v>
      </c>
      <c r="C333" s="140" t="s">
        <v>12</v>
      </c>
      <c r="D333" s="140">
        <v>1</v>
      </c>
      <c r="E333" s="142"/>
      <c r="F333" s="114"/>
      <c r="G333" s="143"/>
    </row>
    <row r="334" spans="1:7">
      <c r="A334" s="179"/>
      <c r="B334" s="139"/>
      <c r="C334" s="140"/>
      <c r="D334" s="140"/>
      <c r="E334" s="142"/>
      <c r="F334" s="114"/>
      <c r="G334" s="143"/>
    </row>
    <row r="335" spans="1:7">
      <c r="A335" s="163">
        <v>11.15</v>
      </c>
      <c r="B335" s="147" t="s">
        <v>412</v>
      </c>
      <c r="C335" s="148" t="s">
        <v>12</v>
      </c>
      <c r="D335" s="148">
        <v>1</v>
      </c>
      <c r="E335" s="142"/>
      <c r="F335" s="114"/>
      <c r="G335" s="143"/>
    </row>
    <row r="336" spans="1:7">
      <c r="A336" s="179"/>
      <c r="B336" s="139"/>
      <c r="C336" s="140"/>
      <c r="D336" s="140"/>
      <c r="E336" s="142"/>
      <c r="F336" s="114"/>
      <c r="G336" s="143"/>
    </row>
    <row r="337" spans="1:7">
      <c r="A337" s="163">
        <v>11.16</v>
      </c>
      <c r="B337" s="147" t="s">
        <v>413</v>
      </c>
      <c r="C337" s="148" t="s">
        <v>12</v>
      </c>
      <c r="D337" s="148">
        <v>1</v>
      </c>
      <c r="E337" s="142"/>
      <c r="F337" s="114"/>
      <c r="G337" s="143"/>
    </row>
    <row r="338" spans="1:7">
      <c r="A338" s="179"/>
      <c r="B338" s="139"/>
      <c r="C338" s="140"/>
      <c r="D338" s="140"/>
      <c r="E338" s="142"/>
      <c r="F338" s="114"/>
      <c r="G338" s="143"/>
    </row>
    <row r="339" spans="1:7">
      <c r="A339" s="163">
        <v>11.17</v>
      </c>
      <c r="B339" s="147" t="s">
        <v>2421</v>
      </c>
      <c r="C339" s="148" t="s">
        <v>12</v>
      </c>
      <c r="D339" s="148">
        <v>1</v>
      </c>
      <c r="E339" s="142"/>
      <c r="F339" s="114"/>
      <c r="G339" s="143"/>
    </row>
    <row r="340" spans="1:7">
      <c r="A340" s="179"/>
      <c r="B340" s="139"/>
      <c r="C340" s="140"/>
      <c r="D340" s="140"/>
      <c r="E340" s="142"/>
      <c r="F340" s="143"/>
      <c r="G340" s="143"/>
    </row>
    <row r="341" spans="1:7">
      <c r="A341" s="163">
        <v>11.18</v>
      </c>
      <c r="B341" s="147" t="s">
        <v>414</v>
      </c>
      <c r="C341" s="148" t="s">
        <v>12</v>
      </c>
      <c r="D341" s="148">
        <v>1</v>
      </c>
      <c r="E341" s="142"/>
      <c r="F341" s="114"/>
      <c r="G341" s="143"/>
    </row>
    <row r="342" spans="1:7">
      <c r="A342" s="138"/>
      <c r="B342" s="139"/>
      <c r="C342" s="140"/>
      <c r="D342" s="145"/>
      <c r="E342" s="142"/>
      <c r="F342" s="114"/>
      <c r="G342" s="143"/>
    </row>
    <row r="343" spans="1:7">
      <c r="A343" s="163">
        <v>11.19</v>
      </c>
      <c r="B343" s="147" t="s">
        <v>415</v>
      </c>
      <c r="C343" s="148" t="s">
        <v>12</v>
      </c>
      <c r="D343" s="148">
        <v>1</v>
      </c>
      <c r="E343" s="142"/>
      <c r="F343" s="114"/>
      <c r="G343" s="143"/>
    </row>
    <row r="344" spans="1:7">
      <c r="A344" s="179"/>
      <c r="B344" s="139"/>
      <c r="C344" s="140"/>
      <c r="D344" s="140"/>
      <c r="E344" s="142"/>
      <c r="F344" s="114"/>
      <c r="G344" s="143"/>
    </row>
    <row r="345" spans="1:7" ht="26">
      <c r="A345" s="138"/>
      <c r="B345" s="149" t="s">
        <v>2422</v>
      </c>
      <c r="C345" s="140"/>
      <c r="D345" s="140"/>
      <c r="E345" s="142"/>
      <c r="F345" s="114"/>
      <c r="G345" s="143"/>
    </row>
    <row r="346" spans="1:7">
      <c r="A346" s="138"/>
      <c r="B346" s="139"/>
      <c r="C346" s="140"/>
      <c r="D346" s="145"/>
      <c r="E346" s="142"/>
      <c r="F346" s="114"/>
      <c r="G346" s="143"/>
    </row>
    <row r="347" spans="1:7" ht="25">
      <c r="A347" s="171">
        <v>11.2</v>
      </c>
      <c r="B347" s="147" t="s">
        <v>416</v>
      </c>
      <c r="C347" s="140" t="s">
        <v>12</v>
      </c>
      <c r="D347" s="140">
        <v>8</v>
      </c>
      <c r="E347" s="142"/>
      <c r="F347" s="114"/>
      <c r="G347" s="143"/>
    </row>
    <row r="348" spans="1:7">
      <c r="A348" s="138"/>
      <c r="B348" s="139"/>
      <c r="C348" s="140"/>
      <c r="D348" s="145"/>
      <c r="E348" s="142"/>
      <c r="F348" s="114"/>
      <c r="G348" s="143"/>
    </row>
    <row r="349" spans="1:7" ht="25">
      <c r="A349" s="138">
        <v>11.21</v>
      </c>
      <c r="B349" s="147" t="s">
        <v>417</v>
      </c>
      <c r="C349" s="140" t="s">
        <v>12</v>
      </c>
      <c r="D349" s="140">
        <v>8</v>
      </c>
      <c r="E349" s="142"/>
      <c r="F349" s="114"/>
      <c r="G349" s="143"/>
    </row>
    <row r="350" spans="1:7">
      <c r="A350" s="138"/>
      <c r="B350" s="139"/>
      <c r="C350" s="140"/>
      <c r="D350" s="145"/>
      <c r="E350" s="142"/>
      <c r="F350" s="114"/>
      <c r="G350" s="143"/>
    </row>
    <row r="351" spans="1:7" ht="25">
      <c r="A351" s="171">
        <v>11.22</v>
      </c>
      <c r="B351" s="147" t="s">
        <v>418</v>
      </c>
      <c r="C351" s="140" t="s">
        <v>12</v>
      </c>
      <c r="D351" s="140">
        <v>8</v>
      </c>
      <c r="E351" s="142"/>
      <c r="F351" s="114"/>
      <c r="G351" s="143"/>
    </row>
    <row r="352" spans="1:7">
      <c r="A352" s="138"/>
      <c r="B352" s="139"/>
      <c r="C352" s="140"/>
      <c r="D352" s="145"/>
      <c r="E352" s="142"/>
      <c r="F352" s="143"/>
      <c r="G352" s="143"/>
    </row>
    <row r="353" spans="1:7">
      <c r="A353" s="146">
        <v>11.23</v>
      </c>
      <c r="B353" s="147" t="s">
        <v>419</v>
      </c>
      <c r="C353" s="148" t="s">
        <v>12</v>
      </c>
      <c r="D353" s="148">
        <v>16</v>
      </c>
      <c r="E353" s="142"/>
      <c r="F353" s="114"/>
      <c r="G353" s="143"/>
    </row>
    <row r="354" spans="1:7">
      <c r="A354" s="138"/>
      <c r="B354" s="139"/>
      <c r="C354" s="140"/>
      <c r="D354" s="145"/>
      <c r="E354" s="142"/>
      <c r="F354" s="143"/>
      <c r="G354" s="143"/>
    </row>
    <row r="355" spans="1:7" ht="37.5">
      <c r="A355" s="146">
        <v>11.24</v>
      </c>
      <c r="B355" s="144" t="s">
        <v>420</v>
      </c>
      <c r="C355" s="140" t="s">
        <v>12</v>
      </c>
      <c r="D355" s="140">
        <v>8</v>
      </c>
      <c r="E355" s="142"/>
      <c r="F355" s="114"/>
      <c r="G355" s="143"/>
    </row>
    <row r="356" spans="1:7">
      <c r="A356" s="138"/>
      <c r="B356" s="139"/>
      <c r="C356" s="140"/>
      <c r="D356" s="145"/>
      <c r="E356" s="142"/>
      <c r="F356" s="143"/>
      <c r="G356" s="143"/>
    </row>
    <row r="357" spans="1:7" ht="14.5">
      <c r="A357" s="171">
        <v>11.25</v>
      </c>
      <c r="B357" s="147" t="s">
        <v>421</v>
      </c>
      <c r="C357" s="140" t="s">
        <v>12</v>
      </c>
      <c r="D357" s="140">
        <v>8</v>
      </c>
      <c r="E357" s="142"/>
      <c r="F357" s="114"/>
      <c r="G357" s="143"/>
    </row>
    <row r="358" spans="1:7">
      <c r="A358" s="138"/>
      <c r="B358" s="139"/>
      <c r="C358" s="140"/>
      <c r="D358" s="145"/>
      <c r="E358" s="142"/>
      <c r="F358" s="143"/>
      <c r="G358" s="143"/>
    </row>
    <row r="359" spans="1:7" ht="37.5">
      <c r="A359" s="171">
        <v>11.26</v>
      </c>
      <c r="B359" s="144" t="s">
        <v>422</v>
      </c>
      <c r="C359" s="140" t="s">
        <v>12</v>
      </c>
      <c r="D359" s="140">
        <v>8</v>
      </c>
      <c r="E359" s="142"/>
      <c r="F359" s="114"/>
      <c r="G359" s="143"/>
    </row>
    <row r="360" spans="1:7">
      <c r="A360" s="171"/>
      <c r="B360" s="139"/>
      <c r="C360" s="140"/>
      <c r="D360" s="145"/>
      <c r="E360" s="142"/>
      <c r="F360" s="114"/>
      <c r="G360" s="143"/>
    </row>
    <row r="361" spans="1:7">
      <c r="A361" s="163">
        <v>11.27</v>
      </c>
      <c r="B361" s="147" t="s">
        <v>423</v>
      </c>
      <c r="C361" s="148" t="s">
        <v>12</v>
      </c>
      <c r="D361" s="148">
        <v>8</v>
      </c>
      <c r="E361" s="142"/>
      <c r="F361" s="114"/>
      <c r="G361" s="143"/>
    </row>
    <row r="362" spans="1:7">
      <c r="A362" s="138"/>
      <c r="B362" s="139"/>
      <c r="C362" s="140"/>
      <c r="D362" s="145"/>
      <c r="E362" s="142"/>
      <c r="F362" s="143"/>
      <c r="G362" s="143"/>
    </row>
    <row r="363" spans="1:7" ht="25">
      <c r="A363" s="171">
        <v>11.28</v>
      </c>
      <c r="B363" s="147" t="s">
        <v>424</v>
      </c>
      <c r="C363" s="140" t="s">
        <v>12</v>
      </c>
      <c r="D363" s="140">
        <v>8</v>
      </c>
      <c r="E363" s="142"/>
      <c r="F363" s="114"/>
      <c r="G363" s="143"/>
    </row>
    <row r="364" spans="1:7">
      <c r="A364" s="138"/>
      <c r="B364" s="139"/>
      <c r="C364" s="140"/>
      <c r="D364" s="145"/>
      <c r="E364" s="142"/>
      <c r="F364" s="143"/>
      <c r="G364" s="143"/>
    </row>
    <row r="365" spans="1:7" ht="13.5" thickBot="1">
      <c r="A365" s="2035" t="s">
        <v>269</v>
      </c>
      <c r="B365" s="2038"/>
      <c r="C365" s="2038"/>
      <c r="D365" s="2038"/>
      <c r="E365" s="2039"/>
      <c r="F365" s="114"/>
      <c r="G365" s="143"/>
    </row>
    <row r="366" spans="1:7">
      <c r="A366" s="186"/>
      <c r="B366" s="187" t="s">
        <v>2423</v>
      </c>
      <c r="C366" s="153"/>
      <c r="D366" s="153"/>
      <c r="E366" s="154"/>
      <c r="F366" s="143"/>
      <c r="G366" s="143"/>
    </row>
    <row r="367" spans="1:7">
      <c r="A367" s="138"/>
      <c r="B367" s="139"/>
      <c r="C367" s="140"/>
      <c r="D367" s="145"/>
      <c r="E367" s="142"/>
      <c r="F367" s="114"/>
      <c r="G367" s="143"/>
    </row>
    <row r="368" spans="1:7" ht="25">
      <c r="A368" s="171">
        <v>11.29</v>
      </c>
      <c r="B368" s="144" t="s">
        <v>425</v>
      </c>
      <c r="C368" s="140" t="s">
        <v>12</v>
      </c>
      <c r="D368" s="140">
        <v>8</v>
      </c>
      <c r="E368" s="142"/>
      <c r="F368" s="114"/>
      <c r="G368" s="143"/>
    </row>
    <row r="369" spans="1:7">
      <c r="A369" s="138"/>
      <c r="B369" s="139"/>
      <c r="C369" s="140"/>
      <c r="D369" s="145"/>
      <c r="E369" s="142"/>
      <c r="F369" s="114"/>
      <c r="G369" s="143"/>
    </row>
    <row r="370" spans="1:7" ht="14.5">
      <c r="A370" s="171">
        <v>11.3</v>
      </c>
      <c r="B370" s="147" t="s">
        <v>426</v>
      </c>
      <c r="C370" s="148" t="s">
        <v>12</v>
      </c>
      <c r="D370" s="148">
        <v>16</v>
      </c>
      <c r="E370" s="142"/>
      <c r="F370" s="143"/>
      <c r="G370" s="143"/>
    </row>
    <row r="371" spans="1:7">
      <c r="A371" s="138"/>
      <c r="B371" s="139"/>
      <c r="C371" s="140"/>
      <c r="D371" s="145"/>
      <c r="E371" s="142"/>
      <c r="F371" s="114"/>
      <c r="G371" s="143"/>
    </row>
    <row r="372" spans="1:7">
      <c r="A372" s="146">
        <v>11.31</v>
      </c>
      <c r="B372" s="147" t="s">
        <v>427</v>
      </c>
      <c r="C372" s="148" t="s">
        <v>12</v>
      </c>
      <c r="D372" s="148">
        <v>8</v>
      </c>
      <c r="E372" s="142"/>
      <c r="F372" s="114"/>
      <c r="G372" s="143"/>
    </row>
    <row r="373" spans="1:7">
      <c r="A373" s="138"/>
      <c r="B373" s="139"/>
      <c r="C373" s="140"/>
      <c r="D373" s="145"/>
      <c r="E373" s="142"/>
      <c r="F373" s="143"/>
      <c r="G373" s="143"/>
    </row>
    <row r="374" spans="1:7">
      <c r="A374" s="171">
        <v>11.32</v>
      </c>
      <c r="B374" s="147" t="s">
        <v>428</v>
      </c>
      <c r="C374" s="148" t="s">
        <v>12</v>
      </c>
      <c r="D374" s="148">
        <v>8</v>
      </c>
      <c r="E374" s="142"/>
      <c r="F374" s="114"/>
      <c r="G374" s="143"/>
    </row>
    <row r="375" spans="1:7">
      <c r="A375" s="138"/>
      <c r="B375" s="139"/>
      <c r="C375" s="140"/>
      <c r="D375" s="145"/>
      <c r="E375" s="142"/>
      <c r="F375" s="143"/>
      <c r="G375" s="143"/>
    </row>
    <row r="376" spans="1:7">
      <c r="A376" s="146">
        <v>11.33</v>
      </c>
      <c r="B376" s="147" t="s">
        <v>429</v>
      </c>
      <c r="C376" s="148" t="s">
        <v>12</v>
      </c>
      <c r="D376" s="148">
        <v>1</v>
      </c>
      <c r="E376" s="142"/>
      <c r="F376" s="114"/>
      <c r="G376" s="143"/>
    </row>
    <row r="377" spans="1:7">
      <c r="A377" s="138"/>
      <c r="B377" s="139"/>
      <c r="C377" s="140"/>
      <c r="D377" s="145"/>
      <c r="E377" s="142"/>
      <c r="F377" s="114"/>
      <c r="G377" s="143"/>
    </row>
    <row r="378" spans="1:7">
      <c r="A378" s="146">
        <v>11.34</v>
      </c>
      <c r="B378" s="147" t="s">
        <v>430</v>
      </c>
      <c r="C378" s="148" t="s">
        <v>12</v>
      </c>
      <c r="D378" s="148">
        <v>7</v>
      </c>
      <c r="E378" s="142"/>
      <c r="F378" s="114"/>
      <c r="G378" s="143"/>
    </row>
    <row r="379" spans="1:7">
      <c r="A379" s="138"/>
      <c r="B379" s="139"/>
      <c r="C379" s="140"/>
      <c r="D379" s="145"/>
      <c r="E379" s="142"/>
      <c r="F379" s="114"/>
      <c r="G379" s="143"/>
    </row>
    <row r="380" spans="1:7">
      <c r="A380" s="146">
        <v>11.35</v>
      </c>
      <c r="B380" s="147" t="s">
        <v>431</v>
      </c>
      <c r="C380" s="148" t="s">
        <v>12</v>
      </c>
      <c r="D380" s="148">
        <v>1</v>
      </c>
      <c r="E380" s="142"/>
      <c r="F380" s="114"/>
      <c r="G380" s="143"/>
    </row>
    <row r="381" spans="1:7">
      <c r="A381" s="138"/>
      <c r="B381" s="139"/>
      <c r="C381" s="140"/>
      <c r="D381" s="145"/>
      <c r="E381" s="142"/>
      <c r="F381" s="114"/>
      <c r="G381" s="143"/>
    </row>
    <row r="382" spans="1:7" ht="14.5">
      <c r="A382" s="146">
        <v>11.36</v>
      </c>
      <c r="B382" s="147" t="s">
        <v>432</v>
      </c>
      <c r="C382" s="148" t="s">
        <v>12</v>
      </c>
      <c r="D382" s="148">
        <v>2</v>
      </c>
      <c r="E382" s="142"/>
      <c r="F382" s="114"/>
      <c r="G382" s="143"/>
    </row>
    <row r="383" spans="1:7">
      <c r="A383" s="138"/>
      <c r="B383" s="139"/>
      <c r="C383" s="140"/>
      <c r="D383" s="145"/>
      <c r="E383" s="142"/>
      <c r="F383" s="114"/>
      <c r="G383" s="143"/>
    </row>
    <row r="384" spans="1:7" ht="25">
      <c r="A384" s="163">
        <v>11.37</v>
      </c>
      <c r="B384" s="144" t="s">
        <v>433</v>
      </c>
      <c r="C384" s="140" t="s">
        <v>12</v>
      </c>
      <c r="D384" s="140">
        <v>1</v>
      </c>
      <c r="E384" s="142"/>
      <c r="F384" s="114"/>
      <c r="G384" s="143"/>
    </row>
    <row r="385" spans="1:7">
      <c r="A385" s="138"/>
      <c r="B385" s="139"/>
      <c r="C385" s="140"/>
      <c r="D385" s="145"/>
      <c r="E385" s="142"/>
      <c r="F385" s="114"/>
      <c r="G385" s="143"/>
    </row>
    <row r="386" spans="1:7">
      <c r="A386" s="146">
        <v>11.38</v>
      </c>
      <c r="B386" s="147" t="s">
        <v>434</v>
      </c>
      <c r="C386" s="148" t="s">
        <v>12</v>
      </c>
      <c r="D386" s="148">
        <v>1</v>
      </c>
      <c r="E386" s="142"/>
      <c r="F386" s="114"/>
      <c r="G386" s="143"/>
    </row>
    <row r="387" spans="1:7">
      <c r="A387" s="138"/>
      <c r="B387" s="139"/>
      <c r="C387" s="140"/>
      <c r="D387" s="145"/>
      <c r="E387" s="142"/>
      <c r="F387" s="114"/>
      <c r="G387" s="143"/>
    </row>
    <row r="388" spans="1:7">
      <c r="A388" s="146">
        <v>11.39</v>
      </c>
      <c r="B388" s="147" t="s">
        <v>435</v>
      </c>
      <c r="C388" s="148" t="s">
        <v>12</v>
      </c>
      <c r="D388" s="148">
        <v>1</v>
      </c>
      <c r="E388" s="142"/>
      <c r="F388" s="114"/>
      <c r="G388" s="143"/>
    </row>
    <row r="389" spans="1:7">
      <c r="A389" s="143"/>
      <c r="B389" s="139"/>
      <c r="C389" s="140"/>
      <c r="D389" s="145"/>
      <c r="E389" s="142"/>
      <c r="F389" s="114"/>
      <c r="G389" s="143"/>
    </row>
    <row r="390" spans="1:7">
      <c r="A390" s="163">
        <v>11.4</v>
      </c>
      <c r="B390" s="147" t="s">
        <v>436</v>
      </c>
      <c r="C390" s="148" t="s">
        <v>12</v>
      </c>
      <c r="D390" s="148">
        <v>1</v>
      </c>
      <c r="E390" s="142"/>
      <c r="F390" s="114"/>
      <c r="G390" s="143"/>
    </row>
    <row r="391" spans="1:7">
      <c r="A391" s="143"/>
      <c r="B391" s="139"/>
      <c r="C391" s="140"/>
      <c r="D391" s="145"/>
      <c r="E391" s="142"/>
      <c r="F391" s="143"/>
      <c r="G391" s="143"/>
    </row>
    <row r="392" spans="1:7">
      <c r="A392" s="138"/>
      <c r="B392" s="132" t="s">
        <v>2424</v>
      </c>
      <c r="C392" s="140"/>
      <c r="D392" s="140"/>
      <c r="E392" s="142"/>
      <c r="F392" s="114"/>
      <c r="G392" s="143"/>
    </row>
    <row r="393" spans="1:7">
      <c r="A393" s="138"/>
      <c r="B393" s="139"/>
      <c r="C393" s="140"/>
      <c r="D393" s="145"/>
      <c r="E393" s="142"/>
      <c r="F393" s="114"/>
      <c r="G393" s="143"/>
    </row>
    <row r="394" spans="1:7" ht="25">
      <c r="A394" s="163">
        <v>11.41</v>
      </c>
      <c r="B394" s="144" t="s">
        <v>437</v>
      </c>
      <c r="C394" s="140" t="s">
        <v>12</v>
      </c>
      <c r="D394" s="140">
        <v>8</v>
      </c>
      <c r="E394" s="142"/>
      <c r="F394" s="114"/>
      <c r="G394" s="143"/>
    </row>
    <row r="395" spans="1:7">
      <c r="A395" s="138"/>
      <c r="B395" s="139"/>
      <c r="C395" s="140"/>
      <c r="D395" s="145"/>
      <c r="E395" s="142"/>
      <c r="F395" s="114"/>
      <c r="G395" s="143"/>
    </row>
    <row r="396" spans="1:7" ht="14.5">
      <c r="A396" s="163">
        <v>11.42</v>
      </c>
      <c r="B396" s="147" t="s">
        <v>438</v>
      </c>
      <c r="C396" s="148" t="s">
        <v>12</v>
      </c>
      <c r="D396" s="148">
        <v>8</v>
      </c>
      <c r="E396" s="142"/>
      <c r="F396" s="114"/>
      <c r="G396" s="143"/>
    </row>
    <row r="397" spans="1:7">
      <c r="A397" s="138"/>
      <c r="B397" s="144"/>
      <c r="C397" s="140"/>
      <c r="D397" s="140"/>
      <c r="E397" s="142"/>
      <c r="F397" s="114"/>
      <c r="G397" s="143"/>
    </row>
    <row r="398" spans="1:7" ht="37.5">
      <c r="A398" s="138">
        <v>11.43</v>
      </c>
      <c r="B398" s="144" t="s">
        <v>2425</v>
      </c>
      <c r="C398" s="140" t="s">
        <v>12</v>
      </c>
      <c r="D398" s="140">
        <v>8</v>
      </c>
      <c r="E398" s="142"/>
      <c r="F398" s="143"/>
      <c r="G398" s="143"/>
    </row>
    <row r="399" spans="1:7">
      <c r="A399" s="138"/>
      <c r="B399" s="139"/>
      <c r="C399" s="140"/>
      <c r="D399" s="145"/>
      <c r="E399" s="142"/>
      <c r="F399" s="114"/>
      <c r="G399" s="143"/>
    </row>
    <row r="400" spans="1:7" ht="27">
      <c r="A400" s="138">
        <v>11.44</v>
      </c>
      <c r="B400" s="144" t="s">
        <v>439</v>
      </c>
      <c r="C400" s="140" t="s">
        <v>12</v>
      </c>
      <c r="D400" s="140">
        <v>8</v>
      </c>
      <c r="E400" s="142"/>
      <c r="F400" s="114"/>
      <c r="G400" s="143"/>
    </row>
    <row r="401" spans="1:7">
      <c r="A401" s="138"/>
      <c r="B401" s="139"/>
      <c r="C401" s="140"/>
      <c r="D401" s="145"/>
      <c r="E401" s="142"/>
      <c r="F401" s="143"/>
      <c r="G401" s="143"/>
    </row>
    <row r="402" spans="1:7">
      <c r="A402" s="151"/>
      <c r="B402" s="188" t="s">
        <v>2426</v>
      </c>
      <c r="C402" s="153"/>
      <c r="D402" s="153"/>
      <c r="E402" s="154"/>
      <c r="F402" s="143"/>
      <c r="G402" s="143"/>
    </row>
    <row r="403" spans="1:7">
      <c r="A403" s="138"/>
      <c r="B403" s="139"/>
      <c r="C403" s="140"/>
      <c r="D403" s="145"/>
      <c r="E403" s="142"/>
      <c r="F403" s="143"/>
      <c r="G403" s="143"/>
    </row>
    <row r="404" spans="1:7" ht="25">
      <c r="A404" s="138">
        <v>11.45</v>
      </c>
      <c r="B404" s="144" t="s">
        <v>440</v>
      </c>
      <c r="C404" s="140" t="s">
        <v>12</v>
      </c>
      <c r="D404" s="140">
        <v>8</v>
      </c>
      <c r="E404" s="142"/>
      <c r="F404" s="114"/>
      <c r="G404" s="143"/>
    </row>
    <row r="405" spans="1:7">
      <c r="A405" s="138"/>
      <c r="B405" s="139"/>
      <c r="C405" s="140"/>
      <c r="D405" s="145"/>
      <c r="E405" s="142"/>
      <c r="F405" s="143"/>
      <c r="G405" s="143"/>
    </row>
    <row r="406" spans="1:7" ht="14.5">
      <c r="A406" s="146">
        <v>11.46</v>
      </c>
      <c r="B406" s="147" t="s">
        <v>441</v>
      </c>
      <c r="C406" s="148" t="s">
        <v>12</v>
      </c>
      <c r="D406" s="148">
        <v>8</v>
      </c>
      <c r="E406" s="142"/>
      <c r="F406" s="114"/>
      <c r="G406" s="143"/>
    </row>
    <row r="407" spans="1:7">
      <c r="A407" s="138"/>
      <c r="B407" s="139"/>
      <c r="C407" s="140"/>
      <c r="D407" s="145"/>
      <c r="E407" s="142"/>
      <c r="F407" s="143"/>
      <c r="G407" s="143"/>
    </row>
    <row r="408" spans="1:7">
      <c r="A408" s="146">
        <v>11.47</v>
      </c>
      <c r="B408" s="147" t="s">
        <v>442</v>
      </c>
      <c r="C408" s="148" t="s">
        <v>12</v>
      </c>
      <c r="D408" s="148">
        <v>8</v>
      </c>
      <c r="E408" s="142"/>
      <c r="F408" s="114"/>
      <c r="G408" s="143"/>
    </row>
    <row r="409" spans="1:7">
      <c r="A409" s="138"/>
      <c r="B409" s="139"/>
      <c r="C409" s="140"/>
      <c r="D409" s="145"/>
      <c r="E409" s="142"/>
      <c r="F409" s="143"/>
      <c r="G409" s="143"/>
    </row>
    <row r="410" spans="1:7">
      <c r="A410" s="138"/>
      <c r="B410" s="149" t="s">
        <v>443</v>
      </c>
      <c r="C410" s="140"/>
      <c r="D410" s="140"/>
      <c r="E410" s="142"/>
      <c r="F410" s="114"/>
      <c r="G410" s="143"/>
    </row>
    <row r="411" spans="1:7">
      <c r="A411" s="138"/>
      <c r="B411" s="139"/>
      <c r="C411" s="140"/>
      <c r="D411" s="145"/>
      <c r="E411" s="142"/>
      <c r="F411" s="143"/>
      <c r="G411" s="143"/>
    </row>
    <row r="412" spans="1:7" ht="25">
      <c r="A412" s="171">
        <v>11.48</v>
      </c>
      <c r="B412" s="1394" t="s">
        <v>2608</v>
      </c>
      <c r="C412" s="140" t="s">
        <v>12</v>
      </c>
      <c r="D412" s="140">
        <v>1</v>
      </c>
      <c r="E412" s="142"/>
      <c r="F412" s="114"/>
      <c r="G412" s="143"/>
    </row>
    <row r="413" spans="1:7">
      <c r="A413" s="138"/>
      <c r="B413" s="139"/>
      <c r="C413" s="140"/>
      <c r="D413" s="145"/>
      <c r="E413" s="142"/>
      <c r="F413" s="114"/>
      <c r="G413" s="143"/>
    </row>
    <row r="414" spans="1:7">
      <c r="A414" s="146">
        <v>11.49</v>
      </c>
      <c r="B414" s="1509" t="s">
        <v>2609</v>
      </c>
      <c r="C414" s="148" t="s">
        <v>12</v>
      </c>
      <c r="D414" s="148">
        <v>1</v>
      </c>
      <c r="E414" s="142"/>
      <c r="F414" s="114"/>
      <c r="G414" s="143"/>
    </row>
    <row r="415" spans="1:7">
      <c r="A415" s="138"/>
      <c r="B415" s="139"/>
      <c r="C415" s="140"/>
      <c r="D415" s="145"/>
      <c r="E415" s="142"/>
      <c r="F415" s="114"/>
      <c r="G415" s="143"/>
    </row>
    <row r="416" spans="1:7" ht="26">
      <c r="A416" s="164">
        <v>12</v>
      </c>
      <c r="B416" s="189" t="s">
        <v>2427</v>
      </c>
      <c r="C416" s="190"/>
      <c r="D416" s="191"/>
      <c r="E416" s="142"/>
      <c r="F416" s="114"/>
      <c r="G416" s="143"/>
    </row>
    <row r="417" spans="1:7">
      <c r="A417" s="138"/>
      <c r="B417" s="139"/>
      <c r="C417" s="140"/>
      <c r="D417" s="145"/>
      <c r="E417" s="142"/>
      <c r="F417" s="143"/>
      <c r="G417" s="143"/>
    </row>
    <row r="418" spans="1:7">
      <c r="A418" s="131">
        <v>12.1</v>
      </c>
      <c r="B418" s="192" t="s">
        <v>444</v>
      </c>
      <c r="C418" s="190"/>
      <c r="D418" s="191"/>
      <c r="E418" s="142"/>
      <c r="F418" s="114"/>
      <c r="G418" s="143"/>
    </row>
    <row r="419" spans="1:7">
      <c r="A419" s="138"/>
      <c r="B419" s="139"/>
      <c r="C419" s="140"/>
      <c r="D419" s="145"/>
      <c r="E419" s="142"/>
      <c r="F419" s="114"/>
      <c r="G419" s="143"/>
    </row>
    <row r="420" spans="1:7" ht="26">
      <c r="A420" s="193"/>
      <c r="B420" s="192" t="s">
        <v>445</v>
      </c>
      <c r="C420" s="190"/>
      <c r="D420" s="191"/>
      <c r="E420" s="142"/>
      <c r="F420" s="114"/>
      <c r="G420" s="143"/>
    </row>
    <row r="421" spans="1:7">
      <c r="A421" s="138"/>
      <c r="B421" s="139"/>
      <c r="C421" s="140"/>
      <c r="D421" s="145"/>
      <c r="E421" s="142"/>
      <c r="F421" s="114"/>
      <c r="G421" s="143"/>
    </row>
    <row r="422" spans="1:7" ht="14.5">
      <c r="A422" s="146" t="s">
        <v>446</v>
      </c>
      <c r="B422" s="147" t="s">
        <v>447</v>
      </c>
      <c r="C422" s="148" t="s">
        <v>14</v>
      </c>
      <c r="D422" s="148">
        <v>17</v>
      </c>
      <c r="E422" s="142">
        <f>'Chemical storage building'!E119</f>
        <v>0</v>
      </c>
      <c r="F422" s="114"/>
      <c r="G422" s="143"/>
    </row>
    <row r="423" spans="1:7">
      <c r="A423" s="138"/>
      <c r="B423" s="139"/>
      <c r="C423" s="140"/>
      <c r="D423" s="145"/>
      <c r="E423" s="142"/>
      <c r="F423" s="143"/>
      <c r="G423" s="143"/>
    </row>
    <row r="424" spans="1:7" ht="14.5">
      <c r="A424" s="146" t="s">
        <v>448</v>
      </c>
      <c r="B424" s="147" t="s">
        <v>449</v>
      </c>
      <c r="C424" s="148" t="s">
        <v>14</v>
      </c>
      <c r="D424" s="148">
        <v>25</v>
      </c>
      <c r="E424" s="142">
        <f>E422</f>
        <v>0</v>
      </c>
      <c r="F424" s="114"/>
      <c r="G424" s="143"/>
    </row>
    <row r="425" spans="1:7">
      <c r="A425" s="138"/>
      <c r="B425" s="139"/>
      <c r="C425" s="140"/>
      <c r="D425" s="145"/>
      <c r="E425" s="142"/>
      <c r="F425" s="143"/>
      <c r="G425" s="143"/>
    </row>
    <row r="426" spans="1:7">
      <c r="A426" s="164">
        <v>12.2</v>
      </c>
      <c r="B426" s="189" t="s">
        <v>450</v>
      </c>
      <c r="C426" s="190"/>
      <c r="D426" s="191"/>
      <c r="E426" s="142"/>
      <c r="F426" s="114"/>
      <c r="G426" s="143"/>
    </row>
    <row r="427" spans="1:7">
      <c r="A427" s="138"/>
      <c r="B427" s="139"/>
      <c r="C427" s="140"/>
      <c r="D427" s="145"/>
      <c r="E427" s="142"/>
      <c r="F427" s="143"/>
      <c r="G427" s="143"/>
    </row>
    <row r="428" spans="1:7" ht="26">
      <c r="A428" s="138"/>
      <c r="B428" s="192" t="s">
        <v>451</v>
      </c>
      <c r="C428" s="190"/>
      <c r="D428" s="191"/>
      <c r="E428" s="142"/>
      <c r="F428" s="114"/>
      <c r="G428" s="143"/>
    </row>
    <row r="429" spans="1:7">
      <c r="A429" s="138"/>
      <c r="B429" s="139"/>
      <c r="C429" s="140"/>
      <c r="D429" s="145"/>
      <c r="E429" s="142"/>
      <c r="F429" s="114"/>
      <c r="G429" s="143"/>
    </row>
    <row r="430" spans="1:7">
      <c r="A430" s="193"/>
      <c r="B430" s="192" t="s">
        <v>2428</v>
      </c>
      <c r="C430" s="190"/>
      <c r="D430" s="191"/>
      <c r="E430" s="142"/>
      <c r="F430" s="114"/>
      <c r="G430" s="143"/>
    </row>
    <row r="431" spans="1:7">
      <c r="A431" s="138"/>
      <c r="B431" s="139"/>
      <c r="C431" s="140"/>
      <c r="D431" s="145"/>
      <c r="E431" s="142"/>
      <c r="F431" s="114"/>
      <c r="G431" s="143"/>
    </row>
    <row r="432" spans="1:7" ht="25">
      <c r="A432" s="138" t="s">
        <v>452</v>
      </c>
      <c r="B432" s="194" t="s">
        <v>2429</v>
      </c>
      <c r="C432" s="190" t="s">
        <v>15</v>
      </c>
      <c r="D432" s="191">
        <v>164</v>
      </c>
      <c r="E432" s="142"/>
      <c r="F432" s="114"/>
      <c r="G432" s="143"/>
    </row>
    <row r="433" spans="1:7">
      <c r="A433" s="138"/>
      <c r="B433" s="139"/>
      <c r="C433" s="140"/>
      <c r="D433" s="145"/>
      <c r="E433" s="142"/>
      <c r="F433" s="143"/>
      <c r="G433" s="143"/>
    </row>
    <row r="434" spans="1:7" ht="14.5">
      <c r="A434" s="146" t="s">
        <v>453</v>
      </c>
      <c r="B434" s="147" t="s">
        <v>454</v>
      </c>
      <c r="C434" s="148" t="s">
        <v>15</v>
      </c>
      <c r="D434" s="148">
        <v>3</v>
      </c>
      <c r="E434" s="142"/>
      <c r="F434" s="114"/>
      <c r="G434" s="143"/>
    </row>
    <row r="435" spans="1:7">
      <c r="A435" s="138"/>
      <c r="B435" s="139"/>
      <c r="C435" s="140"/>
      <c r="D435" s="145"/>
      <c r="E435" s="142"/>
      <c r="F435" s="143"/>
      <c r="G435" s="143"/>
    </row>
    <row r="436" spans="1:7" ht="25">
      <c r="A436" s="138" t="s">
        <v>455</v>
      </c>
      <c r="B436" s="194" t="s">
        <v>456</v>
      </c>
      <c r="C436" s="190" t="s">
        <v>19</v>
      </c>
      <c r="D436" s="191">
        <v>24</v>
      </c>
      <c r="E436" s="142"/>
      <c r="F436" s="114"/>
      <c r="G436" s="143"/>
    </row>
    <row r="437" spans="1:7">
      <c r="A437" s="138"/>
      <c r="B437" s="194"/>
      <c r="C437" s="190"/>
      <c r="D437" s="191"/>
      <c r="E437" s="142"/>
      <c r="F437" s="143"/>
      <c r="G437" s="143"/>
    </row>
    <row r="438" spans="1:7">
      <c r="A438" s="138"/>
      <c r="B438" s="194"/>
      <c r="C438" s="190"/>
      <c r="D438" s="191"/>
      <c r="E438" s="142"/>
      <c r="F438" s="114"/>
      <c r="G438" s="143"/>
    </row>
    <row r="439" spans="1:7" ht="37.5">
      <c r="A439" s="138" t="s">
        <v>457</v>
      </c>
      <c r="B439" s="195" t="s">
        <v>458</v>
      </c>
      <c r="C439" s="190" t="s">
        <v>19</v>
      </c>
      <c r="D439" s="191">
        <v>13</v>
      </c>
      <c r="E439" s="142"/>
      <c r="F439" s="114"/>
      <c r="G439" s="143"/>
    </row>
    <row r="440" spans="1:7">
      <c r="A440" s="138"/>
      <c r="B440" s="139"/>
      <c r="C440" s="140"/>
      <c r="D440" s="145"/>
      <c r="E440" s="142"/>
      <c r="F440" s="114"/>
      <c r="G440" s="143"/>
    </row>
    <row r="441" spans="1:7">
      <c r="A441" s="138"/>
      <c r="B441" s="192" t="s">
        <v>2430</v>
      </c>
      <c r="C441" s="190"/>
      <c r="D441" s="191"/>
      <c r="E441" s="142"/>
      <c r="F441" s="114"/>
      <c r="G441" s="143"/>
    </row>
    <row r="442" spans="1:7">
      <c r="A442" s="138"/>
      <c r="B442" s="139"/>
      <c r="C442" s="140"/>
      <c r="D442" s="145"/>
      <c r="E442" s="142"/>
      <c r="F442" s="143"/>
      <c r="G442" s="143"/>
    </row>
    <row r="443" spans="1:7" ht="14.5">
      <c r="A443" s="146" t="s">
        <v>459</v>
      </c>
      <c r="B443" s="147" t="s">
        <v>109</v>
      </c>
      <c r="C443" s="148" t="s">
        <v>15</v>
      </c>
      <c r="D443" s="148">
        <v>144</v>
      </c>
      <c r="E443" s="142"/>
      <c r="F443" s="143"/>
      <c r="G443" s="143"/>
    </row>
    <row r="444" spans="1:7">
      <c r="A444" s="138"/>
      <c r="B444" s="139"/>
      <c r="C444" s="140"/>
      <c r="D444" s="145"/>
      <c r="E444" s="142"/>
      <c r="F444" s="143"/>
      <c r="G444" s="143"/>
    </row>
    <row r="445" spans="1:7" ht="13.5" thickBot="1">
      <c r="A445" s="2035" t="s">
        <v>269</v>
      </c>
      <c r="B445" s="2036"/>
      <c r="C445" s="2036"/>
      <c r="D445" s="2036"/>
      <c r="E445" s="2037"/>
      <c r="F445" s="143"/>
      <c r="G445" s="143"/>
    </row>
    <row r="446" spans="1:7">
      <c r="A446" s="164">
        <v>12.3</v>
      </c>
      <c r="B446" s="189" t="s">
        <v>289</v>
      </c>
      <c r="C446" s="190"/>
      <c r="D446" s="191"/>
      <c r="E446" s="142"/>
      <c r="F446" s="114"/>
      <c r="G446" s="143"/>
    </row>
    <row r="447" spans="1:7">
      <c r="A447" s="138"/>
      <c r="B447" s="139"/>
      <c r="C447" s="140"/>
      <c r="D447" s="145"/>
      <c r="E447" s="142"/>
      <c r="F447" s="143"/>
      <c r="G447" s="143"/>
    </row>
    <row r="448" spans="1:7" ht="39">
      <c r="A448" s="138"/>
      <c r="B448" s="192" t="s">
        <v>2431</v>
      </c>
      <c r="C448" s="190"/>
      <c r="D448" s="191"/>
      <c r="E448" s="142"/>
      <c r="F448" s="114"/>
      <c r="G448" s="143"/>
    </row>
    <row r="449" spans="1:7">
      <c r="A449" s="138"/>
      <c r="B449" s="139"/>
      <c r="C449" s="140"/>
      <c r="D449" s="145"/>
      <c r="E449" s="142"/>
      <c r="F449" s="143"/>
      <c r="G449" s="143"/>
    </row>
    <row r="450" spans="1:7">
      <c r="A450" s="146" t="s">
        <v>461</v>
      </c>
      <c r="B450" s="147" t="s">
        <v>111</v>
      </c>
      <c r="C450" s="148" t="s">
        <v>66</v>
      </c>
      <c r="D450" s="148">
        <v>5040</v>
      </c>
      <c r="E450" s="142">
        <f>'Chemical storage building'!E184</f>
        <v>0</v>
      </c>
      <c r="F450" s="114"/>
      <c r="G450" s="143"/>
    </row>
    <row r="451" spans="1:7">
      <c r="A451" s="138"/>
      <c r="B451" s="139"/>
      <c r="C451" s="140"/>
      <c r="D451" s="145"/>
      <c r="E451" s="142"/>
      <c r="F451" s="114"/>
      <c r="G451" s="143"/>
    </row>
    <row r="452" spans="1:7">
      <c r="A452" s="131">
        <v>12.4</v>
      </c>
      <c r="B452" s="192" t="s">
        <v>115</v>
      </c>
      <c r="C452" s="190"/>
      <c r="D452" s="191"/>
      <c r="E452" s="142"/>
      <c r="F452" s="114"/>
      <c r="G452" s="143"/>
    </row>
    <row r="453" spans="1:7">
      <c r="A453" s="138"/>
      <c r="B453" s="139"/>
      <c r="C453" s="140"/>
      <c r="D453" s="145"/>
      <c r="E453" s="142"/>
      <c r="F453" s="143"/>
      <c r="G453" s="143"/>
    </row>
    <row r="454" spans="1:7">
      <c r="A454" s="138"/>
      <c r="B454" s="192" t="s">
        <v>116</v>
      </c>
      <c r="C454" s="190"/>
      <c r="D454" s="191"/>
      <c r="E454" s="142"/>
      <c r="F454" s="114"/>
      <c r="G454" s="143"/>
    </row>
    <row r="455" spans="1:7">
      <c r="A455" s="138"/>
      <c r="B455" s="139"/>
      <c r="C455" s="140"/>
      <c r="D455" s="145"/>
      <c r="E455" s="142"/>
      <c r="F455" s="143"/>
      <c r="G455" s="143"/>
    </row>
    <row r="456" spans="1:7" ht="39">
      <c r="A456" s="138"/>
      <c r="B456" s="192" t="s">
        <v>2432</v>
      </c>
      <c r="C456" s="190"/>
      <c r="D456" s="191"/>
      <c r="E456" s="142"/>
      <c r="F456" s="114"/>
      <c r="G456" s="143"/>
    </row>
    <row r="457" spans="1:7">
      <c r="A457" s="138"/>
      <c r="B457" s="139"/>
      <c r="C457" s="140"/>
      <c r="D457" s="145"/>
      <c r="E457" s="142"/>
      <c r="F457" s="114"/>
      <c r="G457" s="143"/>
    </row>
    <row r="458" spans="1:7" ht="14.5">
      <c r="A458" s="146" t="s">
        <v>462</v>
      </c>
      <c r="B458" s="147" t="s">
        <v>118</v>
      </c>
      <c r="C458" s="148" t="s">
        <v>15</v>
      </c>
      <c r="D458" s="148">
        <v>200</v>
      </c>
      <c r="E458" s="142">
        <f>'Chemical storage building'!E198</f>
        <v>0</v>
      </c>
      <c r="F458" s="114"/>
      <c r="G458" s="143"/>
    </row>
    <row r="459" spans="1:7">
      <c r="A459" s="138"/>
      <c r="B459" s="139"/>
      <c r="C459" s="140"/>
      <c r="D459" s="145"/>
      <c r="E459" s="142"/>
      <c r="F459" s="143"/>
      <c r="G459" s="143"/>
    </row>
    <row r="460" spans="1:7">
      <c r="A460" s="138"/>
      <c r="B460" s="192" t="s">
        <v>119</v>
      </c>
      <c r="C460" s="190"/>
      <c r="D460" s="191"/>
      <c r="E460" s="142"/>
      <c r="F460" s="114"/>
      <c r="G460" s="143"/>
    </row>
    <row r="461" spans="1:7">
      <c r="A461" s="138"/>
      <c r="B461" s="139"/>
      <c r="C461" s="140"/>
      <c r="D461" s="145"/>
      <c r="E461" s="142"/>
      <c r="F461" s="143"/>
      <c r="G461" s="143"/>
    </row>
    <row r="462" spans="1:7" ht="14.5">
      <c r="A462" s="146" t="s">
        <v>463</v>
      </c>
      <c r="B462" s="147" t="s">
        <v>464</v>
      </c>
      <c r="C462" s="148" t="s">
        <v>15</v>
      </c>
      <c r="D462" s="148">
        <v>200</v>
      </c>
      <c r="E462" s="142">
        <f>'Chemical storage building'!E202</f>
        <v>0</v>
      </c>
      <c r="F462" s="114"/>
      <c r="G462" s="143"/>
    </row>
    <row r="463" spans="1:7">
      <c r="A463" s="138"/>
      <c r="B463" s="139"/>
      <c r="C463" s="140"/>
      <c r="D463" s="145"/>
      <c r="E463" s="142"/>
      <c r="F463" s="143"/>
      <c r="G463" s="143"/>
    </row>
    <row r="464" spans="1:7">
      <c r="A464" s="138"/>
      <c r="B464" s="192" t="s">
        <v>465</v>
      </c>
      <c r="C464" s="190"/>
      <c r="D464" s="191"/>
      <c r="E464" s="142"/>
      <c r="F464" s="114"/>
      <c r="G464" s="143"/>
    </row>
    <row r="465" spans="1:7">
      <c r="A465" s="138"/>
      <c r="B465" s="139"/>
      <c r="C465" s="140"/>
      <c r="D465" s="145"/>
      <c r="E465" s="142"/>
      <c r="F465" s="114"/>
      <c r="G465" s="143"/>
    </row>
    <row r="466" spans="1:7" ht="25">
      <c r="A466" s="138" t="s">
        <v>466</v>
      </c>
      <c r="B466" s="194" t="s">
        <v>467</v>
      </c>
      <c r="C466" s="190" t="s">
        <v>19</v>
      </c>
      <c r="D466" s="191">
        <v>43</v>
      </c>
      <c r="E466" s="142"/>
      <c r="F466" s="114"/>
      <c r="G466" s="143"/>
    </row>
    <row r="467" spans="1:7">
      <c r="A467" s="138"/>
      <c r="B467" s="139"/>
      <c r="C467" s="140"/>
      <c r="D467" s="145"/>
      <c r="E467" s="142"/>
      <c r="F467" s="143"/>
      <c r="G467" s="143"/>
    </row>
    <row r="468" spans="1:7">
      <c r="A468" s="164">
        <v>12.5</v>
      </c>
      <c r="B468" s="189" t="s">
        <v>137</v>
      </c>
      <c r="C468" s="190"/>
      <c r="D468" s="191"/>
      <c r="E468" s="142"/>
      <c r="F468" s="114"/>
      <c r="G468" s="143"/>
    </row>
    <row r="469" spans="1:7">
      <c r="A469" s="138"/>
      <c r="B469" s="139"/>
      <c r="C469" s="140"/>
      <c r="D469" s="145"/>
      <c r="E469" s="142"/>
      <c r="F469" s="114"/>
      <c r="G469" s="143"/>
    </row>
    <row r="470" spans="1:7">
      <c r="A470" s="138"/>
      <c r="B470" s="192" t="s">
        <v>138</v>
      </c>
      <c r="C470" s="190"/>
      <c r="D470" s="191"/>
      <c r="E470" s="142"/>
      <c r="F470" s="114"/>
      <c r="G470" s="143"/>
    </row>
    <row r="471" spans="1:7">
      <c r="A471" s="138"/>
      <c r="B471" s="139"/>
      <c r="C471" s="140"/>
      <c r="D471" s="145"/>
      <c r="E471" s="142"/>
      <c r="F471" s="143"/>
      <c r="G471" s="143"/>
    </row>
    <row r="472" spans="1:7">
      <c r="A472" s="138"/>
      <c r="B472" s="192" t="s">
        <v>468</v>
      </c>
      <c r="C472" s="190"/>
      <c r="D472" s="191"/>
      <c r="E472" s="142"/>
      <c r="F472" s="114"/>
      <c r="G472" s="143"/>
    </row>
    <row r="473" spans="1:7">
      <c r="A473" s="138"/>
      <c r="B473" s="139"/>
      <c r="C473" s="140"/>
      <c r="D473" s="145"/>
      <c r="E473" s="142"/>
      <c r="F473" s="143"/>
      <c r="G473" s="143"/>
    </row>
    <row r="474" spans="1:7" ht="78">
      <c r="A474" s="138"/>
      <c r="B474" s="192" t="s">
        <v>2433</v>
      </c>
      <c r="C474" s="190"/>
      <c r="D474" s="191"/>
      <c r="E474" s="142"/>
      <c r="F474" s="114"/>
      <c r="G474" s="143"/>
    </row>
    <row r="475" spans="1:7">
      <c r="A475" s="138"/>
      <c r="B475" s="139"/>
      <c r="C475" s="140"/>
      <c r="D475" s="145"/>
      <c r="E475" s="142"/>
      <c r="F475" s="143"/>
      <c r="G475" s="143"/>
    </row>
    <row r="476" spans="1:7">
      <c r="A476" s="146" t="s">
        <v>469</v>
      </c>
      <c r="B476" s="147" t="s">
        <v>470</v>
      </c>
      <c r="C476" s="148" t="s">
        <v>12</v>
      </c>
      <c r="D476" s="148">
        <v>6</v>
      </c>
      <c r="E476" s="142"/>
      <c r="F476" s="114"/>
      <c r="G476" s="143"/>
    </row>
    <row r="477" spans="1:7">
      <c r="A477" s="138"/>
      <c r="B477" s="139"/>
      <c r="C477" s="140"/>
      <c r="D477" s="145"/>
      <c r="E477" s="142"/>
      <c r="F477" s="143"/>
      <c r="G477" s="143"/>
    </row>
    <row r="478" spans="1:7">
      <c r="A478" s="138"/>
      <c r="B478" s="192" t="s">
        <v>143</v>
      </c>
      <c r="C478" s="190"/>
      <c r="D478" s="191"/>
      <c r="E478" s="142"/>
      <c r="F478" s="114"/>
      <c r="G478" s="143"/>
    </row>
    <row r="479" spans="1:7">
      <c r="A479" s="138"/>
      <c r="B479" s="139"/>
      <c r="C479" s="140"/>
      <c r="D479" s="145"/>
      <c r="E479" s="142"/>
      <c r="F479" s="143"/>
      <c r="G479" s="143"/>
    </row>
    <row r="480" spans="1:7" ht="52">
      <c r="A480" s="138"/>
      <c r="B480" s="192" t="s">
        <v>2434</v>
      </c>
      <c r="C480" s="190"/>
      <c r="D480" s="191"/>
      <c r="E480" s="142"/>
      <c r="F480" s="114"/>
      <c r="G480" s="143"/>
    </row>
    <row r="481" spans="1:7">
      <c r="A481" s="138"/>
      <c r="B481" s="139"/>
      <c r="C481" s="140"/>
      <c r="D481" s="145"/>
      <c r="E481" s="142"/>
      <c r="F481" s="143"/>
      <c r="G481" s="143"/>
    </row>
    <row r="482" spans="1:7">
      <c r="A482" s="146" t="s">
        <v>471</v>
      </c>
      <c r="B482" s="147" t="s">
        <v>472</v>
      </c>
      <c r="C482" s="148" t="s">
        <v>19</v>
      </c>
      <c r="D482" s="148">
        <v>165</v>
      </c>
      <c r="E482" s="142"/>
      <c r="F482" s="114"/>
      <c r="G482" s="143"/>
    </row>
    <row r="483" spans="1:7">
      <c r="A483" s="138"/>
      <c r="B483" s="139"/>
      <c r="C483" s="140"/>
      <c r="D483" s="145"/>
      <c r="E483" s="142"/>
      <c r="F483" s="114"/>
      <c r="G483" s="143"/>
    </row>
    <row r="484" spans="1:7">
      <c r="A484" s="146" t="s">
        <v>473</v>
      </c>
      <c r="B484" s="147" t="s">
        <v>474</v>
      </c>
      <c r="C484" s="148" t="s">
        <v>19</v>
      </c>
      <c r="D484" s="148">
        <v>170</v>
      </c>
      <c r="E484" s="142"/>
      <c r="F484" s="143"/>
      <c r="G484" s="143"/>
    </row>
    <row r="485" spans="1:7">
      <c r="A485" s="138"/>
      <c r="B485" s="139"/>
      <c r="C485" s="140"/>
      <c r="D485" s="145"/>
      <c r="E485" s="142"/>
      <c r="F485" s="114"/>
      <c r="G485" s="143"/>
    </row>
    <row r="486" spans="1:7">
      <c r="A486" s="146" t="s">
        <v>475</v>
      </c>
      <c r="B486" s="147" t="s">
        <v>476</v>
      </c>
      <c r="C486" s="148" t="s">
        <v>19</v>
      </c>
      <c r="D486" s="148">
        <v>26</v>
      </c>
      <c r="E486" s="142"/>
      <c r="F486" s="143"/>
      <c r="G486" s="143"/>
    </row>
    <row r="487" spans="1:7">
      <c r="A487" s="138"/>
      <c r="B487" s="139"/>
      <c r="C487" s="140"/>
      <c r="D487" s="145"/>
      <c r="E487" s="142"/>
      <c r="F487" s="114"/>
      <c r="G487" s="143"/>
    </row>
    <row r="488" spans="1:7" ht="37.5">
      <c r="A488" s="138" t="s">
        <v>477</v>
      </c>
      <c r="B488" s="194" t="s">
        <v>478</v>
      </c>
      <c r="C488" s="190" t="s">
        <v>19</v>
      </c>
      <c r="D488" s="191">
        <v>70</v>
      </c>
      <c r="E488" s="142"/>
      <c r="F488" s="114"/>
      <c r="G488" s="143"/>
    </row>
    <row r="489" spans="1:7">
      <c r="A489" s="138"/>
      <c r="B489" s="139"/>
      <c r="C489" s="140"/>
      <c r="D489" s="145"/>
      <c r="E489" s="142"/>
      <c r="F489" s="114"/>
      <c r="G489" s="143"/>
    </row>
    <row r="490" spans="1:7">
      <c r="A490" s="151"/>
      <c r="B490" s="196" t="s">
        <v>154</v>
      </c>
      <c r="C490" s="197"/>
      <c r="D490" s="198"/>
      <c r="E490" s="154"/>
      <c r="F490" s="114"/>
      <c r="G490" s="143"/>
    </row>
    <row r="491" spans="1:7">
      <c r="A491" s="138"/>
      <c r="B491" s="139"/>
      <c r="C491" s="140"/>
      <c r="D491" s="145"/>
      <c r="E491" s="142"/>
      <c r="F491" s="114"/>
      <c r="G491" s="143"/>
    </row>
    <row r="492" spans="1:7">
      <c r="A492" s="138"/>
      <c r="B492" s="192" t="s">
        <v>155</v>
      </c>
      <c r="C492" s="190"/>
      <c r="D492" s="191"/>
      <c r="E492" s="142"/>
      <c r="F492" s="114"/>
      <c r="G492" s="143"/>
    </row>
    <row r="493" spans="1:7">
      <c r="A493" s="138"/>
      <c r="B493" s="139"/>
      <c r="C493" s="140"/>
      <c r="D493" s="145"/>
      <c r="E493" s="142"/>
      <c r="F493" s="114"/>
      <c r="G493" s="143"/>
    </row>
    <row r="494" spans="1:7" ht="26">
      <c r="A494" s="138"/>
      <c r="B494" s="192" t="s">
        <v>2435</v>
      </c>
      <c r="C494" s="190"/>
      <c r="D494" s="191"/>
      <c r="E494" s="142"/>
      <c r="F494" s="114"/>
      <c r="G494" s="143"/>
    </row>
    <row r="495" spans="1:7">
      <c r="A495" s="138"/>
      <c r="B495" s="139"/>
      <c r="C495" s="140"/>
      <c r="D495" s="145"/>
      <c r="E495" s="142"/>
      <c r="F495" s="143"/>
      <c r="G495" s="143"/>
    </row>
    <row r="496" spans="1:7">
      <c r="A496" s="146" t="s">
        <v>480</v>
      </c>
      <c r="B496" s="147" t="s">
        <v>481</v>
      </c>
      <c r="C496" s="148" t="s">
        <v>19</v>
      </c>
      <c r="D496" s="148">
        <v>75</v>
      </c>
      <c r="E496" s="142"/>
      <c r="F496" s="114"/>
      <c r="G496" s="143"/>
    </row>
    <row r="497" spans="1:7">
      <c r="A497" s="138"/>
      <c r="B497" s="139"/>
      <c r="C497" s="140"/>
      <c r="D497" s="145"/>
      <c r="E497" s="142"/>
      <c r="F497" s="114"/>
      <c r="G497" s="143"/>
    </row>
    <row r="498" spans="1:7" ht="25">
      <c r="A498" s="199" t="s">
        <v>482</v>
      </c>
      <c r="B498" s="194" t="s">
        <v>483</v>
      </c>
      <c r="C498" s="190" t="s">
        <v>15</v>
      </c>
      <c r="D498" s="191">
        <v>46</v>
      </c>
      <c r="E498" s="142"/>
      <c r="F498" s="114"/>
      <c r="G498" s="143"/>
    </row>
    <row r="499" spans="1:7">
      <c r="A499" s="138"/>
      <c r="B499" s="139"/>
      <c r="C499" s="140"/>
      <c r="D499" s="145"/>
      <c r="E499" s="142"/>
      <c r="F499" s="114"/>
      <c r="G499" s="143"/>
    </row>
    <row r="500" spans="1:7">
      <c r="A500" s="164">
        <v>12.6</v>
      </c>
      <c r="B500" s="189" t="s">
        <v>127</v>
      </c>
      <c r="C500" s="190"/>
      <c r="D500" s="191"/>
      <c r="E500" s="142"/>
      <c r="F500" s="114"/>
      <c r="G500" s="143"/>
    </row>
    <row r="501" spans="1:7">
      <c r="A501" s="138"/>
      <c r="B501" s="139"/>
      <c r="C501" s="140"/>
      <c r="D501" s="145"/>
      <c r="E501" s="142"/>
      <c r="F501" s="114"/>
      <c r="G501" s="143"/>
    </row>
    <row r="502" spans="1:7" ht="39">
      <c r="A502" s="138"/>
      <c r="B502" s="192" t="s">
        <v>2436</v>
      </c>
      <c r="C502" s="190"/>
      <c r="D502" s="191"/>
      <c r="E502" s="142"/>
      <c r="F502" s="114"/>
      <c r="G502" s="143"/>
    </row>
    <row r="503" spans="1:7">
      <c r="A503" s="138"/>
      <c r="B503" s="139"/>
      <c r="C503" s="140"/>
      <c r="D503" s="145"/>
      <c r="E503" s="142"/>
      <c r="F503" s="114"/>
      <c r="G503" s="143"/>
    </row>
    <row r="504" spans="1:7" ht="15">
      <c r="A504" s="138" t="s">
        <v>484</v>
      </c>
      <c r="B504" s="192" t="s">
        <v>129</v>
      </c>
      <c r="C504" s="200" t="s">
        <v>15</v>
      </c>
      <c r="D504" s="191">
        <v>203</v>
      </c>
      <c r="E504" s="142"/>
      <c r="F504" s="114"/>
      <c r="G504" s="143"/>
    </row>
    <row r="505" spans="1:7">
      <c r="A505" s="138"/>
      <c r="B505" s="139"/>
      <c r="C505" s="140"/>
      <c r="D505" s="145"/>
      <c r="E505" s="142"/>
      <c r="F505" s="114"/>
      <c r="G505" s="143"/>
    </row>
    <row r="506" spans="1:7">
      <c r="A506" s="138"/>
      <c r="B506" s="192" t="s">
        <v>2437</v>
      </c>
      <c r="C506" s="200"/>
      <c r="D506" s="191"/>
      <c r="E506" s="142"/>
      <c r="F506" s="114"/>
      <c r="G506" s="143"/>
    </row>
    <row r="507" spans="1:7">
      <c r="A507" s="138"/>
      <c r="B507" s="139"/>
      <c r="C507" s="140"/>
      <c r="D507" s="145"/>
      <c r="E507" s="142"/>
      <c r="F507" s="114"/>
      <c r="G507" s="143"/>
    </row>
    <row r="508" spans="1:7" ht="25">
      <c r="A508" s="138" t="s">
        <v>485</v>
      </c>
      <c r="B508" s="194" t="s">
        <v>486</v>
      </c>
      <c r="C508" s="190" t="s">
        <v>19</v>
      </c>
      <c r="D508" s="191">
        <v>26</v>
      </c>
      <c r="E508" s="142"/>
      <c r="F508" s="114"/>
      <c r="G508" s="143"/>
    </row>
    <row r="509" spans="1:7">
      <c r="A509" s="138"/>
      <c r="B509" s="139"/>
      <c r="C509" s="140"/>
      <c r="D509" s="145"/>
      <c r="E509" s="142"/>
      <c r="F509" s="114"/>
      <c r="G509" s="143"/>
    </row>
    <row r="510" spans="1:7">
      <c r="A510" s="146" t="s">
        <v>487</v>
      </c>
      <c r="B510" s="147" t="s">
        <v>488</v>
      </c>
      <c r="C510" s="148" t="s">
        <v>19</v>
      </c>
      <c r="D510" s="148">
        <v>15</v>
      </c>
      <c r="E510" s="142"/>
      <c r="F510" s="114"/>
      <c r="G510" s="143"/>
    </row>
    <row r="511" spans="1:7">
      <c r="A511" s="138"/>
      <c r="B511" s="139"/>
      <c r="C511" s="140"/>
      <c r="D511" s="145"/>
      <c r="E511" s="142"/>
      <c r="F511" s="114"/>
      <c r="G511" s="143"/>
    </row>
    <row r="512" spans="1:7">
      <c r="A512" s="146" t="s">
        <v>489</v>
      </c>
      <c r="B512" s="147" t="s">
        <v>133</v>
      </c>
      <c r="C512" s="148" t="s">
        <v>12</v>
      </c>
      <c r="D512" s="148">
        <v>4</v>
      </c>
      <c r="E512" s="142"/>
      <c r="F512" s="114"/>
      <c r="G512" s="143"/>
    </row>
    <row r="513" spans="1:7">
      <c r="A513" s="138"/>
      <c r="B513" s="139"/>
      <c r="C513" s="140"/>
      <c r="D513" s="145"/>
      <c r="E513" s="142"/>
      <c r="F513" s="114"/>
      <c r="G513" s="143"/>
    </row>
    <row r="514" spans="1:7" ht="25">
      <c r="A514" s="138" t="s">
        <v>490</v>
      </c>
      <c r="B514" s="194" t="s">
        <v>491</v>
      </c>
      <c r="C514" s="190" t="s">
        <v>15</v>
      </c>
      <c r="D514" s="191">
        <v>203</v>
      </c>
      <c r="E514" s="142"/>
      <c r="F514" s="114"/>
      <c r="G514" s="143"/>
    </row>
    <row r="515" spans="1:7" s="114" customFormat="1">
      <c r="A515" s="138"/>
      <c r="B515" s="139"/>
      <c r="C515" s="140"/>
      <c r="D515" s="145"/>
      <c r="E515" s="142"/>
    </row>
    <row r="516" spans="1:7" s="114" customFormat="1">
      <c r="A516" s="146" t="s">
        <v>492</v>
      </c>
      <c r="B516" s="147" t="s">
        <v>135</v>
      </c>
      <c r="C516" s="148" t="s">
        <v>19</v>
      </c>
      <c r="D516" s="148">
        <v>74</v>
      </c>
      <c r="E516" s="142"/>
    </row>
    <row r="517" spans="1:7" s="114" customFormat="1">
      <c r="A517" s="138"/>
      <c r="B517" s="139"/>
      <c r="C517" s="140"/>
      <c r="D517" s="145"/>
      <c r="E517" s="142"/>
    </row>
    <row r="518" spans="1:7" s="114" customFormat="1">
      <c r="A518" s="146" t="s">
        <v>493</v>
      </c>
      <c r="B518" s="147" t="s">
        <v>136</v>
      </c>
      <c r="C518" s="148" t="s">
        <v>19</v>
      </c>
      <c r="D518" s="148">
        <v>74</v>
      </c>
      <c r="E518" s="142">
        <f>'Chemical storage building'!E237</f>
        <v>0</v>
      </c>
    </row>
    <row r="519" spans="1:7" s="114" customFormat="1">
      <c r="A519" s="138"/>
      <c r="B519" s="139"/>
      <c r="C519" s="140"/>
      <c r="D519" s="145"/>
      <c r="E519" s="142"/>
    </row>
    <row r="520" spans="1:7" s="114" customFormat="1" ht="13.5" thickBot="1">
      <c r="A520" s="2035" t="s">
        <v>269</v>
      </c>
      <c r="B520" s="2038"/>
      <c r="C520" s="2038"/>
      <c r="D520" s="2038"/>
      <c r="E520" s="2039"/>
    </row>
    <row r="521" spans="1:7" s="114" customFormat="1">
      <c r="A521" s="173">
        <v>12.7</v>
      </c>
      <c r="B521" s="201" t="s">
        <v>163</v>
      </c>
      <c r="C521" s="197"/>
      <c r="D521" s="198"/>
      <c r="E521" s="154"/>
    </row>
    <row r="522" spans="1:7" s="114" customFormat="1">
      <c r="A522" s="138"/>
      <c r="B522" s="139"/>
      <c r="C522" s="140"/>
      <c r="D522" s="145"/>
      <c r="E522" s="142"/>
    </row>
    <row r="523" spans="1:7" s="114" customFormat="1">
      <c r="A523" s="138"/>
      <c r="B523" s="192" t="s">
        <v>164</v>
      </c>
      <c r="C523" s="202"/>
      <c r="D523" s="191"/>
      <c r="E523" s="142"/>
    </row>
    <row r="524" spans="1:7" s="114" customFormat="1">
      <c r="A524" s="138"/>
      <c r="B524" s="139"/>
      <c r="C524" s="140"/>
      <c r="D524" s="145"/>
      <c r="E524" s="142"/>
    </row>
    <row r="525" spans="1:7" s="114" customFormat="1">
      <c r="A525" s="138"/>
      <c r="B525" s="192" t="s">
        <v>165</v>
      </c>
      <c r="C525" s="202"/>
      <c r="D525" s="191"/>
      <c r="E525" s="142"/>
    </row>
    <row r="526" spans="1:7" s="114" customFormat="1">
      <c r="A526" s="138"/>
      <c r="B526" s="139"/>
      <c r="C526" s="140"/>
      <c r="D526" s="145"/>
      <c r="E526" s="142"/>
    </row>
    <row r="527" spans="1:7" s="114" customFormat="1" ht="104">
      <c r="A527" s="138"/>
      <c r="B527" s="192" t="s">
        <v>2438</v>
      </c>
      <c r="C527" s="202"/>
      <c r="D527" s="191"/>
      <c r="E527" s="142"/>
    </row>
    <row r="528" spans="1:7" s="114" customFormat="1">
      <c r="A528" s="138"/>
      <c r="B528" s="139"/>
      <c r="C528" s="140"/>
      <c r="D528" s="145"/>
      <c r="E528" s="142"/>
    </row>
    <row r="529" spans="1:7" s="114" customFormat="1" ht="25">
      <c r="A529" s="138" t="s">
        <v>494</v>
      </c>
      <c r="B529" s="194" t="s">
        <v>495</v>
      </c>
      <c r="C529" s="190" t="s">
        <v>12</v>
      </c>
      <c r="D529" s="191">
        <v>2</v>
      </c>
      <c r="E529" s="142"/>
    </row>
    <row r="530" spans="1:7" s="114" customFormat="1">
      <c r="A530" s="138"/>
      <c r="B530" s="139"/>
      <c r="C530" s="140"/>
      <c r="D530" s="145"/>
      <c r="E530" s="142"/>
    </row>
    <row r="531" spans="1:7" s="114" customFormat="1">
      <c r="A531" s="138"/>
      <c r="B531" s="192" t="s">
        <v>496</v>
      </c>
      <c r="C531" s="202"/>
      <c r="D531" s="191"/>
      <c r="E531" s="142"/>
    </row>
    <row r="532" spans="1:7">
      <c r="A532" s="138"/>
      <c r="B532" s="139"/>
      <c r="C532" s="140"/>
      <c r="D532" s="145"/>
      <c r="E532" s="142"/>
      <c r="F532" s="114"/>
      <c r="G532" s="143"/>
    </row>
    <row r="533" spans="1:7" ht="91">
      <c r="A533" s="138"/>
      <c r="B533" s="192" t="s">
        <v>2439</v>
      </c>
      <c r="C533" s="200"/>
      <c r="D533" s="191"/>
      <c r="E533" s="142"/>
      <c r="F533" s="114"/>
      <c r="G533" s="143"/>
    </row>
    <row r="534" spans="1:7">
      <c r="A534" s="138"/>
      <c r="B534" s="139"/>
      <c r="C534" s="140"/>
      <c r="D534" s="145"/>
      <c r="E534" s="142"/>
      <c r="F534" s="114"/>
      <c r="G534" s="143"/>
    </row>
    <row r="535" spans="1:7">
      <c r="A535" s="138" t="s">
        <v>497</v>
      </c>
      <c r="B535" s="194" t="s">
        <v>498</v>
      </c>
      <c r="C535" s="190" t="s">
        <v>12</v>
      </c>
      <c r="D535" s="191">
        <v>2</v>
      </c>
      <c r="E535" s="142"/>
      <c r="F535" s="114"/>
      <c r="G535" s="143"/>
    </row>
    <row r="536" spans="1:7">
      <c r="A536" s="138"/>
      <c r="B536" s="139"/>
      <c r="C536" s="140"/>
      <c r="D536" s="145"/>
      <c r="E536" s="142"/>
      <c r="F536" s="114"/>
      <c r="G536" s="143"/>
    </row>
    <row r="537" spans="1:7">
      <c r="A537" s="138"/>
      <c r="B537" s="192" t="s">
        <v>499</v>
      </c>
      <c r="C537" s="202"/>
      <c r="D537" s="191"/>
      <c r="E537" s="142"/>
      <c r="F537" s="114"/>
      <c r="G537" s="143"/>
    </row>
    <row r="538" spans="1:7">
      <c r="A538" s="138"/>
      <c r="B538" s="139"/>
      <c r="C538" s="140"/>
      <c r="D538" s="145"/>
      <c r="E538" s="142"/>
      <c r="F538" s="143"/>
      <c r="G538" s="143"/>
    </row>
    <row r="539" spans="1:7" ht="143">
      <c r="A539" s="138"/>
      <c r="B539" s="192" t="s">
        <v>2440</v>
      </c>
      <c r="C539" s="202"/>
      <c r="D539" s="191"/>
      <c r="E539" s="142"/>
      <c r="F539" s="114"/>
      <c r="G539" s="143"/>
    </row>
    <row r="540" spans="1:7">
      <c r="A540" s="138"/>
      <c r="B540" s="139"/>
      <c r="C540" s="140"/>
      <c r="D540" s="145"/>
      <c r="E540" s="142"/>
      <c r="F540" s="143"/>
      <c r="G540" s="143"/>
    </row>
    <row r="541" spans="1:7" ht="37.5">
      <c r="A541" s="138" t="s">
        <v>500</v>
      </c>
      <c r="B541" s="194" t="s">
        <v>2441</v>
      </c>
      <c r="C541" s="190" t="s">
        <v>12</v>
      </c>
      <c r="D541" s="191">
        <v>24</v>
      </c>
      <c r="E541" s="142"/>
      <c r="F541" s="114"/>
      <c r="G541" s="143"/>
    </row>
    <row r="542" spans="1:7">
      <c r="A542" s="138"/>
      <c r="B542" s="139"/>
      <c r="C542" s="140"/>
      <c r="D542" s="145"/>
      <c r="E542" s="142"/>
      <c r="F542" s="143"/>
      <c r="G542" s="143"/>
    </row>
    <row r="543" spans="1:7">
      <c r="A543" s="164">
        <v>12.8</v>
      </c>
      <c r="B543" s="189" t="s">
        <v>158</v>
      </c>
      <c r="C543" s="190"/>
      <c r="D543" s="191"/>
      <c r="E543" s="142"/>
      <c r="F543" s="114"/>
      <c r="G543" s="143"/>
    </row>
    <row r="544" spans="1:7">
      <c r="A544" s="138"/>
      <c r="B544" s="139"/>
      <c r="C544" s="140"/>
      <c r="D544" s="145"/>
      <c r="E544" s="142"/>
      <c r="F544" s="143"/>
      <c r="G544" s="143"/>
    </row>
    <row r="545" spans="1:7" ht="52">
      <c r="A545" s="138"/>
      <c r="B545" s="192" t="s">
        <v>501</v>
      </c>
      <c r="C545" s="190"/>
      <c r="D545" s="191"/>
      <c r="E545" s="142"/>
      <c r="F545" s="114"/>
      <c r="G545" s="143"/>
    </row>
    <row r="546" spans="1:7">
      <c r="A546" s="138"/>
      <c r="B546" s="139"/>
      <c r="C546" s="140"/>
      <c r="D546" s="145"/>
      <c r="E546" s="142"/>
      <c r="F546" s="143"/>
      <c r="G546" s="143"/>
    </row>
    <row r="547" spans="1:7" ht="14.5">
      <c r="A547" s="146" t="s">
        <v>502</v>
      </c>
      <c r="B547" s="147" t="s">
        <v>503</v>
      </c>
      <c r="C547" s="148" t="s">
        <v>15</v>
      </c>
      <c r="D547" s="148">
        <v>127</v>
      </c>
      <c r="E547" s="142"/>
      <c r="F547" s="114"/>
      <c r="G547" s="143"/>
    </row>
    <row r="548" spans="1:7">
      <c r="A548" s="138"/>
      <c r="B548" s="139"/>
      <c r="C548" s="140"/>
      <c r="D548" s="145"/>
      <c r="E548" s="142"/>
      <c r="F548" s="143"/>
      <c r="G548" s="143"/>
    </row>
    <row r="549" spans="1:7">
      <c r="A549" s="146" t="s">
        <v>504</v>
      </c>
      <c r="B549" s="147" t="s">
        <v>505</v>
      </c>
      <c r="C549" s="148" t="s">
        <v>19</v>
      </c>
      <c r="D549" s="148">
        <v>69</v>
      </c>
      <c r="E549" s="142"/>
      <c r="F549" s="114"/>
      <c r="G549" s="143"/>
    </row>
    <row r="550" spans="1:7">
      <c r="A550" s="138"/>
      <c r="B550" s="139"/>
      <c r="C550" s="140"/>
      <c r="D550" s="145"/>
      <c r="E550" s="142"/>
      <c r="F550" s="143"/>
      <c r="G550" s="143"/>
    </row>
    <row r="551" spans="1:7" ht="62.5">
      <c r="A551" s="138" t="s">
        <v>506</v>
      </c>
      <c r="B551" s="203" t="s">
        <v>162</v>
      </c>
      <c r="C551" s="190" t="s">
        <v>12</v>
      </c>
      <c r="D551" s="191">
        <v>1</v>
      </c>
      <c r="E551" s="142"/>
      <c r="F551" s="114"/>
      <c r="G551" s="143"/>
    </row>
    <row r="552" spans="1:7">
      <c r="A552" s="138"/>
      <c r="B552" s="139"/>
      <c r="C552" s="140"/>
      <c r="D552" s="145"/>
      <c r="E552" s="142"/>
      <c r="F552" s="143"/>
      <c r="G552" s="143"/>
    </row>
    <row r="553" spans="1:7">
      <c r="A553" s="146"/>
      <c r="B553" s="147" t="s">
        <v>507</v>
      </c>
      <c r="C553" s="148"/>
      <c r="D553" s="148"/>
      <c r="E553" s="142"/>
      <c r="F553" s="114"/>
      <c r="G553" s="143"/>
    </row>
    <row r="554" spans="1:7" ht="50">
      <c r="A554" s="138" t="s">
        <v>508</v>
      </c>
      <c r="B554" s="194" t="s">
        <v>509</v>
      </c>
      <c r="C554" s="190" t="s">
        <v>9</v>
      </c>
      <c r="D554" s="191" t="s">
        <v>10</v>
      </c>
      <c r="E554" s="142"/>
      <c r="F554" s="114"/>
      <c r="G554" s="143"/>
    </row>
    <row r="555" spans="1:7" ht="13.5" thickBot="1">
      <c r="A555" s="2040" t="s">
        <v>269</v>
      </c>
      <c r="B555" s="2041"/>
      <c r="C555" s="2041"/>
      <c r="D555" s="2041"/>
      <c r="E555" s="2042"/>
      <c r="F555" s="114"/>
      <c r="G555" s="143"/>
    </row>
    <row r="556" spans="1:7">
      <c r="A556" s="138"/>
      <c r="B556" s="139"/>
      <c r="C556" s="140"/>
      <c r="D556" s="145"/>
      <c r="E556" s="142"/>
      <c r="F556" s="114"/>
      <c r="G556" s="143"/>
    </row>
    <row r="557" spans="1:7">
      <c r="A557" s="164">
        <v>12.9</v>
      </c>
      <c r="B557" s="189" t="s">
        <v>176</v>
      </c>
      <c r="C557" s="190"/>
      <c r="D557" s="191"/>
      <c r="E557" s="142"/>
      <c r="F557" s="114"/>
      <c r="G557" s="143"/>
    </row>
    <row r="558" spans="1:7">
      <c r="A558" s="138"/>
      <c r="B558" s="139"/>
      <c r="C558" s="140"/>
      <c r="D558" s="145"/>
      <c r="E558" s="142"/>
      <c r="F558" s="114"/>
      <c r="G558" s="143"/>
    </row>
    <row r="559" spans="1:7" ht="26">
      <c r="A559" s="138"/>
      <c r="B559" s="192" t="s">
        <v>2442</v>
      </c>
      <c r="C559" s="190"/>
      <c r="D559" s="191"/>
      <c r="E559" s="142"/>
      <c r="F559" s="143"/>
      <c r="G559" s="143"/>
    </row>
    <row r="560" spans="1:7">
      <c r="A560" s="138"/>
      <c r="B560" s="139"/>
      <c r="C560" s="140"/>
      <c r="D560" s="145"/>
      <c r="E560" s="142"/>
      <c r="F560" s="114"/>
      <c r="G560" s="143"/>
    </row>
    <row r="561" spans="1:7" ht="14.5">
      <c r="A561" s="146" t="s">
        <v>510</v>
      </c>
      <c r="B561" s="147" t="s">
        <v>511</v>
      </c>
      <c r="C561" s="148" t="s">
        <v>15</v>
      </c>
      <c r="D561" s="148">
        <v>124</v>
      </c>
      <c r="E561" s="142"/>
      <c r="F561" s="114"/>
      <c r="G561" s="143"/>
    </row>
    <row r="562" spans="1:7">
      <c r="A562" s="138"/>
      <c r="B562" s="139"/>
      <c r="C562" s="140"/>
      <c r="D562" s="145"/>
      <c r="E562" s="142"/>
      <c r="F562" s="143"/>
      <c r="G562" s="143"/>
    </row>
    <row r="563" spans="1:7">
      <c r="A563" s="204">
        <v>12.1</v>
      </c>
      <c r="B563" s="189" t="s">
        <v>180</v>
      </c>
      <c r="C563" s="190"/>
      <c r="D563" s="191"/>
      <c r="E563" s="142"/>
      <c r="F563" s="143"/>
      <c r="G563" s="143"/>
    </row>
    <row r="564" spans="1:7">
      <c r="A564" s="138"/>
      <c r="B564" s="139"/>
      <c r="C564" s="140"/>
      <c r="D564" s="145"/>
      <c r="E564" s="142"/>
      <c r="F564" s="114"/>
      <c r="G564" s="143"/>
    </row>
    <row r="565" spans="1:7" ht="26">
      <c r="A565" s="138"/>
      <c r="B565" s="192" t="s">
        <v>2443</v>
      </c>
      <c r="C565" s="190"/>
      <c r="D565" s="191"/>
      <c r="E565" s="142"/>
      <c r="F565" s="143"/>
      <c r="G565" s="143"/>
    </row>
    <row r="566" spans="1:7">
      <c r="A566" s="138"/>
      <c r="B566" s="139"/>
      <c r="C566" s="140"/>
      <c r="D566" s="145"/>
      <c r="E566" s="142"/>
      <c r="F566" s="114"/>
      <c r="G566" s="143"/>
    </row>
    <row r="567" spans="1:7" ht="14.5">
      <c r="A567" s="146" t="s">
        <v>512</v>
      </c>
      <c r="B567" s="147" t="s">
        <v>511</v>
      </c>
      <c r="C567" s="148" t="s">
        <v>15</v>
      </c>
      <c r="D567" s="148">
        <v>200</v>
      </c>
      <c r="E567" s="142"/>
      <c r="F567" s="114"/>
      <c r="G567" s="143"/>
    </row>
    <row r="568" spans="1:7">
      <c r="A568" s="138"/>
      <c r="B568" s="139"/>
      <c r="C568" s="140"/>
      <c r="D568" s="145"/>
      <c r="E568" s="142"/>
      <c r="F568" s="114"/>
      <c r="G568" s="143"/>
    </row>
    <row r="569" spans="1:7" ht="14.5">
      <c r="A569" s="146" t="s">
        <v>513</v>
      </c>
      <c r="B569" s="147" t="s">
        <v>514</v>
      </c>
      <c r="C569" s="148" t="s">
        <v>15</v>
      </c>
      <c r="D569" s="148">
        <v>3</v>
      </c>
      <c r="E569" s="142"/>
      <c r="F569" s="114"/>
      <c r="G569" s="143"/>
    </row>
    <row r="570" spans="1:7">
      <c r="A570" s="146"/>
      <c r="B570" s="147"/>
      <c r="C570" s="148"/>
      <c r="D570" s="148"/>
      <c r="E570" s="142"/>
      <c r="F570" s="143"/>
      <c r="G570" s="143"/>
    </row>
    <row r="571" spans="1:7">
      <c r="A571" s="164">
        <v>12.11</v>
      </c>
      <c r="B571" s="189" t="s">
        <v>515</v>
      </c>
      <c r="C571" s="190"/>
      <c r="D571" s="191"/>
      <c r="E571" s="142"/>
      <c r="F571" s="114"/>
      <c r="G571" s="143"/>
    </row>
    <row r="572" spans="1:7">
      <c r="A572" s="138"/>
      <c r="B572" s="139"/>
      <c r="C572" s="140"/>
      <c r="D572" s="145"/>
      <c r="E572" s="142"/>
      <c r="F572" s="143"/>
      <c r="G572" s="143"/>
    </row>
    <row r="573" spans="1:7" ht="39">
      <c r="A573" s="138"/>
      <c r="B573" s="192" t="s">
        <v>2444</v>
      </c>
      <c r="C573" s="190"/>
      <c r="D573" s="191"/>
      <c r="E573" s="142"/>
      <c r="F573" s="114"/>
      <c r="G573" s="143"/>
    </row>
    <row r="574" spans="1:7">
      <c r="A574" s="138"/>
      <c r="B574" s="139"/>
      <c r="C574" s="140"/>
      <c r="D574" s="145"/>
      <c r="E574" s="142"/>
      <c r="F574" s="114"/>
      <c r="G574" s="143"/>
    </row>
    <row r="575" spans="1:7" ht="25">
      <c r="A575" s="138" t="s">
        <v>516</v>
      </c>
      <c r="B575" s="194" t="s">
        <v>517</v>
      </c>
      <c r="C575" s="190" t="s">
        <v>15</v>
      </c>
      <c r="D575" s="191">
        <v>16</v>
      </c>
      <c r="E575" s="142">
        <f>'Chemical storage building'!E349</f>
        <v>0</v>
      </c>
      <c r="F575" s="114"/>
      <c r="G575" s="143"/>
    </row>
    <row r="576" spans="1:7">
      <c r="A576" s="138"/>
      <c r="B576" s="139"/>
      <c r="C576" s="140"/>
      <c r="D576" s="145"/>
      <c r="E576" s="142"/>
      <c r="F576" s="114"/>
      <c r="G576" s="143"/>
    </row>
    <row r="577" spans="1:7" ht="25">
      <c r="A577" s="138" t="s">
        <v>518</v>
      </c>
      <c r="B577" s="194" t="s">
        <v>519</v>
      </c>
      <c r="C577" s="190" t="s">
        <v>15</v>
      </c>
      <c r="D577" s="191">
        <v>177</v>
      </c>
      <c r="E577" s="142">
        <f>'Chemical storage building'!E347</f>
        <v>0</v>
      </c>
      <c r="F577" s="114"/>
      <c r="G577" s="143"/>
    </row>
    <row r="578" spans="1:7">
      <c r="A578" s="138"/>
      <c r="B578" s="139"/>
      <c r="C578" s="140"/>
      <c r="D578" s="145"/>
      <c r="E578" s="142"/>
      <c r="F578" s="143"/>
      <c r="G578" s="143"/>
    </row>
    <row r="579" spans="1:7">
      <c r="A579" s="164">
        <v>12.12</v>
      </c>
      <c r="B579" s="189" t="s">
        <v>520</v>
      </c>
      <c r="C579" s="190"/>
      <c r="D579" s="191"/>
      <c r="E579" s="142"/>
      <c r="F579" s="114"/>
      <c r="G579" s="143"/>
    </row>
    <row r="580" spans="1:7">
      <c r="A580" s="138"/>
      <c r="B580" s="139"/>
      <c r="C580" s="140"/>
      <c r="D580" s="145"/>
      <c r="E580" s="142"/>
      <c r="F580" s="143"/>
      <c r="G580" s="143"/>
    </row>
    <row r="581" spans="1:7">
      <c r="A581" s="138"/>
      <c r="B581" s="192" t="s">
        <v>2445</v>
      </c>
      <c r="C581" s="190"/>
      <c r="D581" s="191"/>
      <c r="E581" s="142"/>
      <c r="F581" s="114"/>
      <c r="G581" s="143"/>
    </row>
    <row r="582" spans="1:7">
      <c r="A582" s="138"/>
      <c r="B582" s="139"/>
      <c r="C582" s="140"/>
      <c r="D582" s="145"/>
      <c r="E582" s="142"/>
      <c r="F582" s="143"/>
      <c r="G582" s="143"/>
    </row>
    <row r="583" spans="1:7" ht="25">
      <c r="A583" s="138" t="s">
        <v>521</v>
      </c>
      <c r="B583" s="194" t="s">
        <v>522</v>
      </c>
      <c r="C583" s="190" t="s">
        <v>15</v>
      </c>
      <c r="D583" s="191">
        <v>177</v>
      </c>
      <c r="E583" s="142"/>
      <c r="F583" s="114"/>
      <c r="G583" s="143"/>
    </row>
    <row r="584" spans="1:7">
      <c r="A584" s="138"/>
      <c r="B584" s="139"/>
      <c r="C584" s="140"/>
      <c r="D584" s="145"/>
      <c r="E584" s="142"/>
      <c r="F584" s="143"/>
      <c r="G584" s="143"/>
    </row>
    <row r="585" spans="1:7">
      <c r="A585" s="146" t="s">
        <v>523</v>
      </c>
      <c r="B585" s="147" t="s">
        <v>524</v>
      </c>
      <c r="C585" s="148" t="s">
        <v>19</v>
      </c>
      <c r="D585" s="148">
        <v>100</v>
      </c>
      <c r="E585" s="142"/>
      <c r="F585" s="114"/>
      <c r="G585" s="143"/>
    </row>
    <row r="586" spans="1:7">
      <c r="A586" s="138"/>
      <c r="B586" s="139"/>
      <c r="C586" s="140"/>
      <c r="D586" s="145"/>
      <c r="E586" s="142"/>
      <c r="F586" s="143"/>
      <c r="G586" s="143"/>
    </row>
    <row r="587" spans="1:7">
      <c r="A587" s="164">
        <v>12.13</v>
      </c>
      <c r="B587" s="189" t="s">
        <v>525</v>
      </c>
      <c r="C587" s="190"/>
      <c r="D587" s="191"/>
      <c r="E587" s="142"/>
      <c r="F587" s="114"/>
      <c r="G587" s="143"/>
    </row>
    <row r="588" spans="1:7">
      <c r="A588" s="138"/>
      <c r="B588" s="139"/>
      <c r="C588" s="140"/>
      <c r="D588" s="145"/>
      <c r="E588" s="142"/>
      <c r="F588" s="143"/>
      <c r="G588" s="143"/>
    </row>
    <row r="589" spans="1:7" ht="25">
      <c r="A589" s="138" t="s">
        <v>526</v>
      </c>
      <c r="B589" s="194" t="s">
        <v>527</v>
      </c>
      <c r="C589" s="190" t="s">
        <v>15</v>
      </c>
      <c r="D589" s="191">
        <v>49</v>
      </c>
      <c r="E589" s="142"/>
      <c r="F589" s="114"/>
      <c r="G589" s="143"/>
    </row>
    <row r="590" spans="1:7">
      <c r="A590" s="138"/>
      <c r="B590" s="139"/>
      <c r="C590" s="140"/>
      <c r="D590" s="145"/>
      <c r="E590" s="142"/>
      <c r="F590" s="143"/>
      <c r="G590" s="143"/>
    </row>
    <row r="591" spans="1:7">
      <c r="A591" s="164">
        <v>12.14</v>
      </c>
      <c r="B591" s="189" t="s">
        <v>202</v>
      </c>
      <c r="C591" s="190"/>
      <c r="D591" s="191"/>
      <c r="E591" s="142"/>
      <c r="F591" s="114"/>
      <c r="G591" s="143"/>
    </row>
    <row r="592" spans="1:7">
      <c r="A592" s="138"/>
      <c r="B592" s="139"/>
      <c r="C592" s="140"/>
      <c r="D592" s="145"/>
      <c r="E592" s="142"/>
      <c r="F592" s="114"/>
      <c r="G592" s="143"/>
    </row>
    <row r="593" spans="1:7" ht="26">
      <c r="A593" s="138"/>
      <c r="B593" s="192" t="s">
        <v>2446</v>
      </c>
      <c r="C593" s="190"/>
      <c r="D593" s="191"/>
      <c r="E593" s="142"/>
      <c r="F593" s="114"/>
      <c r="G593" s="143"/>
    </row>
    <row r="594" spans="1:7">
      <c r="A594" s="138"/>
      <c r="B594" s="139"/>
      <c r="C594" s="140"/>
      <c r="D594" s="145"/>
      <c r="E594" s="142"/>
      <c r="F594" s="143"/>
      <c r="G594" s="143"/>
    </row>
    <row r="595" spans="1:7">
      <c r="A595" s="138"/>
      <c r="B595" s="192" t="s">
        <v>2447</v>
      </c>
      <c r="C595" s="190"/>
      <c r="D595" s="191"/>
      <c r="E595" s="142"/>
      <c r="F595" s="114"/>
      <c r="G595" s="143"/>
    </row>
    <row r="596" spans="1:7">
      <c r="A596" s="138"/>
      <c r="B596" s="139"/>
      <c r="C596" s="140"/>
      <c r="D596" s="145"/>
      <c r="E596" s="142"/>
      <c r="F596" s="143"/>
      <c r="G596" s="143"/>
    </row>
    <row r="597" spans="1:7" ht="15">
      <c r="A597" s="138" t="s">
        <v>528</v>
      </c>
      <c r="B597" s="194" t="s">
        <v>2448</v>
      </c>
      <c r="C597" s="190" t="s">
        <v>15</v>
      </c>
      <c r="D597" s="191">
        <v>124</v>
      </c>
      <c r="E597" s="142"/>
      <c r="F597" s="114"/>
      <c r="G597" s="143"/>
    </row>
    <row r="598" spans="1:7">
      <c r="A598" s="138"/>
      <c r="B598" s="139"/>
      <c r="C598" s="140"/>
      <c r="D598" s="145"/>
      <c r="E598" s="142"/>
      <c r="F598" s="143"/>
      <c r="G598" s="143"/>
    </row>
    <row r="599" spans="1:7" ht="26">
      <c r="A599" s="138"/>
      <c r="B599" s="192" t="s">
        <v>2449</v>
      </c>
      <c r="C599" s="190"/>
      <c r="D599" s="191"/>
      <c r="E599" s="142"/>
      <c r="F599" s="114"/>
      <c r="G599" s="143"/>
    </row>
    <row r="600" spans="1:7">
      <c r="A600" s="138"/>
      <c r="B600" s="139"/>
      <c r="C600" s="140"/>
      <c r="D600" s="145"/>
      <c r="E600" s="142"/>
      <c r="F600" s="143"/>
      <c r="G600" s="143"/>
    </row>
    <row r="601" spans="1:7">
      <c r="A601" s="138"/>
      <c r="B601" s="192" t="s">
        <v>2450</v>
      </c>
      <c r="C601" s="190"/>
      <c r="D601" s="191"/>
      <c r="E601" s="142"/>
      <c r="F601" s="114"/>
      <c r="G601" s="143"/>
    </row>
    <row r="602" spans="1:7">
      <c r="A602" s="138"/>
      <c r="B602" s="139"/>
      <c r="C602" s="140"/>
      <c r="D602" s="145"/>
      <c r="E602" s="142"/>
      <c r="F602" s="143"/>
      <c r="G602" s="143"/>
    </row>
    <row r="603" spans="1:7" ht="14.5">
      <c r="A603" s="146" t="s">
        <v>530</v>
      </c>
      <c r="B603" s="147" t="s">
        <v>531</v>
      </c>
      <c r="C603" s="148" t="s">
        <v>15</v>
      </c>
      <c r="D603" s="148">
        <v>200</v>
      </c>
      <c r="E603" s="142"/>
      <c r="F603" s="114"/>
      <c r="G603" s="143"/>
    </row>
    <row r="604" spans="1:7">
      <c r="A604" s="138"/>
      <c r="B604" s="139"/>
      <c r="C604" s="140"/>
      <c r="D604" s="145"/>
      <c r="E604" s="142"/>
      <c r="F604" s="143"/>
      <c r="G604" s="143"/>
    </row>
    <row r="605" spans="1:7" ht="14.5">
      <c r="A605" s="146" t="s">
        <v>532</v>
      </c>
      <c r="B605" s="147" t="s">
        <v>533</v>
      </c>
      <c r="C605" s="148" t="s">
        <v>15</v>
      </c>
      <c r="D605" s="148">
        <v>3</v>
      </c>
      <c r="E605" s="142"/>
      <c r="F605" s="114"/>
      <c r="G605" s="143"/>
    </row>
    <row r="606" spans="1:7">
      <c r="A606" s="138"/>
      <c r="B606" s="139"/>
      <c r="C606" s="140"/>
      <c r="D606" s="145"/>
      <c r="E606" s="142"/>
      <c r="F606" s="143"/>
      <c r="G606" s="143"/>
    </row>
    <row r="607" spans="1:7" ht="26">
      <c r="A607" s="138"/>
      <c r="B607" s="192" t="s">
        <v>2451</v>
      </c>
      <c r="C607" s="190"/>
      <c r="D607" s="191"/>
      <c r="E607" s="142"/>
      <c r="F607" s="114"/>
      <c r="G607" s="143"/>
    </row>
    <row r="608" spans="1:7">
      <c r="A608" s="138"/>
      <c r="B608" s="139"/>
      <c r="C608" s="140"/>
      <c r="D608" s="145"/>
      <c r="E608" s="142"/>
      <c r="F608" s="143"/>
      <c r="G608" s="143"/>
    </row>
    <row r="609" spans="1:7" ht="25">
      <c r="A609" s="138" t="s">
        <v>535</v>
      </c>
      <c r="B609" s="194" t="s">
        <v>536</v>
      </c>
      <c r="C609" s="190" t="s">
        <v>15</v>
      </c>
      <c r="D609" s="191">
        <v>127</v>
      </c>
      <c r="E609" s="142"/>
      <c r="F609" s="114"/>
      <c r="G609" s="143"/>
    </row>
    <row r="610" spans="1:7">
      <c r="A610" s="138"/>
      <c r="B610" s="139"/>
      <c r="C610" s="140"/>
      <c r="D610" s="145"/>
      <c r="E610" s="142"/>
      <c r="F610" s="114"/>
      <c r="G610" s="143"/>
    </row>
    <row r="611" spans="1:7" ht="13.5" thickBot="1">
      <c r="A611" s="2035" t="s">
        <v>269</v>
      </c>
      <c r="B611" s="2038"/>
      <c r="C611" s="2038"/>
      <c r="D611" s="2038"/>
      <c r="E611" s="2039"/>
      <c r="F611" s="114"/>
      <c r="G611" s="143"/>
    </row>
    <row r="612" spans="1:7">
      <c r="A612" s="173">
        <v>13</v>
      </c>
      <c r="B612" s="174" t="s">
        <v>537</v>
      </c>
      <c r="C612" s="153"/>
      <c r="D612" s="153"/>
      <c r="E612" s="154"/>
      <c r="F612" s="114"/>
      <c r="G612" s="143"/>
    </row>
    <row r="613" spans="1:7">
      <c r="A613" s="138"/>
      <c r="B613" s="139"/>
      <c r="C613" s="140"/>
      <c r="D613" s="145"/>
      <c r="E613" s="142"/>
      <c r="F613" s="114"/>
      <c r="G613" s="143"/>
    </row>
    <row r="614" spans="1:7" ht="25">
      <c r="A614" s="138">
        <v>13.1</v>
      </c>
      <c r="B614" s="205" t="s">
        <v>538</v>
      </c>
      <c r="C614" s="140" t="s">
        <v>15</v>
      </c>
      <c r="D614" s="191">
        <v>60</v>
      </c>
      <c r="E614" s="142"/>
      <c r="F614" s="143"/>
      <c r="G614" s="143"/>
    </row>
    <row r="615" spans="1:7">
      <c r="A615" s="138"/>
      <c r="B615" s="139"/>
      <c r="C615" s="140"/>
      <c r="D615" s="145"/>
      <c r="E615" s="142"/>
      <c r="F615" s="114"/>
      <c r="G615" s="143"/>
    </row>
    <row r="616" spans="1:7" ht="37.5">
      <c r="A616" s="138">
        <v>13.2</v>
      </c>
      <c r="B616" s="205" t="s">
        <v>539</v>
      </c>
      <c r="C616" s="140" t="s">
        <v>15</v>
      </c>
      <c r="D616" s="191">
        <v>176</v>
      </c>
      <c r="E616" s="142"/>
      <c r="F616" s="143"/>
      <c r="G616" s="143"/>
    </row>
    <row r="617" spans="1:7">
      <c r="A617" s="138"/>
      <c r="B617" s="139"/>
      <c r="C617" s="140"/>
      <c r="D617" s="145"/>
      <c r="E617" s="142"/>
      <c r="F617" s="114"/>
      <c r="G617" s="143"/>
    </row>
    <row r="618" spans="1:7" ht="37.5">
      <c r="A618" s="138">
        <v>13.3</v>
      </c>
      <c r="B618" s="205" t="s">
        <v>2452</v>
      </c>
      <c r="C618" s="140" t="s">
        <v>540</v>
      </c>
      <c r="D618" s="191">
        <v>2</v>
      </c>
      <c r="E618" s="142"/>
      <c r="F618" s="114"/>
      <c r="G618" s="143"/>
    </row>
    <row r="619" spans="1:7">
      <c r="A619" s="138"/>
      <c r="B619" s="192"/>
      <c r="C619" s="190"/>
      <c r="D619" s="191"/>
      <c r="E619" s="142"/>
      <c r="F619" s="143"/>
      <c r="G619" s="143"/>
    </row>
    <row r="620" spans="1:7">
      <c r="A620" s="206" t="s">
        <v>541</v>
      </c>
      <c r="B620" s="207" t="s">
        <v>391</v>
      </c>
      <c r="C620" s="208"/>
      <c r="D620" s="209"/>
      <c r="E620" s="142"/>
      <c r="F620" s="114"/>
      <c r="G620" s="143"/>
    </row>
    <row r="621" spans="1:7">
      <c r="A621" s="210"/>
      <c r="B621" s="205"/>
      <c r="C621" s="208"/>
      <c r="D621" s="209"/>
      <c r="E621" s="142"/>
      <c r="F621" s="143"/>
      <c r="G621" s="143"/>
    </row>
    <row r="622" spans="1:7" s="114" customFormat="1" ht="25">
      <c r="A622" s="210" t="s">
        <v>542</v>
      </c>
      <c r="B622" s="205" t="s">
        <v>543</v>
      </c>
      <c r="C622" s="140" t="s">
        <v>15</v>
      </c>
      <c r="D622" s="209">
        <v>130</v>
      </c>
      <c r="E622" s="142"/>
    </row>
    <row r="623" spans="1:7" s="114" customFormat="1">
      <c r="A623" s="138"/>
      <c r="B623" s="192"/>
      <c r="C623" s="190"/>
      <c r="D623" s="191"/>
      <c r="E623" s="142"/>
    </row>
    <row r="624" spans="1:7" s="114" customFormat="1" ht="37.5">
      <c r="A624" s="138">
        <v>13.2</v>
      </c>
      <c r="B624" s="205" t="s">
        <v>544</v>
      </c>
      <c r="C624" s="140" t="s">
        <v>15</v>
      </c>
      <c r="D624" s="191">
        <v>176</v>
      </c>
      <c r="E624" s="142"/>
    </row>
    <row r="625" spans="1:7" s="114" customFormat="1">
      <c r="A625" s="138"/>
      <c r="B625" s="192"/>
      <c r="C625" s="190"/>
      <c r="D625" s="191"/>
      <c r="E625" s="142"/>
    </row>
    <row r="626" spans="1:7" s="114" customFormat="1" ht="37.5">
      <c r="A626" s="138">
        <v>13.3</v>
      </c>
      <c r="B626" s="205" t="s">
        <v>2453</v>
      </c>
      <c r="C626" s="190" t="s">
        <v>12</v>
      </c>
      <c r="D626" s="191">
        <v>2</v>
      </c>
      <c r="E626" s="142"/>
    </row>
    <row r="627" spans="1:7" s="114" customFormat="1">
      <c r="A627" s="138"/>
      <c r="B627" s="192"/>
      <c r="C627" s="190"/>
      <c r="D627" s="191"/>
      <c r="E627" s="142"/>
    </row>
    <row r="628" spans="1:7" s="114" customFormat="1">
      <c r="A628" s="155"/>
      <c r="B628" s="156"/>
      <c r="C628" s="157"/>
      <c r="D628" s="158"/>
      <c r="E628" s="159"/>
    </row>
    <row r="629" spans="1:7" s="114" customFormat="1" ht="13.5" thickBot="1">
      <c r="A629" s="2035" t="s">
        <v>269</v>
      </c>
      <c r="B629" s="2038"/>
      <c r="C629" s="2038"/>
      <c r="D629" s="2038"/>
      <c r="E629" s="2039"/>
    </row>
    <row r="630" spans="1:7" s="114" customFormat="1">
      <c r="A630" s="211"/>
      <c r="B630" s="212"/>
      <c r="C630" s="213"/>
      <c r="D630" s="214"/>
      <c r="E630" s="215"/>
      <c r="F630" s="1079"/>
    </row>
    <row r="631" spans="1:7" s="114" customFormat="1">
      <c r="A631" s="211"/>
      <c r="B631" s="212"/>
      <c r="C631" s="213"/>
      <c r="D631" s="214"/>
      <c r="E631" s="215"/>
      <c r="F631" s="1079"/>
    </row>
    <row r="632" spans="1:7" s="114" customFormat="1">
      <c r="A632" s="211"/>
      <c r="B632" s="212"/>
      <c r="C632" s="213"/>
      <c r="D632" s="214"/>
      <c r="E632" s="215"/>
      <c r="F632" s="1079"/>
    </row>
    <row r="633" spans="1:7" s="114" customFormat="1">
      <c r="A633" s="211"/>
      <c r="B633" s="212"/>
      <c r="C633" s="213"/>
      <c r="D633" s="214"/>
      <c r="E633" s="215"/>
      <c r="F633" s="1079"/>
    </row>
    <row r="634" spans="1:7" s="114" customFormat="1">
      <c r="A634" s="211"/>
      <c r="B634" s="212"/>
      <c r="C634" s="213"/>
      <c r="D634" s="214"/>
      <c r="E634" s="215"/>
      <c r="F634" s="1079"/>
    </row>
    <row r="635" spans="1:7">
      <c r="A635" s="211"/>
      <c r="B635" s="212"/>
      <c r="C635" s="213"/>
      <c r="D635" s="214"/>
      <c r="E635" s="215"/>
      <c r="F635" s="1079"/>
    </row>
    <row r="636" spans="1:7">
      <c r="A636" s="211"/>
      <c r="B636" s="212"/>
      <c r="C636" s="213"/>
      <c r="D636" s="214"/>
      <c r="E636" s="215"/>
      <c r="F636" s="1079"/>
      <c r="G636" s="143"/>
    </row>
    <row r="637" spans="1:7">
      <c r="A637" s="211"/>
      <c r="B637" s="212"/>
      <c r="C637" s="213"/>
      <c r="D637" s="214"/>
      <c r="E637" s="215"/>
      <c r="F637" s="1079"/>
      <c r="G637" s="143"/>
    </row>
    <row r="638" spans="1:7">
      <c r="A638" s="211"/>
      <c r="B638" s="212"/>
      <c r="C638" s="213"/>
      <c r="D638" s="214"/>
      <c r="E638" s="215"/>
      <c r="F638" s="1079"/>
      <c r="G638" s="143"/>
    </row>
    <row r="639" spans="1:7">
      <c r="A639" s="211"/>
      <c r="B639" s="212"/>
      <c r="C639" s="213"/>
      <c r="D639" s="214"/>
      <c r="E639" s="215"/>
      <c r="F639" s="1079"/>
      <c r="G639" s="143"/>
    </row>
    <row r="640" spans="1:7">
      <c r="A640" s="211"/>
      <c r="B640" s="212"/>
      <c r="C640" s="213"/>
      <c r="D640" s="214"/>
      <c r="E640" s="215"/>
      <c r="F640" s="1079"/>
      <c r="G640" s="143"/>
    </row>
    <row r="641" spans="1:7">
      <c r="A641" s="211"/>
      <c r="B641" s="212"/>
      <c r="C641" s="213"/>
      <c r="D641" s="214"/>
      <c r="E641" s="215"/>
      <c r="F641" s="1079"/>
      <c r="G641" s="143"/>
    </row>
    <row r="642" spans="1:7">
      <c r="A642" s="211"/>
      <c r="B642" s="212"/>
      <c r="C642" s="213"/>
      <c r="D642" s="214"/>
      <c r="E642" s="215"/>
      <c r="F642" s="1079"/>
      <c r="G642" s="143"/>
    </row>
    <row r="643" spans="1:7">
      <c r="A643" s="211"/>
      <c r="B643" s="212"/>
      <c r="C643" s="213"/>
      <c r="D643" s="214"/>
      <c r="E643" s="215"/>
      <c r="F643" s="1079"/>
      <c r="G643" s="143"/>
    </row>
    <row r="644" spans="1:7">
      <c r="A644" s="211"/>
      <c r="B644" s="212"/>
      <c r="C644" s="213"/>
      <c r="D644" s="214"/>
      <c r="E644" s="215"/>
      <c r="F644" s="1079"/>
      <c r="G644" s="143"/>
    </row>
    <row r="645" spans="1:7">
      <c r="A645" s="211"/>
      <c r="B645" s="212"/>
      <c r="C645" s="213"/>
      <c r="D645" s="214"/>
      <c r="E645" s="215"/>
      <c r="F645" s="1079"/>
      <c r="G645" s="143"/>
    </row>
    <row r="646" spans="1:7">
      <c r="A646" s="211"/>
      <c r="B646" s="212"/>
      <c r="C646" s="213"/>
      <c r="D646" s="214"/>
      <c r="E646" s="215"/>
      <c r="F646" s="1079"/>
      <c r="G646" s="143"/>
    </row>
    <row r="647" spans="1:7">
      <c r="A647" s="211"/>
      <c r="B647" s="212"/>
      <c r="C647" s="213"/>
      <c r="D647" s="214"/>
      <c r="E647" s="215"/>
      <c r="F647" s="1079"/>
      <c r="G647" s="143"/>
    </row>
    <row r="648" spans="1:7">
      <c r="G648" s="143"/>
    </row>
    <row r="649" spans="1:7">
      <c r="G649" s="143"/>
    </row>
    <row r="650" spans="1:7">
      <c r="G650" s="143"/>
    </row>
    <row r="651" spans="1:7">
      <c r="G651" s="143"/>
    </row>
    <row r="652" spans="1:7">
      <c r="G652" s="143"/>
    </row>
    <row r="653" spans="1:7">
      <c r="G653" s="143"/>
    </row>
    <row r="654" spans="1:7">
      <c r="G654" s="143"/>
    </row>
  </sheetData>
  <mergeCells count="14">
    <mergeCell ref="A1:F1"/>
    <mergeCell ref="A3:F3"/>
    <mergeCell ref="A5:F5"/>
    <mergeCell ref="A99:E99"/>
    <mergeCell ref="A34:E34"/>
    <mergeCell ref="A176:E176"/>
    <mergeCell ref="A611:E611"/>
    <mergeCell ref="A629:E629"/>
    <mergeCell ref="A229:E229"/>
    <mergeCell ref="A298:E298"/>
    <mergeCell ref="A365:E365"/>
    <mergeCell ref="A445:E445"/>
    <mergeCell ref="A520:E520"/>
    <mergeCell ref="A555:E555"/>
  </mergeCells>
  <pageMargins left="0.7" right="0.7" top="0.75" bottom="0.75" header="0.3" footer="0.3"/>
  <pageSetup paperSize="9" scale="83" fitToHeight="0" orientation="portrait" r:id="rId1"/>
  <headerFooter alignWithMargins="0">
    <oddFooter>Page &amp;P of &amp;N</oddFooter>
  </headerFooter>
  <rowBreaks count="10" manualBreakCount="10">
    <brk id="34" max="5" man="1"/>
    <brk id="99" max="5" man="1"/>
    <brk id="176" max="5" man="1"/>
    <brk id="229" max="5" man="1"/>
    <brk id="298" max="5" man="1"/>
    <brk id="365" max="5" man="1"/>
    <brk id="445" max="5" man="1"/>
    <brk id="520" max="5" man="1"/>
    <brk id="555" max="5" man="1"/>
    <brk id="611"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pageSetUpPr fitToPage="1"/>
  </sheetPr>
  <dimension ref="A1:C46"/>
  <sheetViews>
    <sheetView view="pageBreakPreview" zoomScaleSheetLayoutView="100" workbookViewId="0">
      <selection activeCell="C9" sqref="C9:C34"/>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30" t="str">
        <f>'Sedimentation Tanks'!A1</f>
        <v>MBEERE SOUTH WATER SUPPLY PROJECT: LOT II-KAMBURU WATER SUPPLY</v>
      </c>
      <c r="B1" s="1931"/>
      <c r="C1" s="1932"/>
    </row>
    <row r="2" spans="1:3" ht="13">
      <c r="A2" s="621"/>
      <c r="B2" s="625"/>
      <c r="C2" s="626"/>
    </row>
    <row r="3" spans="1:3" ht="13">
      <c r="A3" s="1930" t="str">
        <f>'Sedimentation Tanks'!A3:F3</f>
        <v>BILL No. 3.3</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786" t="s">
        <v>2471</v>
      </c>
      <c r="C10" s="636"/>
    </row>
    <row r="11" spans="1:3">
      <c r="A11" s="621"/>
      <c r="B11" s="632"/>
      <c r="C11" s="633"/>
    </row>
    <row r="12" spans="1:3">
      <c r="A12" s="634"/>
      <c r="B12" s="786" t="s">
        <v>2472</v>
      </c>
      <c r="C12" s="636"/>
    </row>
    <row r="13" spans="1:3">
      <c r="A13" s="621"/>
      <c r="B13" s="632"/>
      <c r="C13" s="633"/>
    </row>
    <row r="14" spans="1:3">
      <c r="A14" s="634"/>
      <c r="B14" s="635" t="s">
        <v>2473</v>
      </c>
      <c r="C14" s="636"/>
    </row>
    <row r="15" spans="1:3">
      <c r="A15" s="621"/>
      <c r="B15" s="632"/>
      <c r="C15" s="633"/>
    </row>
    <row r="16" spans="1:3">
      <c r="A16" s="634"/>
      <c r="B16" s="635" t="s">
        <v>2474</v>
      </c>
      <c r="C16" s="636"/>
    </row>
    <row r="17" spans="1:3" s="622" customFormat="1">
      <c r="A17" s="621"/>
      <c r="B17" s="632"/>
      <c r="C17" s="633"/>
    </row>
    <row r="18" spans="1:3">
      <c r="A18" s="634"/>
      <c r="B18" s="635" t="s">
        <v>2475</v>
      </c>
      <c r="C18" s="636"/>
    </row>
    <row r="19" spans="1:3" s="622" customFormat="1">
      <c r="A19" s="621"/>
      <c r="B19" s="632"/>
      <c r="C19" s="633"/>
    </row>
    <row r="20" spans="1:3">
      <c r="A20" s="634"/>
      <c r="B20" s="635" t="s">
        <v>2476</v>
      </c>
      <c r="C20" s="636"/>
    </row>
    <row r="21" spans="1:3" s="622" customFormat="1">
      <c r="A21" s="621"/>
      <c r="B21" s="632"/>
      <c r="C21" s="633"/>
    </row>
    <row r="22" spans="1:3">
      <c r="A22" s="634"/>
      <c r="B22" s="786" t="s">
        <v>2477</v>
      </c>
      <c r="C22" s="636"/>
    </row>
    <row r="23" spans="1:3" s="622" customFormat="1">
      <c r="A23" s="621"/>
      <c r="B23" s="632"/>
      <c r="C23" s="633"/>
    </row>
    <row r="24" spans="1:3">
      <c r="A24" s="634"/>
      <c r="B24" s="786" t="s">
        <v>2478</v>
      </c>
      <c r="C24" s="636"/>
    </row>
    <row r="25" spans="1:3" s="622" customFormat="1">
      <c r="A25" s="621"/>
      <c r="B25" s="632"/>
      <c r="C25" s="633"/>
    </row>
    <row r="26" spans="1:3">
      <c r="A26" s="634"/>
      <c r="B26" s="786" t="s">
        <v>2479</v>
      </c>
      <c r="C26" s="636"/>
    </row>
    <row r="27" spans="1:3" s="622" customFormat="1">
      <c r="A27" s="621"/>
      <c r="B27" s="632"/>
      <c r="C27" s="633"/>
    </row>
    <row r="28" spans="1:3">
      <c r="A28" s="634"/>
      <c r="B28" s="786" t="s">
        <v>2480</v>
      </c>
      <c r="C28" s="636"/>
    </row>
    <row r="29" spans="1:3" s="622" customFormat="1">
      <c r="A29" s="621"/>
      <c r="B29" s="632"/>
      <c r="C29" s="633"/>
    </row>
    <row r="30" spans="1:3">
      <c r="A30" s="634"/>
      <c r="B30" s="786" t="s">
        <v>2481</v>
      </c>
      <c r="C30" s="636"/>
    </row>
    <row r="31" spans="1:3" s="622" customFormat="1">
      <c r="A31" s="621"/>
      <c r="B31" s="632"/>
      <c r="C31" s="633"/>
    </row>
    <row r="32" spans="1:3">
      <c r="A32" s="621"/>
      <c r="B32" s="632"/>
      <c r="C32" s="633"/>
    </row>
    <row r="33" spans="1:3" s="622" customFormat="1">
      <c r="A33" s="637"/>
      <c r="B33" s="638"/>
      <c r="C33" s="639"/>
    </row>
    <row r="34" spans="1:3" ht="13.5" thickBot="1">
      <c r="A34" s="1907" t="s">
        <v>1601</v>
      </c>
      <c r="B34" s="1908"/>
      <c r="C34" s="640"/>
    </row>
    <row r="35" spans="1:3" s="622" customFormat="1">
      <c r="A35" s="621"/>
      <c r="B35" s="641"/>
      <c r="C35" s="642"/>
    </row>
    <row r="36" spans="1:3">
      <c r="A36" s="621"/>
      <c r="B36" s="641"/>
      <c r="C36" s="642"/>
    </row>
    <row r="37" spans="1:3" s="622" customFormat="1">
      <c r="A37" s="621"/>
      <c r="B37" s="641"/>
      <c r="C37" s="642"/>
    </row>
    <row r="38" spans="1:3">
      <c r="A38" s="621"/>
      <c r="B38" s="641"/>
      <c r="C38" s="642"/>
    </row>
    <row r="39" spans="1:3">
      <c r="A39" s="621"/>
      <c r="B39" s="641"/>
      <c r="C39" s="642"/>
    </row>
    <row r="40" spans="1:3">
      <c r="A40" s="621"/>
      <c r="B40" s="641"/>
      <c r="C40" s="642"/>
    </row>
    <row r="41" spans="1:3">
      <c r="A41" s="621"/>
      <c r="B41" s="641"/>
      <c r="C41" s="642"/>
    </row>
    <row r="42" spans="1:3">
      <c r="A42" s="621"/>
      <c r="B42" s="641"/>
      <c r="C42" s="642"/>
    </row>
    <row r="43" spans="1:3">
      <c r="A43" s="621"/>
      <c r="B43" s="641"/>
      <c r="C43" s="642"/>
    </row>
    <row r="44" spans="1:3" ht="13" thickBot="1">
      <c r="A44" s="627"/>
      <c r="B44" s="643"/>
      <c r="C44" s="644"/>
    </row>
    <row r="46" spans="1:3">
      <c r="C46" s="645"/>
    </row>
  </sheetData>
  <mergeCells count="4">
    <mergeCell ref="A34:B3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pageSetUpPr fitToPage="1"/>
  </sheetPr>
  <dimension ref="A1:K350"/>
  <sheetViews>
    <sheetView view="pageBreakPreview" zoomScaleSheetLayoutView="100" workbookViewId="0">
      <selection activeCell="F192" sqref="F192:F200"/>
    </sheetView>
  </sheetViews>
  <sheetFormatPr defaultColWidth="9.7265625" defaultRowHeight="13"/>
  <cols>
    <col min="1" max="1" width="10" style="220" customWidth="1"/>
    <col min="2" max="2" width="54.6328125" style="220" customWidth="1"/>
    <col min="3" max="3" width="6.36328125" style="222" customWidth="1"/>
    <col min="4" max="4" width="10.08984375" style="223" bestFit="1" customWidth="1"/>
    <col min="5" max="5" width="16.1796875" style="224" customWidth="1"/>
    <col min="6" max="6" width="16.54296875" style="225" customWidth="1"/>
    <col min="7" max="7" width="7.90625" style="220" customWidth="1"/>
    <col min="8" max="8" width="13.7265625" style="220" customWidth="1"/>
    <col min="9" max="9" width="11.7265625" style="220" customWidth="1"/>
    <col min="10" max="254" width="7.90625" style="220" customWidth="1"/>
    <col min="255" max="16384" width="9.7265625" style="220"/>
  </cols>
  <sheetData>
    <row r="1" spans="1:6" s="219" customFormat="1">
      <c r="A1" s="2046" t="str">
        <f>Filters!A1:F1</f>
        <v>MBEERE SOUTH WATER SUPPLY PROJECT: LOT II-KAMBURU WATER SUPPLY</v>
      </c>
      <c r="B1" s="2047"/>
      <c r="C1" s="2047"/>
      <c r="D1" s="2047"/>
      <c r="E1" s="2047"/>
      <c r="F1" s="2048"/>
    </row>
    <row r="2" spans="1:6" s="219" customFormat="1">
      <c r="A2" s="450"/>
      <c r="B2" s="1804"/>
      <c r="C2" s="1804"/>
      <c r="D2" s="1804"/>
      <c r="E2" s="1804"/>
      <c r="F2" s="511"/>
    </row>
    <row r="3" spans="1:6">
      <c r="A3" s="2012" t="s">
        <v>1033</v>
      </c>
      <c r="B3" s="2013"/>
      <c r="C3" s="2013"/>
      <c r="D3" s="2013"/>
      <c r="E3" s="2013"/>
      <c r="F3" s="2014"/>
    </row>
    <row r="4" spans="1:6">
      <c r="A4" s="451"/>
      <c r="B4" s="1803"/>
      <c r="C4" s="1803"/>
      <c r="D4" s="1803"/>
      <c r="E4" s="1803"/>
      <c r="F4" s="463"/>
    </row>
    <row r="5" spans="1:6" ht="12.75" customHeight="1">
      <c r="A5" s="2049" t="s">
        <v>2282</v>
      </c>
      <c r="B5" s="2050"/>
      <c r="C5" s="2050"/>
      <c r="D5" s="2050"/>
      <c r="E5" s="2050"/>
      <c r="F5" s="2051"/>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
      <c r="A12" s="497">
        <v>1.1000000000000001</v>
      </c>
      <c r="B12" s="512" t="s">
        <v>1034</v>
      </c>
      <c r="C12" s="498" t="s">
        <v>9</v>
      </c>
      <c r="D12" s="492" t="s">
        <v>10</v>
      </c>
      <c r="E12" s="499"/>
      <c r="F12" s="500"/>
    </row>
    <row r="13" spans="1:6">
      <c r="A13" s="497"/>
      <c r="B13" s="361"/>
      <c r="C13" s="498"/>
      <c r="D13" s="492"/>
      <c r="E13" s="499"/>
      <c r="F13" s="500"/>
    </row>
    <row r="14" spans="1:6" ht="2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7.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37.5">
      <c r="A22" s="497"/>
      <c r="B22" s="77" t="s">
        <v>251</v>
      </c>
      <c r="C22" s="498"/>
      <c r="D22" s="492"/>
      <c r="E22" s="499"/>
      <c r="F22" s="500"/>
    </row>
    <row r="23" spans="1:6">
      <c r="A23" s="497"/>
      <c r="B23" s="361"/>
      <c r="C23" s="498"/>
      <c r="D23" s="492"/>
      <c r="E23" s="499"/>
      <c r="F23" s="500"/>
    </row>
    <row r="24" spans="1:6" s="523" customFormat="1" ht="14.5">
      <c r="A24" s="520">
        <v>2.1</v>
      </c>
      <c r="B24" s="349" t="s">
        <v>252</v>
      </c>
      <c r="C24" s="350" t="s">
        <v>14</v>
      </c>
      <c r="D24" s="516">
        <v>150</v>
      </c>
      <c r="E24" s="521"/>
      <c r="F24" s="522"/>
    </row>
    <row r="25" spans="1:6">
      <c r="A25" s="497"/>
      <c r="B25" s="361"/>
      <c r="C25" s="498"/>
      <c r="D25" s="492"/>
      <c r="E25" s="521"/>
      <c r="F25" s="522"/>
    </row>
    <row r="26" spans="1:6" s="523" customFormat="1" ht="14.5">
      <c r="A26" s="520">
        <v>2.2000000000000002</v>
      </c>
      <c r="B26" s="349" t="s">
        <v>253</v>
      </c>
      <c r="C26" s="350" t="s">
        <v>14</v>
      </c>
      <c r="D26" s="516">
        <v>150</v>
      </c>
      <c r="E26" s="521"/>
      <c r="F26" s="522"/>
    </row>
    <row r="27" spans="1:6">
      <c r="A27" s="497"/>
      <c r="B27" s="361"/>
      <c r="C27" s="498"/>
      <c r="D27" s="492"/>
      <c r="E27" s="521"/>
      <c r="F27" s="522"/>
    </row>
    <row r="28" spans="1:6" s="523" customFormat="1" ht="14.5">
      <c r="A28" s="520">
        <v>2.2999999999999998</v>
      </c>
      <c r="B28" s="349" t="s">
        <v>254</v>
      </c>
      <c r="C28" s="350" t="s">
        <v>14</v>
      </c>
      <c r="D28" s="516">
        <v>150</v>
      </c>
      <c r="E28" s="521"/>
      <c r="F28" s="522"/>
    </row>
    <row r="29" spans="1:6">
      <c r="A29" s="497"/>
      <c r="B29" s="361"/>
      <c r="C29" s="498"/>
      <c r="D29" s="492"/>
      <c r="E29" s="521"/>
      <c r="F29" s="522"/>
    </row>
    <row r="30" spans="1:6" s="523" customFormat="1" ht="14.5">
      <c r="A30" s="520">
        <v>2.4</v>
      </c>
      <c r="B30" s="349" t="s">
        <v>255</v>
      </c>
      <c r="C30" s="350" t="s">
        <v>14</v>
      </c>
      <c r="D30" s="516">
        <v>100</v>
      </c>
      <c r="E30" s="521"/>
      <c r="F30" s="522"/>
    </row>
    <row r="31" spans="1:6">
      <c r="A31" s="497"/>
      <c r="B31" s="361"/>
      <c r="C31" s="498"/>
      <c r="D31" s="492"/>
      <c r="E31" s="499"/>
      <c r="F31" s="522"/>
    </row>
    <row r="32" spans="1:6" ht="50">
      <c r="A32" s="497">
        <v>2.6</v>
      </c>
      <c r="B32" s="361" t="s">
        <v>548</v>
      </c>
      <c r="C32" s="498" t="s">
        <v>14</v>
      </c>
      <c r="D32" s="492">
        <v>150</v>
      </c>
      <c r="E32" s="499"/>
      <c r="F32" s="522"/>
    </row>
    <row r="33" spans="1:6">
      <c r="A33" s="497"/>
      <c r="B33" s="361"/>
      <c r="C33" s="498"/>
      <c r="D33" s="492"/>
      <c r="E33" s="499"/>
      <c r="F33" s="522"/>
    </row>
    <row r="34" spans="1:6" ht="25">
      <c r="A34" s="497">
        <v>2.7</v>
      </c>
      <c r="B34" s="361" t="s">
        <v>549</v>
      </c>
      <c r="C34" s="498" t="s">
        <v>14</v>
      </c>
      <c r="D34" s="492">
        <v>70</v>
      </c>
      <c r="E34" s="499"/>
      <c r="F34" s="522"/>
    </row>
    <row r="35" spans="1:6">
      <c r="A35" s="497"/>
      <c r="B35" s="361"/>
      <c r="C35" s="498"/>
      <c r="D35" s="492"/>
      <c r="E35" s="499"/>
      <c r="F35" s="522"/>
    </row>
    <row r="36" spans="1:6" ht="25">
      <c r="A36" s="497">
        <v>2.8</v>
      </c>
      <c r="B36" s="361" t="s">
        <v>550</v>
      </c>
      <c r="C36" s="498" t="s">
        <v>14</v>
      </c>
      <c r="D36" s="498">
        <v>50</v>
      </c>
      <c r="E36" s="499"/>
      <c r="F36" s="522"/>
    </row>
    <row r="37" spans="1:6">
      <c r="A37" s="497"/>
      <c r="B37" s="361"/>
      <c r="C37" s="498"/>
      <c r="D37" s="492"/>
      <c r="E37" s="499"/>
      <c r="F37" s="522"/>
    </row>
    <row r="38" spans="1:6" ht="25">
      <c r="A38" s="497">
        <v>2.9</v>
      </c>
      <c r="B38" s="361" t="s">
        <v>262</v>
      </c>
      <c r="C38" s="498" t="s">
        <v>14</v>
      </c>
      <c r="D38" s="498">
        <v>100</v>
      </c>
      <c r="E38" s="499"/>
      <c r="F38" s="522"/>
    </row>
    <row r="39" spans="1:6">
      <c r="A39" s="497"/>
      <c r="B39" s="361"/>
      <c r="C39" s="498"/>
      <c r="D39" s="492"/>
      <c r="E39" s="499"/>
      <c r="F39" s="522"/>
    </row>
    <row r="40" spans="1:6" ht="25">
      <c r="A40" s="502">
        <v>2.1</v>
      </c>
      <c r="B40" s="361" t="s">
        <v>263</v>
      </c>
      <c r="C40" s="498" t="s">
        <v>14</v>
      </c>
      <c r="D40" s="498">
        <v>50</v>
      </c>
      <c r="E40" s="499"/>
      <c r="F40" s="522"/>
    </row>
    <row r="41" spans="1:6">
      <c r="A41" s="497"/>
      <c r="B41" s="361"/>
      <c r="C41" s="498"/>
      <c r="D41" s="492"/>
      <c r="E41" s="499"/>
      <c r="F41" s="500"/>
    </row>
    <row r="42" spans="1:6" ht="13.5" thickBot="1">
      <c r="A42" s="2052" t="s">
        <v>49</v>
      </c>
      <c r="B42" s="2053"/>
      <c r="C42" s="2053"/>
      <c r="D42" s="2053"/>
      <c r="E42" s="2054"/>
      <c r="F42" s="501">
        <f>SUM(F11:F41)</f>
        <v>0</v>
      </c>
    </row>
    <row r="43" spans="1:6">
      <c r="A43" s="497"/>
      <c r="B43" s="361"/>
      <c r="C43" s="498"/>
      <c r="D43" s="492"/>
      <c r="E43" s="499"/>
      <c r="F43" s="500"/>
    </row>
    <row r="44" spans="1:6" s="519" customFormat="1">
      <c r="A44" s="513">
        <v>3</v>
      </c>
      <c r="B44" s="514" t="s">
        <v>444</v>
      </c>
      <c r="C44" s="515"/>
      <c r="D44" s="516"/>
      <c r="E44" s="517"/>
      <c r="F44" s="518"/>
    </row>
    <row r="45" spans="1:6">
      <c r="A45" s="497"/>
      <c r="B45" s="361"/>
      <c r="C45" s="498"/>
      <c r="D45" s="492"/>
      <c r="E45" s="499"/>
      <c r="F45" s="500"/>
    </row>
    <row r="46" spans="1:6" s="523" customFormat="1">
      <c r="A46" s="520"/>
      <c r="B46" s="514" t="s">
        <v>16</v>
      </c>
      <c r="C46" s="350"/>
      <c r="D46" s="516"/>
      <c r="E46" s="521"/>
      <c r="F46" s="522"/>
    </row>
    <row r="47" spans="1:6">
      <c r="A47" s="497"/>
      <c r="B47" s="361"/>
      <c r="C47" s="498"/>
      <c r="D47" s="492"/>
      <c r="E47" s="499"/>
      <c r="F47" s="500"/>
    </row>
    <row r="48" spans="1:6" ht="2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5">
      <c r="A52" s="520">
        <v>3.1</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6">
      <c r="A56" s="497"/>
      <c r="B56" s="496" t="s">
        <v>555</v>
      </c>
      <c r="C56" s="498"/>
      <c r="D56" s="492"/>
      <c r="E56" s="499"/>
      <c r="F56" s="500"/>
    </row>
    <row r="57" spans="1:6">
      <c r="A57" s="497"/>
      <c r="B57" s="361"/>
      <c r="C57" s="498"/>
      <c r="D57" s="492"/>
      <c r="E57" s="499"/>
      <c r="F57" s="500"/>
    </row>
    <row r="58" spans="1:6" s="523" customFormat="1" ht="14.5">
      <c r="A58" s="520">
        <v>3.2</v>
      </c>
      <c r="B58" s="349" t="s">
        <v>556</v>
      </c>
      <c r="C58" s="350" t="s">
        <v>14</v>
      </c>
      <c r="D58" s="516">
        <v>68</v>
      </c>
      <c r="E58" s="521"/>
      <c r="F58" s="522"/>
    </row>
    <row r="59" spans="1:6">
      <c r="A59" s="497"/>
      <c r="B59" s="361"/>
      <c r="C59" s="498"/>
      <c r="D59" s="492"/>
      <c r="E59" s="499"/>
      <c r="F59" s="522"/>
    </row>
    <row r="60" spans="1:6" s="523" customFormat="1" ht="14.5">
      <c r="A60" s="520">
        <v>3.3</v>
      </c>
      <c r="B60" s="349" t="s">
        <v>557</v>
      </c>
      <c r="C60" s="350" t="s">
        <v>14</v>
      </c>
      <c r="D60" s="516">
        <v>34</v>
      </c>
      <c r="E60" s="521"/>
      <c r="F60" s="522"/>
    </row>
    <row r="61" spans="1:6">
      <c r="A61" s="497"/>
      <c r="B61" s="361"/>
      <c r="C61" s="498"/>
      <c r="D61" s="492"/>
      <c r="E61" s="499"/>
      <c r="F61" s="522"/>
    </row>
    <row r="62" spans="1:6" s="523" customFormat="1" ht="14.5">
      <c r="A62" s="520">
        <v>3.4</v>
      </c>
      <c r="B62" s="349" t="s">
        <v>558</v>
      </c>
      <c r="C62" s="350" t="s">
        <v>14</v>
      </c>
      <c r="D62" s="516">
        <v>1</v>
      </c>
      <c r="E62" s="521"/>
      <c r="F62" s="522"/>
    </row>
    <row r="63" spans="1:6">
      <c r="A63" s="497"/>
      <c r="B63" s="361"/>
      <c r="C63" s="498"/>
      <c r="D63" s="492"/>
      <c r="E63" s="499"/>
      <c r="F63" s="522"/>
    </row>
    <row r="64" spans="1:6" s="523" customFormat="1" ht="14.5">
      <c r="A64" s="520">
        <v>3.5</v>
      </c>
      <c r="B64" s="349" t="s">
        <v>559</v>
      </c>
      <c r="C64" s="350" t="s">
        <v>14</v>
      </c>
      <c r="D64" s="516">
        <v>1</v>
      </c>
      <c r="E64" s="521"/>
      <c r="F64" s="522"/>
    </row>
    <row r="65" spans="1:6">
      <c r="A65" s="497"/>
      <c r="B65" s="361"/>
      <c r="C65" s="498"/>
      <c r="D65" s="492"/>
      <c r="E65" s="499"/>
      <c r="F65" s="522"/>
    </row>
    <row r="66" spans="1:6" s="523" customFormat="1" ht="14.5">
      <c r="A66" s="520">
        <v>3.6</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5">
      <c r="A70" s="520">
        <v>3.7</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5">
      <c r="A74" s="1511">
        <v>3.8</v>
      </c>
      <c r="B74" s="349" t="s">
        <v>564</v>
      </c>
      <c r="C74" s="350" t="s">
        <v>14</v>
      </c>
      <c r="D74" s="516">
        <v>51</v>
      </c>
      <c r="E74" s="521"/>
      <c r="F74" s="522"/>
    </row>
    <row r="75" spans="1:6">
      <c r="A75" s="497"/>
      <c r="B75" s="361"/>
      <c r="C75" s="498"/>
      <c r="D75" s="492"/>
      <c r="E75" s="499"/>
      <c r="F75" s="522"/>
    </row>
    <row r="76" spans="1:6" s="523" customFormat="1" ht="14.5">
      <c r="A76" s="520">
        <v>3.9</v>
      </c>
      <c r="B76" s="349" t="s">
        <v>565</v>
      </c>
      <c r="C76" s="350" t="s">
        <v>14</v>
      </c>
      <c r="D76" s="516">
        <v>4</v>
      </c>
      <c r="E76" s="521"/>
      <c r="F76" s="522"/>
    </row>
    <row r="77" spans="1:6">
      <c r="A77" s="497"/>
      <c r="B77" s="361"/>
      <c r="C77" s="498"/>
      <c r="D77" s="492"/>
      <c r="E77" s="499"/>
      <c r="F77" s="522"/>
    </row>
    <row r="78" spans="1:6" s="523" customFormat="1" ht="14.5">
      <c r="A78" s="716">
        <v>3.1</v>
      </c>
      <c r="B78" s="349" t="s">
        <v>566</v>
      </c>
      <c r="C78" s="350" t="s">
        <v>14</v>
      </c>
      <c r="D78" s="516">
        <v>1</v>
      </c>
      <c r="E78" s="521"/>
      <c r="F78" s="522"/>
    </row>
    <row r="79" spans="1:6">
      <c r="A79" s="497"/>
      <c r="B79" s="361"/>
      <c r="C79" s="498"/>
      <c r="D79" s="492"/>
      <c r="E79" s="499"/>
      <c r="F79" s="522"/>
    </row>
    <row r="80" spans="1:6" s="523" customFormat="1" ht="14.5">
      <c r="A80" s="520">
        <v>3.11</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5">
      <c r="A84" s="520">
        <v>3.12</v>
      </c>
      <c r="B84" s="349" t="s">
        <v>569</v>
      </c>
      <c r="C84" s="350" t="s">
        <v>14</v>
      </c>
      <c r="D84" s="516">
        <v>60</v>
      </c>
      <c r="E84" s="521"/>
      <c r="F84" s="522"/>
    </row>
    <row r="85" spans="1:6">
      <c r="A85" s="497"/>
      <c r="B85" s="361"/>
      <c r="C85" s="498"/>
      <c r="D85" s="504"/>
      <c r="E85" s="499"/>
      <c r="F85" s="522"/>
    </row>
    <row r="86" spans="1:6">
      <c r="A86" s="497"/>
      <c r="B86" s="361"/>
      <c r="C86" s="498"/>
      <c r="D86" s="504"/>
      <c r="E86" s="499"/>
      <c r="F86" s="522"/>
    </row>
    <row r="87" spans="1:6">
      <c r="A87" s="497"/>
      <c r="B87" s="361"/>
      <c r="C87" s="498"/>
      <c r="D87" s="492"/>
      <c r="E87" s="499"/>
      <c r="F87" s="522"/>
    </row>
    <row r="88" spans="1:6" s="523" customFormat="1">
      <c r="A88" s="520"/>
      <c r="B88" s="514" t="s">
        <v>570</v>
      </c>
      <c r="C88" s="350"/>
      <c r="D88" s="516"/>
      <c r="E88" s="521"/>
      <c r="F88" s="522"/>
    </row>
    <row r="89" spans="1:6">
      <c r="A89" s="497"/>
      <c r="B89" s="361"/>
      <c r="C89" s="498"/>
      <c r="D89" s="492"/>
      <c r="E89" s="499"/>
      <c r="F89" s="522"/>
    </row>
    <row r="90" spans="1:6" s="523" customFormat="1" ht="14.5">
      <c r="A90" s="520">
        <v>3.13</v>
      </c>
      <c r="B90" s="349" t="s">
        <v>571</v>
      </c>
      <c r="C90" s="350" t="s">
        <v>14</v>
      </c>
      <c r="D90" s="516">
        <v>1</v>
      </c>
      <c r="E90" s="521"/>
      <c r="F90" s="522"/>
    </row>
    <row r="91" spans="1:6">
      <c r="A91" s="497"/>
      <c r="B91" s="361"/>
      <c r="C91" s="498"/>
      <c r="D91" s="492"/>
      <c r="E91" s="499"/>
      <c r="F91" s="522"/>
    </row>
    <row r="92" spans="1:6" s="523" customFormat="1">
      <c r="A92" s="520"/>
      <c r="B92" s="514" t="s">
        <v>572</v>
      </c>
      <c r="C92" s="350"/>
      <c r="D92" s="516"/>
      <c r="E92" s="521"/>
      <c r="F92" s="522"/>
    </row>
    <row r="93" spans="1:6">
      <c r="A93" s="497"/>
      <c r="B93" s="361"/>
      <c r="C93" s="498"/>
      <c r="D93" s="492"/>
      <c r="E93" s="499"/>
      <c r="F93" s="522"/>
    </row>
    <row r="94" spans="1:6" s="523" customFormat="1" ht="14.5">
      <c r="A94" s="520">
        <v>3.14</v>
      </c>
      <c r="B94" s="349" t="s">
        <v>573</v>
      </c>
      <c r="C94" s="350" t="s">
        <v>14</v>
      </c>
      <c r="D94" s="516">
        <v>1</v>
      </c>
      <c r="E94" s="521"/>
      <c r="F94" s="522"/>
    </row>
    <row r="95" spans="1:6">
      <c r="A95" s="497"/>
      <c r="B95" s="361"/>
      <c r="C95" s="498"/>
      <c r="D95" s="492"/>
      <c r="E95" s="499"/>
      <c r="F95" s="500"/>
    </row>
    <row r="96" spans="1:6" s="519" customFormat="1">
      <c r="A96" s="513">
        <v>4</v>
      </c>
      <c r="B96" s="514" t="s">
        <v>18</v>
      </c>
      <c r="C96" s="515"/>
      <c r="D96" s="516"/>
      <c r="E96" s="517"/>
      <c r="F96" s="518"/>
    </row>
    <row r="97" spans="1:6">
      <c r="A97" s="497"/>
      <c r="B97" s="361"/>
      <c r="C97" s="498"/>
      <c r="D97" s="492"/>
      <c r="E97" s="499"/>
      <c r="F97" s="500"/>
    </row>
    <row r="98" spans="1:6">
      <c r="A98" s="497"/>
      <c r="B98" s="505" t="s">
        <v>574</v>
      </c>
      <c r="C98" s="498"/>
      <c r="D98" s="492"/>
      <c r="E98" s="499"/>
      <c r="F98" s="500"/>
    </row>
    <row r="99" spans="1:6">
      <c r="A99" s="497"/>
      <c r="B99" s="361"/>
      <c r="C99" s="498"/>
      <c r="D99" s="492"/>
      <c r="E99" s="499"/>
      <c r="F99" s="500"/>
    </row>
    <row r="100" spans="1:6" s="523" customFormat="1">
      <c r="A100" s="520"/>
      <c r="B100" s="514" t="s">
        <v>575</v>
      </c>
      <c r="C100" s="350"/>
      <c r="D100" s="516"/>
      <c r="E100" s="521"/>
      <c r="F100" s="522"/>
    </row>
    <row r="101" spans="1:6">
      <c r="A101" s="497"/>
      <c r="B101" s="361"/>
      <c r="C101" s="498"/>
      <c r="D101" s="492"/>
      <c r="E101" s="499"/>
      <c r="F101" s="500"/>
    </row>
    <row r="102" spans="1:6" s="523" customFormat="1" ht="14.5">
      <c r="A102" s="520">
        <v>4.0999999999999996</v>
      </c>
      <c r="B102" s="349" t="s">
        <v>1023</v>
      </c>
      <c r="C102" s="350" t="s">
        <v>15</v>
      </c>
      <c r="D102" s="516">
        <v>13</v>
      </c>
      <c r="E102" s="521"/>
      <c r="F102" s="522"/>
    </row>
    <row r="103" spans="1:6">
      <c r="A103" s="497"/>
      <c r="B103" s="361"/>
      <c r="C103" s="498"/>
      <c r="D103" s="492"/>
      <c r="E103" s="499"/>
      <c r="F103" s="522"/>
    </row>
    <row r="104" spans="1:6" s="523" customFormat="1" ht="14.5">
      <c r="A104" s="520">
        <v>4.2</v>
      </c>
      <c r="B104" s="349" t="s">
        <v>1024</v>
      </c>
      <c r="C104" s="350" t="s">
        <v>15</v>
      </c>
      <c r="D104" s="516">
        <v>96</v>
      </c>
      <c r="E104" s="521"/>
      <c r="F104" s="522"/>
    </row>
    <row r="105" spans="1:6">
      <c r="A105" s="497"/>
      <c r="B105" s="361"/>
      <c r="C105" s="498"/>
      <c r="D105" s="492"/>
      <c r="E105" s="499"/>
      <c r="F105" s="522"/>
    </row>
    <row r="106" spans="1:6" s="523" customFormat="1" ht="14.5">
      <c r="A106" s="520">
        <v>4.3</v>
      </c>
      <c r="B106" s="349" t="s">
        <v>576</v>
      </c>
      <c r="C106" s="350" t="s">
        <v>15</v>
      </c>
      <c r="D106" s="516">
        <v>5</v>
      </c>
      <c r="E106" s="521"/>
      <c r="F106" s="522"/>
    </row>
    <row r="107" spans="1:6">
      <c r="A107" s="497"/>
      <c r="B107" s="361"/>
      <c r="C107" s="498"/>
      <c r="D107" s="492"/>
      <c r="E107" s="499"/>
      <c r="F107" s="500"/>
    </row>
    <row r="108" spans="1:6" ht="13.5" thickBot="1">
      <c r="A108" s="2052" t="s">
        <v>49</v>
      </c>
      <c r="B108" s="2053"/>
      <c r="C108" s="2053"/>
      <c r="D108" s="2053"/>
      <c r="E108" s="2054"/>
      <c r="F108" s="524">
        <f>SUM(F43:F107)</f>
        <v>0</v>
      </c>
    </row>
    <row r="109" spans="1:6" s="523" customFormat="1">
      <c r="A109" s="520"/>
      <c r="B109" s="514" t="s">
        <v>577</v>
      </c>
      <c r="C109" s="350"/>
      <c r="D109" s="516"/>
      <c r="E109" s="521"/>
      <c r="F109" s="522"/>
    </row>
    <row r="110" spans="1:6">
      <c r="A110" s="497"/>
      <c r="B110" s="361"/>
      <c r="C110" s="498"/>
      <c r="D110" s="492"/>
      <c r="E110" s="499"/>
      <c r="F110" s="500"/>
    </row>
    <row r="111" spans="1:6" s="523" customFormat="1" ht="14.5">
      <c r="A111" s="520">
        <v>4.4000000000000004</v>
      </c>
      <c r="B111" s="349" t="s">
        <v>1025</v>
      </c>
      <c r="C111" s="350" t="s">
        <v>15</v>
      </c>
      <c r="D111" s="516">
        <v>2</v>
      </c>
      <c r="E111" s="521"/>
      <c r="F111" s="522"/>
    </row>
    <row r="112" spans="1:6">
      <c r="A112" s="497"/>
      <c r="B112" s="361"/>
      <c r="C112" s="498"/>
      <c r="D112" s="492"/>
      <c r="E112" s="499"/>
      <c r="F112" s="522"/>
    </row>
    <row r="113" spans="1:6" s="523" customFormat="1" ht="14.5">
      <c r="A113" s="520">
        <v>4.5</v>
      </c>
      <c r="B113" s="349" t="s">
        <v>578</v>
      </c>
      <c r="C113" s="350" t="s">
        <v>15</v>
      </c>
      <c r="D113" s="516">
        <v>152</v>
      </c>
      <c r="E113" s="521"/>
      <c r="F113" s="522"/>
    </row>
    <row r="114" spans="1:6">
      <c r="A114" s="497"/>
      <c r="B114" s="361"/>
      <c r="C114" s="498"/>
      <c r="D114" s="492"/>
      <c r="E114" s="499"/>
      <c r="F114" s="522"/>
    </row>
    <row r="115" spans="1:6" s="523" customFormat="1">
      <c r="A115" s="520"/>
      <c r="B115" s="514" t="s">
        <v>579</v>
      </c>
      <c r="C115" s="350"/>
      <c r="D115" s="516"/>
      <c r="E115" s="521"/>
      <c r="F115" s="522"/>
    </row>
    <row r="116" spans="1:6">
      <c r="A116" s="497"/>
      <c r="B116" s="361"/>
      <c r="C116" s="498"/>
      <c r="D116" s="492"/>
      <c r="E116" s="499"/>
      <c r="F116" s="522"/>
    </row>
    <row r="117" spans="1:6">
      <c r="A117" s="502"/>
      <c r="B117" s="361" t="s">
        <v>580</v>
      </c>
      <c r="C117" s="498"/>
      <c r="D117" s="492"/>
      <c r="E117" s="499"/>
      <c r="F117" s="522"/>
    </row>
    <row r="118" spans="1:6">
      <c r="A118" s="497"/>
      <c r="B118" s="361"/>
      <c r="C118" s="498"/>
      <c r="D118" s="492"/>
      <c r="E118" s="499"/>
      <c r="F118" s="522"/>
    </row>
    <row r="119" spans="1:6" s="523" customFormat="1" ht="14.5">
      <c r="A119" s="520">
        <v>4.5999999999999996</v>
      </c>
      <c r="B119" s="349" t="s">
        <v>1026</v>
      </c>
      <c r="C119" s="350" t="s">
        <v>15</v>
      </c>
      <c r="D119" s="516">
        <v>14</v>
      </c>
      <c r="E119" s="521"/>
      <c r="F119" s="522"/>
    </row>
    <row r="120" spans="1:6">
      <c r="A120" s="497"/>
      <c r="B120" s="361"/>
      <c r="C120" s="498"/>
      <c r="D120" s="492"/>
      <c r="E120" s="499"/>
      <c r="F120" s="522"/>
    </row>
    <row r="121" spans="1:6" s="523" customFormat="1" ht="14.5">
      <c r="A121" s="520">
        <v>4.7</v>
      </c>
      <c r="B121" s="349" t="s">
        <v>1027</v>
      </c>
      <c r="C121" s="350" t="s">
        <v>15</v>
      </c>
      <c r="D121" s="516">
        <v>84</v>
      </c>
      <c r="E121" s="521"/>
      <c r="F121" s="522"/>
    </row>
    <row r="122" spans="1:6">
      <c r="A122" s="497"/>
      <c r="B122" s="361"/>
      <c r="C122" s="498"/>
      <c r="D122" s="492"/>
      <c r="E122" s="499"/>
      <c r="F122" s="522"/>
    </row>
    <row r="123" spans="1:6" s="523" customFormat="1" ht="14.5">
      <c r="A123" s="520">
        <v>4.8</v>
      </c>
      <c r="B123" s="349" t="s">
        <v>1028</v>
      </c>
      <c r="C123" s="350" t="s">
        <v>15</v>
      </c>
      <c r="D123" s="516">
        <v>3</v>
      </c>
      <c r="E123" s="521"/>
      <c r="F123" s="522"/>
    </row>
    <row r="124" spans="1:6">
      <c r="A124" s="497"/>
      <c r="B124" s="361"/>
      <c r="C124" s="498"/>
      <c r="D124" s="492"/>
      <c r="E124" s="499"/>
      <c r="F124" s="522"/>
    </row>
    <row r="125" spans="1:6" s="523" customFormat="1">
      <c r="A125" s="520"/>
      <c r="B125" s="514" t="s">
        <v>581</v>
      </c>
      <c r="C125" s="350"/>
      <c r="D125" s="516"/>
      <c r="E125" s="521"/>
      <c r="F125" s="522"/>
    </row>
    <row r="126" spans="1:6">
      <c r="A126" s="497"/>
      <c r="B126" s="361"/>
      <c r="C126" s="498"/>
      <c r="D126" s="492"/>
      <c r="E126" s="499"/>
      <c r="F126" s="522"/>
    </row>
    <row r="127" spans="1:6" s="523" customFormat="1" ht="14.5">
      <c r="A127" s="520">
        <v>4.9000000000000004</v>
      </c>
      <c r="B127" s="349" t="s">
        <v>1029</v>
      </c>
      <c r="C127" s="350" t="s">
        <v>15</v>
      </c>
      <c r="D127" s="516">
        <v>3</v>
      </c>
      <c r="E127" s="521"/>
      <c r="F127" s="522"/>
    </row>
    <row r="128" spans="1:6">
      <c r="A128" s="497"/>
      <c r="B128" s="361"/>
      <c r="C128" s="498"/>
      <c r="D128" s="492"/>
      <c r="E128" s="499"/>
      <c r="F128" s="522"/>
    </row>
    <row r="129" spans="1:6" s="523" customFormat="1" ht="14.5">
      <c r="A129" s="716">
        <v>4.0999999999999996</v>
      </c>
      <c r="B129" s="349" t="s">
        <v>1030</v>
      </c>
      <c r="C129" s="350" t="s">
        <v>15</v>
      </c>
      <c r="D129" s="516">
        <v>3</v>
      </c>
      <c r="E129" s="521"/>
      <c r="F129" s="522"/>
    </row>
    <row r="130" spans="1:6">
      <c r="A130" s="497"/>
      <c r="B130" s="361"/>
      <c r="C130" s="498"/>
      <c r="D130" s="492"/>
      <c r="E130" s="499"/>
      <c r="F130" s="522"/>
    </row>
    <row r="131" spans="1:6" s="523" customFormat="1" ht="14.5">
      <c r="A131" s="520">
        <v>4.1100000000000003</v>
      </c>
      <c r="B131" s="349" t="s">
        <v>582</v>
      </c>
      <c r="C131" s="350" t="s">
        <v>15</v>
      </c>
      <c r="D131" s="516">
        <v>16</v>
      </c>
      <c r="E131" s="521"/>
      <c r="F131" s="522"/>
    </row>
    <row r="132" spans="1:6">
      <c r="A132" s="497"/>
      <c r="B132" s="361"/>
      <c r="C132" s="498"/>
      <c r="D132" s="492"/>
      <c r="E132" s="499"/>
      <c r="F132" s="522"/>
    </row>
    <row r="133" spans="1:6" ht="25">
      <c r="A133" s="497">
        <v>4.12</v>
      </c>
      <c r="B133" s="361" t="s">
        <v>583</v>
      </c>
      <c r="C133" s="498" t="s">
        <v>15</v>
      </c>
      <c r="D133" s="492">
        <v>2</v>
      </c>
      <c r="E133" s="499"/>
      <c r="F133" s="522"/>
    </row>
    <row r="134" spans="1:6">
      <c r="A134" s="497"/>
      <c r="B134" s="361"/>
      <c r="C134" s="498"/>
      <c r="D134" s="492"/>
      <c r="E134" s="499"/>
      <c r="F134" s="522"/>
    </row>
    <row r="135" spans="1:6" s="523" customFormat="1" ht="14.5">
      <c r="A135" s="520">
        <v>4.13</v>
      </c>
      <c r="B135" s="349" t="s">
        <v>584</v>
      </c>
      <c r="C135" s="350" t="s">
        <v>15</v>
      </c>
      <c r="D135" s="516">
        <v>15</v>
      </c>
      <c r="E135" s="521"/>
      <c r="F135" s="522"/>
    </row>
    <row r="136" spans="1:6">
      <c r="A136" s="497"/>
      <c r="B136" s="361"/>
      <c r="C136" s="498"/>
      <c r="D136" s="492"/>
      <c r="E136" s="499"/>
      <c r="F136" s="522"/>
    </row>
    <row r="137" spans="1:6" s="523" customFormat="1" ht="14.5">
      <c r="A137" s="520">
        <v>4.1399999999999997</v>
      </c>
      <c r="B137" s="349" t="s">
        <v>585</v>
      </c>
      <c r="C137" s="350" t="s">
        <v>15</v>
      </c>
      <c r="D137" s="516">
        <v>28</v>
      </c>
      <c r="E137" s="521"/>
      <c r="F137" s="522"/>
    </row>
    <row r="138" spans="1:6">
      <c r="A138" s="497"/>
      <c r="B138" s="361"/>
      <c r="C138" s="498"/>
      <c r="D138" s="492"/>
      <c r="E138" s="499"/>
      <c r="F138" s="522"/>
    </row>
    <row r="139" spans="1:6" s="523" customFormat="1">
      <c r="A139" s="520"/>
      <c r="B139" s="514" t="s">
        <v>17</v>
      </c>
      <c r="C139" s="350"/>
      <c r="D139" s="516"/>
      <c r="E139" s="521"/>
      <c r="F139" s="522"/>
    </row>
    <row r="140" spans="1:6">
      <c r="A140" s="497"/>
      <c r="B140" s="361"/>
      <c r="C140" s="498"/>
      <c r="D140" s="492"/>
      <c r="E140" s="499"/>
      <c r="F140" s="522"/>
    </row>
    <row r="141" spans="1:6" s="523" customFormat="1" ht="14.5">
      <c r="A141" s="520">
        <v>4.1500000000000004</v>
      </c>
      <c r="B141" s="349" t="s">
        <v>586</v>
      </c>
      <c r="C141" s="350" t="s">
        <v>15</v>
      </c>
      <c r="D141" s="516">
        <v>286</v>
      </c>
      <c r="E141" s="521"/>
      <c r="F141" s="522"/>
    </row>
    <row r="142" spans="1:6">
      <c r="A142" s="497"/>
      <c r="B142" s="361"/>
      <c r="C142" s="498"/>
      <c r="D142" s="492"/>
      <c r="E142" s="499"/>
      <c r="F142" s="522"/>
    </row>
    <row r="143" spans="1:6" s="523" customFormat="1" ht="14.5">
      <c r="A143" s="520">
        <v>4.16</v>
      </c>
      <c r="B143" s="349" t="s">
        <v>587</v>
      </c>
      <c r="C143" s="350" t="s">
        <v>15</v>
      </c>
      <c r="D143" s="516">
        <v>91</v>
      </c>
      <c r="E143" s="521"/>
      <c r="F143" s="522"/>
    </row>
    <row r="144" spans="1:6">
      <c r="A144" s="497"/>
      <c r="B144" s="361"/>
      <c r="C144" s="498"/>
      <c r="D144" s="492"/>
      <c r="E144" s="499"/>
      <c r="F144" s="522"/>
    </row>
    <row r="145" spans="1:6" s="523" customFormat="1" ht="14.5">
      <c r="A145" s="520">
        <v>4.17</v>
      </c>
      <c r="B145" s="349" t="s">
        <v>588</v>
      </c>
      <c r="C145" s="350" t="s">
        <v>15</v>
      </c>
      <c r="D145" s="516">
        <v>160</v>
      </c>
      <c r="E145" s="521"/>
      <c r="F145" s="522"/>
    </row>
    <row r="146" spans="1:6">
      <c r="A146" s="497"/>
      <c r="B146" s="361"/>
      <c r="C146" s="498"/>
      <c r="D146" s="492"/>
      <c r="E146" s="499"/>
      <c r="F146" s="522"/>
    </row>
    <row r="147" spans="1:6" s="523" customFormat="1" ht="14.5">
      <c r="A147" s="520">
        <v>4.18</v>
      </c>
      <c r="B147" s="349" t="s">
        <v>589</v>
      </c>
      <c r="C147" s="350" t="s">
        <v>15</v>
      </c>
      <c r="D147" s="516">
        <v>49</v>
      </c>
      <c r="E147" s="521"/>
      <c r="F147" s="522"/>
    </row>
    <row r="148" spans="1:6">
      <c r="A148" s="497"/>
      <c r="B148" s="361"/>
      <c r="C148" s="498"/>
      <c r="D148" s="492"/>
      <c r="E148" s="499"/>
      <c r="F148" s="522"/>
    </row>
    <row r="149" spans="1:6" s="523" customFormat="1">
      <c r="A149" s="520"/>
      <c r="B149" s="514" t="s">
        <v>590</v>
      </c>
      <c r="C149" s="350"/>
      <c r="D149" s="516"/>
      <c r="E149" s="521"/>
      <c r="F149" s="522"/>
    </row>
    <row r="150" spans="1:6">
      <c r="A150" s="497"/>
      <c r="B150" s="361"/>
      <c r="C150" s="498"/>
      <c r="D150" s="492"/>
      <c r="E150" s="499"/>
      <c r="F150" s="522"/>
    </row>
    <row r="151" spans="1:6" s="523" customFormat="1" ht="14.5">
      <c r="A151" s="520">
        <v>4.1900000000000004</v>
      </c>
      <c r="B151" s="349" t="s">
        <v>591</v>
      </c>
      <c r="C151" s="350" t="s">
        <v>15</v>
      </c>
      <c r="D151" s="516">
        <v>2</v>
      </c>
      <c r="E151" s="521"/>
      <c r="F151" s="522"/>
    </row>
    <row r="152" spans="1:6">
      <c r="A152" s="497"/>
      <c r="B152" s="361"/>
      <c r="C152" s="498"/>
      <c r="D152" s="492"/>
      <c r="E152" s="499"/>
      <c r="F152" s="522"/>
    </row>
    <row r="153" spans="1:6" ht="26">
      <c r="A153" s="497"/>
      <c r="B153" s="496" t="s">
        <v>592</v>
      </c>
      <c r="C153" s="498"/>
      <c r="D153" s="492"/>
      <c r="E153" s="499"/>
      <c r="F153" s="522"/>
    </row>
    <row r="154" spans="1:6">
      <c r="A154" s="497"/>
      <c r="B154" s="361"/>
      <c r="C154" s="498"/>
      <c r="D154" s="492"/>
      <c r="E154" s="499"/>
      <c r="F154" s="522"/>
    </row>
    <row r="155" spans="1:6" s="523" customFormat="1">
      <c r="A155" s="520"/>
      <c r="B155" s="514" t="s">
        <v>178</v>
      </c>
      <c r="C155" s="350"/>
      <c r="D155" s="516"/>
      <c r="E155" s="521"/>
      <c r="F155" s="522"/>
    </row>
    <row r="156" spans="1:6">
      <c r="A156" s="497"/>
      <c r="B156" s="361"/>
      <c r="C156" s="498"/>
      <c r="D156" s="492"/>
      <c r="E156" s="499"/>
      <c r="F156" s="522"/>
    </row>
    <row r="157" spans="1:6" s="523" customFormat="1" ht="14.5">
      <c r="A157" s="716">
        <v>4.2</v>
      </c>
      <c r="B157" s="349" t="s">
        <v>593</v>
      </c>
      <c r="C157" s="350" t="s">
        <v>15</v>
      </c>
      <c r="D157" s="516">
        <v>7</v>
      </c>
      <c r="E157" s="521"/>
      <c r="F157" s="522"/>
    </row>
    <row r="158" spans="1:6">
      <c r="A158" s="497"/>
      <c r="B158" s="361"/>
      <c r="C158" s="498"/>
      <c r="D158" s="492"/>
      <c r="E158" s="499"/>
      <c r="F158" s="522"/>
    </row>
    <row r="159" spans="1:6" s="523" customFormat="1">
      <c r="A159" s="520"/>
      <c r="B159" s="514" t="s">
        <v>594</v>
      </c>
      <c r="C159" s="350"/>
      <c r="D159" s="516"/>
      <c r="E159" s="521"/>
      <c r="F159" s="522"/>
    </row>
    <row r="160" spans="1:6" s="523" customFormat="1" ht="14.5">
      <c r="A160" s="520">
        <v>4.21</v>
      </c>
      <c r="B160" s="349" t="s">
        <v>595</v>
      </c>
      <c r="C160" s="350" t="s">
        <v>15</v>
      </c>
      <c r="D160" s="516">
        <v>2</v>
      </c>
      <c r="E160" s="521"/>
      <c r="F160" s="522"/>
    </row>
    <row r="161" spans="1:6">
      <c r="A161" s="497"/>
      <c r="B161" s="361"/>
      <c r="C161" s="498"/>
      <c r="D161" s="492"/>
      <c r="E161" s="499"/>
      <c r="F161" s="522"/>
    </row>
    <row r="162" spans="1:6" s="523" customFormat="1">
      <c r="A162" s="520">
        <v>4.22</v>
      </c>
      <c r="B162" s="349" t="s">
        <v>596</v>
      </c>
      <c r="C162" s="350" t="s">
        <v>19</v>
      </c>
      <c r="D162" s="516">
        <v>5</v>
      </c>
      <c r="E162" s="521"/>
      <c r="F162" s="522"/>
    </row>
    <row r="163" spans="1:6">
      <c r="A163" s="497"/>
      <c r="B163" s="361"/>
      <c r="C163" s="498"/>
      <c r="D163" s="492"/>
      <c r="E163" s="499"/>
      <c r="F163" s="522"/>
    </row>
    <row r="164" spans="1:6" s="523" customFormat="1">
      <c r="A164" s="520">
        <v>4.2300000000000004</v>
      </c>
      <c r="B164" s="349" t="s">
        <v>597</v>
      </c>
      <c r="C164" s="350" t="s">
        <v>19</v>
      </c>
      <c r="D164" s="516">
        <v>5</v>
      </c>
      <c r="E164" s="521"/>
      <c r="F164" s="522"/>
    </row>
    <row r="165" spans="1:6">
      <c r="A165" s="497"/>
      <c r="B165" s="361"/>
      <c r="C165" s="498"/>
      <c r="D165" s="492"/>
      <c r="E165" s="499"/>
      <c r="F165" s="522"/>
    </row>
    <row r="166" spans="1:6" ht="25">
      <c r="A166" s="497">
        <v>4.24</v>
      </c>
      <c r="B166" s="361" t="s">
        <v>598</v>
      </c>
      <c r="C166" s="498" t="s">
        <v>19</v>
      </c>
      <c r="D166" s="492">
        <v>51</v>
      </c>
      <c r="E166" s="499"/>
      <c r="F166" s="522"/>
    </row>
    <row r="167" spans="1:6">
      <c r="A167" s="497"/>
      <c r="B167" s="361"/>
      <c r="C167" s="498"/>
      <c r="D167" s="492"/>
      <c r="E167" s="499"/>
      <c r="F167" s="500"/>
    </row>
    <row r="168" spans="1:6">
      <c r="A168" s="497"/>
      <c r="B168" s="361"/>
      <c r="C168" s="498"/>
      <c r="D168" s="492"/>
      <c r="E168" s="499"/>
      <c r="F168" s="500"/>
    </row>
    <row r="169" spans="1:6" ht="13.5" thickBot="1">
      <c r="A169" s="2043" t="s">
        <v>49</v>
      </c>
      <c r="B169" s="2044"/>
      <c r="C169" s="2044"/>
      <c r="D169" s="2044"/>
      <c r="E169" s="2045"/>
      <c r="F169" s="501">
        <f>SUM(F109:F168)</f>
        <v>0</v>
      </c>
    </row>
    <row r="170" spans="1:6" ht="25">
      <c r="A170" s="497">
        <v>4.25</v>
      </c>
      <c r="B170" s="361" t="s">
        <v>599</v>
      </c>
      <c r="C170" s="498" t="s">
        <v>19</v>
      </c>
      <c r="D170" s="492">
        <v>111</v>
      </c>
      <c r="E170" s="499"/>
      <c r="F170" s="500"/>
    </row>
    <row r="171" spans="1:6">
      <c r="A171" s="497"/>
      <c r="B171" s="361"/>
      <c r="C171" s="498"/>
      <c r="D171" s="492"/>
      <c r="E171" s="499"/>
      <c r="F171" s="500"/>
    </row>
    <row r="172" spans="1:6" ht="25">
      <c r="A172" s="497">
        <v>4.26</v>
      </c>
      <c r="B172" s="361" t="s">
        <v>600</v>
      </c>
      <c r="C172" s="498" t="s">
        <v>12</v>
      </c>
      <c r="D172" s="492">
        <v>1</v>
      </c>
      <c r="E172" s="499"/>
      <c r="F172" s="500"/>
    </row>
    <row r="173" spans="1:6">
      <c r="A173" s="497"/>
      <c r="B173" s="361"/>
      <c r="C173" s="498"/>
      <c r="D173" s="492"/>
      <c r="E173" s="499"/>
      <c r="F173" s="500"/>
    </row>
    <row r="174" spans="1:6" ht="25">
      <c r="A174" s="497">
        <v>4.2699999999999996</v>
      </c>
      <c r="B174" s="361" t="s">
        <v>601</v>
      </c>
      <c r="C174" s="498" t="s">
        <v>12</v>
      </c>
      <c r="D174" s="492">
        <v>1</v>
      </c>
      <c r="E174" s="499"/>
      <c r="F174" s="500"/>
    </row>
    <row r="175" spans="1:6">
      <c r="A175" s="497"/>
      <c r="B175" s="361"/>
      <c r="C175" s="498"/>
      <c r="D175" s="492"/>
      <c r="E175" s="499"/>
      <c r="F175" s="500"/>
    </row>
    <row r="176" spans="1:6" s="523" customFormat="1">
      <c r="A176" s="520">
        <v>4.28</v>
      </c>
      <c r="B176" s="349" t="s">
        <v>602</v>
      </c>
      <c r="C176" s="350" t="s">
        <v>12</v>
      </c>
      <c r="D176" s="516">
        <v>1</v>
      </c>
      <c r="E176" s="521"/>
      <c r="F176" s="500"/>
    </row>
    <row r="177" spans="1:6">
      <c r="A177" s="497"/>
      <c r="B177" s="361"/>
      <c r="C177" s="498"/>
      <c r="D177" s="492"/>
      <c r="E177" s="499"/>
      <c r="F177" s="500"/>
    </row>
    <row r="178" spans="1:6" s="523" customFormat="1">
      <c r="A178" s="520">
        <v>4.29</v>
      </c>
      <c r="B178" s="349" t="s">
        <v>603</v>
      </c>
      <c r="C178" s="350" t="s">
        <v>12</v>
      </c>
      <c r="D178" s="516">
        <v>1</v>
      </c>
      <c r="E178" s="521"/>
      <c r="F178" s="500"/>
    </row>
    <row r="179" spans="1:6">
      <c r="A179" s="497"/>
      <c r="B179" s="361"/>
      <c r="C179" s="498"/>
      <c r="D179" s="492"/>
      <c r="E179" s="499"/>
      <c r="F179" s="500"/>
    </row>
    <row r="180" spans="1:6">
      <c r="A180" s="497"/>
      <c r="B180" s="496" t="s">
        <v>604</v>
      </c>
      <c r="C180" s="498"/>
      <c r="D180" s="492"/>
      <c r="E180" s="499"/>
      <c r="F180" s="500"/>
    </row>
    <row r="181" spans="1:6">
      <c r="A181" s="497"/>
      <c r="B181" s="361"/>
      <c r="C181" s="498"/>
      <c r="D181" s="492"/>
      <c r="E181" s="499"/>
      <c r="F181" s="500"/>
    </row>
    <row r="182" spans="1:6" ht="25">
      <c r="A182" s="497"/>
      <c r="B182" s="361" t="s">
        <v>605</v>
      </c>
      <c r="C182" s="498"/>
      <c r="D182" s="492"/>
      <c r="E182" s="499"/>
      <c r="F182" s="500"/>
    </row>
    <row r="183" spans="1:6">
      <c r="A183" s="497"/>
      <c r="B183" s="361"/>
      <c r="C183" s="498"/>
      <c r="D183" s="492"/>
      <c r="E183" s="499"/>
      <c r="F183" s="500"/>
    </row>
    <row r="184" spans="1:6" s="523" customFormat="1">
      <c r="A184" s="716">
        <v>4.3</v>
      </c>
      <c r="B184" s="349" t="s">
        <v>111</v>
      </c>
      <c r="C184" s="1510" t="s">
        <v>789</v>
      </c>
      <c r="D184" s="516">
        <v>33000</v>
      </c>
      <c r="E184" s="521"/>
      <c r="F184" s="522"/>
    </row>
    <row r="185" spans="1:6">
      <c r="A185" s="497"/>
      <c r="B185" s="361"/>
      <c r="C185" s="498"/>
      <c r="D185" s="492"/>
      <c r="E185" s="521"/>
      <c r="F185" s="522"/>
    </row>
    <row r="186" spans="1:6" s="523" customFormat="1" ht="25">
      <c r="A186" s="520">
        <v>4.3099999999999996</v>
      </c>
      <c r="B186" s="354" t="s">
        <v>606</v>
      </c>
      <c r="C186" s="350" t="s">
        <v>15</v>
      </c>
      <c r="D186" s="516">
        <v>160</v>
      </c>
      <c r="E186" s="521"/>
      <c r="F186" s="522"/>
    </row>
    <row r="187" spans="1:6">
      <c r="A187" s="497"/>
      <c r="B187" s="361"/>
      <c r="C187" s="498"/>
      <c r="D187" s="492"/>
      <c r="E187" s="499"/>
      <c r="F187" s="500"/>
    </row>
    <row r="188" spans="1:6" s="523" customFormat="1">
      <c r="A188" s="520"/>
      <c r="B188" s="514" t="s">
        <v>607</v>
      </c>
      <c r="C188" s="350"/>
      <c r="D188" s="516"/>
      <c r="E188" s="521"/>
      <c r="F188" s="522"/>
    </row>
    <row r="189" spans="1:6">
      <c r="A189" s="497"/>
      <c r="B189" s="361"/>
      <c r="C189" s="498"/>
      <c r="D189" s="492"/>
      <c r="E189" s="499"/>
      <c r="F189" s="500"/>
    </row>
    <row r="190" spans="1:6" ht="50">
      <c r="A190" s="497"/>
      <c r="B190" s="361" t="s">
        <v>608</v>
      </c>
      <c r="C190" s="498"/>
      <c r="D190" s="492"/>
      <c r="E190" s="499"/>
      <c r="F190" s="500"/>
    </row>
    <row r="191" spans="1:6">
      <c r="A191" s="497"/>
      <c r="B191" s="361"/>
      <c r="C191" s="498"/>
      <c r="D191" s="492"/>
      <c r="E191" s="499"/>
      <c r="F191" s="500"/>
    </row>
    <row r="192" spans="1:6" s="523" customFormat="1" ht="14.5">
      <c r="A192" s="520">
        <v>4.32</v>
      </c>
      <c r="B192" s="349" t="s">
        <v>609</v>
      </c>
      <c r="C192" s="350" t="s">
        <v>15</v>
      </c>
      <c r="D192" s="516">
        <v>22</v>
      </c>
      <c r="E192" s="521"/>
      <c r="F192" s="522"/>
    </row>
    <row r="193" spans="1:6">
      <c r="A193" s="497"/>
      <c r="B193" s="361"/>
      <c r="C193" s="498"/>
      <c r="D193" s="492"/>
      <c r="E193" s="499"/>
      <c r="F193" s="522"/>
    </row>
    <row r="194" spans="1:6" s="523" customFormat="1">
      <c r="A194" s="520">
        <v>4.33</v>
      </c>
      <c r="B194" s="349" t="s">
        <v>610</v>
      </c>
      <c r="C194" s="350" t="s">
        <v>19</v>
      </c>
      <c r="D194" s="516">
        <v>47</v>
      </c>
      <c r="E194" s="521"/>
      <c r="F194" s="522"/>
    </row>
    <row r="195" spans="1:6">
      <c r="A195" s="497"/>
      <c r="B195" s="361"/>
      <c r="C195" s="498"/>
      <c r="D195" s="492"/>
      <c r="E195" s="499"/>
      <c r="F195" s="522"/>
    </row>
    <row r="196" spans="1:6" s="523" customFormat="1">
      <c r="A196" s="520">
        <v>4.34</v>
      </c>
      <c r="B196" s="349" t="s">
        <v>611</v>
      </c>
      <c r="C196" s="350" t="s">
        <v>19</v>
      </c>
      <c r="D196" s="516">
        <v>106</v>
      </c>
      <c r="E196" s="521"/>
      <c r="F196" s="522"/>
    </row>
    <row r="197" spans="1:6">
      <c r="A197" s="497"/>
      <c r="B197" s="361"/>
      <c r="C197" s="498"/>
      <c r="D197" s="492"/>
      <c r="E197" s="499"/>
      <c r="F197" s="522"/>
    </row>
    <row r="198" spans="1:6" s="523" customFormat="1">
      <c r="A198" s="520">
        <v>4.3499999999999996</v>
      </c>
      <c r="B198" s="349" t="s">
        <v>612</v>
      </c>
      <c r="C198" s="350" t="s">
        <v>19</v>
      </c>
      <c r="D198" s="516">
        <v>22</v>
      </c>
      <c r="E198" s="521"/>
      <c r="F198" s="522"/>
    </row>
    <row r="199" spans="1:6">
      <c r="A199" s="497"/>
      <c r="B199" s="361"/>
      <c r="C199" s="498"/>
      <c r="D199" s="492"/>
      <c r="E199" s="499"/>
      <c r="F199" s="522"/>
    </row>
    <row r="200" spans="1:6" s="523" customFormat="1">
      <c r="A200" s="520">
        <v>4.3600000000000003</v>
      </c>
      <c r="B200" s="349" t="s">
        <v>613</v>
      </c>
      <c r="C200" s="350" t="s">
        <v>19</v>
      </c>
      <c r="D200" s="516">
        <v>5</v>
      </c>
      <c r="E200" s="521"/>
      <c r="F200" s="522"/>
    </row>
    <row r="201" spans="1:6">
      <c r="A201" s="497"/>
      <c r="B201" s="361"/>
      <c r="C201" s="498"/>
      <c r="D201" s="492"/>
      <c r="E201" s="499"/>
      <c r="F201" s="522"/>
    </row>
    <row r="202" spans="1:6">
      <c r="A202" s="497"/>
      <c r="B202" s="496" t="s">
        <v>1031</v>
      </c>
      <c r="C202" s="498"/>
      <c r="D202" s="492"/>
      <c r="E202" s="499"/>
      <c r="F202" s="522"/>
    </row>
    <row r="203" spans="1:6">
      <c r="A203" s="497"/>
      <c r="B203" s="361"/>
      <c r="C203" s="498"/>
      <c r="D203" s="492"/>
      <c r="E203" s="499"/>
      <c r="F203" s="522"/>
    </row>
    <row r="204" spans="1:6" s="523" customFormat="1" ht="14.5">
      <c r="A204" s="520">
        <v>4.37</v>
      </c>
      <c r="B204" s="349" t="s">
        <v>614</v>
      </c>
      <c r="C204" s="350" t="s">
        <v>15</v>
      </c>
      <c r="D204" s="516">
        <v>235</v>
      </c>
      <c r="E204" s="521"/>
      <c r="F204" s="522"/>
    </row>
    <row r="205" spans="1:6">
      <c r="A205" s="497"/>
      <c r="B205" s="361"/>
      <c r="C205" s="498"/>
      <c r="D205" s="492"/>
      <c r="E205" s="499"/>
      <c r="F205" s="522"/>
    </row>
    <row r="206" spans="1:6" s="523" customFormat="1" ht="14.5">
      <c r="A206" s="520">
        <v>4.38</v>
      </c>
      <c r="B206" s="349" t="s">
        <v>615</v>
      </c>
      <c r="C206" s="350" t="s">
        <v>15</v>
      </c>
      <c r="D206" s="516">
        <v>152</v>
      </c>
      <c r="E206" s="521"/>
      <c r="F206" s="522"/>
    </row>
    <row r="207" spans="1:6">
      <c r="A207" s="497"/>
      <c r="B207" s="361"/>
      <c r="C207" s="498"/>
      <c r="D207" s="492"/>
      <c r="E207" s="499"/>
      <c r="F207" s="500"/>
    </row>
    <row r="208" spans="1:6">
      <c r="A208" s="497"/>
      <c r="B208" s="361"/>
      <c r="C208" s="498"/>
      <c r="D208" s="492"/>
      <c r="E208" s="499"/>
      <c r="F208" s="500"/>
    </row>
    <row r="209" spans="1:6">
      <c r="A209" s="497"/>
      <c r="B209" s="361"/>
      <c r="C209" s="498"/>
      <c r="D209" s="492"/>
      <c r="E209" s="499"/>
      <c r="F209" s="500"/>
    </row>
    <row r="210" spans="1:6" s="519" customFormat="1">
      <c r="A210" s="513">
        <v>5</v>
      </c>
      <c r="B210" s="514" t="s">
        <v>21</v>
      </c>
      <c r="C210" s="515"/>
      <c r="D210" s="516"/>
      <c r="E210" s="517"/>
      <c r="F210" s="518"/>
    </row>
    <row r="211" spans="1:6">
      <c r="A211" s="497"/>
      <c r="B211" s="361"/>
      <c r="C211" s="498"/>
      <c r="D211" s="492"/>
      <c r="E211" s="499"/>
      <c r="F211" s="500"/>
    </row>
    <row r="212" spans="1:6" ht="52">
      <c r="A212" s="497"/>
      <c r="B212" s="496" t="s">
        <v>2468</v>
      </c>
      <c r="C212" s="498"/>
      <c r="D212" s="492"/>
      <c r="E212" s="499"/>
      <c r="F212" s="500"/>
    </row>
    <row r="213" spans="1:6">
      <c r="A213" s="497"/>
      <c r="B213" s="361"/>
      <c r="C213" s="498"/>
      <c r="D213" s="492"/>
      <c r="E213" s="499"/>
      <c r="F213" s="500"/>
    </row>
    <row r="214" spans="1:6">
      <c r="A214" s="497"/>
      <c r="B214" s="505" t="s">
        <v>616</v>
      </c>
      <c r="C214" s="498"/>
      <c r="D214" s="492"/>
      <c r="E214" s="499"/>
      <c r="F214" s="500"/>
    </row>
    <row r="215" spans="1:6">
      <c r="A215" s="497"/>
      <c r="B215" s="361"/>
      <c r="C215" s="498"/>
      <c r="D215" s="492"/>
      <c r="E215" s="499"/>
      <c r="F215" s="500"/>
    </row>
    <row r="216" spans="1:6" s="523" customFormat="1">
      <c r="A216" s="520"/>
      <c r="B216" s="514" t="s">
        <v>617</v>
      </c>
      <c r="C216" s="350"/>
      <c r="D216" s="516"/>
      <c r="E216" s="521"/>
      <c r="F216" s="522"/>
    </row>
    <row r="217" spans="1:6">
      <c r="A217" s="497"/>
      <c r="B217" s="361"/>
      <c r="C217" s="498"/>
      <c r="D217" s="492"/>
      <c r="E217" s="499"/>
      <c r="F217" s="500"/>
    </row>
    <row r="218" spans="1:6" s="523" customFormat="1">
      <c r="A218" s="520"/>
      <c r="B218" s="514" t="s">
        <v>2483</v>
      </c>
      <c r="C218" s="350"/>
      <c r="D218" s="516"/>
      <c r="E218" s="521"/>
      <c r="F218" s="522"/>
    </row>
    <row r="219" spans="1:6">
      <c r="A219" s="497"/>
      <c r="B219" s="361"/>
      <c r="C219" s="498"/>
      <c r="D219" s="492"/>
      <c r="E219" s="499"/>
      <c r="F219" s="500"/>
    </row>
    <row r="220" spans="1:6" ht="25">
      <c r="A220" s="497">
        <v>5.0999999999999996</v>
      </c>
      <c r="B220" s="512" t="s">
        <v>2454</v>
      </c>
      <c r="C220" s="498" t="s">
        <v>12</v>
      </c>
      <c r="D220" s="492">
        <v>1</v>
      </c>
      <c r="E220" s="499"/>
      <c r="F220" s="500">
        <f>D220*E220</f>
        <v>0</v>
      </c>
    </row>
    <row r="221" spans="1:6">
      <c r="A221" s="497"/>
      <c r="B221" s="361"/>
      <c r="C221" s="498"/>
      <c r="D221" s="492"/>
      <c r="E221" s="499"/>
      <c r="F221" s="500"/>
    </row>
    <row r="222" spans="1:6" s="221" customFormat="1" ht="13.5" thickBot="1">
      <c r="A222" s="2043" t="s">
        <v>49</v>
      </c>
      <c r="B222" s="2044"/>
      <c r="C222" s="2044"/>
      <c r="D222" s="2044"/>
      <c r="E222" s="2045"/>
      <c r="F222" s="501">
        <f>SUM(F170:F221)</f>
        <v>0</v>
      </c>
    </row>
    <row r="223" spans="1:6" s="523" customFormat="1">
      <c r="A223" s="520">
        <v>5.2</v>
      </c>
      <c r="B223" s="349" t="s">
        <v>2455</v>
      </c>
      <c r="C223" s="350" t="s">
        <v>12</v>
      </c>
      <c r="D223" s="516">
        <v>2</v>
      </c>
      <c r="E223" s="521"/>
      <c r="F223" s="522">
        <f>D223*E223</f>
        <v>0</v>
      </c>
    </row>
    <row r="224" spans="1:6">
      <c r="A224" s="497"/>
      <c r="B224" s="361"/>
      <c r="C224" s="498"/>
      <c r="D224" s="492"/>
      <c r="E224" s="499"/>
      <c r="F224" s="522"/>
    </row>
    <row r="225" spans="1:6" ht="25">
      <c r="A225" s="497">
        <v>5.3</v>
      </c>
      <c r="B225" s="361" t="s">
        <v>2456</v>
      </c>
      <c r="C225" s="498" t="s">
        <v>12</v>
      </c>
      <c r="D225" s="492">
        <v>1</v>
      </c>
      <c r="E225" s="499"/>
      <c r="F225" s="522"/>
    </row>
    <row r="226" spans="1:6">
      <c r="A226" s="497"/>
      <c r="B226" s="361"/>
      <c r="C226" s="498"/>
      <c r="D226" s="492"/>
      <c r="E226" s="499"/>
      <c r="F226" s="522"/>
    </row>
    <row r="227" spans="1:6" ht="37.5">
      <c r="A227" s="497">
        <v>5.4</v>
      </c>
      <c r="B227" s="361" t="s">
        <v>2457</v>
      </c>
      <c r="C227" s="498" t="s">
        <v>12</v>
      </c>
      <c r="D227" s="492">
        <v>1</v>
      </c>
      <c r="E227" s="499"/>
      <c r="F227" s="522"/>
    </row>
    <row r="228" spans="1:6">
      <c r="A228" s="497"/>
      <c r="B228" s="361"/>
      <c r="C228" s="498"/>
      <c r="D228" s="492"/>
      <c r="E228" s="499"/>
      <c r="F228" s="522"/>
    </row>
    <row r="229" spans="1:6" s="523" customFormat="1">
      <c r="A229" s="520">
        <v>5.5</v>
      </c>
      <c r="B229" s="349" t="s">
        <v>2458</v>
      </c>
      <c r="C229" s="350" t="s">
        <v>12</v>
      </c>
      <c r="D229" s="516">
        <v>2</v>
      </c>
      <c r="E229" s="521"/>
      <c r="F229" s="522"/>
    </row>
    <row r="230" spans="1:6">
      <c r="A230" s="497"/>
      <c r="B230" s="361"/>
      <c r="C230" s="498"/>
      <c r="D230" s="492"/>
      <c r="E230" s="499"/>
      <c r="F230" s="522"/>
    </row>
    <row r="231" spans="1:6" s="523" customFormat="1">
      <c r="A231" s="520">
        <v>5.6</v>
      </c>
      <c r="B231" s="349" t="s">
        <v>2459</v>
      </c>
      <c r="C231" s="350" t="s">
        <v>12</v>
      </c>
      <c r="D231" s="516">
        <v>1</v>
      </c>
      <c r="E231" s="521"/>
      <c r="F231" s="522"/>
    </row>
    <row r="232" spans="1:6">
      <c r="A232" s="497"/>
      <c r="B232" s="361"/>
      <c r="C232" s="498"/>
      <c r="D232" s="492"/>
      <c r="E232" s="499"/>
      <c r="F232" s="522"/>
    </row>
    <row r="233" spans="1:6" s="523" customFormat="1">
      <c r="A233" s="520">
        <v>5.7</v>
      </c>
      <c r="B233" s="349" t="s">
        <v>2460</v>
      </c>
      <c r="C233" s="350" t="s">
        <v>12</v>
      </c>
      <c r="D233" s="516">
        <v>1</v>
      </c>
      <c r="E233" s="521"/>
      <c r="F233" s="522"/>
    </row>
    <row r="234" spans="1:6">
      <c r="A234" s="497"/>
      <c r="B234" s="361"/>
      <c r="C234" s="498"/>
      <c r="D234" s="492"/>
      <c r="E234" s="499"/>
      <c r="F234" s="522"/>
    </row>
    <row r="235" spans="1:6" ht="25">
      <c r="A235" s="497">
        <v>5.8</v>
      </c>
      <c r="B235" s="361" t="s">
        <v>2461</v>
      </c>
      <c r="C235" s="498" t="s">
        <v>12</v>
      </c>
      <c r="D235" s="492">
        <v>1</v>
      </c>
      <c r="E235" s="499"/>
      <c r="F235" s="522"/>
    </row>
    <row r="236" spans="1:6">
      <c r="A236" s="497"/>
      <c r="B236" s="361"/>
      <c r="C236" s="498"/>
      <c r="D236" s="492"/>
      <c r="E236" s="499"/>
      <c r="F236" s="522"/>
    </row>
    <row r="237" spans="1:6" ht="25">
      <c r="A237" s="497">
        <v>5.9</v>
      </c>
      <c r="B237" s="361" t="s">
        <v>2462</v>
      </c>
      <c r="C237" s="498" t="s">
        <v>12</v>
      </c>
      <c r="D237" s="492">
        <v>1</v>
      </c>
      <c r="E237" s="499"/>
      <c r="F237" s="522"/>
    </row>
    <row r="238" spans="1:6">
      <c r="A238" s="497"/>
      <c r="B238" s="361"/>
      <c r="C238" s="498"/>
      <c r="D238" s="492"/>
      <c r="E238" s="499"/>
      <c r="F238" s="522"/>
    </row>
    <row r="239" spans="1:6" s="523" customFormat="1">
      <c r="A239" s="716">
        <v>5.0999999999999996</v>
      </c>
      <c r="B239" s="841" t="s">
        <v>2490</v>
      </c>
      <c r="C239" s="350" t="s">
        <v>12</v>
      </c>
      <c r="D239" s="516">
        <v>1</v>
      </c>
      <c r="E239" s="521"/>
      <c r="F239" s="522"/>
    </row>
    <row r="240" spans="1:6">
      <c r="A240" s="497"/>
      <c r="B240" s="361"/>
      <c r="C240" s="498"/>
      <c r="D240" s="492"/>
      <c r="E240" s="499"/>
      <c r="F240" s="522"/>
    </row>
    <row r="241" spans="1:6" s="523" customFormat="1">
      <c r="A241" s="520"/>
      <c r="B241" s="514" t="s">
        <v>2482</v>
      </c>
      <c r="C241" s="350"/>
      <c r="D241" s="516"/>
      <c r="E241" s="521"/>
      <c r="F241" s="522"/>
    </row>
    <row r="242" spans="1:6">
      <c r="A242" s="497"/>
      <c r="B242" s="361"/>
      <c r="C242" s="498"/>
      <c r="D242" s="492"/>
      <c r="E242" s="499"/>
      <c r="F242" s="500"/>
    </row>
    <row r="243" spans="1:6" ht="25">
      <c r="A243" s="497">
        <v>5.1100000000000003</v>
      </c>
      <c r="B243" s="512" t="s">
        <v>2484</v>
      </c>
      <c r="C243" s="498" t="s">
        <v>12</v>
      </c>
      <c r="D243" s="492">
        <v>1</v>
      </c>
      <c r="E243" s="499"/>
      <c r="F243" s="500"/>
    </row>
    <row r="244" spans="1:6" s="523" customFormat="1">
      <c r="A244" s="520">
        <v>5.12</v>
      </c>
      <c r="B244" s="841" t="s">
        <v>2485</v>
      </c>
      <c r="C244" s="350" t="s">
        <v>12</v>
      </c>
      <c r="D244" s="516">
        <v>2</v>
      </c>
      <c r="E244" s="521"/>
      <c r="F244" s="522"/>
    </row>
    <row r="245" spans="1:6">
      <c r="A245" s="497"/>
      <c r="B245" s="361"/>
      <c r="C245" s="498"/>
      <c r="D245" s="492"/>
      <c r="E245" s="499"/>
      <c r="F245" s="522"/>
    </row>
    <row r="246" spans="1:6" ht="25">
      <c r="A246" s="497">
        <v>5.13</v>
      </c>
      <c r="B246" s="512" t="s">
        <v>2486</v>
      </c>
      <c r="C246" s="498" t="s">
        <v>12</v>
      </c>
      <c r="D246" s="492">
        <v>1</v>
      </c>
      <c r="E246" s="499"/>
      <c r="F246" s="522"/>
    </row>
    <row r="247" spans="1:6">
      <c r="A247" s="497"/>
      <c r="B247" s="361"/>
      <c r="C247" s="498"/>
      <c r="D247" s="492"/>
      <c r="E247" s="499"/>
      <c r="F247" s="522"/>
    </row>
    <row r="248" spans="1:6" ht="37.5">
      <c r="A248" s="497">
        <v>5.14</v>
      </c>
      <c r="B248" s="512" t="s">
        <v>2487</v>
      </c>
      <c r="C248" s="498" t="s">
        <v>12</v>
      </c>
      <c r="D248" s="492">
        <v>1</v>
      </c>
      <c r="E248" s="499"/>
      <c r="F248" s="522"/>
    </row>
    <row r="249" spans="1:6">
      <c r="A249" s="497"/>
      <c r="B249" s="361"/>
      <c r="C249" s="498"/>
      <c r="D249" s="492"/>
      <c r="E249" s="499"/>
      <c r="F249" s="522"/>
    </row>
    <row r="250" spans="1:6" s="523" customFormat="1">
      <c r="A250" s="520">
        <v>5.15</v>
      </c>
      <c r="B250" s="841" t="s">
        <v>2488</v>
      </c>
      <c r="C250" s="350" t="s">
        <v>12</v>
      </c>
      <c r="D250" s="516">
        <v>2</v>
      </c>
      <c r="E250" s="521"/>
      <c r="F250" s="522"/>
    </row>
    <row r="251" spans="1:6">
      <c r="A251" s="497"/>
      <c r="B251" s="361"/>
      <c r="C251" s="498"/>
      <c r="D251" s="492"/>
      <c r="E251" s="499"/>
      <c r="F251" s="522"/>
    </row>
    <row r="252" spans="1:6" s="523" customFormat="1">
      <c r="A252" s="520">
        <v>5.16</v>
      </c>
      <c r="B252" s="841" t="s">
        <v>2489</v>
      </c>
      <c r="C252" s="350" t="s">
        <v>12</v>
      </c>
      <c r="D252" s="516">
        <v>1</v>
      </c>
      <c r="E252" s="521"/>
      <c r="F252" s="522"/>
    </row>
    <row r="253" spans="1:6">
      <c r="A253" s="497"/>
      <c r="B253" s="361"/>
      <c r="C253" s="498"/>
      <c r="D253" s="492"/>
      <c r="E253" s="499"/>
      <c r="F253" s="522">
        <f t="shared" ref="F253" si="0">D253*E253</f>
        <v>0</v>
      </c>
    </row>
    <row r="254" spans="1:6">
      <c r="A254" s="497"/>
      <c r="B254" s="496" t="s">
        <v>618</v>
      </c>
      <c r="C254" s="498"/>
      <c r="D254" s="492"/>
      <c r="E254" s="499"/>
      <c r="F254" s="522"/>
    </row>
    <row r="255" spans="1:6">
      <c r="A255" s="497"/>
      <c r="B255" s="361"/>
      <c r="C255" s="498"/>
      <c r="D255" s="492"/>
      <c r="E255" s="499"/>
      <c r="F255" s="522"/>
    </row>
    <row r="256" spans="1:6" ht="25">
      <c r="A256" s="502">
        <v>5.17</v>
      </c>
      <c r="B256" s="361" t="s">
        <v>619</v>
      </c>
      <c r="C256" s="498" t="s">
        <v>12</v>
      </c>
      <c r="D256" s="492">
        <v>1</v>
      </c>
      <c r="E256" s="499"/>
      <c r="F256" s="522"/>
    </row>
    <row r="257" spans="1:6">
      <c r="A257" s="497"/>
      <c r="B257" s="361"/>
      <c r="C257" s="498"/>
      <c r="D257" s="492"/>
      <c r="E257" s="499"/>
      <c r="F257" s="522"/>
    </row>
    <row r="258" spans="1:6" s="523" customFormat="1">
      <c r="A258" s="520">
        <v>5.18</v>
      </c>
      <c r="B258" s="841" t="s">
        <v>620</v>
      </c>
      <c r="C258" s="350" t="s">
        <v>12</v>
      </c>
      <c r="D258" s="516">
        <v>1</v>
      </c>
      <c r="E258" s="521"/>
      <c r="F258" s="522"/>
    </row>
    <row r="259" spans="1:6">
      <c r="A259" s="497"/>
      <c r="B259" s="361"/>
      <c r="C259" s="498"/>
      <c r="D259" s="492"/>
      <c r="E259" s="499"/>
      <c r="F259" s="522"/>
    </row>
    <row r="260" spans="1:6" ht="25">
      <c r="A260" s="502">
        <v>5.19</v>
      </c>
      <c r="B260" s="361" t="s">
        <v>621</v>
      </c>
      <c r="C260" s="498" t="s">
        <v>12</v>
      </c>
      <c r="D260" s="492">
        <v>1</v>
      </c>
      <c r="E260" s="499"/>
      <c r="F260" s="522"/>
    </row>
    <row r="261" spans="1:6">
      <c r="A261" s="497"/>
      <c r="B261" s="361"/>
      <c r="C261" s="498"/>
      <c r="D261" s="492"/>
      <c r="E261" s="499"/>
      <c r="F261" s="522"/>
    </row>
    <row r="262" spans="1:6" s="523" customFormat="1">
      <c r="A262" s="520"/>
      <c r="B262" s="514" t="s">
        <v>622</v>
      </c>
      <c r="C262" s="350"/>
      <c r="D262" s="516"/>
      <c r="E262" s="521"/>
      <c r="F262" s="522"/>
    </row>
    <row r="263" spans="1:6">
      <c r="A263" s="497"/>
      <c r="B263" s="361"/>
      <c r="C263" s="498"/>
      <c r="D263" s="492"/>
      <c r="E263" s="499"/>
      <c r="F263" s="522"/>
    </row>
    <row r="264" spans="1:6" ht="25">
      <c r="A264" s="502">
        <v>5.2</v>
      </c>
      <c r="B264" s="361" t="s">
        <v>623</v>
      </c>
      <c r="C264" s="498" t="s">
        <v>12</v>
      </c>
      <c r="D264" s="492">
        <v>1</v>
      </c>
      <c r="E264" s="499"/>
      <c r="F264" s="522"/>
    </row>
    <row r="265" spans="1:6">
      <c r="A265" s="497"/>
      <c r="B265" s="361"/>
      <c r="C265" s="498"/>
      <c r="D265" s="492"/>
      <c r="E265" s="499"/>
      <c r="F265" s="522"/>
    </row>
    <row r="266" spans="1:6" ht="25">
      <c r="A266" s="497">
        <v>5.21</v>
      </c>
      <c r="B266" s="361" t="s">
        <v>624</v>
      </c>
      <c r="C266" s="498" t="s">
        <v>12</v>
      </c>
      <c r="D266" s="492">
        <v>1</v>
      </c>
      <c r="E266" s="499"/>
      <c r="F266" s="522"/>
    </row>
    <row r="267" spans="1:6">
      <c r="A267" s="497"/>
      <c r="B267" s="361"/>
      <c r="C267" s="498"/>
      <c r="D267" s="492"/>
      <c r="E267" s="499"/>
      <c r="F267" s="522"/>
    </row>
    <row r="268" spans="1:6" ht="37.5">
      <c r="A268" s="497">
        <v>5.22</v>
      </c>
      <c r="B268" s="361" t="s">
        <v>625</v>
      </c>
      <c r="C268" s="498" t="s">
        <v>12</v>
      </c>
      <c r="D268" s="492">
        <v>1</v>
      </c>
      <c r="E268" s="499"/>
      <c r="F268" s="522"/>
    </row>
    <row r="269" spans="1:6">
      <c r="A269" s="497"/>
      <c r="B269" s="361"/>
      <c r="C269" s="498"/>
      <c r="D269" s="492"/>
      <c r="E269" s="499"/>
      <c r="F269" s="522"/>
    </row>
    <row r="270" spans="1:6">
      <c r="A270" s="497">
        <v>5.23</v>
      </c>
      <c r="B270" s="361" t="s">
        <v>1032</v>
      </c>
      <c r="C270" s="498" t="s">
        <v>12</v>
      </c>
      <c r="D270" s="492">
        <v>1</v>
      </c>
      <c r="E270" s="499"/>
      <c r="F270" s="522"/>
    </row>
    <row r="271" spans="1:6">
      <c r="A271" s="497"/>
      <c r="B271" s="361"/>
      <c r="C271" s="498"/>
      <c r="D271" s="492"/>
      <c r="E271" s="499"/>
      <c r="F271" s="522"/>
    </row>
    <row r="272" spans="1:6" ht="26">
      <c r="A272" s="495">
        <v>6</v>
      </c>
      <c r="B272" s="496" t="s">
        <v>626</v>
      </c>
      <c r="C272" s="498"/>
      <c r="D272" s="492"/>
      <c r="E272" s="499"/>
      <c r="F272" s="500"/>
    </row>
    <row r="273" spans="1:6">
      <c r="A273" s="497"/>
      <c r="B273" s="361"/>
      <c r="C273" s="498"/>
      <c r="D273" s="492"/>
      <c r="E273" s="499"/>
      <c r="F273" s="500"/>
    </row>
    <row r="274" spans="1:6">
      <c r="A274" s="497"/>
      <c r="B274" s="361" t="s">
        <v>627</v>
      </c>
      <c r="C274" s="498"/>
      <c r="D274" s="492"/>
      <c r="E274" s="499"/>
      <c r="F274" s="500"/>
    </row>
    <row r="275" spans="1:6">
      <c r="A275" s="497"/>
      <c r="B275" s="361"/>
      <c r="C275" s="498"/>
      <c r="D275" s="492"/>
      <c r="E275" s="499"/>
      <c r="F275" s="500"/>
    </row>
    <row r="276" spans="1:6" ht="25">
      <c r="A276" s="497">
        <v>6.1</v>
      </c>
      <c r="B276" s="361" t="s">
        <v>628</v>
      </c>
      <c r="C276" s="498" t="s">
        <v>19</v>
      </c>
      <c r="D276" s="503">
        <v>6</v>
      </c>
      <c r="E276" s="499"/>
      <c r="F276" s="500"/>
    </row>
    <row r="277" spans="1:6">
      <c r="A277" s="497"/>
      <c r="B277" s="361"/>
      <c r="C277" s="498"/>
      <c r="D277" s="492"/>
      <c r="E277" s="499"/>
      <c r="F277" s="500"/>
    </row>
    <row r="278" spans="1:6" s="523" customFormat="1">
      <c r="A278" s="520">
        <v>6.2</v>
      </c>
      <c r="B278" s="349" t="s">
        <v>629</v>
      </c>
      <c r="C278" s="350" t="s">
        <v>19</v>
      </c>
      <c r="D278" s="516">
        <v>6</v>
      </c>
      <c r="E278" s="521"/>
      <c r="F278" s="500"/>
    </row>
    <row r="279" spans="1:6">
      <c r="A279" s="497"/>
      <c r="B279" s="361"/>
      <c r="C279" s="498"/>
      <c r="D279" s="492"/>
      <c r="E279" s="499"/>
      <c r="F279" s="500"/>
    </row>
    <row r="280" spans="1:6" s="523" customFormat="1">
      <c r="A280" s="520"/>
      <c r="B280" s="514" t="s">
        <v>630</v>
      </c>
      <c r="C280" s="350"/>
      <c r="D280" s="516"/>
      <c r="E280" s="521"/>
      <c r="F280" s="500"/>
    </row>
    <row r="281" spans="1:6">
      <c r="A281" s="497"/>
      <c r="B281" s="361"/>
      <c r="C281" s="498"/>
      <c r="D281" s="492"/>
      <c r="E281" s="499"/>
      <c r="F281" s="500"/>
    </row>
    <row r="282" spans="1:6" s="523" customFormat="1">
      <c r="A282" s="520">
        <v>6.3</v>
      </c>
      <c r="B282" s="349" t="s">
        <v>631</v>
      </c>
      <c r="C282" s="350" t="s">
        <v>12</v>
      </c>
      <c r="D282" s="516">
        <v>1</v>
      </c>
      <c r="E282" s="521"/>
      <c r="F282" s="500"/>
    </row>
    <row r="283" spans="1:6">
      <c r="A283" s="497"/>
      <c r="B283" s="361"/>
      <c r="C283" s="498"/>
      <c r="D283" s="492"/>
      <c r="E283" s="499"/>
      <c r="F283" s="500"/>
    </row>
    <row r="284" spans="1:6" s="519" customFormat="1">
      <c r="A284" s="513">
        <v>7</v>
      </c>
      <c r="B284" s="514" t="s">
        <v>22</v>
      </c>
      <c r="C284" s="515"/>
      <c r="D284" s="516"/>
      <c r="E284" s="517"/>
      <c r="F284" s="518"/>
    </row>
    <row r="285" spans="1:6">
      <c r="A285" s="497"/>
      <c r="B285" s="361"/>
      <c r="C285" s="498"/>
      <c r="D285" s="492"/>
      <c r="E285" s="499"/>
      <c r="F285" s="500"/>
    </row>
    <row r="286" spans="1:6" ht="26">
      <c r="A286" s="497"/>
      <c r="B286" s="505" t="s">
        <v>632</v>
      </c>
      <c r="C286" s="498"/>
      <c r="D286" s="492"/>
      <c r="E286" s="499"/>
      <c r="F286" s="500"/>
    </row>
    <row r="287" spans="1:6">
      <c r="A287" s="497"/>
      <c r="B287" s="361"/>
      <c r="C287" s="498"/>
      <c r="D287" s="492"/>
      <c r="E287" s="499"/>
      <c r="F287" s="500"/>
    </row>
    <row r="288" spans="1:6" ht="25">
      <c r="A288" s="497">
        <v>7.1</v>
      </c>
      <c r="B288" s="512" t="s">
        <v>2269</v>
      </c>
      <c r="C288" s="498" t="s">
        <v>19</v>
      </c>
      <c r="D288" s="492">
        <v>6</v>
      </c>
      <c r="E288" s="499"/>
      <c r="F288" s="500"/>
    </row>
    <row r="289" spans="1:11">
      <c r="A289" s="497"/>
      <c r="B289" s="361"/>
      <c r="C289" s="498"/>
      <c r="D289" s="492"/>
      <c r="E289" s="499"/>
      <c r="F289" s="500"/>
    </row>
    <row r="290" spans="1:11" ht="13.5" thickBot="1">
      <c r="A290" s="2043"/>
      <c r="B290" s="2044"/>
      <c r="C290" s="2044"/>
      <c r="D290" s="2044"/>
      <c r="E290" s="2045"/>
      <c r="F290" s="525"/>
    </row>
    <row r="291" spans="1:11" ht="25">
      <c r="A291" s="497">
        <v>7.2</v>
      </c>
      <c r="B291" s="512" t="s">
        <v>2270</v>
      </c>
      <c r="C291" s="498" t="s">
        <v>12</v>
      </c>
      <c r="D291" s="492">
        <v>3</v>
      </c>
      <c r="E291" s="499"/>
      <c r="F291" s="500"/>
    </row>
    <row r="292" spans="1:11">
      <c r="A292" s="497"/>
      <c r="B292" s="361"/>
      <c r="C292" s="498"/>
      <c r="D292" s="492"/>
      <c r="E292" s="499"/>
      <c r="F292" s="500"/>
      <c r="K292" s="220" t="s">
        <v>633</v>
      </c>
    </row>
    <row r="293" spans="1:11" s="519" customFormat="1">
      <c r="A293" s="513">
        <v>8</v>
      </c>
      <c r="B293" s="514" t="s">
        <v>634</v>
      </c>
      <c r="C293" s="515"/>
      <c r="D293" s="516"/>
      <c r="E293" s="517"/>
      <c r="F293" s="500"/>
    </row>
    <row r="294" spans="1:11">
      <c r="A294" s="497"/>
      <c r="B294" s="361"/>
      <c r="C294" s="498"/>
      <c r="D294" s="492"/>
      <c r="E294" s="499"/>
      <c r="F294" s="500"/>
    </row>
    <row r="295" spans="1:11">
      <c r="A295" s="497">
        <v>8.1</v>
      </c>
      <c r="B295" s="512" t="s">
        <v>2093</v>
      </c>
      <c r="C295" s="498" t="s">
        <v>12</v>
      </c>
      <c r="D295" s="492">
        <v>3</v>
      </c>
      <c r="E295" s="499"/>
      <c r="F295" s="500"/>
    </row>
    <row r="296" spans="1:11">
      <c r="A296" s="497"/>
      <c r="B296" s="361"/>
      <c r="C296" s="498"/>
      <c r="D296" s="492"/>
      <c r="E296" s="499"/>
      <c r="F296" s="500"/>
    </row>
    <row r="297" spans="1:11" ht="25">
      <c r="A297" s="497">
        <v>8.1999999999999993</v>
      </c>
      <c r="B297" s="361" t="s">
        <v>635</v>
      </c>
      <c r="C297" s="498" t="s">
        <v>19</v>
      </c>
      <c r="D297" s="492">
        <v>48</v>
      </c>
      <c r="E297" s="499"/>
      <c r="F297" s="500"/>
    </row>
    <row r="298" spans="1:11">
      <c r="A298" s="497"/>
      <c r="B298" s="361"/>
      <c r="C298" s="498"/>
      <c r="D298" s="504"/>
      <c r="E298" s="499"/>
      <c r="F298" s="500"/>
    </row>
    <row r="299" spans="1:11" ht="25">
      <c r="A299" s="506">
        <v>8.3000000000000007</v>
      </c>
      <c r="B299" s="1397" t="s">
        <v>2094</v>
      </c>
      <c r="C299" s="498" t="s">
        <v>12</v>
      </c>
      <c r="D299" s="492">
        <v>1</v>
      </c>
      <c r="E299" s="507"/>
      <c r="F299" s="500"/>
    </row>
    <row r="300" spans="1:11">
      <c r="A300" s="497"/>
      <c r="B300" s="361"/>
      <c r="C300" s="498"/>
      <c r="D300" s="492"/>
      <c r="E300" s="499"/>
      <c r="F300" s="500"/>
    </row>
    <row r="301" spans="1:11" ht="25">
      <c r="A301" s="506">
        <v>8.4</v>
      </c>
      <c r="B301" s="1397" t="s">
        <v>2092</v>
      </c>
      <c r="C301" s="498" t="s">
        <v>12</v>
      </c>
      <c r="D301" s="492">
        <v>1</v>
      </c>
      <c r="E301" s="507"/>
      <c r="F301" s="500"/>
    </row>
    <row r="302" spans="1:11">
      <c r="A302" s="497"/>
      <c r="B302" s="361"/>
      <c r="C302" s="498"/>
      <c r="D302" s="492"/>
      <c r="E302" s="499"/>
      <c r="F302" s="500"/>
    </row>
    <row r="303" spans="1:11" ht="25">
      <c r="A303" s="506">
        <v>8.5</v>
      </c>
      <c r="B303" s="1397" t="s">
        <v>2095</v>
      </c>
      <c r="C303" s="498" t="s">
        <v>12</v>
      </c>
      <c r="D303" s="492">
        <v>1</v>
      </c>
      <c r="E303" s="507"/>
      <c r="F303" s="500"/>
    </row>
    <row r="304" spans="1:11">
      <c r="A304" s="497"/>
      <c r="B304" s="361"/>
      <c r="C304" s="498"/>
      <c r="D304" s="492"/>
      <c r="E304" s="499"/>
      <c r="F304" s="500"/>
    </row>
    <row r="305" spans="1:10" s="221" customFormat="1" ht="13.5" thickBot="1">
      <c r="A305" s="2043" t="s">
        <v>49</v>
      </c>
      <c r="B305" s="2044"/>
      <c r="C305" s="2044"/>
      <c r="D305" s="2044"/>
      <c r="E305" s="2045"/>
      <c r="F305" s="501">
        <f>SUM(F291:F304)</f>
        <v>0</v>
      </c>
    </row>
    <row r="317" spans="1:10" s="224" customFormat="1">
      <c r="A317" s="220"/>
      <c r="B317" s="220"/>
      <c r="C317" s="222"/>
      <c r="D317" s="223"/>
      <c r="F317" s="225"/>
      <c r="G317" s="220"/>
      <c r="H317" s="220"/>
      <c r="I317" s="220"/>
      <c r="J317" s="220"/>
    </row>
    <row r="318" spans="1:10" s="224" customFormat="1">
      <c r="A318" s="220"/>
      <c r="B318" s="220"/>
      <c r="C318" s="222"/>
      <c r="D318" s="223"/>
      <c r="F318" s="225"/>
      <c r="G318" s="220"/>
      <c r="H318" s="220"/>
      <c r="I318" s="220"/>
      <c r="J318" s="220"/>
    </row>
    <row r="319" spans="1:10" s="224" customFormat="1">
      <c r="A319" s="220"/>
      <c r="B319" s="220"/>
      <c r="C319" s="222"/>
      <c r="D319" s="223"/>
      <c r="F319" s="225"/>
      <c r="G319" s="220"/>
      <c r="H319" s="220"/>
      <c r="I319" s="220"/>
      <c r="J319" s="220"/>
    </row>
    <row r="320" spans="1:10" s="224" customFormat="1">
      <c r="A320" s="220"/>
      <c r="B320" s="220"/>
      <c r="C320" s="222"/>
      <c r="D320" s="223"/>
      <c r="F320" s="225"/>
      <c r="G320" s="220"/>
      <c r="H320" s="220"/>
      <c r="I320" s="220"/>
      <c r="J320" s="220"/>
    </row>
    <row r="321" spans="1:10" s="224" customFormat="1">
      <c r="A321" s="220"/>
      <c r="B321" s="220"/>
      <c r="C321" s="222"/>
      <c r="D321" s="223"/>
      <c r="F321" s="225"/>
      <c r="G321" s="220"/>
      <c r="H321" s="220"/>
      <c r="I321" s="220"/>
      <c r="J321" s="220"/>
    </row>
    <row r="322" spans="1:10" s="224" customFormat="1">
      <c r="A322" s="220"/>
      <c r="B322" s="220"/>
      <c r="C322" s="222"/>
      <c r="D322" s="223"/>
      <c r="F322" s="225"/>
      <c r="G322" s="220"/>
      <c r="H322" s="220"/>
      <c r="I322" s="220"/>
      <c r="J322" s="220"/>
    </row>
    <row r="323" spans="1:10" s="224" customFormat="1">
      <c r="A323" s="220"/>
      <c r="B323" s="220"/>
      <c r="C323" s="222"/>
      <c r="D323" s="223"/>
      <c r="F323" s="225"/>
      <c r="G323" s="220"/>
      <c r="H323" s="220"/>
      <c r="I323" s="220"/>
      <c r="J323" s="220"/>
    </row>
    <row r="324" spans="1:10" s="224" customFormat="1">
      <c r="A324" s="220"/>
      <c r="B324" s="220"/>
      <c r="C324" s="222"/>
      <c r="D324" s="223"/>
      <c r="F324" s="225"/>
      <c r="G324" s="220"/>
      <c r="H324" s="220"/>
      <c r="I324" s="220"/>
      <c r="J324" s="220"/>
    </row>
    <row r="325" spans="1:10" s="224" customFormat="1">
      <c r="A325" s="220"/>
      <c r="B325" s="220"/>
      <c r="C325" s="222"/>
      <c r="D325" s="223"/>
      <c r="F325" s="225"/>
      <c r="G325" s="220"/>
      <c r="H325" s="220"/>
      <c r="I325" s="220"/>
      <c r="J325" s="220"/>
    </row>
    <row r="326" spans="1:10" s="224" customFormat="1">
      <c r="A326" s="220"/>
      <c r="B326" s="220"/>
      <c r="C326" s="222"/>
      <c r="D326" s="223"/>
      <c r="F326" s="225"/>
      <c r="G326" s="220"/>
      <c r="H326" s="220"/>
      <c r="I326" s="220"/>
      <c r="J326" s="220"/>
    </row>
    <row r="327" spans="1:10" s="224" customFormat="1">
      <c r="A327" s="220"/>
      <c r="B327" s="220"/>
      <c r="C327" s="222"/>
      <c r="D327" s="223"/>
      <c r="F327" s="225"/>
      <c r="G327" s="220"/>
      <c r="H327" s="220"/>
      <c r="I327" s="220"/>
      <c r="J327" s="220"/>
    </row>
    <row r="328" spans="1:10" s="224" customFormat="1">
      <c r="A328" s="220"/>
      <c r="B328" s="220"/>
      <c r="C328" s="222"/>
      <c r="D328" s="223"/>
      <c r="F328" s="225"/>
      <c r="G328" s="220"/>
      <c r="H328" s="220"/>
      <c r="I328" s="220"/>
      <c r="J328" s="220"/>
    </row>
    <row r="329" spans="1:10" s="224" customFormat="1">
      <c r="A329" s="220"/>
      <c r="B329" s="220"/>
      <c r="C329" s="222"/>
      <c r="D329" s="223"/>
      <c r="F329" s="225"/>
      <c r="G329" s="220"/>
      <c r="H329" s="220"/>
      <c r="I329" s="220"/>
      <c r="J329" s="220"/>
    </row>
    <row r="330" spans="1:10" s="224" customFormat="1">
      <c r="A330" s="220"/>
      <c r="B330" s="220"/>
      <c r="C330" s="222"/>
      <c r="D330" s="223"/>
      <c r="F330" s="225"/>
      <c r="G330" s="220"/>
      <c r="H330" s="220"/>
      <c r="I330" s="220"/>
      <c r="J330" s="220"/>
    </row>
    <row r="331" spans="1:10" s="224" customFormat="1">
      <c r="A331" s="220"/>
      <c r="B331" s="220"/>
      <c r="C331" s="222"/>
      <c r="D331" s="223"/>
      <c r="F331" s="225"/>
      <c r="G331" s="220"/>
      <c r="H331" s="220"/>
      <c r="I331" s="220"/>
      <c r="J331" s="220"/>
    </row>
    <row r="332" spans="1:10" s="224" customFormat="1">
      <c r="A332" s="220"/>
      <c r="B332" s="220"/>
      <c r="C332" s="222"/>
      <c r="D332" s="223"/>
      <c r="F332" s="225"/>
      <c r="G332" s="220"/>
      <c r="H332" s="220"/>
      <c r="I332" s="220"/>
      <c r="J332" s="220"/>
    </row>
    <row r="333" spans="1:10" s="224" customFormat="1">
      <c r="A333" s="220"/>
      <c r="B333" s="220"/>
      <c r="C333" s="222"/>
      <c r="D333" s="223"/>
      <c r="F333" s="225"/>
      <c r="G333" s="220"/>
      <c r="H333" s="220"/>
      <c r="I333" s="220"/>
      <c r="J333" s="220"/>
    </row>
    <row r="334" spans="1:10" s="224" customFormat="1">
      <c r="A334" s="220"/>
      <c r="B334" s="220"/>
      <c r="C334" s="222"/>
      <c r="D334" s="223"/>
      <c r="F334" s="225"/>
      <c r="G334" s="220"/>
      <c r="H334" s="220"/>
      <c r="I334" s="220"/>
      <c r="J334" s="220"/>
    </row>
    <row r="335" spans="1:10" s="224" customFormat="1">
      <c r="A335" s="220"/>
      <c r="B335" s="220"/>
      <c r="C335" s="222"/>
      <c r="D335" s="223"/>
      <c r="F335" s="225"/>
      <c r="G335" s="220"/>
      <c r="H335" s="220"/>
      <c r="I335" s="220"/>
      <c r="J335" s="220"/>
    </row>
    <row r="336" spans="1:10" s="224" customFormat="1">
      <c r="A336" s="220"/>
      <c r="B336" s="220"/>
      <c r="C336" s="222"/>
      <c r="D336" s="223"/>
      <c r="F336" s="225"/>
      <c r="G336" s="220"/>
      <c r="H336" s="220"/>
      <c r="I336" s="220"/>
      <c r="J336" s="220"/>
    </row>
    <row r="337" spans="1:10" s="224" customFormat="1">
      <c r="A337" s="220"/>
      <c r="B337" s="220"/>
      <c r="C337" s="222"/>
      <c r="D337" s="223"/>
      <c r="F337" s="225"/>
      <c r="G337" s="220"/>
      <c r="H337" s="220"/>
      <c r="I337" s="220"/>
      <c r="J337" s="220"/>
    </row>
    <row r="338" spans="1:10" s="224" customFormat="1">
      <c r="A338" s="220"/>
      <c r="B338" s="220"/>
      <c r="C338" s="222"/>
      <c r="D338" s="223"/>
      <c r="F338" s="225"/>
      <c r="G338" s="220"/>
      <c r="H338" s="220"/>
      <c r="I338" s="220"/>
      <c r="J338" s="220"/>
    </row>
    <row r="339" spans="1:10" s="224" customFormat="1">
      <c r="A339" s="220"/>
      <c r="B339" s="220"/>
      <c r="C339" s="222"/>
      <c r="D339" s="223"/>
      <c r="F339" s="225"/>
      <c r="G339" s="220"/>
      <c r="H339" s="220"/>
      <c r="I339" s="220"/>
      <c r="J339" s="220"/>
    </row>
    <row r="340" spans="1:10" s="224" customFormat="1">
      <c r="A340" s="220"/>
      <c r="B340" s="220"/>
      <c r="C340" s="222"/>
      <c r="D340" s="223"/>
      <c r="F340" s="225"/>
      <c r="G340" s="220"/>
      <c r="H340" s="220"/>
      <c r="I340" s="220"/>
      <c r="J340" s="220"/>
    </row>
    <row r="341" spans="1:10" s="224" customFormat="1">
      <c r="A341" s="220"/>
      <c r="B341" s="220"/>
      <c r="C341" s="222"/>
      <c r="D341" s="223"/>
      <c r="F341" s="225"/>
      <c r="G341" s="220"/>
      <c r="H341" s="220"/>
      <c r="I341" s="220"/>
      <c r="J341" s="220"/>
    </row>
    <row r="342" spans="1:10" s="224" customFormat="1">
      <c r="A342" s="220"/>
      <c r="B342" s="220"/>
      <c r="C342" s="222"/>
      <c r="D342" s="223"/>
      <c r="F342" s="225"/>
      <c r="G342" s="220"/>
      <c r="H342" s="220"/>
      <c r="I342" s="220"/>
      <c r="J342" s="220"/>
    </row>
    <row r="343" spans="1:10" s="224" customFormat="1">
      <c r="A343" s="220"/>
      <c r="B343" s="220"/>
      <c r="C343" s="222"/>
      <c r="D343" s="223"/>
      <c r="F343" s="225"/>
      <c r="G343" s="220"/>
      <c r="H343" s="220"/>
      <c r="I343" s="220"/>
      <c r="J343" s="220"/>
    </row>
    <row r="344" spans="1:10" s="224" customFormat="1">
      <c r="A344" s="220"/>
      <c r="B344" s="220"/>
      <c r="C344" s="222"/>
      <c r="D344" s="223"/>
      <c r="F344" s="225"/>
      <c r="G344" s="220"/>
      <c r="H344" s="220"/>
      <c r="I344" s="220"/>
      <c r="J344" s="220"/>
    </row>
    <row r="345" spans="1:10" s="224" customFormat="1">
      <c r="A345" s="220"/>
      <c r="B345" s="220"/>
      <c r="C345" s="222"/>
      <c r="D345" s="223"/>
      <c r="F345" s="225"/>
      <c r="G345" s="220"/>
      <c r="H345" s="220"/>
      <c r="I345" s="220"/>
      <c r="J345" s="220"/>
    </row>
    <row r="346" spans="1:10" s="224" customFormat="1">
      <c r="A346" s="220"/>
      <c r="B346" s="220"/>
      <c r="C346" s="222"/>
      <c r="D346" s="223"/>
      <c r="F346" s="225"/>
      <c r="G346" s="220"/>
      <c r="H346" s="220"/>
      <c r="I346" s="220"/>
      <c r="J346" s="220"/>
    </row>
    <row r="347" spans="1:10" s="224" customFormat="1">
      <c r="A347" s="220"/>
      <c r="B347" s="220"/>
      <c r="C347" s="222"/>
      <c r="D347" s="223"/>
      <c r="F347" s="225"/>
      <c r="G347" s="220"/>
      <c r="H347" s="220"/>
      <c r="I347" s="220"/>
      <c r="J347" s="220"/>
    </row>
    <row r="348" spans="1:10" s="224" customFormat="1">
      <c r="A348" s="220"/>
      <c r="B348" s="220"/>
      <c r="C348" s="222"/>
      <c r="D348" s="223"/>
      <c r="F348" s="225"/>
      <c r="G348" s="220"/>
      <c r="H348" s="220"/>
      <c r="I348" s="220"/>
      <c r="J348" s="220"/>
    </row>
    <row r="349" spans="1:10" s="224" customFormat="1">
      <c r="A349" s="220"/>
      <c r="B349" s="220"/>
      <c r="C349" s="222"/>
      <c r="D349" s="223"/>
      <c r="F349" s="225"/>
      <c r="G349" s="220"/>
      <c r="H349" s="220"/>
      <c r="I349" s="220"/>
      <c r="J349" s="220"/>
    </row>
    <row r="350" spans="1:10" s="224" customFormat="1">
      <c r="A350" s="220"/>
      <c r="B350" s="220"/>
      <c r="C350" s="222"/>
      <c r="D350" s="223"/>
      <c r="F350" s="225"/>
      <c r="G350" s="220"/>
      <c r="H350" s="220"/>
      <c r="I350" s="220"/>
      <c r="J350" s="220"/>
    </row>
  </sheetData>
  <sheetProtection formatCells="0" formatColumns="0" formatRows="0" selectLockedCells="1" sort="0" autoFilter="0" pivotTables="0"/>
  <mergeCells count="9">
    <mergeCell ref="A305:E305"/>
    <mergeCell ref="A1:F1"/>
    <mergeCell ref="A3:F3"/>
    <mergeCell ref="A5:F5"/>
    <mergeCell ref="A42:E42"/>
    <mergeCell ref="A108:E108"/>
    <mergeCell ref="A169:E169"/>
    <mergeCell ref="A290:E290"/>
    <mergeCell ref="A222:E222"/>
  </mergeCells>
  <pageMargins left="0.7" right="0.7" top="0.75" bottom="0.75" header="0.3" footer="0.3"/>
  <pageSetup paperSize="9" scale="78" fitToHeight="0" orientation="portrait" r:id="rId1"/>
  <headerFooter alignWithMargins="0">
    <oddFooter>Page &amp;P of &amp;N</oddFooter>
  </headerFooter>
  <rowBreaks count="5" manualBreakCount="5">
    <brk id="42" max="5" man="1"/>
    <brk id="108" max="5" man="1"/>
    <brk id="169" max="5" man="1"/>
    <brk id="222" max="5" man="1"/>
    <brk id="290" max="5"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pageSetUpPr fitToPage="1"/>
  </sheetPr>
  <dimension ref="A1:C37"/>
  <sheetViews>
    <sheetView view="pageBreakPreview" zoomScaleSheetLayoutView="100" workbookViewId="0">
      <selection activeCell="C9" sqref="C9:C25"/>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30" t="str">
        <f>'Treated Water Tank'!A1:F1</f>
        <v>MBEERE SOUTH WATER SUPPLY PROJECT: LOT II-KAMBURU WATER SUPPLY</v>
      </c>
      <c r="B1" s="1931"/>
      <c r="C1" s="1932"/>
    </row>
    <row r="2" spans="1:3" ht="13">
      <c r="A2" s="621"/>
      <c r="B2" s="625"/>
      <c r="C2" s="626"/>
    </row>
    <row r="3" spans="1:3" ht="13">
      <c r="A3" s="1930" t="str">
        <f>'Treated Water Tank'!A3:F3</f>
        <v>BILL No. 3.5</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1588</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7" t="s">
        <v>1602</v>
      </c>
      <c r="B25" s="1908"/>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 thickBot="1">
      <c r="A35" s="627"/>
      <c r="B35" s="643"/>
      <c r="C35" s="644"/>
    </row>
    <row r="37" spans="1:3">
      <c r="C37" s="645"/>
    </row>
  </sheetData>
  <mergeCells count="4">
    <mergeCell ref="A25:B25"/>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pageSetUpPr fitToPage="1"/>
  </sheetPr>
  <dimension ref="A1:G757"/>
  <sheetViews>
    <sheetView view="pageBreakPreview" topLeftCell="A429" zoomScaleSheetLayoutView="100" workbookViewId="0">
      <selection activeCell="F412" sqref="F412"/>
    </sheetView>
  </sheetViews>
  <sheetFormatPr defaultColWidth="9.1796875" defaultRowHeight="13"/>
  <cols>
    <col min="1" max="1" width="7.6328125" style="39" customWidth="1"/>
    <col min="2" max="2" width="56.26953125" style="40" customWidth="1"/>
    <col min="3" max="3" width="6.1796875" style="41" customWidth="1"/>
    <col min="4" max="4" width="10.08984375" style="42" bestFit="1" customWidth="1"/>
    <col min="5" max="5" width="15" style="826" customWidth="1"/>
    <col min="6" max="6" width="17.36328125" style="826" customWidth="1"/>
    <col min="7" max="7" width="9.1796875" style="1" customWidth="1"/>
    <col min="8" max="8" width="10" style="28" bestFit="1" customWidth="1"/>
    <col min="9" max="16384" width="9.1796875" style="28"/>
  </cols>
  <sheetData>
    <row r="1" spans="1:7" s="2" customFormat="1">
      <c r="A1" s="2055" t="str">
        <f>'Treated Water Tank'!A1:F1</f>
        <v>MBEERE SOUTH WATER SUPPLY PROJECT: LOT II-KAMBURU WATER SUPPLY</v>
      </c>
      <c r="B1" s="2056"/>
      <c r="C1" s="2056"/>
      <c r="D1" s="2056"/>
      <c r="E1" s="2056"/>
      <c r="F1" s="2057"/>
      <c r="G1" s="1"/>
    </row>
    <row r="2" spans="1:7" s="2" customFormat="1">
      <c r="A2" s="1227"/>
      <c r="B2" s="1805"/>
      <c r="C2" s="1806"/>
      <c r="D2" s="1807"/>
      <c r="E2" s="1254"/>
      <c r="F2" s="1260"/>
      <c r="G2" s="1"/>
    </row>
    <row r="3" spans="1:7" s="2" customFormat="1">
      <c r="A3" s="2012" t="s">
        <v>636</v>
      </c>
      <c r="B3" s="2013"/>
      <c r="C3" s="2013"/>
      <c r="D3" s="2013"/>
      <c r="E3" s="2013"/>
      <c r="F3" s="2014"/>
      <c r="G3" s="1"/>
    </row>
    <row r="4" spans="1:7" s="2" customFormat="1">
      <c r="A4" s="1227"/>
      <c r="B4" s="1803"/>
      <c r="C4" s="1803"/>
      <c r="D4" s="1803"/>
      <c r="E4" s="1808"/>
      <c r="F4" s="1068"/>
      <c r="G4" s="1"/>
    </row>
    <row r="5" spans="1:7" s="2" customFormat="1">
      <c r="A5" s="2015" t="s">
        <v>2283</v>
      </c>
      <c r="B5" s="2016"/>
      <c r="C5" s="2016"/>
      <c r="D5" s="2016"/>
      <c r="E5" s="2016"/>
      <c r="F5" s="2017"/>
      <c r="G5" s="1"/>
    </row>
    <row r="6" spans="1:7" s="2" customFormat="1" ht="13.5" thickBot="1">
      <c r="A6" s="1809"/>
      <c r="B6" s="1810"/>
      <c r="C6" s="1810"/>
      <c r="D6" s="1810"/>
      <c r="E6" s="1811"/>
      <c r="F6" s="1812"/>
      <c r="G6" s="1"/>
    </row>
    <row r="7" spans="1:7" s="1" customFormat="1">
      <c r="A7" s="1228" t="s">
        <v>0</v>
      </c>
      <c r="B7" s="833" t="s">
        <v>1</v>
      </c>
      <c r="C7" s="833" t="s">
        <v>2</v>
      </c>
      <c r="D7" s="833" t="s">
        <v>3</v>
      </c>
      <c r="E7" s="1255" t="s">
        <v>4</v>
      </c>
      <c r="F7" s="1261" t="s">
        <v>5</v>
      </c>
    </row>
    <row r="8" spans="1:7" s="1" customFormat="1" ht="13.5" thickBot="1">
      <c r="A8" s="1229" t="s">
        <v>6</v>
      </c>
      <c r="B8" s="837"/>
      <c r="C8" s="837"/>
      <c r="D8" s="837"/>
      <c r="E8" s="1256" t="s">
        <v>247</v>
      </c>
      <c r="F8" s="1262" t="s">
        <v>247</v>
      </c>
    </row>
    <row r="9" spans="1:7" s="2" customFormat="1">
      <c r="A9" s="3"/>
      <c r="B9" s="1230"/>
      <c r="C9" s="5"/>
      <c r="D9" s="6"/>
      <c r="E9" s="1257"/>
      <c r="F9" s="819"/>
      <c r="G9" s="1"/>
    </row>
    <row r="10" spans="1:7" s="714" customFormat="1">
      <c r="A10" s="1231">
        <v>1</v>
      </c>
      <c r="B10" s="1232" t="s">
        <v>27</v>
      </c>
      <c r="C10" s="1233"/>
      <c r="D10" s="1234"/>
      <c r="E10" s="825"/>
      <c r="F10" s="821"/>
      <c r="G10" s="713"/>
    </row>
    <row r="11" spans="1:7" s="2" customFormat="1">
      <c r="A11" s="1235"/>
      <c r="B11" s="1230"/>
      <c r="C11" s="1236"/>
      <c r="D11" s="1237"/>
      <c r="E11" s="1258"/>
      <c r="F11" s="820"/>
      <c r="G11" s="1"/>
    </row>
    <row r="12" spans="1:7" s="2" customFormat="1">
      <c r="A12" s="1235"/>
      <c r="B12" s="1230" t="s">
        <v>28</v>
      </c>
      <c r="C12" s="1236"/>
      <c r="D12" s="1237"/>
      <c r="E12" s="1258"/>
      <c r="F12" s="820"/>
      <c r="G12" s="1"/>
    </row>
    <row r="13" spans="1:7" s="2" customFormat="1">
      <c r="A13" s="1235"/>
      <c r="B13" s="1230"/>
      <c r="C13" s="1236"/>
      <c r="D13" s="1237"/>
      <c r="E13" s="1258"/>
      <c r="F13" s="820"/>
      <c r="G13" s="1"/>
    </row>
    <row r="14" spans="1:7" s="2" customFormat="1" ht="37.5">
      <c r="A14" s="1235"/>
      <c r="B14" s="1238" t="s">
        <v>1970</v>
      </c>
      <c r="C14" s="1236"/>
      <c r="D14" s="1237"/>
      <c r="E14" s="1258"/>
      <c r="F14" s="820"/>
      <c r="G14" s="1"/>
    </row>
    <row r="15" spans="1:7" s="2" customFormat="1">
      <c r="A15" s="1235"/>
      <c r="B15" s="1230"/>
      <c r="C15" s="1236"/>
      <c r="D15" s="1237"/>
      <c r="E15" s="1258"/>
      <c r="F15" s="820"/>
      <c r="G15" s="1"/>
    </row>
    <row r="16" spans="1:7" s="2" customFormat="1" ht="25">
      <c r="A16" s="1235"/>
      <c r="B16" s="1238" t="s">
        <v>1971</v>
      </c>
      <c r="C16" s="1236"/>
      <c r="D16" s="1237"/>
      <c r="E16" s="1258"/>
      <c r="F16" s="820"/>
      <c r="G16" s="1"/>
    </row>
    <row r="17" spans="1:7" s="2" customFormat="1">
      <c r="A17" s="1235"/>
      <c r="B17" s="1230"/>
      <c r="C17" s="1236"/>
      <c r="D17" s="1237"/>
      <c r="E17" s="1258"/>
      <c r="F17" s="820"/>
      <c r="G17" s="1"/>
    </row>
    <row r="18" spans="1:7" s="2" customFormat="1" ht="37.5">
      <c r="A18" s="1235"/>
      <c r="B18" s="1238" t="s">
        <v>1972</v>
      </c>
      <c r="C18" s="1236"/>
      <c r="D18" s="1237"/>
      <c r="E18" s="1258"/>
      <c r="F18" s="820"/>
      <c r="G18" s="1"/>
    </row>
    <row r="19" spans="1:7" s="2" customFormat="1">
      <c r="A19" s="1235"/>
      <c r="B19" s="1230"/>
      <c r="C19" s="1236"/>
      <c r="D19" s="1237"/>
      <c r="E19" s="1258"/>
      <c r="F19" s="820"/>
      <c r="G19" s="1"/>
    </row>
    <row r="20" spans="1:7" s="2" customFormat="1" ht="26">
      <c r="A20" s="1235"/>
      <c r="B20" s="1230" t="s">
        <v>32</v>
      </c>
      <c r="C20" s="1239"/>
      <c r="D20" s="1237"/>
      <c r="E20" s="1258"/>
      <c r="F20" s="820"/>
      <c r="G20" s="1"/>
    </row>
    <row r="21" spans="1:7" s="2" customFormat="1">
      <c r="A21" s="1235"/>
      <c r="B21" s="1230"/>
      <c r="C21" s="1236"/>
      <c r="D21" s="1237"/>
      <c r="E21" s="1258"/>
      <c r="F21" s="820"/>
      <c r="G21" s="1"/>
    </row>
    <row r="22" spans="1:7" s="714" customFormat="1" ht="14.5">
      <c r="A22" s="1240">
        <v>1.1000000000000001</v>
      </c>
      <c r="B22" s="1241" t="s">
        <v>33</v>
      </c>
      <c r="C22" s="1233" t="s">
        <v>14</v>
      </c>
      <c r="D22" s="1234">
        <v>78</v>
      </c>
      <c r="E22" s="825"/>
      <c r="F22" s="821"/>
      <c r="G22" s="713"/>
    </row>
    <row r="23" spans="1:7" s="2" customFormat="1">
      <c r="A23" s="1235"/>
      <c r="B23" s="1230"/>
      <c r="C23" s="1236"/>
      <c r="D23" s="1237"/>
      <c r="E23" s="1258"/>
      <c r="F23" s="821"/>
      <c r="G23" s="1"/>
    </row>
    <row r="24" spans="1:7" s="714" customFormat="1" ht="14.5">
      <c r="A24" s="1240">
        <v>1.2</v>
      </c>
      <c r="B24" s="1241" t="s">
        <v>1973</v>
      </c>
      <c r="C24" s="1233" t="s">
        <v>14</v>
      </c>
      <c r="D24" s="1234">
        <v>9</v>
      </c>
      <c r="E24" s="825"/>
      <c r="F24" s="821"/>
      <c r="G24" s="713"/>
    </row>
    <row r="25" spans="1:7" s="2" customFormat="1">
      <c r="A25" s="1235"/>
      <c r="B25" s="1230"/>
      <c r="C25" s="1236"/>
      <c r="D25" s="1237"/>
      <c r="E25" s="1258"/>
      <c r="F25" s="821"/>
      <c r="G25" s="1"/>
    </row>
    <row r="26" spans="1:7" s="2" customFormat="1">
      <c r="A26" s="1235"/>
      <c r="B26" s="1230" t="s">
        <v>34</v>
      </c>
      <c r="C26" s="1236"/>
      <c r="D26" s="1237"/>
      <c r="E26" s="1258"/>
      <c r="F26" s="821"/>
      <c r="G26" s="1"/>
    </row>
    <row r="27" spans="1:7" s="2" customFormat="1">
      <c r="A27" s="1235"/>
      <c r="B27" s="1230"/>
      <c r="C27" s="1236"/>
      <c r="D27" s="1237"/>
      <c r="E27" s="1258"/>
      <c r="F27" s="821"/>
      <c r="G27" s="1"/>
    </row>
    <row r="28" spans="1:7" s="714" customFormat="1" ht="14.5">
      <c r="A28" s="1240">
        <v>1.3</v>
      </c>
      <c r="B28" s="1241" t="s">
        <v>35</v>
      </c>
      <c r="C28" s="1233" t="s">
        <v>14</v>
      </c>
      <c r="D28" s="1234">
        <v>6</v>
      </c>
      <c r="E28" s="825"/>
      <c r="F28" s="821"/>
      <c r="G28" s="713"/>
    </row>
    <row r="29" spans="1:7" s="2" customFormat="1">
      <c r="A29" s="1235"/>
      <c r="B29" s="1230"/>
      <c r="C29" s="1236"/>
      <c r="D29" s="1237"/>
      <c r="E29" s="825"/>
      <c r="F29" s="821"/>
      <c r="G29" s="1"/>
    </row>
    <row r="30" spans="1:7" s="714" customFormat="1" ht="14.5">
      <c r="A30" s="1240">
        <v>1.4</v>
      </c>
      <c r="B30" s="1241" t="s">
        <v>36</v>
      </c>
      <c r="C30" s="1233" t="s">
        <v>14</v>
      </c>
      <c r="D30" s="1234">
        <v>13</v>
      </c>
      <c r="E30" s="825"/>
      <c r="F30" s="821"/>
      <c r="G30" s="713"/>
    </row>
    <row r="31" spans="1:7" s="2" customFormat="1">
      <c r="A31" s="1235"/>
      <c r="B31" s="1230"/>
      <c r="C31" s="1236"/>
      <c r="D31" s="1237"/>
      <c r="E31" s="825"/>
      <c r="F31" s="821"/>
      <c r="G31" s="1"/>
    </row>
    <row r="32" spans="1:7" s="714" customFormat="1">
      <c r="A32" s="1240"/>
      <c r="B32" s="1232" t="s">
        <v>37</v>
      </c>
      <c r="C32" s="1233"/>
      <c r="D32" s="1234"/>
      <c r="E32" s="825"/>
      <c r="F32" s="821"/>
      <c r="G32" s="713"/>
    </row>
    <row r="33" spans="1:7" s="2" customFormat="1">
      <c r="A33" s="1235"/>
      <c r="B33" s="1230"/>
      <c r="C33" s="1236"/>
      <c r="D33" s="1237"/>
      <c r="E33" s="1258"/>
      <c r="F33" s="821"/>
      <c r="G33" s="1"/>
    </row>
    <row r="34" spans="1:7" s="2" customFormat="1" ht="25">
      <c r="A34" s="1235">
        <v>1.5</v>
      </c>
      <c r="B34" s="1238" t="s">
        <v>38</v>
      </c>
      <c r="C34" s="1236" t="s">
        <v>14</v>
      </c>
      <c r="D34" s="1237">
        <v>14</v>
      </c>
      <c r="E34" s="1258"/>
      <c r="F34" s="821"/>
      <c r="G34" s="1"/>
    </row>
    <row r="35" spans="1:7" s="2" customFormat="1">
      <c r="A35" s="1235"/>
      <c r="B35" s="1230"/>
      <c r="C35" s="1236"/>
      <c r="D35" s="1237"/>
      <c r="E35" s="1258"/>
      <c r="F35" s="821"/>
      <c r="G35" s="1"/>
    </row>
    <row r="36" spans="1:7" s="714" customFormat="1">
      <c r="A36" s="1240"/>
      <c r="B36" s="1232" t="s">
        <v>39</v>
      </c>
      <c r="C36" s="1233"/>
      <c r="D36" s="1234"/>
      <c r="E36" s="1258"/>
      <c r="F36" s="821"/>
      <c r="G36" s="713"/>
    </row>
    <row r="37" spans="1:7" s="2" customFormat="1">
      <c r="A37" s="1235"/>
      <c r="B37" s="1230"/>
      <c r="C37" s="1236"/>
      <c r="D37" s="1237"/>
      <c r="E37" s="1258"/>
      <c r="F37" s="821"/>
      <c r="G37" s="1"/>
    </row>
    <row r="38" spans="1:7" s="2" customFormat="1" ht="37.5">
      <c r="A38" s="1235">
        <v>1.6</v>
      </c>
      <c r="B38" s="1238" t="s">
        <v>40</v>
      </c>
      <c r="C38" s="1236" t="s">
        <v>14</v>
      </c>
      <c r="D38" s="1237">
        <v>9</v>
      </c>
      <c r="E38" s="1258"/>
      <c r="F38" s="821"/>
      <c r="G38" s="1"/>
    </row>
    <row r="39" spans="1:7" s="2" customFormat="1">
      <c r="A39" s="1235"/>
      <c r="B39" s="1230"/>
      <c r="C39" s="1236"/>
      <c r="D39" s="1237"/>
      <c r="E39" s="1258"/>
      <c r="F39" s="821"/>
      <c r="G39" s="1"/>
    </row>
    <row r="40" spans="1:7" s="2" customFormat="1" ht="25">
      <c r="A40" s="1235">
        <v>1.7</v>
      </c>
      <c r="B40" s="1238" t="s">
        <v>41</v>
      </c>
      <c r="C40" s="1236" t="s">
        <v>15</v>
      </c>
      <c r="D40" s="1237">
        <v>29</v>
      </c>
      <c r="E40" s="1258"/>
      <c r="F40" s="821"/>
      <c r="G40" s="1"/>
    </row>
    <row r="41" spans="1:7" s="2" customFormat="1">
      <c r="A41" s="1235"/>
      <c r="B41" s="1230"/>
      <c r="C41" s="1236"/>
      <c r="D41" s="1237"/>
      <c r="E41" s="1258"/>
      <c r="F41" s="821"/>
      <c r="G41" s="1"/>
    </row>
    <row r="42" spans="1:7" s="2" customFormat="1" ht="37.5">
      <c r="A42" s="1235">
        <v>1.8</v>
      </c>
      <c r="B42" s="1238" t="s">
        <v>42</v>
      </c>
      <c r="C42" s="1236" t="s">
        <v>15</v>
      </c>
      <c r="D42" s="1237">
        <v>29</v>
      </c>
      <c r="E42" s="1258"/>
      <c r="F42" s="821"/>
      <c r="G42" s="1"/>
    </row>
    <row r="43" spans="1:7" s="2" customFormat="1">
      <c r="A43" s="1235"/>
      <c r="B43" s="1230"/>
      <c r="C43" s="1236"/>
      <c r="D43" s="1237"/>
      <c r="E43" s="1258"/>
      <c r="F43" s="821"/>
      <c r="G43" s="1"/>
    </row>
    <row r="44" spans="1:7" s="714" customFormat="1">
      <c r="A44" s="1240"/>
      <c r="B44" s="1232" t="s">
        <v>43</v>
      </c>
      <c r="C44" s="1233"/>
      <c r="D44" s="1234"/>
      <c r="E44" s="825"/>
      <c r="F44" s="821"/>
      <c r="G44" s="713"/>
    </row>
    <row r="45" spans="1:7" s="2" customFormat="1">
      <c r="A45" s="1235"/>
      <c r="B45" s="1230"/>
      <c r="C45" s="1236"/>
      <c r="D45" s="1237"/>
      <c r="E45" s="1258"/>
      <c r="F45" s="821"/>
      <c r="G45" s="1"/>
    </row>
    <row r="46" spans="1:7" s="714" customFormat="1" ht="14.5">
      <c r="A46" s="1240">
        <v>1.9</v>
      </c>
      <c r="B46" s="1241" t="s">
        <v>44</v>
      </c>
      <c r="C46" s="1233" t="s">
        <v>14</v>
      </c>
      <c r="D46" s="1234">
        <v>73</v>
      </c>
      <c r="E46" s="825"/>
      <c r="F46" s="821"/>
      <c r="G46" s="713"/>
    </row>
    <row r="47" spans="1:7" s="2" customFormat="1">
      <c r="A47" s="1235"/>
      <c r="B47" s="1230"/>
      <c r="C47" s="1236"/>
      <c r="D47" s="1237"/>
      <c r="E47" s="825"/>
      <c r="F47" s="821"/>
      <c r="G47" s="1"/>
    </row>
    <row r="48" spans="1:7" s="714" customFormat="1">
      <c r="A48" s="1240"/>
      <c r="B48" s="1232" t="s">
        <v>45</v>
      </c>
      <c r="C48" s="1233"/>
      <c r="D48" s="1234"/>
      <c r="E48" s="825"/>
      <c r="F48" s="821"/>
      <c r="G48" s="713"/>
    </row>
    <row r="49" spans="1:7" s="2" customFormat="1">
      <c r="A49" s="1235"/>
      <c r="B49" s="1230"/>
      <c r="C49" s="1236"/>
      <c r="D49" s="1237"/>
      <c r="E49" s="825"/>
      <c r="F49" s="821"/>
      <c r="G49" s="1"/>
    </row>
    <row r="50" spans="1:7" s="2" customFormat="1" ht="25">
      <c r="A50" s="1242">
        <v>1.1000000000000001</v>
      </c>
      <c r="B50" s="1238" t="s">
        <v>46</v>
      </c>
      <c r="C50" s="1236" t="s">
        <v>15</v>
      </c>
      <c r="D50" s="1237">
        <v>29</v>
      </c>
      <c r="E50" s="825"/>
      <c r="F50" s="821"/>
      <c r="G50" s="1"/>
    </row>
    <row r="51" spans="1:7" s="2" customFormat="1">
      <c r="A51" s="1235"/>
      <c r="B51" s="1230"/>
      <c r="C51" s="1236"/>
      <c r="D51" s="1237"/>
      <c r="E51" s="825"/>
      <c r="F51" s="821"/>
      <c r="G51" s="1"/>
    </row>
    <row r="52" spans="1:7" s="714" customFormat="1">
      <c r="A52" s="1240"/>
      <c r="B52" s="1232" t="s">
        <v>47</v>
      </c>
      <c r="C52" s="1233"/>
      <c r="D52" s="1234"/>
      <c r="E52" s="825"/>
      <c r="F52" s="821"/>
      <c r="G52" s="713"/>
    </row>
    <row r="53" spans="1:7" s="2" customFormat="1">
      <c r="A53" s="1235"/>
      <c r="B53" s="1230"/>
      <c r="C53" s="1236"/>
      <c r="D53" s="1237"/>
      <c r="E53" s="825"/>
      <c r="F53" s="821"/>
      <c r="G53" s="1"/>
    </row>
    <row r="54" spans="1:7" s="714" customFormat="1" ht="14.5">
      <c r="A54" s="1240">
        <v>1.1100000000000001</v>
      </c>
      <c r="B54" s="1241" t="s">
        <v>48</v>
      </c>
      <c r="C54" s="1233" t="s">
        <v>15</v>
      </c>
      <c r="D54" s="1234">
        <v>29</v>
      </c>
      <c r="E54" s="825"/>
      <c r="F54" s="821"/>
      <c r="G54" s="713"/>
    </row>
    <row r="55" spans="1:7" s="2" customFormat="1">
      <c r="A55" s="1235"/>
      <c r="B55" s="1230"/>
      <c r="C55" s="1236"/>
      <c r="D55" s="1237"/>
      <c r="E55" s="1258"/>
      <c r="F55" s="820"/>
      <c r="G55" s="1"/>
    </row>
    <row r="56" spans="1:7" s="2" customFormat="1" ht="13.5" thickBot="1">
      <c r="A56" s="2018" t="s">
        <v>49</v>
      </c>
      <c r="B56" s="2019"/>
      <c r="C56" s="2019"/>
      <c r="D56" s="2019"/>
      <c r="E56" s="2020"/>
      <c r="F56" s="822"/>
      <c r="G56" s="1"/>
    </row>
    <row r="57" spans="1:7" s="714" customFormat="1">
      <c r="A57" s="1240"/>
      <c r="B57" s="1232" t="s">
        <v>50</v>
      </c>
      <c r="C57" s="1233"/>
      <c r="D57" s="1234"/>
      <c r="E57" s="825"/>
      <c r="F57" s="821"/>
      <c r="G57" s="713"/>
    </row>
    <row r="58" spans="1:7" s="2" customFormat="1">
      <c r="A58" s="1235"/>
      <c r="B58" s="1230"/>
      <c r="C58" s="1236"/>
      <c r="D58" s="1237"/>
      <c r="E58" s="1258"/>
      <c r="F58" s="820"/>
      <c r="G58" s="1"/>
    </row>
    <row r="59" spans="1:7" s="2" customFormat="1" ht="26">
      <c r="A59" s="1235"/>
      <c r="B59" s="1230" t="s">
        <v>51</v>
      </c>
      <c r="C59" s="1236"/>
      <c r="D59" s="1237"/>
      <c r="E59" s="1258"/>
      <c r="F59" s="820"/>
      <c r="G59" s="1"/>
    </row>
    <row r="60" spans="1:7" s="2" customFormat="1">
      <c r="A60" s="1235"/>
      <c r="B60" s="1230"/>
      <c r="C60" s="1236"/>
      <c r="D60" s="1237"/>
      <c r="E60" s="1258"/>
      <c r="F60" s="820"/>
      <c r="G60" s="1"/>
    </row>
    <row r="61" spans="1:7" s="714" customFormat="1" ht="14.5">
      <c r="A61" s="1240">
        <v>1.1200000000000001</v>
      </c>
      <c r="B61" s="1241" t="s">
        <v>52</v>
      </c>
      <c r="C61" s="1233" t="s">
        <v>15</v>
      </c>
      <c r="D61" s="1234">
        <v>3</v>
      </c>
      <c r="E61" s="825"/>
      <c r="F61" s="821"/>
      <c r="G61" s="713"/>
    </row>
    <row r="62" spans="1:7" s="2" customFormat="1">
      <c r="A62" s="1235"/>
      <c r="B62" s="1230"/>
      <c r="C62" s="1236"/>
      <c r="D62" s="1237"/>
      <c r="E62" s="825"/>
      <c r="F62" s="821"/>
      <c r="G62" s="1"/>
    </row>
    <row r="63" spans="1:7" s="2" customFormat="1" ht="26">
      <c r="A63" s="1235"/>
      <c r="B63" s="1230" t="s">
        <v>53</v>
      </c>
      <c r="C63" s="1236"/>
      <c r="D63" s="1237"/>
      <c r="E63" s="825"/>
      <c r="F63" s="821"/>
      <c r="G63" s="1"/>
    </row>
    <row r="64" spans="1:7" s="2" customFormat="1">
      <c r="A64" s="1235"/>
      <c r="B64" s="1230"/>
      <c r="C64" s="1236"/>
      <c r="D64" s="1237"/>
      <c r="E64" s="825"/>
      <c r="F64" s="821"/>
      <c r="G64" s="1"/>
    </row>
    <row r="65" spans="1:7" s="714" customFormat="1">
      <c r="A65" s="1240">
        <v>1.1299999999999999</v>
      </c>
      <c r="B65" s="1241" t="s">
        <v>55</v>
      </c>
      <c r="C65" s="1233" t="s">
        <v>1037</v>
      </c>
      <c r="D65" s="1234">
        <v>6</v>
      </c>
      <c r="E65" s="825"/>
      <c r="F65" s="821"/>
      <c r="G65" s="713"/>
    </row>
    <row r="66" spans="1:7" s="2" customFormat="1">
      <c r="A66" s="1235"/>
      <c r="B66" s="1230"/>
      <c r="C66" s="1236"/>
      <c r="D66" s="1237"/>
      <c r="E66" s="1258"/>
      <c r="F66" s="821"/>
      <c r="G66" s="1"/>
    </row>
    <row r="67" spans="1:7" s="714" customFormat="1" ht="14.5">
      <c r="A67" s="1240">
        <v>1.1399999999999999</v>
      </c>
      <c r="B67" s="1241" t="s">
        <v>54</v>
      </c>
      <c r="C67" s="1233" t="s">
        <v>14</v>
      </c>
      <c r="D67" s="1234">
        <v>6</v>
      </c>
      <c r="E67" s="825"/>
      <c r="F67" s="821"/>
      <c r="G67" s="713"/>
    </row>
    <row r="68" spans="1:7" s="714" customFormat="1">
      <c r="A68" s="1240"/>
      <c r="B68" s="1241"/>
      <c r="C68" s="1233"/>
      <c r="D68" s="1234"/>
      <c r="E68" s="825"/>
      <c r="F68" s="821"/>
      <c r="G68" s="713"/>
    </row>
    <row r="69" spans="1:7" s="714" customFormat="1">
      <c r="A69" s="1240"/>
      <c r="B69" s="1232" t="s">
        <v>61</v>
      </c>
      <c r="C69" s="1233"/>
      <c r="D69" s="1234"/>
      <c r="E69" s="825"/>
      <c r="F69" s="821"/>
      <c r="G69" s="713"/>
    </row>
    <row r="70" spans="1:7" s="714" customFormat="1">
      <c r="A70" s="1240"/>
      <c r="B70" s="1232"/>
      <c r="C70" s="1233"/>
      <c r="D70" s="1234"/>
      <c r="E70" s="825"/>
      <c r="F70" s="821"/>
      <c r="G70" s="713"/>
    </row>
    <row r="71" spans="1:7" s="2" customFormat="1" ht="39">
      <c r="A71" s="1235"/>
      <c r="B71" s="1230" t="s">
        <v>64</v>
      </c>
      <c r="C71" s="1236"/>
      <c r="D71" s="1237"/>
      <c r="E71" s="1258"/>
      <c r="F71" s="821"/>
      <c r="G71" s="1"/>
    </row>
    <row r="72" spans="1:7" s="2" customFormat="1">
      <c r="A72" s="1235"/>
      <c r="B72" s="1230"/>
      <c r="C72" s="1236"/>
      <c r="D72" s="1237"/>
      <c r="E72" s="1258"/>
      <c r="F72" s="821"/>
      <c r="G72" s="1"/>
    </row>
    <row r="73" spans="1:7" s="714" customFormat="1">
      <c r="A73" s="1240">
        <v>1.1499999999999999</v>
      </c>
      <c r="B73" s="1241" t="s">
        <v>65</v>
      </c>
      <c r="C73" s="1233" t="s">
        <v>66</v>
      </c>
      <c r="D73" s="1234">
        <v>1350</v>
      </c>
      <c r="E73" s="825"/>
      <c r="F73" s="821"/>
      <c r="G73" s="713"/>
    </row>
    <row r="74" spans="1:7" s="2" customFormat="1">
      <c r="A74" s="1235"/>
      <c r="B74" s="1230"/>
      <c r="C74" s="1236"/>
      <c r="D74" s="1237"/>
      <c r="E74" s="1258"/>
      <c r="F74" s="821"/>
      <c r="G74" s="1"/>
    </row>
    <row r="75" spans="1:7" s="714" customFormat="1">
      <c r="A75" s="1240"/>
      <c r="B75" s="1232" t="s">
        <v>67</v>
      </c>
      <c r="C75" s="1233"/>
      <c r="D75" s="1234"/>
      <c r="E75" s="825"/>
      <c r="F75" s="821"/>
      <c r="G75" s="713"/>
    </row>
    <row r="76" spans="1:7" s="2" customFormat="1">
      <c r="A76" s="1235"/>
      <c r="B76" s="1230"/>
      <c r="C76" s="1236"/>
      <c r="D76" s="1237"/>
      <c r="E76" s="1258"/>
      <c r="F76" s="821"/>
      <c r="G76" s="1"/>
    </row>
    <row r="77" spans="1:7" s="2" customFormat="1" ht="26">
      <c r="A77" s="1235"/>
      <c r="B77" s="1230" t="s">
        <v>68</v>
      </c>
      <c r="C77" s="1236"/>
      <c r="D77" s="1237"/>
      <c r="E77" s="1258"/>
      <c r="F77" s="821"/>
      <c r="G77" s="1"/>
    </row>
    <row r="78" spans="1:7" s="2" customFormat="1">
      <c r="A78" s="1235"/>
      <c r="B78" s="1230"/>
      <c r="C78" s="1236"/>
      <c r="D78" s="1237"/>
      <c r="E78" s="1258"/>
      <c r="F78" s="821"/>
      <c r="G78" s="1"/>
    </row>
    <row r="79" spans="1:7" s="714" customFormat="1">
      <c r="A79" s="1240"/>
      <c r="B79" s="1232" t="s">
        <v>69</v>
      </c>
      <c r="C79" s="1233"/>
      <c r="D79" s="1234"/>
      <c r="E79" s="825"/>
      <c r="F79" s="821"/>
      <c r="G79" s="713"/>
    </row>
    <row r="80" spans="1:7" s="2" customFormat="1">
      <c r="A80" s="1235"/>
      <c r="B80" s="1230"/>
      <c r="C80" s="1236"/>
      <c r="D80" s="1237"/>
      <c r="E80" s="1258"/>
      <c r="F80" s="821"/>
      <c r="G80" s="1"/>
    </row>
    <row r="81" spans="1:7" s="714" customFormat="1" ht="14.5">
      <c r="A81" s="1240">
        <v>1.1599999999999999</v>
      </c>
      <c r="B81" s="1241" t="s">
        <v>70</v>
      </c>
      <c r="C81" s="1233" t="s">
        <v>15</v>
      </c>
      <c r="D81" s="1234">
        <v>56</v>
      </c>
      <c r="E81" s="825"/>
      <c r="F81" s="821"/>
      <c r="G81" s="713"/>
    </row>
    <row r="82" spans="1:7" s="2" customFormat="1">
      <c r="A82" s="1235"/>
      <c r="B82" s="1230"/>
      <c r="C82" s="1236"/>
      <c r="D82" s="1237"/>
      <c r="E82" s="1258"/>
      <c r="F82" s="821"/>
      <c r="G82" s="1"/>
    </row>
    <row r="83" spans="1:7" s="714" customFormat="1">
      <c r="A83" s="1240"/>
      <c r="B83" s="1232" t="s">
        <v>71</v>
      </c>
      <c r="C83" s="1233"/>
      <c r="D83" s="1234"/>
      <c r="E83" s="825"/>
      <c r="F83" s="821"/>
      <c r="G83" s="713"/>
    </row>
    <row r="84" spans="1:7" s="2" customFormat="1">
      <c r="A84" s="1235"/>
      <c r="B84" s="1230"/>
      <c r="C84" s="1236"/>
      <c r="D84" s="1237"/>
      <c r="E84" s="1258"/>
      <c r="F84" s="821"/>
      <c r="G84" s="1"/>
    </row>
    <row r="85" spans="1:7" s="714" customFormat="1" ht="14.5">
      <c r="A85" s="1240">
        <v>1.17</v>
      </c>
      <c r="B85" s="1241" t="s">
        <v>70</v>
      </c>
      <c r="C85" s="1233" t="s">
        <v>15</v>
      </c>
      <c r="D85" s="1234">
        <v>28</v>
      </c>
      <c r="E85" s="825"/>
      <c r="F85" s="821"/>
      <c r="G85" s="713"/>
    </row>
    <row r="86" spans="1:7" s="2" customFormat="1">
      <c r="A86" s="1235"/>
      <c r="B86" s="1230"/>
      <c r="C86" s="1236"/>
      <c r="D86" s="1237"/>
      <c r="E86" s="1258"/>
      <c r="F86" s="821"/>
      <c r="G86" s="1"/>
    </row>
    <row r="87" spans="1:7" s="2" customFormat="1">
      <c r="A87" s="1235"/>
      <c r="B87" s="1230" t="s">
        <v>79</v>
      </c>
      <c r="C87" s="1236"/>
      <c r="D87" s="1237"/>
      <c r="E87" s="1258"/>
      <c r="F87" s="821"/>
      <c r="G87" s="1"/>
    </row>
    <row r="88" spans="1:7" s="2" customFormat="1">
      <c r="A88" s="1235"/>
      <c r="B88" s="1230"/>
      <c r="C88" s="1236"/>
      <c r="D88" s="1237"/>
      <c r="E88" s="1258"/>
      <c r="F88" s="821"/>
      <c r="G88" s="1"/>
    </row>
    <row r="89" spans="1:7" s="714" customFormat="1">
      <c r="A89" s="1231">
        <v>2</v>
      </c>
      <c r="B89" s="1232" t="s">
        <v>80</v>
      </c>
      <c r="C89" s="1233"/>
      <c r="D89" s="1234"/>
      <c r="E89" s="825"/>
      <c r="F89" s="821"/>
      <c r="G89" s="713"/>
    </row>
    <row r="90" spans="1:7" s="714" customFormat="1">
      <c r="A90" s="1231"/>
      <c r="B90" s="1232"/>
      <c r="C90" s="1233"/>
      <c r="D90" s="1234"/>
      <c r="E90" s="825"/>
      <c r="F90" s="821"/>
      <c r="G90" s="713"/>
    </row>
    <row r="91" spans="1:7" s="2" customFormat="1" ht="26">
      <c r="A91" s="1235"/>
      <c r="B91" s="1230" t="s">
        <v>81</v>
      </c>
      <c r="C91" s="1236"/>
      <c r="D91" s="1237"/>
      <c r="E91" s="1258"/>
      <c r="F91" s="821"/>
      <c r="G91" s="1"/>
    </row>
    <row r="92" spans="1:7" s="2" customFormat="1">
      <c r="A92" s="1235"/>
      <c r="B92" s="1230"/>
      <c r="C92" s="1236"/>
      <c r="D92" s="1237"/>
      <c r="E92" s="1258"/>
      <c r="F92" s="821"/>
      <c r="G92" s="1"/>
    </row>
    <row r="93" spans="1:7" s="714" customFormat="1" ht="14.5">
      <c r="A93" s="1240">
        <v>2.1</v>
      </c>
      <c r="B93" s="1241" t="s">
        <v>1974</v>
      </c>
      <c r="C93" s="1233" t="s">
        <v>14</v>
      </c>
      <c r="D93" s="1234">
        <v>2</v>
      </c>
      <c r="E93" s="825"/>
      <c r="F93" s="821"/>
      <c r="G93" s="713"/>
    </row>
    <row r="94" spans="1:7" s="2" customFormat="1">
      <c r="A94" s="1235"/>
      <c r="B94" s="1230"/>
      <c r="C94" s="1236"/>
      <c r="D94" s="1237"/>
      <c r="E94" s="1258"/>
      <c r="F94" s="821"/>
      <c r="G94" s="1"/>
    </row>
    <row r="95" spans="1:7" s="714" customFormat="1" ht="14.5">
      <c r="A95" s="1240">
        <v>2.2000000000000002</v>
      </c>
      <c r="B95" s="1241" t="s">
        <v>1975</v>
      </c>
      <c r="C95" s="1233" t="s">
        <v>14</v>
      </c>
      <c r="D95" s="1234">
        <v>7</v>
      </c>
      <c r="E95" s="825"/>
      <c r="F95" s="821"/>
      <c r="G95" s="713"/>
    </row>
    <row r="96" spans="1:7" s="2" customFormat="1">
      <c r="A96" s="1235"/>
      <c r="B96" s="1230"/>
      <c r="C96" s="1236"/>
      <c r="D96" s="1237"/>
      <c r="E96" s="1258"/>
      <c r="F96" s="821"/>
      <c r="G96" s="1"/>
    </row>
    <row r="97" spans="1:7" s="714" customFormat="1" ht="14.5">
      <c r="A97" s="1240">
        <v>2.2999999999999998</v>
      </c>
      <c r="B97" s="1241" t="s">
        <v>1976</v>
      </c>
      <c r="C97" s="1233" t="s">
        <v>14</v>
      </c>
      <c r="D97" s="1234">
        <v>7</v>
      </c>
      <c r="E97" s="825"/>
      <c r="F97" s="821"/>
      <c r="G97" s="713"/>
    </row>
    <row r="98" spans="1:7" s="2" customFormat="1">
      <c r="A98" s="1235"/>
      <c r="B98" s="1238"/>
      <c r="C98" s="1236"/>
      <c r="D98" s="1237"/>
      <c r="E98" s="1258"/>
      <c r="F98" s="821"/>
      <c r="G98" s="1"/>
    </row>
    <row r="99" spans="1:7" s="2" customFormat="1" ht="14.5">
      <c r="A99" s="1235">
        <v>2.4</v>
      </c>
      <c r="B99" s="1238" t="s">
        <v>85</v>
      </c>
      <c r="C99" s="1233" t="s">
        <v>14</v>
      </c>
      <c r="D99" s="1237">
        <v>2</v>
      </c>
      <c r="E99" s="1258"/>
      <c r="F99" s="821"/>
      <c r="G99" s="1"/>
    </row>
    <row r="100" spans="1:7" s="2" customFormat="1">
      <c r="A100" s="1235"/>
      <c r="B100" s="1230"/>
      <c r="C100" s="1236"/>
      <c r="D100" s="1237"/>
      <c r="E100" s="1258"/>
      <c r="F100" s="821"/>
      <c r="G100" s="1"/>
    </row>
    <row r="101" spans="1:7" s="714" customFormat="1" ht="14.5">
      <c r="A101" s="1240">
        <v>2.4</v>
      </c>
      <c r="B101" s="1241" t="s">
        <v>1977</v>
      </c>
      <c r="C101" s="1233" t="s">
        <v>14</v>
      </c>
      <c r="D101" s="1234">
        <v>2</v>
      </c>
      <c r="E101" s="825"/>
      <c r="F101" s="821"/>
      <c r="G101" s="713"/>
    </row>
    <row r="102" spans="1:7" s="2" customFormat="1">
      <c r="A102" s="1235"/>
      <c r="B102" s="1230"/>
      <c r="C102" s="1236"/>
      <c r="D102" s="1237"/>
      <c r="E102" s="1258"/>
      <c r="F102" s="821"/>
      <c r="G102" s="1"/>
    </row>
    <row r="103" spans="1:7" s="714" customFormat="1" ht="14.5">
      <c r="A103" s="1240">
        <v>2.5</v>
      </c>
      <c r="B103" s="1241" t="s">
        <v>1978</v>
      </c>
      <c r="C103" s="1233" t="s">
        <v>14</v>
      </c>
      <c r="D103" s="1234">
        <v>2</v>
      </c>
      <c r="E103" s="825"/>
      <c r="F103" s="821"/>
      <c r="G103" s="713"/>
    </row>
    <row r="104" spans="1:7" s="2" customFormat="1">
      <c r="A104" s="1235"/>
      <c r="B104" s="1230"/>
      <c r="C104" s="1236"/>
      <c r="D104" s="1237"/>
      <c r="E104" s="1258"/>
      <c r="F104" s="821"/>
      <c r="G104" s="1"/>
    </row>
    <row r="105" spans="1:7" s="2" customFormat="1">
      <c r="A105" s="1235"/>
      <c r="B105" s="1238"/>
      <c r="C105" s="1236"/>
      <c r="D105" s="1237"/>
      <c r="E105" s="1258"/>
      <c r="F105" s="821"/>
      <c r="G105" s="1"/>
    </row>
    <row r="106" spans="1:7" s="2" customFormat="1" ht="25">
      <c r="A106" s="1235">
        <v>2.5</v>
      </c>
      <c r="B106" s="1238" t="s">
        <v>88</v>
      </c>
      <c r="C106" s="1233" t="s">
        <v>14</v>
      </c>
      <c r="D106" s="1237">
        <v>10</v>
      </c>
      <c r="E106" s="1258"/>
      <c r="F106" s="821"/>
      <c r="G106" s="1"/>
    </row>
    <row r="107" spans="1:7" s="2" customFormat="1">
      <c r="A107" s="1235"/>
      <c r="B107" s="1230"/>
      <c r="C107" s="1236"/>
      <c r="D107" s="1237"/>
      <c r="E107" s="1258"/>
      <c r="F107" s="821"/>
      <c r="G107" s="1"/>
    </row>
    <row r="108" spans="1:7" s="714" customFormat="1" ht="14.5">
      <c r="A108" s="1240">
        <v>2.6</v>
      </c>
      <c r="B108" s="1241" t="s">
        <v>1979</v>
      </c>
      <c r="C108" s="1233" t="s">
        <v>14</v>
      </c>
      <c r="D108" s="1234">
        <v>7</v>
      </c>
      <c r="E108" s="825"/>
      <c r="F108" s="821"/>
      <c r="G108" s="713"/>
    </row>
    <row r="109" spans="1:7" s="2" customFormat="1">
      <c r="A109" s="1235"/>
      <c r="B109" s="1230"/>
      <c r="C109" s="1236"/>
      <c r="D109" s="1237"/>
      <c r="E109" s="1258"/>
      <c r="F109" s="821"/>
      <c r="G109" s="1"/>
    </row>
    <row r="110" spans="1:7" s="714" customFormat="1" ht="14.5">
      <c r="A110" s="1240">
        <v>2.7</v>
      </c>
      <c r="B110" s="1241" t="s">
        <v>1980</v>
      </c>
      <c r="C110" s="1233" t="s">
        <v>14</v>
      </c>
      <c r="D110" s="1234">
        <v>1</v>
      </c>
      <c r="E110" s="825"/>
      <c r="F110" s="821"/>
      <c r="G110" s="713"/>
    </row>
    <row r="111" spans="1:7" s="2" customFormat="1">
      <c r="A111" s="1235"/>
      <c r="B111" s="1230"/>
      <c r="C111" s="1236"/>
      <c r="D111" s="1237"/>
      <c r="E111" s="1258"/>
      <c r="F111" s="821"/>
      <c r="G111" s="1"/>
    </row>
    <row r="112" spans="1:7" s="2" customFormat="1" ht="62.5">
      <c r="A112" s="1235">
        <v>2.8</v>
      </c>
      <c r="B112" s="1238" t="s">
        <v>1981</v>
      </c>
      <c r="C112" s="1236" t="s">
        <v>15</v>
      </c>
      <c r="D112" s="1237">
        <v>9</v>
      </c>
      <c r="E112" s="1258"/>
      <c r="F112" s="821"/>
      <c r="G112" s="1"/>
    </row>
    <row r="113" spans="1:7" s="2" customFormat="1">
      <c r="A113" s="1235"/>
      <c r="B113" s="1230"/>
      <c r="C113" s="1236"/>
      <c r="D113" s="1237"/>
      <c r="E113" s="1258"/>
      <c r="F113" s="821"/>
      <c r="G113" s="1"/>
    </row>
    <row r="114" spans="1:7" s="714" customFormat="1" ht="14.5">
      <c r="A114" s="1240">
        <v>2.9</v>
      </c>
      <c r="B114" s="1241" t="s">
        <v>84</v>
      </c>
      <c r="C114" s="1233" t="s">
        <v>14</v>
      </c>
      <c r="D114" s="1234">
        <v>1</v>
      </c>
      <c r="E114" s="825"/>
      <c r="F114" s="821"/>
      <c r="G114" s="713"/>
    </row>
    <row r="115" spans="1:7" s="2" customFormat="1">
      <c r="A115" s="1235"/>
      <c r="B115" s="1230"/>
      <c r="C115" s="1236"/>
      <c r="D115" s="1237"/>
      <c r="E115" s="1258"/>
      <c r="F115" s="820"/>
      <c r="G115" s="1"/>
    </row>
    <row r="116" spans="1:7" s="2" customFormat="1" ht="13.5" thickBot="1">
      <c r="A116" s="2018" t="s">
        <v>49</v>
      </c>
      <c r="B116" s="2019"/>
      <c r="C116" s="2019"/>
      <c r="D116" s="2019"/>
      <c r="E116" s="2020"/>
      <c r="F116" s="822"/>
      <c r="G116" s="1"/>
    </row>
    <row r="117" spans="1:7" s="714" customFormat="1" ht="14.5">
      <c r="A117" s="1240" t="s">
        <v>94</v>
      </c>
      <c r="B117" s="1241" t="s">
        <v>178</v>
      </c>
      <c r="C117" s="1233" t="s">
        <v>14</v>
      </c>
      <c r="D117" s="1234">
        <v>2</v>
      </c>
      <c r="E117" s="825"/>
      <c r="F117" s="821"/>
      <c r="G117" s="713"/>
    </row>
    <row r="118" spans="1:7" s="2" customFormat="1">
      <c r="A118" s="1235"/>
      <c r="B118" s="1230"/>
      <c r="C118" s="1236"/>
      <c r="D118" s="1237"/>
      <c r="E118" s="1258"/>
      <c r="F118" s="820"/>
      <c r="G118" s="1"/>
    </row>
    <row r="119" spans="1:7" s="714" customFormat="1" ht="14.5">
      <c r="A119" s="1240">
        <v>2.11</v>
      </c>
      <c r="B119" s="1241" t="s">
        <v>1155</v>
      </c>
      <c r="C119" s="1233" t="s">
        <v>14</v>
      </c>
      <c r="D119" s="1234">
        <v>7</v>
      </c>
      <c r="E119" s="825"/>
      <c r="F119" s="821"/>
      <c r="G119" s="713"/>
    </row>
    <row r="120" spans="1:7" s="2" customFormat="1">
      <c r="A120" s="1235"/>
      <c r="B120" s="1230"/>
      <c r="C120" s="1236"/>
      <c r="D120" s="1237"/>
      <c r="E120" s="1258"/>
      <c r="F120" s="820"/>
      <c r="G120" s="1"/>
    </row>
    <row r="121" spans="1:7" s="714" customFormat="1" ht="14.5">
      <c r="A121" s="1240">
        <v>2.12</v>
      </c>
      <c r="B121" s="1241" t="s">
        <v>90</v>
      </c>
      <c r="C121" s="1233" t="s">
        <v>14</v>
      </c>
      <c r="D121" s="1234">
        <v>4</v>
      </c>
      <c r="E121" s="825"/>
      <c r="F121" s="821"/>
      <c r="G121" s="713"/>
    </row>
    <row r="122" spans="1:7" s="2" customFormat="1">
      <c r="A122" s="1235"/>
      <c r="B122" s="1230"/>
      <c r="C122" s="1236"/>
      <c r="D122" s="1237"/>
      <c r="E122" s="1258"/>
      <c r="F122" s="820"/>
      <c r="G122" s="1"/>
    </row>
    <row r="123" spans="1:7" s="2" customFormat="1" ht="37.5">
      <c r="A123" s="1235">
        <v>2.13</v>
      </c>
      <c r="B123" s="678" t="s">
        <v>1982</v>
      </c>
      <c r="C123" s="675" t="s">
        <v>19</v>
      </c>
      <c r="D123" s="676">
        <v>5</v>
      </c>
      <c r="E123" s="1258"/>
      <c r="F123" s="820"/>
      <c r="G123" s="1"/>
    </row>
    <row r="124" spans="1:7" s="2" customFormat="1">
      <c r="A124" s="1235"/>
      <c r="B124" s="1230"/>
      <c r="C124" s="1236"/>
      <c r="D124" s="1237"/>
      <c r="E124" s="1258"/>
      <c r="F124" s="820"/>
      <c r="G124" s="1"/>
    </row>
    <row r="125" spans="1:7" s="714" customFormat="1">
      <c r="A125" s="1240"/>
      <c r="B125" s="1232" t="s">
        <v>20</v>
      </c>
      <c r="C125" s="1233"/>
      <c r="D125" s="1234"/>
      <c r="E125" s="825"/>
      <c r="F125" s="821"/>
      <c r="G125" s="713"/>
    </row>
    <row r="126" spans="1:7" s="714" customFormat="1">
      <c r="A126" s="1240"/>
      <c r="B126" s="1232"/>
      <c r="C126" s="1233"/>
      <c r="D126" s="1234"/>
      <c r="E126" s="825"/>
      <c r="F126" s="821"/>
      <c r="G126" s="713"/>
    </row>
    <row r="127" spans="1:7" s="2" customFormat="1" ht="39">
      <c r="A127" s="1235"/>
      <c r="B127" s="1230" t="s">
        <v>64</v>
      </c>
      <c r="C127" s="1236"/>
      <c r="D127" s="1237"/>
      <c r="E127" s="1258"/>
      <c r="F127" s="820"/>
      <c r="G127" s="1"/>
    </row>
    <row r="128" spans="1:7" s="2" customFormat="1">
      <c r="A128" s="1235"/>
      <c r="B128" s="1230"/>
      <c r="C128" s="1236"/>
      <c r="D128" s="1237"/>
      <c r="E128" s="1258"/>
      <c r="F128" s="820"/>
      <c r="G128" s="1"/>
    </row>
    <row r="129" spans="1:7" s="714" customFormat="1">
      <c r="A129" s="1240">
        <v>2.14</v>
      </c>
      <c r="B129" s="1241" t="s">
        <v>111</v>
      </c>
      <c r="C129" s="1233" t="s">
        <v>66</v>
      </c>
      <c r="D129" s="1234">
        <v>2000</v>
      </c>
      <c r="E129" s="825"/>
      <c r="F129" s="821"/>
      <c r="G129" s="713"/>
    </row>
    <row r="130" spans="1:7" s="2" customFormat="1">
      <c r="A130" s="1235"/>
      <c r="B130" s="1230"/>
      <c r="C130" s="1236"/>
      <c r="D130" s="1237"/>
      <c r="E130" s="1258"/>
      <c r="F130" s="820"/>
      <c r="G130" s="1"/>
    </row>
    <row r="131" spans="1:7" s="714" customFormat="1">
      <c r="A131" s="1240"/>
      <c r="B131" s="1232" t="s">
        <v>67</v>
      </c>
      <c r="C131" s="1233"/>
      <c r="D131" s="1234"/>
      <c r="E131" s="825"/>
      <c r="F131" s="821"/>
      <c r="G131" s="713"/>
    </row>
    <row r="132" spans="1:7" s="2" customFormat="1">
      <c r="A132" s="1235"/>
      <c r="B132" s="1230"/>
      <c r="C132" s="1236"/>
      <c r="D132" s="1237"/>
      <c r="E132" s="1258"/>
      <c r="F132" s="820"/>
      <c r="G132" s="1"/>
    </row>
    <row r="133" spans="1:7" s="2" customFormat="1" ht="26">
      <c r="A133" s="1235"/>
      <c r="B133" s="1230" t="s">
        <v>68</v>
      </c>
      <c r="C133" s="1236"/>
      <c r="D133" s="1237"/>
      <c r="E133" s="1258"/>
      <c r="F133" s="820"/>
      <c r="G133" s="1"/>
    </row>
    <row r="134" spans="1:7" s="2" customFormat="1">
      <c r="A134" s="1235"/>
      <c r="B134" s="1230" t="s">
        <v>96</v>
      </c>
      <c r="C134" s="1236"/>
      <c r="D134" s="1237"/>
      <c r="E134" s="1258"/>
      <c r="F134" s="820"/>
      <c r="G134" s="1"/>
    </row>
    <row r="135" spans="1:7" s="2" customFormat="1">
      <c r="A135" s="1235"/>
      <c r="B135" s="1230" t="s">
        <v>1983</v>
      </c>
      <c r="C135" s="1236"/>
      <c r="D135" s="1237"/>
      <c r="E135" s="1258"/>
      <c r="F135" s="820"/>
      <c r="G135" s="1"/>
    </row>
    <row r="136" spans="1:7" s="2" customFormat="1">
      <c r="A136" s="1235"/>
      <c r="B136" s="1230"/>
      <c r="C136" s="1236"/>
      <c r="D136" s="1237"/>
      <c r="E136" s="1258"/>
      <c r="F136" s="820"/>
      <c r="G136" s="1"/>
    </row>
    <row r="137" spans="1:7" s="714" customFormat="1" ht="14.5">
      <c r="A137" s="1240">
        <v>2.15</v>
      </c>
      <c r="B137" s="1241" t="s">
        <v>1984</v>
      </c>
      <c r="C137" s="1233" t="s">
        <v>15</v>
      </c>
      <c r="D137" s="1234">
        <v>8</v>
      </c>
      <c r="E137" s="825"/>
      <c r="F137" s="821"/>
      <c r="G137" s="713"/>
    </row>
    <row r="138" spans="1:7" s="2" customFormat="1">
      <c r="A138" s="1235"/>
      <c r="B138" s="1238"/>
      <c r="C138" s="1236"/>
      <c r="D138" s="1237"/>
      <c r="E138" s="1258"/>
      <c r="F138" s="820"/>
      <c r="G138" s="1"/>
    </row>
    <row r="139" spans="1:7" s="2" customFormat="1" ht="25">
      <c r="A139" s="1235">
        <v>2.23</v>
      </c>
      <c r="B139" s="1238" t="s">
        <v>102</v>
      </c>
      <c r="C139" s="1236" t="s">
        <v>19</v>
      </c>
      <c r="D139" s="1237">
        <v>2</v>
      </c>
      <c r="E139" s="1258"/>
      <c r="F139" s="820"/>
      <c r="G139" s="1"/>
    </row>
    <row r="140" spans="1:7" s="2" customFormat="1">
      <c r="A140" s="1235"/>
      <c r="B140" s="1230"/>
      <c r="C140" s="1236"/>
      <c r="D140" s="1237"/>
      <c r="E140" s="1258"/>
      <c r="F140" s="820"/>
      <c r="G140" s="1"/>
    </row>
    <row r="141" spans="1:7" s="714" customFormat="1" ht="14.5">
      <c r="A141" s="1240">
        <v>2.16</v>
      </c>
      <c r="B141" s="1241" t="s">
        <v>1985</v>
      </c>
      <c r="C141" s="1233" t="s">
        <v>15</v>
      </c>
      <c r="D141" s="1234">
        <v>2</v>
      </c>
      <c r="E141" s="825"/>
      <c r="F141" s="821"/>
      <c r="G141" s="713"/>
    </row>
    <row r="142" spans="1:7" s="2" customFormat="1">
      <c r="A142" s="1235"/>
      <c r="B142" s="1230"/>
      <c r="C142" s="1236"/>
      <c r="D142" s="1237"/>
      <c r="E142" s="1258"/>
      <c r="F142" s="820"/>
      <c r="G142" s="1"/>
    </row>
    <row r="143" spans="1:7" s="714" customFormat="1" ht="14.5">
      <c r="A143" s="1240">
        <v>2.17</v>
      </c>
      <c r="B143" s="1241" t="s">
        <v>1986</v>
      </c>
      <c r="C143" s="1233" t="s">
        <v>15</v>
      </c>
      <c r="D143" s="1234">
        <v>9</v>
      </c>
      <c r="E143" s="825"/>
      <c r="F143" s="821"/>
      <c r="G143" s="713"/>
    </row>
    <row r="144" spans="1:7" s="2" customFormat="1">
      <c r="A144" s="1235"/>
      <c r="B144" s="1230"/>
      <c r="C144" s="1236"/>
      <c r="D144" s="1237"/>
      <c r="E144" s="1258"/>
      <c r="F144" s="820"/>
      <c r="G144" s="1"/>
    </row>
    <row r="145" spans="1:7" s="714" customFormat="1">
      <c r="A145" s="1240"/>
      <c r="B145" s="1232" t="s">
        <v>103</v>
      </c>
      <c r="C145" s="1233"/>
      <c r="D145" s="1234"/>
      <c r="E145" s="825"/>
      <c r="F145" s="821"/>
      <c r="G145" s="713"/>
    </row>
    <row r="146" spans="1:7" s="714" customFormat="1">
      <c r="A146" s="1240"/>
      <c r="B146" s="1232" t="s">
        <v>1987</v>
      </c>
      <c r="C146" s="1233"/>
      <c r="D146" s="1234"/>
      <c r="E146" s="825"/>
      <c r="F146" s="821"/>
      <c r="G146" s="713"/>
    </row>
    <row r="147" spans="1:7" s="714" customFormat="1">
      <c r="A147" s="1240"/>
      <c r="B147" s="1232"/>
      <c r="C147" s="1233"/>
      <c r="D147" s="1234"/>
      <c r="E147" s="825"/>
      <c r="F147" s="821"/>
      <c r="G147" s="713"/>
    </row>
    <row r="148" spans="1:7" s="714" customFormat="1" ht="14.5">
      <c r="A148" s="1240">
        <v>2.1800000000000002</v>
      </c>
      <c r="B148" s="1241" t="s">
        <v>1988</v>
      </c>
      <c r="C148" s="1233" t="s">
        <v>15</v>
      </c>
      <c r="D148" s="1234">
        <v>2</v>
      </c>
      <c r="E148" s="825"/>
      <c r="F148" s="821"/>
      <c r="G148" s="713"/>
    </row>
    <row r="149" spans="1:7" s="2" customFormat="1">
      <c r="A149" s="1235"/>
      <c r="B149" s="1230"/>
      <c r="C149" s="1236"/>
      <c r="D149" s="1237"/>
      <c r="E149" s="1258"/>
      <c r="F149" s="820"/>
      <c r="G149" s="1"/>
    </row>
    <row r="150" spans="1:7" s="714" customFormat="1" ht="14.5">
      <c r="A150" s="1240">
        <v>2.19</v>
      </c>
      <c r="B150" s="1241" t="s">
        <v>1989</v>
      </c>
      <c r="C150" s="1233" t="s">
        <v>15</v>
      </c>
      <c r="D150" s="1234">
        <v>5</v>
      </c>
      <c r="E150" s="825"/>
      <c r="F150" s="821"/>
      <c r="G150" s="713"/>
    </row>
    <row r="151" spans="1:7" s="2" customFormat="1">
      <c r="A151" s="1235"/>
      <c r="B151" s="1230"/>
      <c r="C151" s="1236"/>
      <c r="D151" s="1237"/>
      <c r="E151" s="1258"/>
      <c r="F151" s="820"/>
      <c r="G151" s="1"/>
    </row>
    <row r="152" spans="1:7" s="714" customFormat="1" ht="14.5">
      <c r="A152" s="1240">
        <v>2.21</v>
      </c>
      <c r="B152" s="1241" t="s">
        <v>1990</v>
      </c>
      <c r="C152" s="1233" t="s">
        <v>15</v>
      </c>
      <c r="D152" s="1234">
        <v>5</v>
      </c>
      <c r="E152" s="825"/>
      <c r="F152" s="821"/>
      <c r="G152" s="713"/>
    </row>
    <row r="153" spans="1:7" s="2" customFormat="1">
      <c r="A153" s="1235"/>
      <c r="B153" s="1230"/>
      <c r="C153" s="1236"/>
      <c r="D153" s="1237"/>
      <c r="E153" s="1258"/>
      <c r="F153" s="820"/>
      <c r="G153" s="1"/>
    </row>
    <row r="154" spans="1:7" s="714" customFormat="1" ht="14.5">
      <c r="A154" s="1240">
        <v>2.2200000000000002</v>
      </c>
      <c r="B154" s="1241" t="s">
        <v>1991</v>
      </c>
      <c r="C154" s="1233" t="s">
        <v>15</v>
      </c>
      <c r="D154" s="1234">
        <v>3</v>
      </c>
      <c r="E154" s="825"/>
      <c r="F154" s="821"/>
      <c r="G154" s="713"/>
    </row>
    <row r="155" spans="1:7" s="2" customFormat="1">
      <c r="A155" s="1235"/>
      <c r="B155" s="1230"/>
      <c r="C155" s="1236"/>
      <c r="D155" s="1237"/>
      <c r="E155" s="1258"/>
      <c r="F155" s="820"/>
      <c r="G155" s="1"/>
    </row>
    <row r="156" spans="1:7" s="714" customFormat="1" ht="14.5">
      <c r="A156" s="1240">
        <v>2.23</v>
      </c>
      <c r="B156" s="1241" t="s">
        <v>1992</v>
      </c>
      <c r="C156" s="1233" t="s">
        <v>15</v>
      </c>
      <c r="D156" s="1234">
        <v>60</v>
      </c>
      <c r="E156" s="825"/>
      <c r="F156" s="821"/>
      <c r="G156" s="713"/>
    </row>
    <row r="157" spans="1:7" s="2" customFormat="1">
      <c r="A157" s="1235"/>
      <c r="B157" s="1230"/>
      <c r="C157" s="1236"/>
      <c r="D157" s="1237"/>
      <c r="E157" s="1258"/>
      <c r="F157" s="820"/>
      <c r="G157" s="1"/>
    </row>
    <row r="158" spans="1:7" s="714" customFormat="1" ht="14.5">
      <c r="A158" s="1240">
        <v>2.2400000000000002</v>
      </c>
      <c r="B158" s="1241" t="s">
        <v>1993</v>
      </c>
      <c r="C158" s="1233" t="s">
        <v>15</v>
      </c>
      <c r="D158" s="1234">
        <v>1</v>
      </c>
      <c r="E158" s="825"/>
      <c r="F158" s="821"/>
      <c r="G158" s="713"/>
    </row>
    <row r="159" spans="1:7" s="2" customFormat="1">
      <c r="A159" s="1235"/>
      <c r="B159" s="1230"/>
      <c r="C159" s="1236"/>
      <c r="D159" s="1237"/>
      <c r="E159" s="1258"/>
      <c r="F159" s="820"/>
      <c r="G159" s="1"/>
    </row>
    <row r="160" spans="1:7" s="714" customFormat="1" ht="14.5">
      <c r="A160" s="1240">
        <v>2.25</v>
      </c>
      <c r="B160" s="1241" t="s">
        <v>1994</v>
      </c>
      <c r="C160" s="1233" t="s">
        <v>15</v>
      </c>
      <c r="D160" s="1234">
        <v>1</v>
      </c>
      <c r="E160" s="825"/>
      <c r="F160" s="821"/>
      <c r="G160" s="713"/>
    </row>
    <row r="161" spans="1:7" s="2" customFormat="1">
      <c r="A161" s="1235"/>
      <c r="B161" s="1230"/>
      <c r="C161" s="1236"/>
      <c r="D161" s="1237"/>
      <c r="E161" s="1258"/>
      <c r="F161" s="820"/>
      <c r="G161" s="1"/>
    </row>
    <row r="162" spans="1:7" s="714" customFormat="1" ht="14.5">
      <c r="A162" s="1240">
        <v>2.2599999999999998</v>
      </c>
      <c r="B162" s="1241" t="s">
        <v>178</v>
      </c>
      <c r="C162" s="1233" t="s">
        <v>15</v>
      </c>
      <c r="D162" s="1234">
        <v>58</v>
      </c>
      <c r="E162" s="825"/>
      <c r="F162" s="821"/>
      <c r="G162" s="713"/>
    </row>
    <row r="163" spans="1:7" s="2" customFormat="1">
      <c r="A163" s="1235"/>
      <c r="B163" s="1230"/>
      <c r="C163" s="1236"/>
      <c r="D163" s="1237"/>
      <c r="E163" s="1258"/>
      <c r="F163" s="820"/>
      <c r="G163" s="1"/>
    </row>
    <row r="164" spans="1:7" s="714" customFormat="1" ht="14.5">
      <c r="A164" s="1240">
        <v>2.27</v>
      </c>
      <c r="B164" s="1241" t="s">
        <v>1155</v>
      </c>
      <c r="C164" s="1233" t="s">
        <v>15</v>
      </c>
      <c r="D164" s="1234">
        <v>50</v>
      </c>
      <c r="E164" s="825"/>
      <c r="F164" s="821"/>
      <c r="G164" s="713"/>
    </row>
    <row r="165" spans="1:7" s="2" customFormat="1">
      <c r="A165" s="1235"/>
      <c r="B165" s="1230"/>
      <c r="C165" s="1236"/>
      <c r="D165" s="1237"/>
      <c r="E165" s="1258"/>
      <c r="F165" s="820"/>
      <c r="G165" s="1"/>
    </row>
    <row r="166" spans="1:7" s="714" customFormat="1">
      <c r="A166" s="1240"/>
      <c r="B166" s="1232" t="s">
        <v>1983</v>
      </c>
      <c r="C166" s="1233"/>
      <c r="D166" s="1234"/>
      <c r="E166" s="825"/>
      <c r="F166" s="821"/>
      <c r="G166" s="713"/>
    </row>
    <row r="167" spans="1:7" s="714" customFormat="1">
      <c r="A167" s="1240"/>
      <c r="B167" s="1232"/>
      <c r="C167" s="1233"/>
      <c r="D167" s="1234"/>
      <c r="E167" s="825"/>
      <c r="F167" s="821"/>
      <c r="G167" s="713"/>
    </row>
    <row r="168" spans="1:7" s="714" customFormat="1" ht="14.5">
      <c r="A168" s="1240">
        <v>2.2799999999999998</v>
      </c>
      <c r="B168" s="1241" t="s">
        <v>1995</v>
      </c>
      <c r="C168" s="1233" t="s">
        <v>15</v>
      </c>
      <c r="D168" s="1234">
        <v>36</v>
      </c>
      <c r="E168" s="825"/>
      <c r="F168" s="821"/>
      <c r="G168" s="713"/>
    </row>
    <row r="169" spans="1:7" s="2" customFormat="1">
      <c r="A169" s="1235"/>
      <c r="B169" s="1230"/>
      <c r="C169" s="1236"/>
      <c r="D169" s="1237"/>
      <c r="E169" s="1258"/>
      <c r="F169" s="820"/>
      <c r="G169" s="1"/>
    </row>
    <row r="170" spans="1:7" s="714" customFormat="1" ht="14.5">
      <c r="A170" s="1240">
        <v>2.29</v>
      </c>
      <c r="B170" s="1241" t="s">
        <v>1996</v>
      </c>
      <c r="C170" s="1233" t="s">
        <v>15</v>
      </c>
      <c r="D170" s="1234">
        <v>7</v>
      </c>
      <c r="E170" s="825"/>
      <c r="F170" s="821"/>
      <c r="G170" s="713"/>
    </row>
    <row r="171" spans="1:7" s="2" customFormat="1">
      <c r="A171" s="1235"/>
      <c r="B171" s="1230"/>
      <c r="C171" s="1236"/>
      <c r="D171" s="1237"/>
      <c r="E171" s="1258"/>
      <c r="F171" s="820"/>
      <c r="G171" s="1"/>
    </row>
    <row r="172" spans="1:7" s="714" customFormat="1">
      <c r="A172" s="1240"/>
      <c r="B172" s="1232" t="s">
        <v>1997</v>
      </c>
      <c r="C172" s="1233"/>
      <c r="D172" s="1234"/>
      <c r="E172" s="825"/>
      <c r="F172" s="821"/>
      <c r="G172" s="713"/>
    </row>
    <row r="173" spans="1:7" s="2" customFormat="1">
      <c r="A173" s="1235"/>
      <c r="B173" s="1230"/>
      <c r="C173" s="1236"/>
      <c r="D173" s="1237"/>
      <c r="E173" s="1258"/>
      <c r="F173" s="820"/>
      <c r="G173" s="1"/>
    </row>
    <row r="174" spans="1:7" s="2" customFormat="1" ht="25">
      <c r="A174" s="1242">
        <v>2.2999999999999998</v>
      </c>
      <c r="B174" s="1238" t="s">
        <v>1998</v>
      </c>
      <c r="C174" s="1236" t="s">
        <v>15</v>
      </c>
      <c r="D174" s="1237">
        <v>3</v>
      </c>
      <c r="E174" s="1258"/>
      <c r="F174" s="820"/>
      <c r="G174" s="1"/>
    </row>
    <row r="175" spans="1:7" s="2" customFormat="1">
      <c r="A175" s="1235"/>
      <c r="B175" s="1230"/>
      <c r="C175" s="1236"/>
      <c r="D175" s="1237"/>
      <c r="E175" s="1258"/>
      <c r="F175" s="820"/>
      <c r="G175" s="1"/>
    </row>
    <row r="176" spans="1:7" s="2" customFormat="1" ht="13.5" thickBot="1">
      <c r="A176" s="2018" t="s">
        <v>49</v>
      </c>
      <c r="B176" s="2019"/>
      <c r="C176" s="2019"/>
      <c r="D176" s="2019"/>
      <c r="E176" s="2020"/>
      <c r="F176" s="822"/>
      <c r="G176" s="1"/>
    </row>
    <row r="177" spans="1:7" s="2" customFormat="1" ht="50">
      <c r="A177" s="1235">
        <v>2.31</v>
      </c>
      <c r="B177" s="1238" t="s">
        <v>1999</v>
      </c>
      <c r="C177" s="1236" t="s">
        <v>15</v>
      </c>
      <c r="D177" s="1237">
        <v>24</v>
      </c>
      <c r="E177" s="1258"/>
      <c r="F177" s="820"/>
      <c r="G177" s="1"/>
    </row>
    <row r="178" spans="1:7" s="2" customFormat="1">
      <c r="A178" s="1235"/>
      <c r="B178" s="1230"/>
      <c r="C178" s="1236"/>
      <c r="D178" s="1237"/>
      <c r="E178" s="1258"/>
      <c r="F178" s="820"/>
      <c r="G178" s="1"/>
    </row>
    <row r="179" spans="1:7" s="714" customFormat="1" ht="14.5">
      <c r="A179" s="1240">
        <v>2.3199999999999998</v>
      </c>
      <c r="B179" s="1241" t="s">
        <v>2000</v>
      </c>
      <c r="C179" s="1233" t="s">
        <v>15</v>
      </c>
      <c r="D179" s="1234">
        <v>1</v>
      </c>
      <c r="E179" s="825"/>
      <c r="F179" s="821"/>
      <c r="G179" s="713"/>
    </row>
    <row r="180" spans="1:7" s="2" customFormat="1">
      <c r="A180" s="1235"/>
      <c r="B180" s="1230"/>
      <c r="C180" s="1236"/>
      <c r="D180" s="1237"/>
      <c r="E180" s="1258"/>
      <c r="F180" s="820"/>
      <c r="G180" s="1"/>
    </row>
    <row r="181" spans="1:7" s="714" customFormat="1">
      <c r="A181" s="1231">
        <v>3</v>
      </c>
      <c r="B181" s="1232" t="s">
        <v>115</v>
      </c>
      <c r="C181" s="1233"/>
      <c r="D181" s="1234"/>
      <c r="E181" s="825"/>
      <c r="F181" s="821"/>
      <c r="G181" s="713"/>
    </row>
    <row r="182" spans="1:7" s="714" customFormat="1">
      <c r="A182" s="1231"/>
      <c r="B182" s="1232"/>
      <c r="C182" s="1233"/>
      <c r="D182" s="1234"/>
      <c r="E182" s="825"/>
      <c r="F182" s="821"/>
      <c r="G182" s="713"/>
    </row>
    <row r="183" spans="1:7" s="2" customFormat="1" ht="39">
      <c r="A183" s="1235"/>
      <c r="B183" s="1230" t="s">
        <v>117</v>
      </c>
      <c r="C183" s="1236"/>
      <c r="D183" s="1237"/>
      <c r="E183" s="1258"/>
      <c r="F183" s="820"/>
      <c r="G183" s="1"/>
    </row>
    <row r="184" spans="1:7" s="2" customFormat="1">
      <c r="A184" s="1235"/>
      <c r="B184" s="1230"/>
      <c r="C184" s="1236"/>
      <c r="D184" s="1237"/>
      <c r="E184" s="1258"/>
      <c r="F184" s="820"/>
      <c r="G184" s="1"/>
    </row>
    <row r="185" spans="1:7" s="714" customFormat="1" ht="14.5">
      <c r="A185" s="1240">
        <v>3.1</v>
      </c>
      <c r="B185" s="1241" t="s">
        <v>118</v>
      </c>
      <c r="C185" s="1233" t="s">
        <v>15</v>
      </c>
      <c r="D185" s="1234">
        <v>90</v>
      </c>
      <c r="E185" s="825"/>
      <c r="F185" s="821"/>
      <c r="G185" s="713"/>
    </row>
    <row r="186" spans="1:7" s="2" customFormat="1">
      <c r="A186" s="1235"/>
      <c r="B186" s="1230"/>
      <c r="C186" s="1236"/>
      <c r="D186" s="1237"/>
      <c r="E186" s="825"/>
      <c r="F186" s="820"/>
      <c r="G186" s="1"/>
    </row>
    <row r="187" spans="1:7" s="714" customFormat="1">
      <c r="A187" s="1240"/>
      <c r="B187" s="1232" t="s">
        <v>119</v>
      </c>
      <c r="C187" s="1233"/>
      <c r="D187" s="1234"/>
      <c r="E187" s="825"/>
      <c r="F187" s="821"/>
      <c r="G187" s="713"/>
    </row>
    <row r="188" spans="1:7" s="2" customFormat="1">
      <c r="A188" s="1235"/>
      <c r="B188" s="1230"/>
      <c r="C188" s="1236"/>
      <c r="D188" s="1237"/>
      <c r="E188" s="825"/>
      <c r="F188" s="820"/>
      <c r="G188" s="1"/>
    </row>
    <row r="189" spans="1:7" s="714" customFormat="1" ht="14.5">
      <c r="A189" s="1240">
        <v>3.2</v>
      </c>
      <c r="B189" s="1241" t="s">
        <v>2001</v>
      </c>
      <c r="C189" s="1233" t="s">
        <v>15</v>
      </c>
      <c r="D189" s="1234">
        <f>D185</f>
        <v>90</v>
      </c>
      <c r="E189" s="825"/>
      <c r="F189" s="821"/>
      <c r="G189" s="713"/>
    </row>
    <row r="190" spans="1:7" s="2" customFormat="1">
      <c r="A190" s="1235"/>
      <c r="B190" s="1230"/>
      <c r="C190" s="1236"/>
      <c r="D190" s="1237"/>
      <c r="E190" s="1258"/>
      <c r="F190" s="820"/>
      <c r="G190" s="1"/>
    </row>
    <row r="191" spans="1:7" s="714" customFormat="1">
      <c r="A191" s="1240"/>
      <c r="B191" s="1232" t="s">
        <v>2002</v>
      </c>
      <c r="C191" s="1233"/>
      <c r="D191" s="1234"/>
      <c r="E191" s="825"/>
      <c r="F191" s="821"/>
      <c r="G191" s="713"/>
    </row>
    <row r="192" spans="1:7" s="2" customFormat="1">
      <c r="A192" s="1235"/>
      <c r="B192" s="1230"/>
      <c r="C192" s="1236"/>
      <c r="D192" s="1237"/>
      <c r="E192" s="1258"/>
      <c r="F192" s="820"/>
      <c r="G192" s="1"/>
    </row>
    <row r="193" spans="1:7" s="714" customFormat="1">
      <c r="A193" s="1240">
        <v>3.3</v>
      </c>
      <c r="B193" s="1241" t="s">
        <v>2003</v>
      </c>
      <c r="C193" s="1233" t="s">
        <v>19</v>
      </c>
      <c r="D193" s="1234">
        <v>23</v>
      </c>
      <c r="E193" s="825"/>
      <c r="F193" s="821"/>
      <c r="G193" s="713"/>
    </row>
    <row r="194" spans="1:7" s="2" customFormat="1">
      <c r="A194" s="1235"/>
      <c r="B194" s="1230"/>
      <c r="C194" s="1236"/>
      <c r="D194" s="1237"/>
      <c r="E194" s="1258"/>
      <c r="F194" s="820"/>
      <c r="G194" s="1"/>
    </row>
    <row r="195" spans="1:7" s="714" customFormat="1">
      <c r="A195" s="1240"/>
      <c r="B195" s="1232" t="s">
        <v>121</v>
      </c>
      <c r="C195" s="1233"/>
      <c r="D195" s="1234"/>
      <c r="E195" s="825"/>
      <c r="F195" s="821"/>
      <c r="G195" s="713"/>
    </row>
    <row r="196" spans="1:7" s="2" customFormat="1">
      <c r="A196" s="1235"/>
      <c r="B196" s="1230"/>
      <c r="C196" s="1236"/>
      <c r="D196" s="1237"/>
      <c r="E196" s="1258"/>
      <c r="F196" s="820"/>
      <c r="G196" s="1"/>
    </row>
    <row r="197" spans="1:7" s="2" customFormat="1" ht="25">
      <c r="A197" s="1235">
        <v>3.4</v>
      </c>
      <c r="B197" s="1238" t="s">
        <v>122</v>
      </c>
      <c r="C197" s="1236" t="s">
        <v>15</v>
      </c>
      <c r="D197" s="1237">
        <v>11</v>
      </c>
      <c r="E197" s="1258"/>
      <c r="F197" s="820"/>
      <c r="G197" s="1"/>
    </row>
    <row r="198" spans="1:7" s="2" customFormat="1">
      <c r="A198" s="1235"/>
      <c r="B198" s="1230"/>
      <c r="C198" s="1236"/>
      <c r="D198" s="1237"/>
      <c r="E198" s="1258"/>
      <c r="F198" s="820"/>
      <c r="G198" s="1"/>
    </row>
    <row r="199" spans="1:7" s="714" customFormat="1">
      <c r="A199" s="1240"/>
      <c r="B199" s="1232" t="s">
        <v>123</v>
      </c>
      <c r="C199" s="1233"/>
      <c r="D199" s="1234"/>
      <c r="E199" s="1258"/>
      <c r="F199" s="821"/>
      <c r="G199" s="713"/>
    </row>
    <row r="200" spans="1:7" s="2" customFormat="1">
      <c r="A200" s="1235"/>
      <c r="B200" s="1230"/>
      <c r="C200" s="1236"/>
      <c r="D200" s="1237"/>
      <c r="E200" s="1258"/>
      <c r="F200" s="820"/>
      <c r="G200" s="1"/>
    </row>
    <row r="201" spans="1:7" s="2" customFormat="1" ht="25">
      <c r="A201" s="1235">
        <v>3.5</v>
      </c>
      <c r="B201" s="1238" t="s">
        <v>124</v>
      </c>
      <c r="C201" s="1236" t="s">
        <v>19</v>
      </c>
      <c r="D201" s="1237">
        <v>9</v>
      </c>
      <c r="E201" s="1258"/>
      <c r="F201" s="820"/>
      <c r="G201" s="1"/>
    </row>
    <row r="202" spans="1:7" s="2" customFormat="1">
      <c r="A202" s="1235"/>
      <c r="B202" s="1230"/>
      <c r="C202" s="1236"/>
      <c r="D202" s="1237"/>
      <c r="E202" s="1258"/>
      <c r="F202" s="820"/>
      <c r="G202" s="1"/>
    </row>
    <row r="203" spans="1:7" s="714" customFormat="1">
      <c r="A203" s="1231">
        <v>4</v>
      </c>
      <c r="B203" s="1232" t="s">
        <v>127</v>
      </c>
      <c r="C203" s="1233"/>
      <c r="D203" s="1234"/>
      <c r="E203" s="825"/>
      <c r="F203" s="821"/>
      <c r="G203" s="713"/>
    </row>
    <row r="204" spans="1:7" s="2" customFormat="1">
      <c r="A204" s="1235"/>
      <c r="B204" s="1230"/>
      <c r="C204" s="1236"/>
      <c r="D204" s="1237"/>
      <c r="E204" s="1258"/>
      <c r="F204" s="820"/>
      <c r="G204" s="1"/>
    </row>
    <row r="205" spans="1:7" s="2" customFormat="1" ht="39">
      <c r="A205" s="1235"/>
      <c r="B205" s="1230" t="s">
        <v>128</v>
      </c>
      <c r="C205" s="1236"/>
      <c r="D205" s="1237"/>
      <c r="E205" s="1258"/>
      <c r="F205" s="820"/>
      <c r="G205" s="1"/>
    </row>
    <row r="206" spans="1:7" s="2" customFormat="1">
      <c r="A206" s="1235"/>
      <c r="B206" s="1230"/>
      <c r="C206" s="1236"/>
      <c r="D206" s="1237"/>
      <c r="E206" s="1258"/>
      <c r="F206" s="820"/>
      <c r="G206" s="1"/>
    </row>
    <row r="207" spans="1:7" s="714" customFormat="1" ht="14.5">
      <c r="A207" s="1240">
        <v>4.0999999999999996</v>
      </c>
      <c r="B207" s="1241" t="s">
        <v>129</v>
      </c>
      <c r="C207" s="1233" t="s">
        <v>15</v>
      </c>
      <c r="D207" s="1234">
        <v>53</v>
      </c>
      <c r="E207" s="825"/>
      <c r="F207" s="821"/>
      <c r="G207" s="713"/>
    </row>
    <row r="208" spans="1:7" s="2" customFormat="1">
      <c r="A208" s="1235"/>
      <c r="B208" s="1230"/>
      <c r="C208" s="1236"/>
      <c r="D208" s="1237"/>
      <c r="E208" s="1258"/>
      <c r="F208" s="820"/>
      <c r="G208" s="1"/>
    </row>
    <row r="209" spans="1:7" s="714" customFormat="1">
      <c r="A209" s="1240"/>
      <c r="B209" s="1232" t="s">
        <v>130</v>
      </c>
      <c r="C209" s="1233"/>
      <c r="D209" s="1234"/>
      <c r="E209" s="825"/>
      <c r="F209" s="821"/>
      <c r="G209" s="713"/>
    </row>
    <row r="210" spans="1:7" s="2" customFormat="1">
      <c r="A210" s="1235"/>
      <c r="B210" s="1230"/>
      <c r="C210" s="1236"/>
      <c r="D210" s="1237"/>
      <c r="E210" s="1258"/>
      <c r="F210" s="820"/>
      <c r="G210" s="1"/>
    </row>
    <row r="211" spans="1:7" s="2" customFormat="1" ht="25">
      <c r="A211" s="1235">
        <v>4.2</v>
      </c>
      <c r="B211" s="1238" t="s">
        <v>486</v>
      </c>
      <c r="C211" s="1236" t="s">
        <v>19</v>
      </c>
      <c r="D211" s="1237">
        <v>8</v>
      </c>
      <c r="E211" s="1258"/>
      <c r="F211" s="820"/>
      <c r="G211" s="1"/>
    </row>
    <row r="212" spans="1:7" s="2" customFormat="1">
      <c r="A212" s="1235"/>
      <c r="B212" s="1230"/>
      <c r="C212" s="1236"/>
      <c r="D212" s="1237"/>
      <c r="E212" s="1258"/>
      <c r="F212" s="820"/>
      <c r="G212" s="1"/>
    </row>
    <row r="213" spans="1:7" s="714" customFormat="1">
      <c r="A213" s="1240">
        <v>4.3</v>
      </c>
      <c r="B213" s="1241" t="s">
        <v>1967</v>
      </c>
      <c r="C213" s="1233" t="s">
        <v>12</v>
      </c>
      <c r="D213" s="1234">
        <v>2</v>
      </c>
      <c r="E213" s="1258"/>
      <c r="F213" s="821"/>
      <c r="G213" s="713"/>
    </row>
    <row r="214" spans="1:7" s="2" customFormat="1">
      <c r="A214" s="1235"/>
      <c r="B214" s="1230"/>
      <c r="C214" s="1236"/>
      <c r="D214" s="1237"/>
      <c r="E214" s="1258"/>
      <c r="F214" s="820"/>
      <c r="G214" s="1"/>
    </row>
    <row r="215" spans="1:7" s="2" customFormat="1" ht="25">
      <c r="A215" s="1235">
        <v>4.4000000000000004</v>
      </c>
      <c r="B215" s="1238" t="s">
        <v>2004</v>
      </c>
      <c r="C215" s="1236" t="s">
        <v>15</v>
      </c>
      <c r="D215" s="1237">
        <f>D207</f>
        <v>53</v>
      </c>
      <c r="E215" s="1258"/>
      <c r="F215" s="820"/>
      <c r="G215" s="1"/>
    </row>
    <row r="216" spans="1:7" s="2" customFormat="1">
      <c r="A216" s="1235"/>
      <c r="B216" s="1230"/>
      <c r="C216" s="1236"/>
      <c r="D216" s="1237"/>
      <c r="E216" s="1258"/>
      <c r="F216" s="820"/>
      <c r="G216" s="1"/>
    </row>
    <row r="217" spans="1:7" s="714" customFormat="1">
      <c r="A217" s="1240">
        <v>4.5</v>
      </c>
      <c r="B217" s="1241" t="s">
        <v>135</v>
      </c>
      <c r="C217" s="1233" t="s">
        <v>19</v>
      </c>
      <c r="D217" s="1234">
        <v>21</v>
      </c>
      <c r="E217" s="1258"/>
      <c r="F217" s="821"/>
      <c r="G217" s="713"/>
    </row>
    <row r="218" spans="1:7" s="2" customFormat="1">
      <c r="A218" s="1235"/>
      <c r="B218" s="1230"/>
      <c r="C218" s="1236"/>
      <c r="D218" s="1237"/>
      <c r="E218" s="1258"/>
      <c r="F218" s="820"/>
      <c r="G218" s="1"/>
    </row>
    <row r="219" spans="1:7" s="714" customFormat="1">
      <c r="A219" s="1240">
        <v>4.5999999999999996</v>
      </c>
      <c r="B219" s="1241" t="s">
        <v>136</v>
      </c>
      <c r="C219" s="1233" t="s">
        <v>19</v>
      </c>
      <c r="D219" s="1234">
        <f>D217</f>
        <v>21</v>
      </c>
      <c r="E219" s="1258"/>
      <c r="F219" s="821"/>
      <c r="G219" s="713"/>
    </row>
    <row r="220" spans="1:7" s="2" customFormat="1">
      <c r="A220" s="1235"/>
      <c r="B220" s="1230"/>
      <c r="C220" s="1236"/>
      <c r="D220" s="1237"/>
      <c r="E220" s="1258"/>
      <c r="F220" s="820"/>
      <c r="G220" s="1"/>
    </row>
    <row r="221" spans="1:7" s="2" customFormat="1" ht="13.5" thickBot="1">
      <c r="A221" s="2018" t="s">
        <v>49</v>
      </c>
      <c r="B221" s="2019"/>
      <c r="C221" s="2019"/>
      <c r="D221" s="2019"/>
      <c r="E221" s="2020"/>
      <c r="F221" s="822">
        <f>SUM(F177:F220)</f>
        <v>0</v>
      </c>
      <c r="G221" s="1"/>
    </row>
    <row r="222" spans="1:7" s="714" customFormat="1">
      <c r="A222" s="1240"/>
      <c r="B222" s="1232" t="s">
        <v>138</v>
      </c>
      <c r="C222" s="1233"/>
      <c r="D222" s="1234"/>
      <c r="E222" s="825"/>
      <c r="F222" s="821"/>
      <c r="G222" s="713"/>
    </row>
    <row r="223" spans="1:7" s="2" customFormat="1">
      <c r="A223" s="1235"/>
      <c r="B223" s="1230"/>
      <c r="C223" s="1236"/>
      <c r="D223" s="1237"/>
      <c r="E223" s="1258"/>
      <c r="F223" s="820"/>
      <c r="G223" s="1"/>
    </row>
    <row r="224" spans="1:7" s="714" customFormat="1">
      <c r="A224" s="1240"/>
      <c r="B224" s="1232" t="s">
        <v>139</v>
      </c>
      <c r="C224" s="1233"/>
      <c r="D224" s="1234"/>
      <c r="E224" s="825"/>
      <c r="F224" s="821"/>
      <c r="G224" s="713"/>
    </row>
    <row r="225" spans="1:7" s="2" customFormat="1" ht="52">
      <c r="A225" s="1235"/>
      <c r="B225" s="1230" t="s">
        <v>140</v>
      </c>
      <c r="C225" s="1236"/>
      <c r="D225" s="1237"/>
      <c r="E225" s="1258"/>
      <c r="F225" s="820"/>
      <c r="G225" s="1"/>
    </row>
    <row r="226" spans="1:7" s="2" customFormat="1">
      <c r="A226" s="1235"/>
      <c r="B226" s="1230"/>
      <c r="C226" s="1236"/>
      <c r="D226" s="1237"/>
      <c r="E226" s="1258"/>
      <c r="F226" s="820"/>
      <c r="G226" s="1"/>
    </row>
    <row r="227" spans="1:7" s="2" customFormat="1" ht="37.5">
      <c r="A227" s="1235">
        <v>5.0999999999999996</v>
      </c>
      <c r="B227" s="1238" t="s">
        <v>2005</v>
      </c>
      <c r="C227" s="1236" t="s">
        <v>12</v>
      </c>
      <c r="D227" s="1237">
        <v>4</v>
      </c>
      <c r="E227" s="1258"/>
      <c r="F227" s="820"/>
      <c r="G227" s="1"/>
    </row>
    <row r="228" spans="1:7" s="2" customFormat="1">
      <c r="A228" s="1235"/>
      <c r="B228" s="1230"/>
      <c r="C228" s="1236"/>
      <c r="D228" s="1237"/>
      <c r="E228" s="1258"/>
      <c r="F228" s="820"/>
      <c r="G228" s="1"/>
    </row>
    <row r="229" spans="1:7" s="714" customFormat="1">
      <c r="A229" s="1240"/>
      <c r="B229" s="1232" t="s">
        <v>143</v>
      </c>
      <c r="C229" s="1233"/>
      <c r="D229" s="1234"/>
      <c r="E229" s="825"/>
      <c r="F229" s="821"/>
      <c r="G229" s="713"/>
    </row>
    <row r="230" spans="1:7" s="2" customFormat="1">
      <c r="A230" s="1235"/>
      <c r="B230" s="1230"/>
      <c r="C230" s="1236"/>
      <c r="D230" s="1237"/>
      <c r="E230" s="1258"/>
      <c r="F230" s="820"/>
      <c r="G230" s="1"/>
    </row>
    <row r="231" spans="1:7" s="2" customFormat="1" ht="52">
      <c r="A231" s="1235"/>
      <c r="B231" s="1230" t="s">
        <v>144</v>
      </c>
      <c r="C231" s="1236"/>
      <c r="D231" s="1237"/>
      <c r="E231" s="1258"/>
      <c r="F231" s="820"/>
      <c r="G231" s="1"/>
    </row>
    <row r="232" spans="1:7" s="2" customFormat="1">
      <c r="A232" s="1235"/>
      <c r="B232" s="1230"/>
      <c r="C232" s="1236"/>
      <c r="D232" s="1237"/>
      <c r="E232" s="1258"/>
      <c r="F232" s="820"/>
      <c r="G232" s="1"/>
    </row>
    <row r="233" spans="1:7" s="714" customFormat="1">
      <c r="A233" s="1240">
        <v>5.2</v>
      </c>
      <c r="B233" s="1241" t="s">
        <v>145</v>
      </c>
      <c r="C233" s="1233" t="s">
        <v>19</v>
      </c>
      <c r="D233" s="1234">
        <v>49</v>
      </c>
      <c r="E233" s="825"/>
      <c r="F233" s="821"/>
      <c r="G233" s="713"/>
    </row>
    <row r="234" spans="1:7" s="2" customFormat="1">
      <c r="A234" s="1235"/>
      <c r="B234" s="1230"/>
      <c r="C234" s="1236"/>
      <c r="D234" s="1237"/>
      <c r="E234" s="825"/>
      <c r="F234" s="820"/>
      <c r="G234" s="1"/>
    </row>
    <row r="235" spans="1:7" s="714" customFormat="1">
      <c r="A235" s="1240">
        <v>5.3</v>
      </c>
      <c r="B235" s="1241" t="s">
        <v>147</v>
      </c>
      <c r="C235" s="1233" t="s">
        <v>19</v>
      </c>
      <c r="D235" s="1234">
        <v>16</v>
      </c>
      <c r="E235" s="825"/>
      <c r="F235" s="821"/>
      <c r="G235" s="713"/>
    </row>
    <row r="236" spans="1:7" s="2" customFormat="1">
      <c r="A236" s="1235"/>
      <c r="B236" s="1230"/>
      <c r="C236" s="1236"/>
      <c r="D236" s="1237"/>
      <c r="E236" s="825"/>
      <c r="F236" s="820"/>
      <c r="G236" s="1"/>
    </row>
    <row r="237" spans="1:7" s="714" customFormat="1">
      <c r="A237" s="1240">
        <v>5.4</v>
      </c>
      <c r="B237" s="1241" t="s">
        <v>148</v>
      </c>
      <c r="C237" s="1233" t="s">
        <v>19</v>
      </c>
      <c r="D237" s="1234">
        <v>8</v>
      </c>
      <c r="E237" s="825"/>
      <c r="F237" s="821"/>
      <c r="G237" s="713"/>
    </row>
    <row r="238" spans="1:7" s="2" customFormat="1">
      <c r="A238" s="1235"/>
      <c r="B238" s="1230"/>
      <c r="C238" s="1236"/>
      <c r="D238" s="1237"/>
      <c r="E238" s="825"/>
      <c r="F238" s="820"/>
      <c r="G238" s="1"/>
    </row>
    <row r="239" spans="1:7" s="2" customFormat="1" ht="25">
      <c r="A239" s="1235">
        <v>5.5</v>
      </c>
      <c r="B239" s="1238" t="s">
        <v>149</v>
      </c>
      <c r="C239" s="1236" t="s">
        <v>19</v>
      </c>
      <c r="D239" s="1237">
        <v>25</v>
      </c>
      <c r="E239" s="825"/>
      <c r="F239" s="820"/>
      <c r="G239" s="1"/>
    </row>
    <row r="240" spans="1:7" s="2" customFormat="1">
      <c r="A240" s="1235"/>
      <c r="B240" s="1230"/>
      <c r="C240" s="1236"/>
      <c r="D240" s="1237"/>
      <c r="E240" s="825"/>
      <c r="F240" s="820"/>
      <c r="G240" s="1"/>
    </row>
    <row r="241" spans="1:7" s="714" customFormat="1">
      <c r="A241" s="1240">
        <v>5.6</v>
      </c>
      <c r="B241" s="1241" t="s">
        <v>150</v>
      </c>
      <c r="C241" s="1233" t="s">
        <v>12</v>
      </c>
      <c r="D241" s="1234">
        <v>1</v>
      </c>
      <c r="E241" s="825"/>
      <c r="F241" s="821"/>
      <c r="G241" s="713"/>
    </row>
    <row r="242" spans="1:7" s="2" customFormat="1">
      <c r="A242" s="1235"/>
      <c r="B242" s="1230"/>
      <c r="C242" s="1236"/>
      <c r="D242" s="1237"/>
      <c r="E242" s="825"/>
      <c r="F242" s="820"/>
      <c r="G242" s="1"/>
    </row>
    <row r="243" spans="1:7" s="714" customFormat="1">
      <c r="A243" s="1240">
        <v>5.7</v>
      </c>
      <c r="B243" s="1241" t="s">
        <v>151</v>
      </c>
      <c r="C243" s="1233" t="s">
        <v>12</v>
      </c>
      <c r="D243" s="1234">
        <v>2</v>
      </c>
      <c r="E243" s="825"/>
      <c r="F243" s="821"/>
      <c r="G243" s="713"/>
    </row>
    <row r="244" spans="1:7" s="2" customFormat="1">
      <c r="A244" s="1235"/>
      <c r="B244" s="1230"/>
      <c r="C244" s="1236"/>
      <c r="D244" s="1237"/>
      <c r="E244" s="825"/>
      <c r="F244" s="820"/>
      <c r="G244" s="1"/>
    </row>
    <row r="245" spans="1:7" s="2" customFormat="1">
      <c r="A245" s="1235"/>
      <c r="B245" s="1230" t="s">
        <v>152</v>
      </c>
      <c r="C245" s="1236"/>
      <c r="D245" s="1237"/>
      <c r="E245" s="1258"/>
      <c r="F245" s="820"/>
      <c r="G245" s="1"/>
    </row>
    <row r="246" spans="1:7" s="2" customFormat="1">
      <c r="A246" s="1235"/>
      <c r="B246" s="1230"/>
      <c r="C246" s="1236"/>
      <c r="D246" s="1237"/>
      <c r="E246" s="1258"/>
      <c r="F246" s="820"/>
      <c r="G246" s="1"/>
    </row>
    <row r="247" spans="1:7" s="714" customFormat="1">
      <c r="A247" s="1240">
        <v>5.8</v>
      </c>
      <c r="B247" s="1241" t="s">
        <v>153</v>
      </c>
      <c r="C247" s="1233" t="s">
        <v>19</v>
      </c>
      <c r="D247" s="1234">
        <f>D239</f>
        <v>25</v>
      </c>
      <c r="E247" s="825"/>
      <c r="F247" s="821"/>
      <c r="G247" s="713"/>
    </row>
    <row r="248" spans="1:7" s="2" customFormat="1">
      <c r="A248" s="1235"/>
      <c r="B248" s="1230"/>
      <c r="C248" s="1236"/>
      <c r="D248" s="1237"/>
      <c r="E248" s="1258"/>
      <c r="F248" s="820"/>
      <c r="G248" s="1"/>
    </row>
    <row r="249" spans="1:7" s="714" customFormat="1">
      <c r="A249" s="1240"/>
      <c r="B249" s="1232" t="s">
        <v>154</v>
      </c>
      <c r="C249" s="1233"/>
      <c r="D249" s="1234"/>
      <c r="E249" s="825"/>
      <c r="F249" s="821"/>
      <c r="G249" s="713"/>
    </row>
    <row r="250" spans="1:7" s="2" customFormat="1">
      <c r="A250" s="1235"/>
      <c r="B250" s="1230"/>
      <c r="C250" s="1236"/>
      <c r="D250" s="1237"/>
      <c r="E250" s="1258"/>
      <c r="F250" s="820"/>
      <c r="G250" s="1"/>
    </row>
    <row r="251" spans="1:7" s="714" customFormat="1">
      <c r="A251" s="1240"/>
      <c r="B251" s="1232" t="s">
        <v>155</v>
      </c>
      <c r="C251" s="1233"/>
      <c r="D251" s="1234"/>
      <c r="E251" s="825"/>
      <c r="F251" s="821"/>
      <c r="G251" s="713"/>
    </row>
    <row r="252" spans="1:7" s="2" customFormat="1">
      <c r="A252" s="1235"/>
      <c r="B252" s="1230"/>
      <c r="C252" s="1236"/>
      <c r="D252" s="1237"/>
      <c r="E252" s="1258"/>
      <c r="F252" s="820"/>
      <c r="G252" s="1"/>
    </row>
    <row r="253" spans="1:7" s="714" customFormat="1">
      <c r="A253" s="1240"/>
      <c r="B253" s="1232" t="s">
        <v>156</v>
      </c>
      <c r="C253" s="1233"/>
      <c r="D253" s="1234"/>
      <c r="E253" s="825"/>
      <c r="F253" s="821"/>
      <c r="G253" s="713"/>
    </row>
    <row r="254" spans="1:7" s="2" customFormat="1">
      <c r="A254" s="1235"/>
      <c r="B254" s="1230"/>
      <c r="C254" s="1236"/>
      <c r="D254" s="1237"/>
      <c r="E254" s="1258"/>
      <c r="F254" s="820"/>
      <c r="G254" s="1"/>
    </row>
    <row r="255" spans="1:7" s="714" customFormat="1">
      <c r="A255" s="1240">
        <v>5.9</v>
      </c>
      <c r="B255" s="1241" t="s">
        <v>157</v>
      </c>
      <c r="C255" s="1233" t="s">
        <v>19</v>
      </c>
      <c r="D255" s="1234">
        <v>29</v>
      </c>
      <c r="E255" s="825"/>
      <c r="F255" s="821"/>
      <c r="G255" s="713"/>
    </row>
    <row r="256" spans="1:7" s="2" customFormat="1">
      <c r="A256" s="1235"/>
      <c r="B256" s="1230"/>
      <c r="C256" s="1236"/>
      <c r="D256" s="1237"/>
      <c r="E256" s="1258"/>
      <c r="F256" s="820"/>
      <c r="G256" s="1"/>
    </row>
    <row r="257" spans="1:7" s="714" customFormat="1">
      <c r="A257" s="1231">
        <v>6</v>
      </c>
      <c r="B257" s="1232" t="s">
        <v>158</v>
      </c>
      <c r="C257" s="1233"/>
      <c r="D257" s="1234"/>
      <c r="E257" s="825"/>
      <c r="F257" s="821"/>
      <c r="G257" s="713"/>
    </row>
    <row r="258" spans="1:7" s="714" customFormat="1">
      <c r="A258" s="1231"/>
      <c r="B258" s="1232"/>
      <c r="C258" s="1233"/>
      <c r="D258" s="1234"/>
      <c r="E258" s="825"/>
      <c r="F258" s="821"/>
      <c r="G258" s="713"/>
    </row>
    <row r="259" spans="1:7" s="2" customFormat="1" ht="52">
      <c r="A259" s="1235"/>
      <c r="B259" s="1230" t="s">
        <v>159</v>
      </c>
      <c r="C259" s="1236"/>
      <c r="D259" s="1237"/>
      <c r="E259" s="1258"/>
      <c r="F259" s="820"/>
      <c r="G259" s="1"/>
    </row>
    <row r="260" spans="1:7" s="2" customFormat="1">
      <c r="A260" s="1243"/>
      <c r="B260" s="1244"/>
      <c r="C260" s="1245"/>
      <c r="D260" s="1246"/>
      <c r="E260" s="1258"/>
      <c r="F260" s="820"/>
      <c r="G260" s="1"/>
    </row>
    <row r="261" spans="1:7" s="2" customFormat="1" ht="25">
      <c r="A261" s="1243">
        <v>6.1</v>
      </c>
      <c r="B261" s="1247" t="s">
        <v>160</v>
      </c>
      <c r="C261" s="1245" t="s">
        <v>15</v>
      </c>
      <c r="D261" s="1246">
        <v>37</v>
      </c>
      <c r="E261" s="1258"/>
      <c r="F261" s="820"/>
      <c r="G261" s="1"/>
    </row>
    <row r="262" spans="1:7" s="2" customFormat="1">
      <c r="A262" s="1235"/>
      <c r="B262" s="1238"/>
      <c r="C262" s="1236"/>
      <c r="D262" s="1237"/>
      <c r="E262" s="1258"/>
      <c r="F262" s="1263"/>
      <c r="G262" s="1"/>
    </row>
    <row r="263" spans="1:7" s="714" customFormat="1">
      <c r="A263" s="1248">
        <v>6.2</v>
      </c>
      <c r="B263" s="1249" t="s">
        <v>161</v>
      </c>
      <c r="C263" s="1250" t="s">
        <v>19</v>
      </c>
      <c r="D263" s="1251">
        <v>23</v>
      </c>
      <c r="E263" s="1258"/>
      <c r="F263" s="1264"/>
      <c r="G263" s="713"/>
    </row>
    <row r="264" spans="1:7" s="2" customFormat="1">
      <c r="A264" s="1235"/>
      <c r="B264" s="1230"/>
      <c r="C264" s="1236"/>
      <c r="D264" s="1237"/>
      <c r="E264" s="1258"/>
      <c r="F264" s="820"/>
      <c r="G264" s="1"/>
    </row>
    <row r="265" spans="1:7" s="2" customFormat="1" ht="62.5">
      <c r="A265" s="1235">
        <v>6.3</v>
      </c>
      <c r="B265" s="1238" t="s">
        <v>2006</v>
      </c>
      <c r="C265" s="1236" t="s">
        <v>12</v>
      </c>
      <c r="D265" s="1237">
        <v>1</v>
      </c>
      <c r="E265" s="1258"/>
      <c r="F265" s="820"/>
      <c r="G265" s="1"/>
    </row>
    <row r="266" spans="1:7" s="2" customFormat="1">
      <c r="A266" s="1235"/>
      <c r="B266" s="1230"/>
      <c r="C266" s="1236"/>
      <c r="D266" s="1237"/>
      <c r="E266" s="1258"/>
      <c r="F266" s="820"/>
      <c r="G266" s="1"/>
    </row>
    <row r="267" spans="1:7" s="2" customFormat="1" ht="13.5" thickBot="1">
      <c r="A267" s="2018" t="s">
        <v>49</v>
      </c>
      <c r="B267" s="2058"/>
      <c r="C267" s="2058"/>
      <c r="D267" s="2058"/>
      <c r="E267" s="2059"/>
      <c r="F267" s="823"/>
      <c r="G267" s="1"/>
    </row>
    <row r="268" spans="1:7" s="714" customFormat="1">
      <c r="A268" s="1231">
        <v>7</v>
      </c>
      <c r="B268" s="1232" t="s">
        <v>163</v>
      </c>
      <c r="C268" s="1233"/>
      <c r="D268" s="1234"/>
      <c r="E268" s="825"/>
      <c r="F268" s="821"/>
      <c r="G268" s="713"/>
    </row>
    <row r="269" spans="1:7" s="2" customFormat="1">
      <c r="A269" s="1235"/>
      <c r="B269" s="1230"/>
      <c r="C269" s="1236"/>
      <c r="D269" s="1237"/>
      <c r="E269" s="1258"/>
      <c r="F269" s="820"/>
      <c r="G269" s="1"/>
    </row>
    <row r="270" spans="1:7" s="714" customFormat="1">
      <c r="A270" s="1240"/>
      <c r="B270" s="1232" t="s">
        <v>164</v>
      </c>
      <c r="C270" s="1233"/>
      <c r="D270" s="1234"/>
      <c r="E270" s="825"/>
      <c r="F270" s="821"/>
      <c r="G270" s="713"/>
    </row>
    <row r="271" spans="1:7" s="2" customFormat="1">
      <c r="A271" s="1235"/>
      <c r="B271" s="1230"/>
      <c r="C271" s="1236"/>
      <c r="D271" s="1237"/>
      <c r="E271" s="1258"/>
      <c r="F271" s="820"/>
      <c r="G271" s="1"/>
    </row>
    <row r="272" spans="1:7" s="714" customFormat="1">
      <c r="A272" s="1240"/>
      <c r="B272" s="1232" t="s">
        <v>165</v>
      </c>
      <c r="C272" s="1233"/>
      <c r="D272" s="1234"/>
      <c r="E272" s="825"/>
      <c r="F272" s="821"/>
      <c r="G272" s="713"/>
    </row>
    <row r="273" spans="1:7" s="2" customFormat="1">
      <c r="A273" s="1235"/>
      <c r="B273" s="1230"/>
      <c r="C273" s="1236"/>
      <c r="D273" s="1237"/>
      <c r="E273" s="1258"/>
      <c r="F273" s="820"/>
      <c r="G273" s="1"/>
    </row>
    <row r="274" spans="1:7" s="2" customFormat="1" ht="91">
      <c r="A274" s="1235"/>
      <c r="B274" s="1230" t="s">
        <v>166</v>
      </c>
      <c r="C274" s="1252"/>
      <c r="D274" s="1237"/>
      <c r="E274" s="1258"/>
      <c r="F274" s="820"/>
      <c r="G274" s="1"/>
    </row>
    <row r="275" spans="1:7" s="2" customFormat="1">
      <c r="A275" s="1235"/>
      <c r="B275" s="1230"/>
      <c r="C275" s="1236"/>
      <c r="D275" s="1237"/>
      <c r="E275" s="1258"/>
      <c r="F275" s="820"/>
      <c r="G275" s="1"/>
    </row>
    <row r="276" spans="1:7" s="2" customFormat="1">
      <c r="A276" s="1235">
        <v>7.1</v>
      </c>
      <c r="B276" s="1399" t="s">
        <v>2099</v>
      </c>
      <c r="C276" s="1236" t="s">
        <v>12</v>
      </c>
      <c r="D276" s="1237">
        <v>1</v>
      </c>
      <c r="E276" s="1258"/>
      <c r="F276" s="820"/>
      <c r="G276" s="1"/>
    </row>
    <row r="277" spans="1:7" s="2" customFormat="1">
      <c r="A277" s="1235"/>
      <c r="B277" s="1230"/>
      <c r="C277" s="1236"/>
      <c r="D277" s="1237"/>
      <c r="E277" s="1258"/>
      <c r="F277" s="820"/>
      <c r="G277" s="1"/>
    </row>
    <row r="278" spans="1:7" s="2" customFormat="1">
      <c r="A278" s="1235">
        <v>7.2</v>
      </c>
      <c r="B278" s="1399" t="s">
        <v>2100</v>
      </c>
      <c r="C278" s="1236" t="s">
        <v>12</v>
      </c>
      <c r="D278" s="1237">
        <v>1</v>
      </c>
      <c r="E278" s="1258"/>
      <c r="F278" s="820"/>
      <c r="G278" s="1"/>
    </row>
    <row r="279" spans="1:7" s="2" customFormat="1">
      <c r="A279" s="1235"/>
      <c r="B279" s="1230"/>
      <c r="C279" s="1236"/>
      <c r="D279" s="1237"/>
      <c r="E279" s="1258"/>
      <c r="F279" s="820"/>
      <c r="G279" s="1"/>
    </row>
    <row r="280" spans="1:7" s="2" customFormat="1">
      <c r="A280" s="1235">
        <v>7.3</v>
      </c>
      <c r="B280" s="1238" t="s">
        <v>168</v>
      </c>
      <c r="C280" s="1236" t="s">
        <v>169</v>
      </c>
      <c r="D280" s="1237">
        <v>1</v>
      </c>
      <c r="E280" s="1258"/>
      <c r="F280" s="820"/>
      <c r="G280" s="1"/>
    </row>
    <row r="281" spans="1:7" s="2" customFormat="1">
      <c r="A281" s="1235"/>
      <c r="B281" s="1238"/>
      <c r="C281" s="1236"/>
      <c r="D281" s="1237"/>
      <c r="E281" s="1258"/>
      <c r="F281" s="820"/>
      <c r="G281" s="1"/>
    </row>
    <row r="282" spans="1:7" s="714" customFormat="1">
      <c r="A282" s="1240"/>
      <c r="B282" s="1232" t="s">
        <v>170</v>
      </c>
      <c r="C282" s="1233"/>
      <c r="D282" s="1234"/>
      <c r="E282" s="825"/>
      <c r="F282" s="821"/>
      <c r="G282" s="713"/>
    </row>
    <row r="283" spans="1:7" s="2" customFormat="1">
      <c r="A283" s="1235"/>
      <c r="B283" s="1230"/>
      <c r="C283" s="1236"/>
      <c r="D283" s="1237"/>
      <c r="E283" s="1258"/>
      <c r="F283" s="820"/>
      <c r="G283" s="1"/>
    </row>
    <row r="284" spans="1:7" s="2" customFormat="1" ht="130">
      <c r="A284" s="1235"/>
      <c r="B284" s="20" t="s">
        <v>171</v>
      </c>
      <c r="C284" s="1239"/>
      <c r="D284" s="1237"/>
      <c r="E284" s="1258"/>
      <c r="F284" s="820"/>
      <c r="G284" s="1"/>
    </row>
    <row r="285" spans="1:7" s="2" customFormat="1">
      <c r="A285" s="1235"/>
      <c r="B285" s="1230"/>
      <c r="C285" s="1236"/>
      <c r="D285" s="1237"/>
      <c r="E285" s="1258"/>
      <c r="F285" s="820"/>
      <c r="G285" s="1"/>
    </row>
    <row r="286" spans="1:7" s="2" customFormat="1" ht="37.5">
      <c r="A286" s="1243">
        <v>7.3</v>
      </c>
      <c r="B286" s="1398" t="s">
        <v>2096</v>
      </c>
      <c r="C286" s="1245" t="s">
        <v>12</v>
      </c>
      <c r="D286" s="1246">
        <v>1</v>
      </c>
      <c r="E286" s="1258"/>
      <c r="F286" s="820"/>
      <c r="G286" s="1"/>
    </row>
    <row r="287" spans="1:7" s="2" customFormat="1">
      <c r="A287" s="1235"/>
      <c r="B287" s="1230"/>
      <c r="C287" s="1236"/>
      <c r="D287" s="1237"/>
      <c r="E287" s="1258"/>
      <c r="F287" s="820"/>
      <c r="G287" s="1"/>
    </row>
    <row r="288" spans="1:7" s="2" customFormat="1" ht="25">
      <c r="A288" s="1235">
        <v>7.4</v>
      </c>
      <c r="B288" s="1399" t="s">
        <v>2097</v>
      </c>
      <c r="C288" s="1236" t="s">
        <v>12</v>
      </c>
      <c r="D288" s="1237">
        <v>2</v>
      </c>
      <c r="E288" s="1258"/>
      <c r="F288" s="820"/>
      <c r="G288" s="1"/>
    </row>
    <row r="289" spans="1:7" s="2" customFormat="1">
      <c r="A289" s="1235"/>
      <c r="B289" s="1230"/>
      <c r="C289" s="1236"/>
      <c r="D289" s="1237"/>
      <c r="E289" s="1258"/>
      <c r="F289" s="820"/>
      <c r="G289" s="1"/>
    </row>
    <row r="290" spans="1:7" s="2" customFormat="1" ht="25">
      <c r="A290" s="1235">
        <v>7.5</v>
      </c>
      <c r="B290" s="1399" t="s">
        <v>2098</v>
      </c>
      <c r="C290" s="1236" t="s">
        <v>12</v>
      </c>
      <c r="D290" s="1237">
        <v>4</v>
      </c>
      <c r="E290" s="1258"/>
      <c r="F290" s="820"/>
      <c r="G290" s="1"/>
    </row>
    <row r="291" spans="1:7" s="2" customFormat="1">
      <c r="A291" s="1235"/>
      <c r="B291" s="1230"/>
      <c r="C291" s="1236"/>
      <c r="D291" s="1237"/>
      <c r="E291" s="1258"/>
      <c r="F291" s="820"/>
      <c r="G291" s="1"/>
    </row>
    <row r="292" spans="1:7" s="714" customFormat="1">
      <c r="A292" s="1240"/>
      <c r="B292" s="1232" t="s">
        <v>172</v>
      </c>
      <c r="C292" s="1233"/>
      <c r="D292" s="1234"/>
      <c r="E292" s="825"/>
      <c r="F292" s="821"/>
      <c r="G292" s="713"/>
    </row>
    <row r="293" spans="1:7" s="2" customFormat="1">
      <c r="A293" s="1235"/>
      <c r="B293" s="1230"/>
      <c r="C293" s="1236"/>
      <c r="D293" s="1237"/>
      <c r="E293" s="1258"/>
      <c r="F293" s="820"/>
      <c r="G293" s="1"/>
    </row>
    <row r="294" spans="1:7" s="2" customFormat="1" ht="65">
      <c r="A294" s="1235"/>
      <c r="B294" s="1230" t="s">
        <v>173</v>
      </c>
      <c r="C294" s="1236"/>
      <c r="D294" s="1237"/>
      <c r="E294" s="1258"/>
      <c r="F294" s="820"/>
      <c r="G294" s="1"/>
    </row>
    <row r="295" spans="1:7" s="2" customFormat="1">
      <c r="A295" s="1235"/>
      <c r="B295" s="1230"/>
      <c r="C295" s="1236"/>
      <c r="D295" s="1237"/>
      <c r="E295" s="1258"/>
      <c r="F295" s="820"/>
      <c r="G295" s="1"/>
    </row>
    <row r="296" spans="1:7" s="714" customFormat="1">
      <c r="A296" s="1240">
        <v>7.6</v>
      </c>
      <c r="B296" s="1241" t="s">
        <v>174</v>
      </c>
      <c r="C296" s="1233" t="s">
        <v>19</v>
      </c>
      <c r="D296" s="1234">
        <v>10</v>
      </c>
      <c r="E296" s="825"/>
      <c r="F296" s="821"/>
      <c r="G296" s="713"/>
    </row>
    <row r="297" spans="1:7" s="2" customFormat="1">
      <c r="A297" s="1235"/>
      <c r="B297" s="1230"/>
      <c r="C297" s="1236"/>
      <c r="D297" s="1237"/>
      <c r="E297" s="825"/>
      <c r="F297" s="820"/>
      <c r="G297" s="1"/>
    </row>
    <row r="298" spans="1:7" s="714" customFormat="1">
      <c r="A298" s="1240">
        <v>7.7</v>
      </c>
      <c r="B298" s="1241" t="s">
        <v>175</v>
      </c>
      <c r="C298" s="1233" t="s">
        <v>19</v>
      </c>
      <c r="D298" s="1234">
        <v>4</v>
      </c>
      <c r="E298" s="825"/>
      <c r="F298" s="821"/>
      <c r="G298" s="713"/>
    </row>
    <row r="299" spans="1:7" s="2" customFormat="1">
      <c r="A299" s="1235"/>
      <c r="B299" s="1230"/>
      <c r="C299" s="1236"/>
      <c r="D299" s="1237"/>
      <c r="E299" s="1258"/>
      <c r="F299" s="820"/>
      <c r="G299" s="1"/>
    </row>
    <row r="300" spans="1:7" s="2" customFormat="1" ht="13.5" thickBot="1">
      <c r="A300" s="2018" t="s">
        <v>49</v>
      </c>
      <c r="B300" s="2058"/>
      <c r="C300" s="2058"/>
      <c r="D300" s="2058"/>
      <c r="E300" s="2059"/>
      <c r="F300" s="823">
        <f>SUM(F268:F299)</f>
        <v>0</v>
      </c>
      <c r="G300" s="1"/>
    </row>
    <row r="301" spans="1:7" s="714" customFormat="1">
      <c r="A301" s="1240"/>
      <c r="B301" s="1232" t="s">
        <v>176</v>
      </c>
      <c r="C301" s="1233"/>
      <c r="D301" s="1234"/>
      <c r="E301" s="825"/>
      <c r="F301" s="821"/>
      <c r="G301" s="713"/>
    </row>
    <row r="302" spans="1:7" s="714" customFormat="1">
      <c r="A302" s="1240"/>
      <c r="B302" s="1232"/>
      <c r="C302" s="1233"/>
      <c r="D302" s="1234"/>
      <c r="E302" s="825"/>
      <c r="F302" s="821"/>
      <c r="G302" s="713"/>
    </row>
    <row r="303" spans="1:7" s="2" customFormat="1" ht="26">
      <c r="A303" s="1235"/>
      <c r="B303" s="1230" t="s">
        <v>177</v>
      </c>
      <c r="C303" s="1236"/>
      <c r="D303" s="1237"/>
      <c r="E303" s="1258"/>
      <c r="F303" s="820"/>
      <c r="G303" s="1"/>
    </row>
    <row r="304" spans="1:7" s="2" customFormat="1">
      <c r="A304" s="1235"/>
      <c r="B304" s="1230"/>
      <c r="C304" s="1236"/>
      <c r="D304" s="1237"/>
      <c r="E304" s="1258"/>
      <c r="F304" s="820"/>
      <c r="G304" s="1"/>
    </row>
    <row r="305" spans="1:7" s="714" customFormat="1" ht="14.5">
      <c r="A305" s="1240">
        <v>7.8</v>
      </c>
      <c r="B305" s="1241" t="s">
        <v>178</v>
      </c>
      <c r="C305" s="1233" t="s">
        <v>15</v>
      </c>
      <c r="D305" s="1234">
        <v>24</v>
      </c>
      <c r="E305" s="825"/>
      <c r="F305" s="821"/>
      <c r="G305" s="713"/>
    </row>
    <row r="306" spans="1:7" s="2" customFormat="1">
      <c r="A306" s="1235"/>
      <c r="B306" s="1230"/>
      <c r="C306" s="1236"/>
      <c r="D306" s="1237"/>
      <c r="E306" s="1258"/>
      <c r="F306" s="820"/>
      <c r="G306" s="1"/>
    </row>
    <row r="307" spans="1:7" s="714" customFormat="1" ht="14.5">
      <c r="A307" s="1240">
        <v>7.9</v>
      </c>
      <c r="B307" s="1241" t="s">
        <v>179</v>
      </c>
      <c r="C307" s="1233" t="s">
        <v>15</v>
      </c>
      <c r="D307" s="1234">
        <v>22</v>
      </c>
      <c r="E307" s="825"/>
      <c r="F307" s="821"/>
      <c r="G307" s="713"/>
    </row>
    <row r="308" spans="1:7" s="2" customFormat="1">
      <c r="A308" s="1235"/>
      <c r="B308" s="1230"/>
      <c r="C308" s="1236"/>
      <c r="D308" s="1237"/>
      <c r="E308" s="1258"/>
      <c r="F308" s="820"/>
      <c r="G308" s="1"/>
    </row>
    <row r="309" spans="1:7" s="714" customFormat="1">
      <c r="A309" s="1231">
        <v>8</v>
      </c>
      <c r="B309" s="1232" t="s">
        <v>180</v>
      </c>
      <c r="C309" s="1233"/>
      <c r="D309" s="1234"/>
      <c r="E309" s="825"/>
      <c r="F309" s="821"/>
      <c r="G309" s="713"/>
    </row>
    <row r="310" spans="1:7" s="2" customFormat="1">
      <c r="A310" s="1235"/>
      <c r="B310" s="1230"/>
      <c r="C310" s="1236"/>
      <c r="D310" s="1237"/>
      <c r="E310" s="1258"/>
      <c r="F310" s="820"/>
      <c r="G310" s="1"/>
    </row>
    <row r="311" spans="1:7" s="2" customFormat="1" ht="26">
      <c r="A311" s="1235"/>
      <c r="B311" s="1230" t="s">
        <v>181</v>
      </c>
      <c r="C311" s="1236"/>
      <c r="D311" s="1237"/>
      <c r="E311" s="1258"/>
      <c r="F311" s="820"/>
      <c r="G311" s="1"/>
    </row>
    <row r="312" spans="1:7" s="2" customFormat="1">
      <c r="A312" s="1235"/>
      <c r="B312" s="1230"/>
      <c r="C312" s="1236"/>
      <c r="D312" s="1237"/>
      <c r="E312" s="1258"/>
      <c r="F312" s="820"/>
      <c r="G312" s="1"/>
    </row>
    <row r="313" spans="1:7" s="714" customFormat="1" ht="14.5">
      <c r="A313" s="1240">
        <v>8.1</v>
      </c>
      <c r="B313" s="1241" t="s">
        <v>182</v>
      </c>
      <c r="C313" s="1233" t="s">
        <v>15</v>
      </c>
      <c r="D313" s="1234">
        <v>145</v>
      </c>
      <c r="E313" s="825"/>
      <c r="F313" s="821"/>
      <c r="G313" s="713"/>
    </row>
    <row r="314" spans="1:7" s="2" customFormat="1">
      <c r="A314" s="1235"/>
      <c r="B314" s="1230"/>
      <c r="C314" s="1236"/>
      <c r="D314" s="1237"/>
      <c r="E314" s="1258"/>
      <c r="F314" s="820"/>
      <c r="G314" s="1"/>
    </row>
    <row r="315" spans="1:7" s="714" customFormat="1" ht="14.5">
      <c r="A315" s="1240">
        <v>8.1999999999999993</v>
      </c>
      <c r="B315" s="1241" t="s">
        <v>183</v>
      </c>
      <c r="C315" s="1233" t="s">
        <v>15</v>
      </c>
      <c r="D315" s="1234">
        <v>5</v>
      </c>
      <c r="E315" s="825"/>
      <c r="F315" s="821"/>
      <c r="G315" s="713"/>
    </row>
    <row r="316" spans="1:7" s="2" customFormat="1">
      <c r="A316" s="1235"/>
      <c r="B316" s="1238"/>
      <c r="C316" s="1236"/>
      <c r="D316" s="1237"/>
      <c r="E316" s="1258"/>
      <c r="F316" s="820"/>
      <c r="G316" s="1"/>
    </row>
    <row r="317" spans="1:7" s="2" customFormat="1" ht="15">
      <c r="A317" s="1235">
        <v>8.3000000000000007</v>
      </c>
      <c r="B317" s="1238" t="s">
        <v>98</v>
      </c>
      <c r="C317" s="1236" t="s">
        <v>15</v>
      </c>
      <c r="D317" s="1237">
        <v>19</v>
      </c>
      <c r="E317" s="1258"/>
      <c r="F317" s="820"/>
      <c r="G317" s="1"/>
    </row>
    <row r="318" spans="1:7" s="2" customFormat="1">
      <c r="A318" s="1235"/>
      <c r="B318" s="1230"/>
      <c r="C318" s="1236"/>
      <c r="D318" s="1237"/>
      <c r="E318" s="1258"/>
      <c r="F318" s="820"/>
      <c r="G318" s="1"/>
    </row>
    <row r="319" spans="1:7" s="714" customFormat="1" ht="14.5">
      <c r="A319" s="1240">
        <v>8.3000000000000007</v>
      </c>
      <c r="B319" s="1241" t="s">
        <v>184</v>
      </c>
      <c r="C319" s="1233" t="s">
        <v>15</v>
      </c>
      <c r="D319" s="1234">
        <v>7</v>
      </c>
      <c r="E319" s="825"/>
      <c r="F319" s="821"/>
      <c r="G319" s="713"/>
    </row>
    <row r="320" spans="1:7" s="2" customFormat="1">
      <c r="A320" s="1235"/>
      <c r="B320" s="1238"/>
      <c r="C320" s="1236"/>
      <c r="D320" s="1237"/>
      <c r="E320" s="1258"/>
      <c r="F320" s="820"/>
      <c r="G320" s="1"/>
    </row>
    <row r="321" spans="1:7" s="2" customFormat="1">
      <c r="A321" s="1235">
        <v>8.5</v>
      </c>
      <c r="B321" s="1238" t="s">
        <v>185</v>
      </c>
      <c r="C321" s="1236" t="s">
        <v>19</v>
      </c>
      <c r="D321" s="1237">
        <v>2</v>
      </c>
      <c r="E321" s="1258"/>
      <c r="F321" s="820"/>
      <c r="G321" s="1"/>
    </row>
    <row r="322" spans="1:7" s="2" customFormat="1">
      <c r="A322" s="1235"/>
      <c r="B322" s="1230"/>
      <c r="C322" s="1236"/>
      <c r="D322" s="1237"/>
      <c r="E322" s="1258"/>
      <c r="F322" s="820"/>
      <c r="G322" s="1"/>
    </row>
    <row r="323" spans="1:7" s="714" customFormat="1">
      <c r="A323" s="1240"/>
      <c r="B323" s="1232" t="s">
        <v>186</v>
      </c>
      <c r="C323" s="1233"/>
      <c r="D323" s="1234"/>
      <c r="E323" s="825"/>
      <c r="F323" s="821"/>
      <c r="G323" s="713"/>
    </row>
    <row r="324" spans="1:7" s="2" customFormat="1" ht="26">
      <c r="A324" s="1235"/>
      <c r="B324" s="1230" t="s">
        <v>187</v>
      </c>
      <c r="C324" s="1236"/>
      <c r="D324" s="1237"/>
      <c r="E324" s="1258"/>
      <c r="F324" s="820"/>
      <c r="G324" s="1"/>
    </row>
    <row r="325" spans="1:7" s="2" customFormat="1">
      <c r="A325" s="1235"/>
      <c r="B325" s="1230"/>
      <c r="C325" s="1236"/>
      <c r="D325" s="1237"/>
      <c r="E325" s="1258"/>
      <c r="F325" s="820"/>
      <c r="G325" s="1"/>
    </row>
    <row r="326" spans="1:7" s="714" customFormat="1" ht="14.5">
      <c r="A326" s="1240">
        <v>8.4</v>
      </c>
      <c r="B326" s="1241" t="s">
        <v>2007</v>
      </c>
      <c r="C326" s="1233" t="s">
        <v>15</v>
      </c>
      <c r="D326" s="1234">
        <v>79</v>
      </c>
      <c r="E326" s="825"/>
      <c r="F326" s="821"/>
      <c r="G326" s="713"/>
    </row>
    <row r="327" spans="1:7" s="714" customFormat="1">
      <c r="A327" s="1240"/>
      <c r="B327" s="1241"/>
      <c r="C327" s="1233"/>
      <c r="D327" s="1234"/>
      <c r="E327" s="825"/>
      <c r="F327" s="821"/>
      <c r="G327" s="713"/>
    </row>
    <row r="328" spans="1:7" s="2" customFormat="1" ht="37.5">
      <c r="A328" s="1235">
        <v>8.5</v>
      </c>
      <c r="B328" s="678" t="s">
        <v>2008</v>
      </c>
      <c r="C328" s="1236" t="s">
        <v>15</v>
      </c>
      <c r="D328" s="1237">
        <v>21</v>
      </c>
      <c r="E328" s="825"/>
      <c r="F328" s="820"/>
      <c r="G328" s="1"/>
    </row>
    <row r="329" spans="1:7" s="2" customFormat="1">
      <c r="A329" s="1235"/>
      <c r="B329" s="1230"/>
      <c r="C329" s="1236"/>
      <c r="D329" s="1237"/>
      <c r="E329" s="825"/>
      <c r="F329" s="820"/>
      <c r="G329" s="1"/>
    </row>
    <row r="330" spans="1:7" s="2" customFormat="1" ht="39">
      <c r="A330" s="1235"/>
      <c r="B330" s="1230" t="s">
        <v>190</v>
      </c>
      <c r="C330" s="1236"/>
      <c r="D330" s="1237"/>
      <c r="E330" s="825"/>
      <c r="F330" s="820"/>
      <c r="G330" s="1"/>
    </row>
    <row r="331" spans="1:7" s="2" customFormat="1">
      <c r="A331" s="1235"/>
      <c r="B331" s="1230"/>
      <c r="C331" s="1236"/>
      <c r="D331" s="1237"/>
      <c r="E331" s="825"/>
      <c r="F331" s="820"/>
      <c r="G331" s="1"/>
    </row>
    <row r="332" spans="1:7" s="2" customFormat="1" ht="25">
      <c r="A332" s="1235">
        <v>8.6</v>
      </c>
      <c r="B332" s="1238" t="s">
        <v>191</v>
      </c>
      <c r="C332" s="1236" t="s">
        <v>15</v>
      </c>
      <c r="D332" s="1237">
        <v>47</v>
      </c>
      <c r="E332" s="825"/>
      <c r="F332" s="820"/>
      <c r="G332" s="1"/>
    </row>
    <row r="333" spans="1:7" s="2" customFormat="1">
      <c r="A333" s="1235"/>
      <c r="B333" s="1230"/>
      <c r="C333" s="1236"/>
      <c r="D333" s="1237"/>
      <c r="E333" s="825"/>
      <c r="F333" s="820"/>
      <c r="G333" s="1"/>
    </row>
    <row r="334" spans="1:7" s="2" customFormat="1" ht="25">
      <c r="A334" s="1253">
        <v>8.6999999999999993</v>
      </c>
      <c r="B334" s="1238" t="s">
        <v>192</v>
      </c>
      <c r="C334" s="1236" t="s">
        <v>19</v>
      </c>
      <c r="D334" s="1237">
        <v>39</v>
      </c>
      <c r="E334" s="825"/>
      <c r="F334" s="820"/>
      <c r="G334" s="1"/>
    </row>
    <row r="335" spans="1:7" s="2" customFormat="1">
      <c r="A335" s="1235"/>
      <c r="B335" s="1230"/>
      <c r="C335" s="1236"/>
      <c r="D335" s="1237"/>
      <c r="E335" s="1258"/>
      <c r="F335" s="820"/>
      <c r="G335" s="1"/>
    </row>
    <row r="336" spans="1:7" s="714" customFormat="1">
      <c r="A336" s="1240"/>
      <c r="B336" s="1232" t="s">
        <v>193</v>
      </c>
      <c r="C336" s="1233"/>
      <c r="D336" s="1234"/>
      <c r="E336" s="825"/>
      <c r="F336" s="821"/>
      <c r="G336" s="713"/>
    </row>
    <row r="337" spans="1:7" s="714" customFormat="1">
      <c r="A337" s="1240"/>
      <c r="B337" s="1232" t="s">
        <v>2009</v>
      </c>
      <c r="C337" s="1233"/>
      <c r="D337" s="1234"/>
      <c r="E337" s="825"/>
      <c r="F337" s="821"/>
      <c r="G337" s="713"/>
    </row>
    <row r="338" spans="1:7" s="2" customFormat="1">
      <c r="A338" s="1235"/>
      <c r="B338" s="1230"/>
      <c r="C338" s="1236"/>
      <c r="D338" s="1237"/>
      <c r="E338" s="1258"/>
      <c r="F338" s="820"/>
      <c r="G338" s="1"/>
    </row>
    <row r="339" spans="1:7" s="2" customFormat="1" ht="25">
      <c r="A339" s="1235">
        <v>8.8000000000000007</v>
      </c>
      <c r="B339" s="1238" t="s">
        <v>195</v>
      </c>
      <c r="C339" s="1236" t="s">
        <v>15</v>
      </c>
      <c r="D339" s="1237">
        <f>D326</f>
        <v>79</v>
      </c>
      <c r="E339" s="1258"/>
      <c r="F339" s="820"/>
      <c r="G339" s="1"/>
    </row>
    <row r="340" spans="1:7" s="2" customFormat="1">
      <c r="A340" s="1235"/>
      <c r="B340" s="1230"/>
      <c r="C340" s="1236"/>
      <c r="D340" s="1237"/>
      <c r="E340" s="1258"/>
      <c r="F340" s="820"/>
      <c r="G340" s="1"/>
    </row>
    <row r="341" spans="1:7" s="2" customFormat="1" ht="25">
      <c r="A341" s="1235">
        <v>8.9</v>
      </c>
      <c r="B341" s="1238" t="s">
        <v>196</v>
      </c>
      <c r="C341" s="1236" t="s">
        <v>15</v>
      </c>
      <c r="D341" s="1237">
        <f>D328</f>
        <v>21</v>
      </c>
      <c r="E341" s="1258"/>
      <c r="F341" s="820"/>
      <c r="G341" s="1"/>
    </row>
    <row r="342" spans="1:7" s="2" customFormat="1">
      <c r="A342" s="1235"/>
      <c r="B342" s="1230"/>
      <c r="C342" s="1236"/>
      <c r="D342" s="1237"/>
      <c r="E342" s="1258"/>
      <c r="F342" s="820"/>
      <c r="G342" s="1"/>
    </row>
    <row r="343" spans="1:7" s="714" customFormat="1">
      <c r="A343" s="1240">
        <v>8.1</v>
      </c>
      <c r="B343" s="1241" t="s">
        <v>197</v>
      </c>
      <c r="C343" s="1233" t="s">
        <v>19</v>
      </c>
      <c r="D343" s="1234">
        <f>D334</f>
        <v>39</v>
      </c>
      <c r="E343" s="1258"/>
      <c r="F343" s="821"/>
      <c r="G343" s="713"/>
    </row>
    <row r="344" spans="1:7" s="2" customFormat="1">
      <c r="A344" s="1235"/>
      <c r="B344" s="1230"/>
      <c r="C344" s="1236"/>
      <c r="D344" s="1237"/>
      <c r="E344" s="1258"/>
      <c r="F344" s="820"/>
      <c r="G344" s="1"/>
    </row>
    <row r="345" spans="1:7" s="2" customFormat="1" ht="25">
      <c r="A345" s="1240">
        <v>8.11</v>
      </c>
      <c r="B345" s="22" t="s">
        <v>198</v>
      </c>
      <c r="C345" s="23" t="s">
        <v>15</v>
      </c>
      <c r="D345" s="24">
        <f>D332</f>
        <v>47</v>
      </c>
      <c r="E345" s="1258"/>
      <c r="F345" s="820"/>
      <c r="G345" s="1"/>
    </row>
    <row r="346" spans="1:7" s="2" customFormat="1">
      <c r="A346" s="1235"/>
      <c r="B346" s="1230"/>
      <c r="C346" s="1236"/>
      <c r="D346" s="1237"/>
      <c r="E346" s="1258"/>
      <c r="F346" s="820"/>
      <c r="G346" s="1"/>
    </row>
    <row r="347" spans="1:7" s="2" customFormat="1" ht="39">
      <c r="A347" s="1235"/>
      <c r="B347" s="1230" t="s">
        <v>199</v>
      </c>
      <c r="C347" s="1236"/>
      <c r="D347" s="1237"/>
      <c r="E347" s="1258"/>
      <c r="F347" s="820"/>
      <c r="G347" s="1"/>
    </row>
    <row r="348" spans="1:7" s="2" customFormat="1">
      <c r="A348" s="1235"/>
      <c r="B348" s="1230"/>
      <c r="C348" s="1236"/>
      <c r="D348" s="1237"/>
      <c r="E348" s="1258"/>
      <c r="F348" s="820"/>
      <c r="G348" s="1"/>
    </row>
    <row r="349" spans="1:7" s="714" customFormat="1" ht="14.5">
      <c r="A349" s="1240">
        <v>8.1199999999999992</v>
      </c>
      <c r="B349" s="1241" t="s">
        <v>200</v>
      </c>
      <c r="C349" s="1233" t="s">
        <v>15</v>
      </c>
      <c r="D349" s="1234">
        <v>36</v>
      </c>
      <c r="E349" s="825"/>
      <c r="F349" s="821"/>
      <c r="G349" s="713"/>
    </row>
    <row r="350" spans="1:7" s="2" customFormat="1">
      <c r="A350" s="1235"/>
      <c r="B350" s="1230"/>
      <c r="C350" s="1236"/>
      <c r="D350" s="1237"/>
      <c r="E350" s="1258"/>
      <c r="F350" s="820"/>
      <c r="G350" s="1"/>
    </row>
    <row r="351" spans="1:7" s="714" customFormat="1" ht="14.5">
      <c r="A351" s="1240">
        <v>8.1300000000000008</v>
      </c>
      <c r="B351" s="1241" t="s">
        <v>201</v>
      </c>
      <c r="C351" s="1233" t="s">
        <v>15</v>
      </c>
      <c r="D351" s="1234">
        <f>D334</f>
        <v>39</v>
      </c>
      <c r="E351" s="825"/>
      <c r="F351" s="821"/>
      <c r="G351" s="713"/>
    </row>
    <row r="352" spans="1:7" s="2" customFormat="1">
      <c r="A352" s="1235"/>
      <c r="B352" s="1230"/>
      <c r="C352" s="1236"/>
      <c r="D352" s="1237"/>
      <c r="E352" s="1258"/>
      <c r="F352" s="820"/>
      <c r="G352" s="1"/>
    </row>
    <row r="353" spans="1:7" s="2" customFormat="1" ht="13.5" thickBot="1">
      <c r="A353" s="2018" t="s">
        <v>49</v>
      </c>
      <c r="B353" s="2058"/>
      <c r="C353" s="2058"/>
      <c r="D353" s="2058"/>
      <c r="E353" s="2059"/>
      <c r="F353" s="823"/>
      <c r="G353" s="1"/>
    </row>
    <row r="354" spans="1:7" s="714" customFormat="1">
      <c r="A354" s="1231">
        <v>9</v>
      </c>
      <c r="B354" s="1232" t="s">
        <v>202</v>
      </c>
      <c r="C354" s="1233"/>
      <c r="D354" s="1234"/>
      <c r="E354" s="825"/>
      <c r="F354" s="821"/>
      <c r="G354" s="713"/>
    </row>
    <row r="355" spans="1:7" s="2" customFormat="1">
      <c r="A355" s="1235"/>
      <c r="B355" s="1230"/>
      <c r="C355" s="1236"/>
      <c r="D355" s="1237"/>
      <c r="E355" s="1258"/>
      <c r="F355" s="820"/>
      <c r="G355" s="1"/>
    </row>
    <row r="356" spans="1:7" s="2" customFormat="1" ht="26">
      <c r="A356" s="1235"/>
      <c r="B356" s="1230" t="s">
        <v>203</v>
      </c>
      <c r="C356" s="1236"/>
      <c r="D356" s="1237"/>
      <c r="E356" s="1258"/>
      <c r="F356" s="820"/>
      <c r="G356" s="1"/>
    </row>
    <row r="357" spans="1:7" s="2" customFormat="1">
      <c r="A357" s="1235"/>
      <c r="B357" s="1230"/>
      <c r="C357" s="1236"/>
      <c r="D357" s="1237"/>
      <c r="E357" s="1258"/>
      <c r="F357" s="820"/>
      <c r="G357" s="1"/>
    </row>
    <row r="358" spans="1:7" s="714" customFormat="1">
      <c r="A358" s="1240"/>
      <c r="B358" s="1232" t="s">
        <v>204</v>
      </c>
      <c r="C358" s="1233"/>
      <c r="D358" s="1234"/>
      <c r="E358" s="825"/>
      <c r="F358" s="821"/>
      <c r="G358" s="713"/>
    </row>
    <row r="359" spans="1:7" s="2" customFormat="1">
      <c r="A359" s="1235"/>
      <c r="B359" s="1230"/>
      <c r="C359" s="1236"/>
      <c r="D359" s="1237"/>
      <c r="E359" s="1258"/>
      <c r="F359" s="820"/>
      <c r="G359" s="1"/>
    </row>
    <row r="360" spans="1:7" s="714" customFormat="1" ht="14.5">
      <c r="A360" s="1240">
        <v>9.1</v>
      </c>
      <c r="B360" s="1241" t="s">
        <v>205</v>
      </c>
      <c r="C360" s="1233" t="s">
        <v>15</v>
      </c>
      <c r="D360" s="1234">
        <v>11</v>
      </c>
      <c r="E360" s="825"/>
      <c r="F360" s="821"/>
      <c r="G360" s="713"/>
    </row>
    <row r="361" spans="1:7" s="2" customFormat="1">
      <c r="A361" s="1235"/>
      <c r="B361" s="1230"/>
      <c r="C361" s="1236"/>
      <c r="D361" s="1237"/>
      <c r="E361" s="1258"/>
      <c r="F361" s="820"/>
      <c r="G361" s="1"/>
    </row>
    <row r="362" spans="1:7" s="714" customFormat="1">
      <c r="A362" s="1240"/>
      <c r="B362" s="1232" t="s">
        <v>206</v>
      </c>
      <c r="C362" s="1233"/>
      <c r="D362" s="1234"/>
      <c r="E362" s="825"/>
      <c r="F362" s="821"/>
      <c r="G362" s="713"/>
    </row>
    <row r="363" spans="1:7" s="2" customFormat="1">
      <c r="A363" s="1235"/>
      <c r="B363" s="1230"/>
      <c r="C363" s="1236"/>
      <c r="D363" s="1237"/>
      <c r="E363" s="1258"/>
      <c r="F363" s="820"/>
      <c r="G363" s="1"/>
    </row>
    <row r="364" spans="1:7" s="714" customFormat="1">
      <c r="A364" s="1240"/>
      <c r="B364" s="1232" t="s">
        <v>204</v>
      </c>
      <c r="C364" s="1233"/>
      <c r="D364" s="1234"/>
      <c r="E364" s="825"/>
      <c r="F364" s="821"/>
      <c r="G364" s="713"/>
    </row>
    <row r="365" spans="1:7" s="2" customFormat="1">
      <c r="A365" s="1235"/>
      <c r="B365" s="1230"/>
      <c r="C365" s="1236"/>
      <c r="D365" s="1237"/>
      <c r="E365" s="1258"/>
      <c r="F365" s="820"/>
      <c r="G365" s="1"/>
    </row>
    <row r="366" spans="1:7" s="714" customFormat="1" ht="14.5">
      <c r="A366" s="1240">
        <v>9.1999999999999993</v>
      </c>
      <c r="B366" s="1241" t="s">
        <v>207</v>
      </c>
      <c r="C366" s="1233" t="s">
        <v>15</v>
      </c>
      <c r="D366" s="1234">
        <v>15</v>
      </c>
      <c r="E366" s="825"/>
      <c r="F366" s="821"/>
      <c r="G366" s="713"/>
    </row>
    <row r="367" spans="1:7" s="2" customFormat="1">
      <c r="A367" s="1235"/>
      <c r="B367" s="1230"/>
      <c r="C367" s="1236"/>
      <c r="D367" s="1237"/>
      <c r="E367" s="1258"/>
      <c r="F367" s="820"/>
      <c r="G367" s="1"/>
    </row>
    <row r="368" spans="1:7" s="714" customFormat="1">
      <c r="A368" s="1240">
        <v>9.3000000000000007</v>
      </c>
      <c r="B368" s="1241" t="s">
        <v>2010</v>
      </c>
      <c r="C368" s="1233" t="s">
        <v>19</v>
      </c>
      <c r="D368" s="1234">
        <v>11</v>
      </c>
      <c r="E368" s="825"/>
      <c r="F368" s="821"/>
      <c r="G368" s="713"/>
    </row>
    <row r="369" spans="1:7" s="2" customFormat="1">
      <c r="A369" s="1235"/>
      <c r="B369" s="1230"/>
      <c r="C369" s="1236"/>
      <c r="D369" s="1237"/>
      <c r="E369" s="1258"/>
      <c r="F369" s="820"/>
      <c r="G369" s="1"/>
    </row>
    <row r="370" spans="1:7" s="714" customFormat="1">
      <c r="A370" s="1240"/>
      <c r="B370" s="1232" t="s">
        <v>208</v>
      </c>
      <c r="C370" s="1233"/>
      <c r="D370" s="1234"/>
      <c r="E370" s="825"/>
      <c r="F370" s="821"/>
      <c r="G370" s="713"/>
    </row>
    <row r="371" spans="1:7" s="2" customFormat="1">
      <c r="A371" s="1235"/>
      <c r="B371" s="1230"/>
      <c r="C371" s="1236"/>
      <c r="D371" s="1237"/>
      <c r="E371" s="1258"/>
      <c r="F371" s="820"/>
      <c r="G371" s="1"/>
    </row>
    <row r="372" spans="1:7" s="714" customFormat="1" ht="14.5">
      <c r="A372" s="1240">
        <v>9.4</v>
      </c>
      <c r="B372" s="1241" t="s">
        <v>207</v>
      </c>
      <c r="C372" s="1233" t="s">
        <v>15</v>
      </c>
      <c r="D372" s="1234">
        <f>D366</f>
        <v>15</v>
      </c>
      <c r="E372" s="825"/>
      <c r="F372" s="821"/>
      <c r="G372" s="713"/>
    </row>
    <row r="373" spans="1:7" s="2" customFormat="1">
      <c r="A373" s="1235"/>
      <c r="B373" s="1230"/>
      <c r="C373" s="1236"/>
      <c r="D373" s="1237"/>
      <c r="E373" s="1258"/>
      <c r="F373" s="820"/>
      <c r="G373" s="1"/>
    </row>
    <row r="374" spans="1:7" s="714" customFormat="1">
      <c r="A374" s="1240">
        <v>9.5</v>
      </c>
      <c r="B374" s="1241" t="s">
        <v>2010</v>
      </c>
      <c r="C374" s="1233" t="s">
        <v>19</v>
      </c>
      <c r="D374" s="1234">
        <v>3</v>
      </c>
      <c r="E374" s="825"/>
      <c r="F374" s="821"/>
      <c r="G374" s="713"/>
    </row>
    <row r="375" spans="1:7" s="2" customFormat="1">
      <c r="A375" s="1235"/>
      <c r="B375" s="1230"/>
      <c r="C375" s="1236"/>
      <c r="D375" s="1237"/>
      <c r="E375" s="1258"/>
      <c r="F375" s="820"/>
      <c r="G375" s="1"/>
    </row>
    <row r="376" spans="1:7" s="2" customFormat="1" ht="26">
      <c r="A376" s="1235"/>
      <c r="B376" s="1230" t="s">
        <v>209</v>
      </c>
      <c r="C376" s="1236"/>
      <c r="D376" s="1237"/>
      <c r="E376" s="1258"/>
      <c r="F376" s="820"/>
      <c r="G376" s="1"/>
    </row>
    <row r="377" spans="1:7" s="2" customFormat="1">
      <c r="A377" s="1235"/>
      <c r="B377" s="1230"/>
      <c r="C377" s="1236"/>
      <c r="D377" s="1237"/>
      <c r="E377" s="1258"/>
      <c r="F377" s="820"/>
      <c r="G377" s="1"/>
    </row>
    <row r="378" spans="1:7" s="714" customFormat="1">
      <c r="A378" s="1240"/>
      <c r="B378" s="1232" t="s">
        <v>204</v>
      </c>
      <c r="C378" s="1233"/>
      <c r="D378" s="1234"/>
      <c r="E378" s="825"/>
      <c r="F378" s="821"/>
      <c r="G378" s="713"/>
    </row>
    <row r="379" spans="1:7" s="2" customFormat="1">
      <c r="A379" s="1235"/>
      <c r="B379" s="1230"/>
      <c r="C379" s="1236"/>
      <c r="D379" s="1237"/>
      <c r="E379" s="1258"/>
      <c r="F379" s="820"/>
      <c r="G379" s="1"/>
    </row>
    <row r="380" spans="1:7" s="714" customFormat="1" ht="14.5">
      <c r="A380" s="1240">
        <v>9.6</v>
      </c>
      <c r="B380" s="1241" t="s">
        <v>210</v>
      </c>
      <c r="C380" s="1233" t="s">
        <v>15</v>
      </c>
      <c r="D380" s="1234">
        <v>24</v>
      </c>
      <c r="E380" s="825"/>
      <c r="F380" s="821"/>
      <c r="G380" s="713"/>
    </row>
    <row r="381" spans="1:7" s="2" customFormat="1">
      <c r="A381" s="1235"/>
      <c r="B381" s="1230"/>
      <c r="C381" s="1236"/>
      <c r="D381" s="1237"/>
      <c r="E381" s="1258"/>
      <c r="F381" s="820"/>
      <c r="G381" s="1"/>
    </row>
    <row r="382" spans="1:7" s="714" customFormat="1" ht="14.5">
      <c r="A382" s="1240">
        <v>9.6999999999999993</v>
      </c>
      <c r="B382" s="1241" t="s">
        <v>211</v>
      </c>
      <c r="C382" s="1233" t="s">
        <v>15</v>
      </c>
      <c r="D382" s="1234">
        <v>22</v>
      </c>
      <c r="E382" s="825"/>
      <c r="F382" s="821"/>
      <c r="G382" s="713"/>
    </row>
    <row r="383" spans="1:7" s="2" customFormat="1">
      <c r="A383" s="1235"/>
      <c r="B383" s="1230"/>
      <c r="C383" s="1236"/>
      <c r="D383" s="1237"/>
      <c r="E383" s="1258"/>
      <c r="F383" s="820"/>
      <c r="G383" s="1"/>
    </row>
    <row r="384" spans="1:7" s="2" customFormat="1" ht="26">
      <c r="A384" s="1235"/>
      <c r="B384" s="1230" t="s">
        <v>212</v>
      </c>
      <c r="C384" s="1236"/>
      <c r="D384" s="1237"/>
      <c r="E384" s="1258"/>
      <c r="F384" s="820"/>
      <c r="G384" s="1"/>
    </row>
    <row r="385" spans="1:7" s="2" customFormat="1">
      <c r="A385" s="1235"/>
      <c r="B385" s="1230"/>
      <c r="C385" s="1236"/>
      <c r="D385" s="1237"/>
      <c r="E385" s="1258"/>
      <c r="F385" s="820"/>
      <c r="G385" s="1"/>
    </row>
    <row r="386" spans="1:7" s="714" customFormat="1">
      <c r="A386" s="1240"/>
      <c r="B386" s="1232" t="s">
        <v>208</v>
      </c>
      <c r="C386" s="1233"/>
      <c r="D386" s="1234"/>
      <c r="E386" s="825"/>
      <c r="F386" s="821"/>
      <c r="G386" s="713"/>
    </row>
    <row r="387" spans="1:7" s="2" customFormat="1">
      <c r="A387" s="1235"/>
      <c r="B387" s="1230"/>
      <c r="C387" s="1236"/>
      <c r="D387" s="1237"/>
      <c r="E387" s="1258"/>
      <c r="F387" s="820"/>
      <c r="G387" s="1"/>
    </row>
    <row r="388" spans="1:7" s="714" customFormat="1" ht="14.5">
      <c r="A388" s="1240">
        <v>9.8000000000000007</v>
      </c>
      <c r="B388" s="1241" t="s">
        <v>213</v>
      </c>
      <c r="C388" s="1233" t="s">
        <v>15</v>
      </c>
      <c r="D388" s="1234">
        <v>145</v>
      </c>
      <c r="E388" s="825"/>
      <c r="F388" s="821"/>
      <c r="G388" s="713"/>
    </row>
    <row r="389" spans="1:7" s="2" customFormat="1">
      <c r="A389" s="1235"/>
      <c r="B389" s="1230"/>
      <c r="C389" s="1236"/>
      <c r="D389" s="1237"/>
      <c r="E389" s="1258"/>
      <c r="F389" s="820"/>
      <c r="G389" s="1"/>
    </row>
    <row r="390" spans="1:7" s="714" customFormat="1" ht="14.5">
      <c r="A390" s="1240">
        <v>9.9</v>
      </c>
      <c r="B390" s="1241" t="s">
        <v>214</v>
      </c>
      <c r="C390" s="1233" t="s">
        <v>15</v>
      </c>
      <c r="D390" s="1234">
        <v>5</v>
      </c>
      <c r="E390" s="825"/>
      <c r="F390" s="821"/>
      <c r="G390" s="713"/>
    </row>
    <row r="391" spans="1:7" s="2" customFormat="1">
      <c r="A391" s="1235"/>
      <c r="B391" s="1238"/>
      <c r="C391" s="1236"/>
      <c r="D391" s="1237"/>
      <c r="E391" s="1258"/>
      <c r="F391" s="820"/>
      <c r="G391" s="1"/>
    </row>
    <row r="392" spans="1:7" s="2" customFormat="1" ht="25">
      <c r="A392" s="1235">
        <v>10.8</v>
      </c>
      <c r="B392" s="1238" t="s">
        <v>215</v>
      </c>
      <c r="C392" s="1236" t="s">
        <v>15</v>
      </c>
      <c r="D392" s="1237">
        <v>19</v>
      </c>
      <c r="E392" s="1258"/>
      <c r="F392" s="820"/>
      <c r="G392" s="1"/>
    </row>
    <row r="393" spans="1:7" s="2" customFormat="1">
      <c r="A393" s="1235"/>
      <c r="B393" s="1230"/>
      <c r="C393" s="1236"/>
      <c r="D393" s="1237"/>
      <c r="E393" s="1258"/>
      <c r="F393" s="820"/>
      <c r="G393" s="1"/>
    </row>
    <row r="394" spans="1:7" s="2" customFormat="1" ht="25">
      <c r="A394" s="1242">
        <v>9.1</v>
      </c>
      <c r="B394" s="1238" t="s">
        <v>216</v>
      </c>
      <c r="C394" s="1236" t="s">
        <v>15</v>
      </c>
      <c r="D394" s="1237">
        <v>7</v>
      </c>
      <c r="E394" s="1258"/>
      <c r="F394" s="820"/>
      <c r="G394" s="1"/>
    </row>
    <row r="395" spans="1:7" s="2" customFormat="1">
      <c r="A395" s="1235"/>
      <c r="B395" s="1238"/>
      <c r="C395" s="1236"/>
      <c r="D395" s="1237"/>
      <c r="E395" s="1258"/>
      <c r="F395" s="820"/>
      <c r="G395" s="1"/>
    </row>
    <row r="396" spans="1:7" s="2" customFormat="1">
      <c r="A396" s="1242">
        <v>10.1</v>
      </c>
      <c r="B396" s="1238" t="s">
        <v>217</v>
      </c>
      <c r="C396" s="1236" t="s">
        <v>19</v>
      </c>
      <c r="D396" s="1237">
        <v>2</v>
      </c>
      <c r="E396" s="1258"/>
      <c r="F396" s="820"/>
      <c r="G396" s="1"/>
    </row>
    <row r="397" spans="1:7" s="2" customFormat="1">
      <c r="A397" s="1235"/>
      <c r="B397" s="1230"/>
      <c r="C397" s="1236"/>
      <c r="D397" s="1237"/>
      <c r="E397" s="1258"/>
      <c r="F397" s="820"/>
      <c r="G397" s="1"/>
    </row>
    <row r="398" spans="1:7" s="714" customFormat="1" ht="14.5">
      <c r="A398" s="1240">
        <v>9.11</v>
      </c>
      <c r="B398" s="1241" t="s">
        <v>97</v>
      </c>
      <c r="C398" s="1233" t="s">
        <v>15</v>
      </c>
      <c r="D398" s="1234">
        <v>36</v>
      </c>
      <c r="E398" s="825"/>
      <c r="F398" s="821"/>
      <c r="G398" s="713"/>
    </row>
    <row r="399" spans="1:7" s="2" customFormat="1">
      <c r="A399" s="1235"/>
      <c r="B399" s="1230"/>
      <c r="C399" s="1236"/>
      <c r="D399" s="1237"/>
      <c r="E399" s="1258"/>
      <c r="F399" s="820"/>
      <c r="G399" s="1"/>
    </row>
    <row r="400" spans="1:7" s="2" customFormat="1" ht="26">
      <c r="A400" s="1235"/>
      <c r="B400" s="1230" t="s">
        <v>218</v>
      </c>
      <c r="C400" s="1236"/>
      <c r="D400" s="1237"/>
      <c r="E400" s="1258"/>
      <c r="F400" s="820"/>
      <c r="G400" s="1"/>
    </row>
    <row r="401" spans="1:7" s="2" customFormat="1">
      <c r="A401" s="1235"/>
      <c r="B401" s="1230"/>
      <c r="C401" s="1236"/>
      <c r="D401" s="1237"/>
      <c r="E401" s="1258"/>
      <c r="F401" s="820"/>
      <c r="G401" s="1"/>
    </row>
    <row r="402" spans="1:7" s="714" customFormat="1" ht="14.5">
      <c r="A402" s="1240">
        <v>9.1199999999999992</v>
      </c>
      <c r="B402" s="1241" t="s">
        <v>219</v>
      </c>
      <c r="C402" s="1233" t="s">
        <v>15</v>
      </c>
      <c r="D402" s="1234">
        <f>D261</f>
        <v>37</v>
      </c>
      <c r="E402" s="825"/>
      <c r="F402" s="821"/>
      <c r="G402" s="713"/>
    </row>
    <row r="403" spans="1:7" s="2" customFormat="1">
      <c r="A403" s="1235"/>
      <c r="B403" s="1238"/>
      <c r="C403" s="1236"/>
      <c r="D403" s="1237"/>
      <c r="E403" s="1258"/>
      <c r="F403" s="820"/>
      <c r="G403" s="1"/>
    </row>
    <row r="404" spans="1:7" s="2" customFormat="1">
      <c r="A404" s="1235">
        <v>10.130000000000001</v>
      </c>
      <c r="B404" s="1238" t="s">
        <v>220</v>
      </c>
      <c r="C404" s="1236" t="s">
        <v>19</v>
      </c>
      <c r="D404" s="1237">
        <v>60</v>
      </c>
      <c r="E404" s="1258"/>
      <c r="F404" s="820"/>
      <c r="G404" s="1"/>
    </row>
    <row r="405" spans="1:7" s="2" customFormat="1">
      <c r="A405" s="1235"/>
      <c r="B405" s="1230"/>
      <c r="C405" s="1236"/>
      <c r="D405" s="1237"/>
      <c r="E405" s="1258"/>
      <c r="F405" s="820"/>
      <c r="G405" s="1"/>
    </row>
    <row r="406" spans="1:7" s="714" customFormat="1">
      <c r="A406" s="1231" t="s">
        <v>221</v>
      </c>
      <c r="B406" s="1232" t="s">
        <v>2011</v>
      </c>
      <c r="C406" s="1233"/>
      <c r="D406" s="1234"/>
      <c r="E406" s="825"/>
      <c r="F406" s="821"/>
      <c r="G406" s="713"/>
    </row>
    <row r="407" spans="1:7" s="2" customFormat="1">
      <c r="A407" s="1235"/>
      <c r="B407" s="1230"/>
      <c r="C407" s="1236"/>
      <c r="D407" s="1237"/>
      <c r="E407" s="1258"/>
      <c r="F407" s="820"/>
      <c r="G407" s="1"/>
    </row>
    <row r="408" spans="1:7" ht="75.5">
      <c r="A408" s="29"/>
      <c r="B408" s="30" t="s">
        <v>2012</v>
      </c>
      <c r="C408" s="23"/>
      <c r="D408" s="24"/>
      <c r="E408" s="1258"/>
      <c r="F408" s="820"/>
      <c r="G408" s="27"/>
    </row>
    <row r="409" spans="1:7" s="2" customFormat="1">
      <c r="A409" s="1235"/>
      <c r="B409" s="1230"/>
      <c r="C409" s="1236"/>
      <c r="D409" s="1237"/>
      <c r="E409" s="1258"/>
      <c r="F409" s="820"/>
      <c r="G409" s="1"/>
    </row>
    <row r="410" spans="1:7">
      <c r="A410" s="29" t="s">
        <v>224</v>
      </c>
      <c r="B410" s="461" t="s">
        <v>2079</v>
      </c>
      <c r="C410" s="23" t="s">
        <v>12</v>
      </c>
      <c r="D410" s="24">
        <v>3</v>
      </c>
      <c r="E410" s="1258"/>
      <c r="F410" s="820"/>
      <c r="G410" s="27"/>
    </row>
    <row r="411" spans="1:7" s="2" customFormat="1">
      <c r="A411" s="1235"/>
      <c r="B411" s="1230"/>
      <c r="C411" s="1236"/>
      <c r="D411" s="1237"/>
      <c r="E411" s="1258"/>
      <c r="F411" s="820"/>
      <c r="G411" s="1"/>
    </row>
    <row r="412" spans="1:7" s="2" customFormat="1" ht="13.5" thickBot="1">
      <c r="A412" s="2018" t="s">
        <v>49</v>
      </c>
      <c r="B412" s="2058"/>
      <c r="C412" s="2058"/>
      <c r="D412" s="2058"/>
      <c r="E412" s="2059"/>
      <c r="F412" s="823"/>
      <c r="G412" s="1"/>
    </row>
    <row r="413" spans="1:7" ht="26">
      <c r="A413" s="29"/>
      <c r="B413" s="32" t="s">
        <v>2013</v>
      </c>
      <c r="C413" s="23"/>
      <c r="D413" s="24"/>
      <c r="E413" s="1258"/>
      <c r="F413" s="820"/>
      <c r="G413" s="27"/>
    </row>
    <row r="414" spans="1:7" s="2" customFormat="1">
      <c r="A414" s="1235"/>
      <c r="B414" s="1230"/>
      <c r="C414" s="1236"/>
      <c r="D414" s="1237"/>
      <c r="E414" s="1258"/>
      <c r="F414" s="820"/>
      <c r="G414" s="1"/>
    </row>
    <row r="415" spans="1:7" ht="37.5">
      <c r="A415" s="29"/>
      <c r="B415" s="31" t="s">
        <v>226</v>
      </c>
      <c r="C415" s="23"/>
      <c r="D415" s="24"/>
      <c r="E415" s="1258"/>
      <c r="F415" s="820"/>
      <c r="G415" s="27"/>
    </row>
    <row r="416" spans="1:7" s="2" customFormat="1">
      <c r="A416" s="1235"/>
      <c r="B416" s="1230"/>
      <c r="C416" s="1236"/>
      <c r="D416" s="1237"/>
      <c r="E416" s="1258"/>
      <c r="F416" s="820"/>
      <c r="G416" s="1"/>
    </row>
    <row r="417" spans="1:7" ht="37.5">
      <c r="A417" s="29" t="s">
        <v>227</v>
      </c>
      <c r="B417" s="1265" t="s">
        <v>2101</v>
      </c>
      <c r="C417" s="23" t="s">
        <v>9</v>
      </c>
      <c r="D417" s="24" t="s">
        <v>10</v>
      </c>
      <c r="E417" s="1258"/>
      <c r="F417" s="820"/>
      <c r="G417" s="27"/>
    </row>
    <row r="418" spans="1:7" s="2" customFormat="1">
      <c r="A418" s="1235"/>
      <c r="B418" s="1230"/>
      <c r="C418" s="1236"/>
      <c r="D418" s="1237"/>
      <c r="E418" s="1258"/>
      <c r="F418" s="820"/>
      <c r="G418" s="1"/>
    </row>
    <row r="419" spans="1:7" ht="37.5">
      <c r="A419" s="29" t="s">
        <v>229</v>
      </c>
      <c r="B419" s="1265" t="s">
        <v>2102</v>
      </c>
      <c r="C419" s="23" t="s">
        <v>9</v>
      </c>
      <c r="D419" s="24" t="s">
        <v>10</v>
      </c>
      <c r="E419" s="1258"/>
      <c r="F419" s="820"/>
      <c r="G419" s="27"/>
    </row>
    <row r="420" spans="1:7" s="2" customFormat="1">
      <c r="A420" s="1235"/>
      <c r="B420" s="1230"/>
      <c r="C420" s="1236"/>
      <c r="D420" s="1237"/>
      <c r="E420" s="1258"/>
      <c r="F420" s="820"/>
      <c r="G420" s="1"/>
    </row>
    <row r="421" spans="1:7" ht="37.5">
      <c r="A421" s="29" t="s">
        <v>231</v>
      </c>
      <c r="B421" s="1265" t="s">
        <v>2103</v>
      </c>
      <c r="C421" s="23" t="s">
        <v>9</v>
      </c>
      <c r="D421" s="24" t="s">
        <v>10</v>
      </c>
      <c r="E421" s="1258"/>
      <c r="F421" s="820"/>
      <c r="G421" s="27"/>
    </row>
    <row r="422" spans="1:7" s="2" customFormat="1">
      <c r="A422" s="1235"/>
      <c r="B422" s="1230"/>
      <c r="C422" s="1236"/>
      <c r="D422" s="1237"/>
      <c r="E422" s="1258"/>
      <c r="F422" s="820"/>
      <c r="G422" s="1"/>
    </row>
    <row r="423" spans="1:7" ht="37.5">
      <c r="A423" s="29" t="s">
        <v>233</v>
      </c>
      <c r="B423" s="1265" t="s">
        <v>2104</v>
      </c>
      <c r="C423" s="23" t="s">
        <v>9</v>
      </c>
      <c r="D423" s="24" t="s">
        <v>10</v>
      </c>
      <c r="E423" s="1259"/>
      <c r="F423" s="820"/>
      <c r="G423" s="27"/>
    </row>
    <row r="424" spans="1:7" s="2" customFormat="1">
      <c r="A424" s="1235"/>
      <c r="B424" s="1230"/>
      <c r="C424" s="1236"/>
      <c r="D424" s="1237"/>
      <c r="E424" s="1258"/>
      <c r="F424" s="820"/>
      <c r="G424" s="1"/>
    </row>
    <row r="425" spans="1:7" ht="39">
      <c r="A425" s="29"/>
      <c r="B425" s="30" t="s">
        <v>236</v>
      </c>
      <c r="C425" s="34"/>
      <c r="D425" s="35"/>
      <c r="E425" s="1258"/>
      <c r="F425" s="820"/>
      <c r="G425" s="27"/>
    </row>
    <row r="426" spans="1:7" s="2" customFormat="1">
      <c r="A426" s="1235"/>
      <c r="B426" s="1230"/>
      <c r="C426" s="1236"/>
      <c r="D426" s="1237"/>
      <c r="E426" s="1258"/>
      <c r="F426" s="820"/>
      <c r="G426" s="1"/>
    </row>
    <row r="427" spans="1:7" s="714" customFormat="1" ht="14.5">
      <c r="A427" s="1240" t="s">
        <v>234</v>
      </c>
      <c r="B427" s="1241" t="s">
        <v>238</v>
      </c>
      <c r="C427" s="1233" t="s">
        <v>15</v>
      </c>
      <c r="D427" s="1234">
        <v>9</v>
      </c>
      <c r="E427" s="825"/>
      <c r="F427" s="821"/>
      <c r="G427" s="713"/>
    </row>
    <row r="428" spans="1:7" s="2" customFormat="1">
      <c r="A428" s="1235"/>
      <c r="B428" s="1230"/>
      <c r="C428" s="1236"/>
      <c r="D428" s="1237"/>
      <c r="E428" s="825"/>
      <c r="F428" s="820"/>
      <c r="G428" s="1"/>
    </row>
    <row r="429" spans="1:7" s="714" customFormat="1" ht="14.5">
      <c r="A429" s="1240" t="s">
        <v>237</v>
      </c>
      <c r="B429" s="1241" t="s">
        <v>240</v>
      </c>
      <c r="C429" s="1233" t="s">
        <v>15</v>
      </c>
      <c r="D429" s="1234">
        <v>38</v>
      </c>
      <c r="E429" s="825"/>
      <c r="F429" s="821"/>
      <c r="G429" s="713"/>
    </row>
    <row r="430" spans="1:7" s="2" customFormat="1">
      <c r="A430" s="1235"/>
      <c r="B430" s="1230"/>
      <c r="C430" s="1236"/>
      <c r="D430" s="1237"/>
      <c r="E430" s="1258"/>
      <c r="F430" s="820"/>
      <c r="G430" s="1"/>
    </row>
    <row r="431" spans="1:7" ht="37.5">
      <c r="A431" s="29" t="s">
        <v>239</v>
      </c>
      <c r="B431" s="31" t="s">
        <v>2014</v>
      </c>
      <c r="C431" s="23" t="s">
        <v>12</v>
      </c>
      <c r="D431" s="24">
        <v>3</v>
      </c>
      <c r="E431" s="1258"/>
      <c r="F431" s="820"/>
      <c r="G431" s="27"/>
    </row>
    <row r="432" spans="1:7" s="2" customFormat="1">
      <c r="A432" s="1235"/>
      <c r="B432" s="1230"/>
      <c r="C432" s="1236"/>
      <c r="D432" s="1237"/>
      <c r="E432" s="1258"/>
      <c r="F432" s="820"/>
      <c r="G432" s="1"/>
    </row>
    <row r="433" spans="1:7" ht="25">
      <c r="A433" s="29" t="s">
        <v>241</v>
      </c>
      <c r="B433" s="37" t="s">
        <v>2015</v>
      </c>
      <c r="C433" s="23" t="s">
        <v>12</v>
      </c>
      <c r="D433" s="24">
        <v>2</v>
      </c>
      <c r="E433" s="1258"/>
      <c r="F433" s="820"/>
      <c r="G433" s="27"/>
    </row>
    <row r="434" spans="1:7" s="2" customFormat="1">
      <c r="A434" s="1235"/>
      <c r="B434" s="1230"/>
      <c r="C434" s="1236"/>
      <c r="D434" s="1237"/>
      <c r="E434" s="1258"/>
      <c r="F434" s="820"/>
      <c r="G434" s="1"/>
    </row>
    <row r="435" spans="1:7" ht="50">
      <c r="A435" s="29" t="s">
        <v>243</v>
      </c>
      <c r="B435" s="461" t="s">
        <v>2105</v>
      </c>
      <c r="C435" s="34" t="s">
        <v>12</v>
      </c>
      <c r="D435" s="24">
        <v>3</v>
      </c>
      <c r="E435" s="1258"/>
      <c r="F435" s="820"/>
      <c r="G435" s="27"/>
    </row>
    <row r="436" spans="1:7" s="2" customFormat="1">
      <c r="A436" s="1235"/>
      <c r="B436" s="1230"/>
      <c r="C436" s="1236"/>
      <c r="D436" s="1237"/>
      <c r="E436" s="1258"/>
      <c r="F436" s="820"/>
      <c r="G436" s="1"/>
    </row>
    <row r="437" spans="1:7">
      <c r="A437" s="29"/>
      <c r="B437" s="1034" t="s">
        <v>2016</v>
      </c>
      <c r="C437" s="23"/>
      <c r="D437" s="24"/>
      <c r="E437" s="1258"/>
      <c r="F437" s="820"/>
      <c r="G437" s="27"/>
    </row>
    <row r="438" spans="1:7" ht="62.5">
      <c r="A438" s="29" t="s">
        <v>2017</v>
      </c>
      <c r="B438" s="22" t="s">
        <v>2018</v>
      </c>
      <c r="C438" s="23" t="s">
        <v>169</v>
      </c>
      <c r="D438" s="24">
        <v>1</v>
      </c>
      <c r="E438" s="1258"/>
      <c r="F438" s="820"/>
      <c r="G438" s="27"/>
    </row>
    <row r="439" spans="1:7">
      <c r="A439" s="29"/>
      <c r="B439" s="36"/>
      <c r="C439" s="23"/>
      <c r="D439" s="24"/>
      <c r="E439" s="1258"/>
      <c r="F439" s="820"/>
      <c r="G439" s="27"/>
    </row>
    <row r="440" spans="1:7" ht="62.5">
      <c r="A440" s="29" t="s">
        <v>2019</v>
      </c>
      <c r="B440" s="22" t="s">
        <v>2020</v>
      </c>
      <c r="C440" s="23" t="s">
        <v>169</v>
      </c>
      <c r="D440" s="24">
        <v>1</v>
      </c>
      <c r="E440" s="1258"/>
      <c r="F440" s="820"/>
      <c r="G440" s="27"/>
    </row>
    <row r="441" spans="1:7" s="714" customFormat="1">
      <c r="A441" s="1231">
        <v>11</v>
      </c>
      <c r="B441" s="1232" t="s">
        <v>696</v>
      </c>
      <c r="C441" s="1233"/>
      <c r="D441" s="1234"/>
      <c r="E441" s="825"/>
      <c r="F441" s="821"/>
      <c r="G441" s="713"/>
    </row>
    <row r="442" spans="1:7" s="2" customFormat="1">
      <c r="A442" s="1235"/>
      <c r="B442" s="1230"/>
      <c r="C442" s="1236"/>
      <c r="D442" s="1237"/>
      <c r="E442" s="1258"/>
      <c r="F442" s="820"/>
      <c r="G442" s="1"/>
    </row>
    <row r="443" spans="1:7" ht="75">
      <c r="A443" s="29" t="s">
        <v>2021</v>
      </c>
      <c r="B443" s="461" t="s">
        <v>2106</v>
      </c>
      <c r="C443" s="34" t="s">
        <v>12</v>
      </c>
      <c r="D443" s="24">
        <v>1</v>
      </c>
      <c r="E443" s="1258"/>
      <c r="F443" s="820"/>
      <c r="G443" s="27"/>
    </row>
    <row r="444" spans="1:7" ht="37.5">
      <c r="A444" s="29" t="s">
        <v>2022</v>
      </c>
      <c r="B444" s="22" t="s">
        <v>2023</v>
      </c>
      <c r="C444" s="23" t="s">
        <v>19</v>
      </c>
      <c r="D444" s="24">
        <v>12</v>
      </c>
      <c r="E444" s="1258"/>
      <c r="F444" s="820"/>
      <c r="G444" s="27"/>
    </row>
    <row r="445" spans="1:7">
      <c r="A445" s="29"/>
      <c r="B445" s="36"/>
      <c r="C445" s="23"/>
      <c r="D445" s="24"/>
      <c r="E445" s="1258"/>
      <c r="F445" s="820"/>
      <c r="G445" s="27"/>
    </row>
    <row r="446" spans="1:7" ht="37.5">
      <c r="A446" s="29" t="s">
        <v>2024</v>
      </c>
      <c r="B446" s="22" t="s">
        <v>2025</v>
      </c>
      <c r="C446" s="23" t="s">
        <v>19</v>
      </c>
      <c r="D446" s="24">
        <v>24</v>
      </c>
      <c r="E446" s="1258"/>
      <c r="F446" s="820"/>
      <c r="G446" s="27"/>
    </row>
    <row r="447" spans="1:7">
      <c r="A447" s="29"/>
      <c r="B447" s="36"/>
      <c r="C447" s="23"/>
      <c r="D447" s="24"/>
      <c r="E447" s="1258"/>
      <c r="F447" s="820"/>
      <c r="G447" s="27"/>
    </row>
    <row r="448" spans="1:7" ht="25">
      <c r="A448" s="29" t="s">
        <v>2026</v>
      </c>
      <c r="B448" s="22" t="s">
        <v>2027</v>
      </c>
      <c r="C448" s="23" t="s">
        <v>169</v>
      </c>
      <c r="D448" s="24">
        <v>24</v>
      </c>
      <c r="E448" s="1258"/>
      <c r="F448" s="820"/>
      <c r="G448" s="27"/>
    </row>
    <row r="449" spans="1:7" s="2" customFormat="1">
      <c r="A449" s="1235"/>
      <c r="B449" s="1230"/>
      <c r="C449" s="1236"/>
      <c r="D449" s="1237"/>
      <c r="E449" s="1258"/>
      <c r="F449" s="820"/>
      <c r="G449" s="1"/>
    </row>
    <row r="450" spans="1:7" s="38" customFormat="1" ht="13.5" thickBot="1">
      <c r="A450" s="2018" t="s">
        <v>49</v>
      </c>
      <c r="B450" s="2019"/>
      <c r="C450" s="2019"/>
      <c r="D450" s="2019"/>
      <c r="E450" s="2020"/>
      <c r="F450" s="822"/>
    </row>
    <row r="451" spans="1:7">
      <c r="G451" s="27"/>
    </row>
    <row r="452" spans="1:7">
      <c r="G452" s="27"/>
    </row>
    <row r="453" spans="1:7">
      <c r="G453" s="27"/>
    </row>
    <row r="454" spans="1:7">
      <c r="G454" s="27"/>
    </row>
    <row r="455" spans="1:7">
      <c r="G455" s="27"/>
    </row>
    <row r="456" spans="1:7">
      <c r="G456" s="27"/>
    </row>
    <row r="457" spans="1:7">
      <c r="G457" s="27"/>
    </row>
    <row r="458" spans="1:7">
      <c r="G458" s="27"/>
    </row>
    <row r="459" spans="1:7">
      <c r="G459" s="27"/>
    </row>
    <row r="460" spans="1:7">
      <c r="G460" s="27"/>
    </row>
    <row r="461" spans="1:7">
      <c r="G461" s="27"/>
    </row>
    <row r="462" spans="1:7">
      <c r="G462" s="27"/>
    </row>
    <row r="463" spans="1:7">
      <c r="G463" s="27"/>
    </row>
    <row r="464" spans="1:7">
      <c r="G464" s="27"/>
    </row>
    <row r="465" spans="7:7">
      <c r="G465" s="27"/>
    </row>
    <row r="466" spans="7:7">
      <c r="G466" s="27"/>
    </row>
    <row r="467" spans="7:7">
      <c r="G467" s="27"/>
    </row>
    <row r="468" spans="7:7">
      <c r="G468" s="27"/>
    </row>
    <row r="469" spans="7:7">
      <c r="G469" s="27"/>
    </row>
    <row r="470" spans="7:7">
      <c r="G470" s="27"/>
    </row>
    <row r="471" spans="7:7">
      <c r="G471" s="27"/>
    </row>
    <row r="472" spans="7:7">
      <c r="G472" s="27"/>
    </row>
    <row r="473" spans="7:7">
      <c r="G473" s="27"/>
    </row>
    <row r="474" spans="7:7">
      <c r="G474" s="27"/>
    </row>
    <row r="475" spans="7:7">
      <c r="G475" s="27"/>
    </row>
    <row r="476" spans="7:7">
      <c r="G476" s="27"/>
    </row>
    <row r="477" spans="7:7">
      <c r="G477" s="27"/>
    </row>
    <row r="478" spans="7:7">
      <c r="G478" s="27"/>
    </row>
    <row r="479" spans="7:7">
      <c r="G479" s="27"/>
    </row>
    <row r="480" spans="7:7">
      <c r="G480" s="27"/>
    </row>
    <row r="481" spans="1:7">
      <c r="G481" s="27"/>
    </row>
    <row r="482" spans="1:7">
      <c r="G482" s="27"/>
    </row>
    <row r="483" spans="1:7">
      <c r="A483" s="2021"/>
      <c r="B483" s="2021"/>
      <c r="C483" s="2021"/>
      <c r="D483" s="2021"/>
      <c r="E483" s="2021"/>
      <c r="F483" s="827"/>
      <c r="G483" s="27"/>
    </row>
    <row r="484" spans="1:7">
      <c r="A484" s="44"/>
      <c r="B484" s="45"/>
      <c r="C484" s="46"/>
      <c r="D484" s="47"/>
      <c r="E484" s="828"/>
      <c r="F484" s="828"/>
      <c r="G484" s="27"/>
    </row>
    <row r="485" spans="1:7">
      <c r="A485" s="44"/>
      <c r="B485" s="45"/>
      <c r="C485" s="46"/>
      <c r="D485" s="47"/>
      <c r="E485" s="828"/>
      <c r="F485" s="828"/>
      <c r="G485" s="27"/>
    </row>
    <row r="486" spans="1:7">
      <c r="A486" s="44"/>
      <c r="B486" s="45"/>
      <c r="C486" s="46"/>
      <c r="D486" s="47"/>
      <c r="E486" s="828"/>
      <c r="F486" s="828"/>
      <c r="G486" s="27"/>
    </row>
    <row r="487" spans="1:7">
      <c r="A487" s="44"/>
      <c r="B487" s="45"/>
      <c r="C487" s="46"/>
      <c r="D487" s="47"/>
      <c r="E487" s="828"/>
      <c r="F487" s="828"/>
      <c r="G487" s="27"/>
    </row>
    <row r="488" spans="1:7">
      <c r="A488" s="44"/>
      <c r="B488" s="45"/>
      <c r="C488" s="46"/>
      <c r="D488" s="47"/>
      <c r="E488" s="828"/>
      <c r="F488" s="828"/>
      <c r="G488" s="27"/>
    </row>
    <row r="489" spans="1:7">
      <c r="A489" s="44"/>
      <c r="B489" s="45"/>
      <c r="C489" s="46"/>
      <c r="D489" s="47"/>
      <c r="E489" s="828"/>
      <c r="F489" s="828"/>
      <c r="G489" s="27"/>
    </row>
    <row r="490" spans="1:7">
      <c r="A490" s="44"/>
      <c r="B490" s="45"/>
      <c r="C490" s="46"/>
      <c r="D490" s="47"/>
      <c r="E490" s="828"/>
      <c r="F490" s="828"/>
      <c r="G490" s="27"/>
    </row>
    <row r="491" spans="1:7">
      <c r="A491" s="44"/>
      <c r="B491" s="45"/>
      <c r="C491" s="46"/>
      <c r="D491" s="47"/>
      <c r="E491" s="828"/>
      <c r="F491" s="828"/>
      <c r="G491" s="27"/>
    </row>
    <row r="492" spans="1:7">
      <c r="A492" s="44"/>
      <c r="B492" s="45"/>
      <c r="C492" s="46"/>
      <c r="D492" s="47"/>
      <c r="E492" s="828"/>
      <c r="F492" s="828"/>
      <c r="G492" s="27"/>
    </row>
    <row r="493" spans="1:7">
      <c r="A493" s="44"/>
      <c r="B493" s="45"/>
      <c r="C493" s="46"/>
      <c r="D493" s="47"/>
      <c r="E493" s="828"/>
      <c r="F493" s="828"/>
      <c r="G493" s="27"/>
    </row>
    <row r="494" spans="1:7">
      <c r="A494" s="44"/>
      <c r="B494" s="45"/>
      <c r="C494" s="46"/>
      <c r="D494" s="47"/>
      <c r="E494" s="828"/>
      <c r="F494" s="828"/>
      <c r="G494" s="27"/>
    </row>
    <row r="495" spans="1:7">
      <c r="A495" s="44"/>
      <c r="B495" s="45"/>
      <c r="C495" s="46"/>
      <c r="D495" s="47"/>
      <c r="E495" s="828"/>
      <c r="F495" s="828"/>
      <c r="G495" s="27"/>
    </row>
    <row r="496" spans="1:7">
      <c r="A496" s="44"/>
      <c r="B496" s="45"/>
      <c r="C496" s="46"/>
      <c r="D496" s="47"/>
      <c r="E496" s="828"/>
      <c r="F496" s="828"/>
      <c r="G496" s="27"/>
    </row>
    <row r="497" spans="1:7">
      <c r="A497" s="44"/>
      <c r="B497" s="45"/>
      <c r="C497" s="46"/>
      <c r="D497" s="47"/>
      <c r="E497" s="828"/>
      <c r="F497" s="828"/>
      <c r="G497" s="27"/>
    </row>
    <row r="498" spans="1:7">
      <c r="A498" s="44"/>
      <c r="B498" s="45"/>
      <c r="C498" s="46"/>
      <c r="D498" s="47"/>
      <c r="E498" s="828"/>
      <c r="F498" s="828"/>
      <c r="G498" s="27"/>
    </row>
    <row r="499" spans="1:7">
      <c r="A499" s="44"/>
      <c r="B499" s="45"/>
      <c r="C499" s="46"/>
      <c r="D499" s="47"/>
      <c r="E499" s="828"/>
      <c r="F499" s="828"/>
      <c r="G499" s="27"/>
    </row>
    <row r="500" spans="1:7">
      <c r="A500" s="44"/>
      <c r="B500" s="45"/>
      <c r="C500" s="46"/>
      <c r="D500" s="47"/>
      <c r="E500" s="828"/>
      <c r="F500" s="828"/>
      <c r="G500" s="27"/>
    </row>
    <row r="501" spans="1:7">
      <c r="A501" s="44"/>
      <c r="B501" s="45"/>
      <c r="C501" s="46"/>
      <c r="D501" s="47"/>
      <c r="E501" s="828"/>
      <c r="F501" s="828"/>
      <c r="G501" s="27"/>
    </row>
    <row r="502" spans="1:7">
      <c r="A502" s="44"/>
      <c r="B502" s="45"/>
      <c r="C502" s="46"/>
      <c r="D502" s="47"/>
      <c r="E502" s="828"/>
      <c r="F502" s="828"/>
      <c r="G502" s="27"/>
    </row>
    <row r="503" spans="1:7">
      <c r="A503" s="44"/>
      <c r="B503" s="45"/>
      <c r="C503" s="46"/>
      <c r="D503" s="47"/>
      <c r="E503" s="828"/>
      <c r="F503" s="828"/>
      <c r="G503" s="27"/>
    </row>
    <row r="504" spans="1:7">
      <c r="A504" s="44"/>
      <c r="B504" s="45"/>
      <c r="C504" s="46"/>
      <c r="D504" s="47"/>
      <c r="E504" s="828"/>
      <c r="F504" s="828"/>
      <c r="G504" s="27"/>
    </row>
    <row r="505" spans="1:7">
      <c r="A505" s="44"/>
      <c r="B505" s="45"/>
      <c r="C505" s="46"/>
      <c r="D505" s="47"/>
      <c r="E505" s="828"/>
      <c r="F505" s="828"/>
      <c r="G505" s="27"/>
    </row>
    <row r="506" spans="1:7">
      <c r="A506" s="44"/>
      <c r="B506" s="45"/>
      <c r="C506" s="46"/>
      <c r="D506" s="47"/>
      <c r="E506" s="828"/>
      <c r="F506" s="828"/>
      <c r="G506" s="27"/>
    </row>
    <row r="507" spans="1:7">
      <c r="A507" s="44"/>
      <c r="B507" s="45"/>
      <c r="C507" s="46"/>
      <c r="D507" s="47"/>
      <c r="E507" s="828"/>
      <c r="F507" s="828"/>
      <c r="G507" s="27"/>
    </row>
    <row r="508" spans="1:7">
      <c r="A508" s="44"/>
      <c r="B508" s="45"/>
      <c r="C508" s="46"/>
      <c r="D508" s="47"/>
      <c r="E508" s="828"/>
      <c r="F508" s="828"/>
      <c r="G508" s="27"/>
    </row>
    <row r="509" spans="1:7">
      <c r="A509" s="44"/>
      <c r="B509" s="45"/>
      <c r="C509" s="46"/>
      <c r="D509" s="47"/>
      <c r="E509" s="828"/>
      <c r="F509" s="828"/>
      <c r="G509" s="27"/>
    </row>
    <row r="510" spans="1:7">
      <c r="A510" s="44"/>
      <c r="B510" s="45"/>
      <c r="C510" s="46"/>
      <c r="D510" s="47"/>
      <c r="E510" s="828"/>
      <c r="F510" s="828"/>
      <c r="G510" s="27"/>
    </row>
    <row r="511" spans="1:7">
      <c r="A511" s="44"/>
      <c r="B511" s="45"/>
      <c r="C511" s="46"/>
      <c r="D511" s="47"/>
      <c r="E511" s="828"/>
      <c r="F511" s="828"/>
      <c r="G511" s="27"/>
    </row>
    <row r="512" spans="1:7">
      <c r="A512" s="44"/>
      <c r="B512" s="45"/>
      <c r="C512" s="46"/>
      <c r="D512" s="47"/>
      <c r="E512" s="828"/>
      <c r="F512" s="828"/>
      <c r="G512" s="27"/>
    </row>
    <row r="513" spans="1:7">
      <c r="A513" s="44"/>
      <c r="B513" s="45"/>
      <c r="C513" s="46"/>
      <c r="D513" s="47"/>
      <c r="E513" s="828"/>
      <c r="F513" s="828"/>
      <c r="G513" s="27"/>
    </row>
    <row r="514" spans="1:7">
      <c r="A514" s="44"/>
      <c r="B514" s="45"/>
      <c r="C514" s="46"/>
      <c r="D514" s="47"/>
      <c r="E514" s="828"/>
      <c r="F514" s="828"/>
      <c r="G514" s="27"/>
    </row>
    <row r="515" spans="1:7">
      <c r="A515" s="44"/>
      <c r="B515" s="45"/>
      <c r="C515" s="46"/>
      <c r="D515" s="47"/>
      <c r="E515" s="828"/>
      <c r="F515" s="828"/>
      <c r="G515" s="27"/>
    </row>
    <row r="516" spans="1:7">
      <c r="A516" s="44"/>
      <c r="B516" s="45"/>
      <c r="C516" s="46"/>
      <c r="D516" s="47"/>
      <c r="E516" s="828"/>
      <c r="F516" s="828"/>
      <c r="G516" s="27"/>
    </row>
    <row r="517" spans="1:7">
      <c r="A517" s="44"/>
      <c r="B517" s="45"/>
      <c r="C517" s="46"/>
      <c r="D517" s="47"/>
      <c r="E517" s="828"/>
      <c r="F517" s="828"/>
      <c r="G517" s="27"/>
    </row>
    <row r="518" spans="1:7">
      <c r="A518" s="44"/>
      <c r="B518" s="45"/>
      <c r="C518" s="46"/>
      <c r="D518" s="47"/>
      <c r="E518" s="828"/>
      <c r="F518" s="828"/>
      <c r="G518" s="27"/>
    </row>
    <row r="519" spans="1:7">
      <c r="A519" s="44"/>
      <c r="B519" s="45"/>
      <c r="C519" s="46"/>
      <c r="D519" s="47"/>
      <c r="E519" s="828"/>
      <c r="F519" s="828"/>
      <c r="G519" s="27"/>
    </row>
    <row r="520" spans="1:7">
      <c r="A520" s="44"/>
      <c r="B520" s="45"/>
      <c r="C520" s="46"/>
      <c r="D520" s="47"/>
      <c r="E520" s="828"/>
      <c r="F520" s="828"/>
      <c r="G520" s="27"/>
    </row>
    <row r="521" spans="1:7">
      <c r="A521" s="44"/>
      <c r="B521" s="45"/>
      <c r="C521" s="46"/>
      <c r="D521" s="47"/>
      <c r="E521" s="828"/>
      <c r="F521" s="828"/>
      <c r="G521" s="27"/>
    </row>
    <row r="522" spans="1:7">
      <c r="A522" s="44"/>
      <c r="B522" s="45"/>
      <c r="C522" s="46"/>
      <c r="D522" s="47"/>
      <c r="E522" s="828"/>
      <c r="F522" s="828"/>
      <c r="G522" s="27"/>
    </row>
    <row r="523" spans="1:7">
      <c r="A523" s="44"/>
      <c r="B523" s="45"/>
      <c r="C523" s="46"/>
      <c r="D523" s="47"/>
      <c r="E523" s="828"/>
      <c r="F523" s="828"/>
      <c r="G523" s="27"/>
    </row>
    <row r="524" spans="1:7">
      <c r="A524" s="44"/>
      <c r="B524" s="45"/>
      <c r="C524" s="46"/>
      <c r="D524" s="47"/>
      <c r="E524" s="828"/>
      <c r="F524" s="828"/>
      <c r="G524" s="27"/>
    </row>
    <row r="525" spans="1:7">
      <c r="A525" s="44"/>
      <c r="B525" s="45"/>
      <c r="C525" s="46"/>
      <c r="D525" s="47"/>
      <c r="E525" s="828"/>
      <c r="F525" s="828"/>
      <c r="G525" s="27"/>
    </row>
    <row r="526" spans="1:7">
      <c r="A526" s="44"/>
      <c r="B526" s="45"/>
      <c r="C526" s="46"/>
      <c r="D526" s="47"/>
      <c r="E526" s="828"/>
      <c r="F526" s="828"/>
      <c r="G526" s="27"/>
    </row>
    <row r="527" spans="1:7">
      <c r="A527" s="44"/>
      <c r="B527" s="45"/>
      <c r="C527" s="46"/>
      <c r="D527" s="47"/>
      <c r="E527" s="828"/>
      <c r="F527" s="828"/>
      <c r="G527" s="27"/>
    </row>
    <row r="528" spans="1:7">
      <c r="A528" s="44"/>
      <c r="B528" s="45"/>
      <c r="C528" s="46"/>
      <c r="D528" s="47"/>
      <c r="E528" s="828"/>
      <c r="F528" s="828"/>
      <c r="G528" s="27"/>
    </row>
    <row r="529" spans="1:7">
      <c r="A529" s="44"/>
      <c r="B529" s="45"/>
      <c r="C529" s="46"/>
      <c r="D529" s="47"/>
      <c r="E529" s="828"/>
      <c r="F529" s="828"/>
      <c r="G529" s="27"/>
    </row>
    <row r="530" spans="1:7">
      <c r="A530" s="44"/>
      <c r="B530" s="45"/>
      <c r="C530" s="46"/>
      <c r="D530" s="47"/>
      <c r="E530" s="828"/>
      <c r="F530" s="828"/>
      <c r="G530" s="27"/>
    </row>
    <row r="531" spans="1:7">
      <c r="A531" s="44"/>
      <c r="B531" s="45"/>
      <c r="C531" s="46"/>
      <c r="D531" s="47"/>
      <c r="E531" s="828"/>
      <c r="F531" s="828"/>
      <c r="G531" s="27"/>
    </row>
    <row r="532" spans="1:7">
      <c r="A532" s="44"/>
      <c r="B532" s="45"/>
      <c r="C532" s="46"/>
      <c r="D532" s="47"/>
      <c r="E532" s="828"/>
      <c r="F532" s="828"/>
      <c r="G532" s="27"/>
    </row>
    <row r="533" spans="1:7">
      <c r="A533" s="44"/>
      <c r="B533" s="45"/>
      <c r="C533" s="46"/>
      <c r="D533" s="47"/>
      <c r="E533" s="828"/>
      <c r="F533" s="828"/>
      <c r="G533" s="27"/>
    </row>
    <row r="534" spans="1:7">
      <c r="A534" s="44"/>
      <c r="B534" s="45"/>
      <c r="C534" s="46"/>
      <c r="D534" s="47"/>
      <c r="E534" s="828"/>
      <c r="F534" s="828"/>
      <c r="G534" s="27"/>
    </row>
    <row r="535" spans="1:7">
      <c r="A535" s="44"/>
      <c r="B535" s="45"/>
      <c r="C535" s="46"/>
      <c r="D535" s="47"/>
      <c r="E535" s="828"/>
      <c r="F535" s="828"/>
      <c r="G535" s="27"/>
    </row>
    <row r="536" spans="1:7">
      <c r="A536" s="44"/>
      <c r="B536" s="45"/>
      <c r="C536" s="46"/>
      <c r="D536" s="47"/>
      <c r="E536" s="828"/>
      <c r="F536" s="828"/>
      <c r="G536" s="27"/>
    </row>
    <row r="537" spans="1:7">
      <c r="A537" s="44"/>
      <c r="B537" s="45"/>
      <c r="C537" s="46"/>
      <c r="D537" s="47"/>
      <c r="E537" s="828"/>
      <c r="F537" s="828"/>
      <c r="G537" s="27"/>
    </row>
    <row r="538" spans="1:7">
      <c r="A538" s="44"/>
      <c r="B538" s="45"/>
      <c r="C538" s="46"/>
      <c r="D538" s="47"/>
      <c r="E538" s="828"/>
      <c r="F538" s="828"/>
      <c r="G538" s="27"/>
    </row>
    <row r="539" spans="1:7">
      <c r="A539" s="44"/>
      <c r="B539" s="45"/>
      <c r="C539" s="46"/>
      <c r="D539" s="47"/>
      <c r="E539" s="828"/>
      <c r="F539" s="828"/>
      <c r="G539" s="27"/>
    </row>
    <row r="540" spans="1:7">
      <c r="A540" s="44"/>
      <c r="B540" s="45"/>
      <c r="C540" s="46"/>
      <c r="D540" s="47"/>
      <c r="E540" s="828"/>
      <c r="F540" s="828"/>
      <c r="G540" s="27"/>
    </row>
    <row r="541" spans="1:7">
      <c r="A541" s="44"/>
      <c r="B541" s="45"/>
      <c r="C541" s="46"/>
      <c r="D541" s="47"/>
      <c r="E541" s="828"/>
      <c r="F541" s="828"/>
      <c r="G541" s="27"/>
    </row>
    <row r="542" spans="1:7">
      <c r="A542" s="44"/>
      <c r="B542" s="45"/>
      <c r="C542" s="46"/>
      <c r="D542" s="47"/>
      <c r="E542" s="828"/>
      <c r="F542" s="828"/>
      <c r="G542" s="27"/>
    </row>
    <row r="543" spans="1:7">
      <c r="A543" s="44"/>
      <c r="B543" s="45"/>
      <c r="C543" s="46"/>
      <c r="D543" s="47"/>
      <c r="E543" s="828"/>
      <c r="F543" s="828"/>
      <c r="G543" s="27"/>
    </row>
    <row r="544" spans="1:7">
      <c r="A544" s="44"/>
      <c r="B544" s="45"/>
      <c r="C544" s="46"/>
      <c r="D544" s="47"/>
      <c r="E544" s="828"/>
      <c r="F544" s="828"/>
      <c r="G544" s="27"/>
    </row>
    <row r="545" spans="1:7">
      <c r="A545" s="44"/>
      <c r="B545" s="45"/>
      <c r="C545" s="46"/>
      <c r="D545" s="47"/>
      <c r="E545" s="828"/>
      <c r="F545" s="828"/>
      <c r="G545" s="27"/>
    </row>
    <row r="546" spans="1:7">
      <c r="A546" s="44"/>
      <c r="B546" s="45"/>
      <c r="C546" s="46"/>
      <c r="D546" s="47"/>
      <c r="E546" s="828"/>
      <c r="F546" s="828"/>
      <c r="G546" s="27"/>
    </row>
    <row r="547" spans="1:7">
      <c r="A547" s="44"/>
      <c r="B547" s="45"/>
      <c r="C547" s="46"/>
      <c r="D547" s="47"/>
      <c r="E547" s="828"/>
      <c r="F547" s="828"/>
      <c r="G547" s="27"/>
    </row>
    <row r="548" spans="1:7">
      <c r="A548" s="44"/>
      <c r="B548" s="45"/>
      <c r="C548" s="46"/>
      <c r="D548" s="47"/>
      <c r="E548" s="828"/>
      <c r="F548" s="828"/>
      <c r="G548" s="27"/>
    </row>
    <row r="549" spans="1:7">
      <c r="A549" s="44"/>
      <c r="B549" s="45"/>
      <c r="C549" s="46"/>
      <c r="D549" s="47"/>
      <c r="E549" s="828"/>
      <c r="F549" s="828"/>
      <c r="G549" s="27"/>
    </row>
    <row r="550" spans="1:7">
      <c r="A550" s="44"/>
      <c r="B550" s="45"/>
      <c r="C550" s="46"/>
      <c r="D550" s="47"/>
      <c r="E550" s="828"/>
      <c r="F550" s="828"/>
      <c r="G550" s="27"/>
    </row>
    <row r="551" spans="1:7">
      <c r="A551" s="44"/>
      <c r="B551" s="45"/>
      <c r="C551" s="46"/>
      <c r="D551" s="47"/>
      <c r="E551" s="828"/>
      <c r="F551" s="828"/>
      <c r="G551" s="27"/>
    </row>
    <row r="552" spans="1:7">
      <c r="A552" s="44"/>
      <c r="B552" s="45"/>
      <c r="C552" s="46"/>
      <c r="D552" s="47"/>
      <c r="E552" s="828"/>
      <c r="F552" s="828"/>
      <c r="G552" s="27"/>
    </row>
    <row r="553" spans="1:7">
      <c r="A553" s="44"/>
      <c r="B553" s="45"/>
      <c r="C553" s="46"/>
      <c r="D553" s="47"/>
      <c r="E553" s="828"/>
      <c r="F553" s="828"/>
      <c r="G553" s="27"/>
    </row>
    <row r="554" spans="1:7">
      <c r="A554" s="44"/>
      <c r="B554" s="45"/>
      <c r="C554" s="46"/>
      <c r="D554" s="47"/>
      <c r="E554" s="828"/>
      <c r="F554" s="828"/>
      <c r="G554" s="27"/>
    </row>
    <row r="555" spans="1:7">
      <c r="A555" s="44"/>
      <c r="B555" s="45"/>
      <c r="C555" s="46"/>
      <c r="D555" s="47"/>
      <c r="E555" s="828"/>
      <c r="F555" s="828"/>
      <c r="G555" s="27"/>
    </row>
    <row r="556" spans="1:7">
      <c r="A556" s="44"/>
      <c r="B556" s="45"/>
      <c r="C556" s="46"/>
      <c r="D556" s="47"/>
      <c r="E556" s="828"/>
      <c r="F556" s="828"/>
      <c r="G556" s="27"/>
    </row>
    <row r="557" spans="1:7">
      <c r="A557" s="44"/>
      <c r="B557" s="45"/>
      <c r="C557" s="46"/>
      <c r="D557" s="47"/>
      <c r="E557" s="828"/>
      <c r="F557" s="828"/>
      <c r="G557" s="27"/>
    </row>
    <row r="558" spans="1:7">
      <c r="A558" s="44"/>
      <c r="B558" s="45"/>
      <c r="C558" s="46"/>
      <c r="D558" s="47"/>
      <c r="E558" s="828"/>
      <c r="F558" s="828"/>
      <c r="G558" s="27"/>
    </row>
    <row r="559" spans="1:7">
      <c r="A559" s="44"/>
      <c r="B559" s="45"/>
      <c r="C559" s="46"/>
      <c r="D559" s="47"/>
      <c r="E559" s="828"/>
      <c r="F559" s="828"/>
      <c r="G559" s="27"/>
    </row>
    <row r="560" spans="1:7">
      <c r="A560" s="44"/>
      <c r="B560" s="45"/>
      <c r="C560" s="46"/>
      <c r="D560" s="47"/>
      <c r="E560" s="828"/>
      <c r="F560" s="828"/>
      <c r="G560" s="27"/>
    </row>
    <row r="561" spans="1:7">
      <c r="A561" s="44"/>
      <c r="B561" s="45"/>
      <c r="C561" s="46"/>
      <c r="D561" s="47"/>
      <c r="E561" s="828"/>
      <c r="F561" s="828"/>
      <c r="G561" s="27"/>
    </row>
    <row r="562" spans="1:7">
      <c r="A562" s="44"/>
      <c r="B562" s="45"/>
      <c r="C562" s="46"/>
      <c r="D562" s="47"/>
      <c r="E562" s="828"/>
      <c r="F562" s="828"/>
      <c r="G562" s="27"/>
    </row>
    <row r="563" spans="1:7">
      <c r="A563" s="44"/>
      <c r="B563" s="45"/>
      <c r="C563" s="46"/>
      <c r="D563" s="47"/>
      <c r="E563" s="828"/>
      <c r="F563" s="828"/>
      <c r="G563" s="27"/>
    </row>
    <row r="564" spans="1:7">
      <c r="A564" s="44"/>
      <c r="B564" s="45"/>
      <c r="C564" s="46"/>
      <c r="D564" s="47"/>
      <c r="E564" s="828"/>
      <c r="F564" s="828"/>
      <c r="G564" s="27"/>
    </row>
    <row r="565" spans="1:7">
      <c r="A565" s="44"/>
      <c r="B565" s="45"/>
      <c r="C565" s="46"/>
      <c r="D565" s="47"/>
      <c r="E565" s="828"/>
      <c r="F565" s="828"/>
      <c r="G565" s="27"/>
    </row>
    <row r="566" spans="1:7">
      <c r="A566" s="44"/>
      <c r="B566" s="45"/>
      <c r="C566" s="46"/>
      <c r="D566" s="47"/>
      <c r="E566" s="828"/>
      <c r="F566" s="828"/>
      <c r="G566" s="27"/>
    </row>
    <row r="567" spans="1:7">
      <c r="A567" s="44"/>
      <c r="B567" s="45"/>
      <c r="C567" s="46"/>
      <c r="D567" s="47"/>
      <c r="E567" s="828"/>
      <c r="F567" s="828"/>
      <c r="G567" s="27"/>
    </row>
    <row r="568" spans="1:7">
      <c r="A568" s="44"/>
      <c r="B568" s="45"/>
      <c r="C568" s="46"/>
      <c r="D568" s="47"/>
      <c r="E568" s="828"/>
      <c r="F568" s="828"/>
      <c r="G568" s="27"/>
    </row>
    <row r="569" spans="1:7">
      <c r="A569" s="44"/>
      <c r="B569" s="45"/>
      <c r="C569" s="46"/>
      <c r="D569" s="47"/>
      <c r="E569" s="828"/>
      <c r="F569" s="828"/>
      <c r="G569" s="27"/>
    </row>
    <row r="570" spans="1:7">
      <c r="A570" s="44"/>
      <c r="B570" s="45"/>
      <c r="C570" s="46"/>
      <c r="D570" s="47"/>
      <c r="E570" s="828"/>
      <c r="F570" s="828"/>
      <c r="G570" s="27"/>
    </row>
    <row r="571" spans="1:7">
      <c r="A571" s="44"/>
      <c r="B571" s="45"/>
      <c r="C571" s="46"/>
      <c r="D571" s="47"/>
      <c r="E571" s="828"/>
      <c r="F571" s="828"/>
      <c r="G571" s="27"/>
    </row>
    <row r="572" spans="1:7">
      <c r="A572" s="44"/>
      <c r="B572" s="45"/>
      <c r="C572" s="46"/>
      <c r="D572" s="47"/>
      <c r="E572" s="828"/>
      <c r="F572" s="828"/>
      <c r="G572" s="27"/>
    </row>
    <row r="573" spans="1:7">
      <c r="A573" s="44"/>
      <c r="B573" s="45"/>
      <c r="C573" s="46"/>
      <c r="D573" s="47"/>
      <c r="E573" s="828"/>
      <c r="F573" s="828"/>
      <c r="G573" s="27"/>
    </row>
    <row r="574" spans="1:7">
      <c r="A574" s="44"/>
      <c r="B574" s="45"/>
      <c r="C574" s="46"/>
      <c r="D574" s="47"/>
      <c r="E574" s="828"/>
      <c r="F574" s="828"/>
      <c r="G574" s="27"/>
    </row>
    <row r="575" spans="1:7">
      <c r="A575" s="44"/>
      <c r="B575" s="45"/>
      <c r="C575" s="46"/>
      <c r="D575" s="47"/>
      <c r="E575" s="828"/>
      <c r="F575" s="828"/>
      <c r="G575" s="27"/>
    </row>
    <row r="576" spans="1:7">
      <c r="A576" s="44"/>
      <c r="B576" s="45"/>
      <c r="C576" s="46"/>
      <c r="D576" s="47"/>
      <c r="E576" s="828"/>
      <c r="F576" s="828"/>
      <c r="G576" s="27"/>
    </row>
    <row r="577" spans="1:7">
      <c r="A577" s="44"/>
      <c r="B577" s="45"/>
      <c r="C577" s="46"/>
      <c r="D577" s="47"/>
      <c r="E577" s="828"/>
      <c r="F577" s="828"/>
      <c r="G577" s="27"/>
    </row>
    <row r="578" spans="1:7">
      <c r="A578" s="44"/>
      <c r="B578" s="45"/>
      <c r="C578" s="46"/>
      <c r="D578" s="47"/>
      <c r="E578" s="828"/>
      <c r="F578" s="828"/>
      <c r="G578" s="27"/>
    </row>
    <row r="579" spans="1:7">
      <c r="A579" s="44"/>
      <c r="B579" s="45"/>
      <c r="C579" s="46"/>
      <c r="D579" s="47"/>
      <c r="E579" s="828"/>
      <c r="F579" s="828"/>
      <c r="G579" s="27"/>
    </row>
    <row r="580" spans="1:7">
      <c r="A580" s="44"/>
      <c r="B580" s="45"/>
      <c r="C580" s="46"/>
      <c r="D580" s="47"/>
      <c r="E580" s="828"/>
      <c r="F580" s="828"/>
      <c r="G580" s="27"/>
    </row>
    <row r="581" spans="1:7">
      <c r="A581" s="44"/>
      <c r="B581" s="45"/>
      <c r="C581" s="46"/>
      <c r="D581" s="47"/>
      <c r="E581" s="828"/>
      <c r="F581" s="828"/>
      <c r="G581" s="27"/>
    </row>
    <row r="582" spans="1:7">
      <c r="A582" s="44"/>
      <c r="B582" s="45"/>
      <c r="C582" s="46"/>
      <c r="D582" s="47"/>
      <c r="E582" s="828"/>
      <c r="F582" s="828"/>
      <c r="G582" s="27"/>
    </row>
    <row r="583" spans="1:7">
      <c r="A583" s="44"/>
      <c r="B583" s="45"/>
      <c r="C583" s="46"/>
      <c r="D583" s="47"/>
      <c r="E583" s="828"/>
      <c r="F583" s="828"/>
      <c r="G583" s="27"/>
    </row>
    <row r="584" spans="1:7">
      <c r="A584" s="44"/>
      <c r="B584" s="45"/>
      <c r="C584" s="46"/>
      <c r="D584" s="47"/>
      <c r="E584" s="828"/>
      <c r="F584" s="828"/>
      <c r="G584" s="27"/>
    </row>
    <row r="585" spans="1:7">
      <c r="A585" s="44"/>
      <c r="B585" s="45"/>
      <c r="C585" s="46"/>
      <c r="D585" s="47"/>
      <c r="E585" s="828"/>
      <c r="F585" s="828"/>
      <c r="G585" s="27"/>
    </row>
    <row r="586" spans="1:7">
      <c r="A586" s="44"/>
      <c r="B586" s="45"/>
      <c r="C586" s="46"/>
      <c r="D586" s="47"/>
      <c r="E586" s="828"/>
      <c r="F586" s="828"/>
      <c r="G586" s="27"/>
    </row>
    <row r="587" spans="1:7">
      <c r="A587" s="44"/>
      <c r="B587" s="45"/>
      <c r="C587" s="46"/>
      <c r="D587" s="47"/>
      <c r="E587" s="828"/>
      <c r="F587" s="828"/>
      <c r="G587" s="27"/>
    </row>
    <row r="588" spans="1:7">
      <c r="A588" s="44"/>
      <c r="B588" s="45"/>
      <c r="C588" s="46"/>
      <c r="D588" s="47"/>
      <c r="E588" s="828"/>
      <c r="F588" s="828"/>
      <c r="G588" s="27"/>
    </row>
    <row r="589" spans="1:7">
      <c r="A589" s="44"/>
      <c r="B589" s="45"/>
      <c r="C589" s="46"/>
      <c r="D589" s="47"/>
      <c r="E589" s="828"/>
      <c r="F589" s="828"/>
      <c r="G589" s="27"/>
    </row>
    <row r="590" spans="1:7">
      <c r="A590" s="44"/>
      <c r="B590" s="45"/>
      <c r="C590" s="46"/>
      <c r="D590" s="47"/>
      <c r="E590" s="828"/>
      <c r="F590" s="828"/>
      <c r="G590" s="27"/>
    </row>
    <row r="591" spans="1:7">
      <c r="A591" s="44"/>
      <c r="B591" s="45"/>
      <c r="C591" s="46"/>
      <c r="D591" s="47"/>
      <c r="E591" s="828"/>
      <c r="F591" s="828"/>
      <c r="G591" s="27"/>
    </row>
    <row r="592" spans="1:7">
      <c r="A592" s="44"/>
      <c r="B592" s="45"/>
      <c r="C592" s="46"/>
      <c r="D592" s="47"/>
      <c r="E592" s="828"/>
      <c r="F592" s="828"/>
      <c r="G592" s="27"/>
    </row>
    <row r="593" spans="1:7">
      <c r="A593" s="44"/>
      <c r="B593" s="45"/>
      <c r="C593" s="46"/>
      <c r="D593" s="47"/>
      <c r="E593" s="828"/>
      <c r="F593" s="828"/>
      <c r="G593" s="27"/>
    </row>
    <row r="594" spans="1:7">
      <c r="A594" s="44"/>
      <c r="B594" s="45"/>
      <c r="C594" s="46"/>
      <c r="D594" s="47"/>
      <c r="E594" s="828"/>
      <c r="F594" s="828"/>
      <c r="G594" s="27"/>
    </row>
    <row r="595" spans="1:7">
      <c r="A595" s="44"/>
      <c r="B595" s="45"/>
      <c r="C595" s="46"/>
      <c r="D595" s="47"/>
      <c r="E595" s="828"/>
      <c r="F595" s="828"/>
      <c r="G595" s="27"/>
    </row>
    <row r="596" spans="1:7">
      <c r="A596" s="44"/>
      <c r="B596" s="45"/>
      <c r="C596" s="46"/>
      <c r="D596" s="47"/>
      <c r="E596" s="828"/>
      <c r="F596" s="828"/>
      <c r="G596" s="27"/>
    </row>
    <row r="597" spans="1:7">
      <c r="A597" s="44"/>
      <c r="B597" s="45"/>
      <c r="C597" s="46"/>
      <c r="D597" s="47"/>
      <c r="E597" s="828"/>
      <c r="F597" s="828"/>
      <c r="G597" s="27"/>
    </row>
    <row r="598" spans="1:7">
      <c r="A598" s="44"/>
      <c r="B598" s="45"/>
      <c r="C598" s="46"/>
      <c r="D598" s="47"/>
      <c r="E598" s="828"/>
      <c r="F598" s="828"/>
      <c r="G598" s="27"/>
    </row>
    <row r="599" spans="1:7">
      <c r="A599" s="44"/>
      <c r="B599" s="45"/>
      <c r="C599" s="46"/>
      <c r="D599" s="47"/>
      <c r="E599" s="828"/>
      <c r="F599" s="828"/>
      <c r="G599" s="27"/>
    </row>
    <row r="600" spans="1:7">
      <c r="A600" s="44"/>
      <c r="B600" s="45"/>
      <c r="C600" s="46"/>
      <c r="D600" s="47"/>
      <c r="E600" s="828"/>
      <c r="F600" s="828"/>
      <c r="G600" s="27"/>
    </row>
    <row r="601" spans="1:7">
      <c r="A601" s="44"/>
      <c r="B601" s="45"/>
      <c r="C601" s="46"/>
      <c r="D601" s="47"/>
      <c r="E601" s="828"/>
      <c r="F601" s="828"/>
      <c r="G601" s="27"/>
    </row>
    <row r="602" spans="1:7">
      <c r="A602" s="44"/>
      <c r="B602" s="45"/>
      <c r="C602" s="46"/>
      <c r="D602" s="47"/>
      <c r="E602" s="828"/>
      <c r="F602" s="828"/>
      <c r="G602" s="27"/>
    </row>
    <row r="603" spans="1:7">
      <c r="A603" s="44"/>
      <c r="B603" s="45"/>
      <c r="C603" s="46"/>
      <c r="D603" s="47"/>
      <c r="E603" s="828"/>
      <c r="F603" s="828"/>
      <c r="G603" s="27"/>
    </row>
    <row r="604" spans="1:7">
      <c r="A604" s="44"/>
      <c r="B604" s="45"/>
      <c r="C604" s="46"/>
      <c r="D604" s="47"/>
      <c r="E604" s="828"/>
      <c r="F604" s="828"/>
      <c r="G604" s="27"/>
    </row>
    <row r="605" spans="1:7">
      <c r="A605" s="44"/>
      <c r="B605" s="45"/>
      <c r="C605" s="46"/>
      <c r="D605" s="47"/>
      <c r="E605" s="828"/>
      <c r="F605" s="828"/>
      <c r="G605" s="27"/>
    </row>
    <row r="606" spans="1:7">
      <c r="A606" s="44"/>
      <c r="B606" s="45"/>
      <c r="C606" s="46"/>
      <c r="D606" s="47"/>
      <c r="E606" s="828"/>
      <c r="F606" s="828"/>
      <c r="G606" s="27"/>
    </row>
    <row r="607" spans="1:7">
      <c r="A607" s="44"/>
      <c r="B607" s="45"/>
      <c r="C607" s="46"/>
      <c r="D607" s="47"/>
      <c r="E607" s="828"/>
      <c r="F607" s="828"/>
      <c r="G607" s="27"/>
    </row>
    <row r="608" spans="1:7">
      <c r="A608" s="44"/>
      <c r="B608" s="45"/>
      <c r="C608" s="46"/>
      <c r="D608" s="47"/>
      <c r="E608" s="828"/>
      <c r="F608" s="828"/>
      <c r="G608" s="27"/>
    </row>
    <row r="609" spans="1:7">
      <c r="A609" s="44"/>
      <c r="B609" s="45"/>
      <c r="C609" s="46"/>
      <c r="D609" s="47"/>
      <c r="E609" s="828"/>
      <c r="F609" s="828"/>
      <c r="G609" s="27"/>
    </row>
    <row r="610" spans="1:7">
      <c r="A610" s="44"/>
      <c r="B610" s="45"/>
      <c r="C610" s="46"/>
      <c r="D610" s="47"/>
      <c r="E610" s="828"/>
      <c r="F610" s="828"/>
      <c r="G610" s="27"/>
    </row>
    <row r="611" spans="1:7">
      <c r="A611" s="44"/>
      <c r="B611" s="45"/>
      <c r="C611" s="46"/>
      <c r="D611" s="47"/>
      <c r="E611" s="828"/>
      <c r="F611" s="828"/>
      <c r="G611" s="27"/>
    </row>
    <row r="612" spans="1:7">
      <c r="A612" s="44"/>
      <c r="B612" s="45"/>
      <c r="C612" s="46"/>
      <c r="D612" s="47"/>
      <c r="E612" s="828"/>
      <c r="F612" s="828"/>
      <c r="G612" s="27"/>
    </row>
    <row r="613" spans="1:7">
      <c r="A613" s="44"/>
      <c r="B613" s="45"/>
      <c r="C613" s="46"/>
      <c r="D613" s="47"/>
      <c r="E613" s="828"/>
      <c r="F613" s="828"/>
      <c r="G613" s="27"/>
    </row>
    <row r="614" spans="1:7">
      <c r="A614" s="44"/>
      <c r="B614" s="45"/>
      <c r="C614" s="46"/>
      <c r="D614" s="47"/>
      <c r="E614" s="828"/>
      <c r="F614" s="828"/>
      <c r="G614" s="27"/>
    </row>
    <row r="615" spans="1:7">
      <c r="A615" s="44"/>
      <c r="B615" s="45"/>
      <c r="C615" s="46"/>
      <c r="D615" s="47"/>
      <c r="E615" s="828"/>
      <c r="F615" s="828"/>
      <c r="G615" s="27"/>
    </row>
    <row r="616" spans="1:7">
      <c r="A616" s="44"/>
      <c r="B616" s="45"/>
      <c r="C616" s="46"/>
      <c r="D616" s="47"/>
      <c r="E616" s="828"/>
      <c r="F616" s="828"/>
      <c r="G616" s="27"/>
    </row>
    <row r="617" spans="1:7">
      <c r="A617" s="44"/>
      <c r="B617" s="45"/>
      <c r="C617" s="46"/>
      <c r="D617" s="47"/>
      <c r="E617" s="828"/>
      <c r="F617" s="828"/>
      <c r="G617" s="27"/>
    </row>
    <row r="618" spans="1:7">
      <c r="A618" s="44"/>
      <c r="B618" s="45"/>
      <c r="C618" s="46"/>
      <c r="D618" s="47"/>
      <c r="E618" s="828"/>
      <c r="F618" s="828"/>
      <c r="G618" s="27"/>
    </row>
    <row r="619" spans="1:7">
      <c r="A619" s="44"/>
      <c r="B619" s="45"/>
      <c r="C619" s="46"/>
      <c r="D619" s="47"/>
      <c r="E619" s="828"/>
      <c r="F619" s="828"/>
      <c r="G619" s="27"/>
    </row>
    <row r="620" spans="1:7">
      <c r="A620" s="44"/>
      <c r="B620" s="45"/>
      <c r="C620" s="46"/>
      <c r="D620" s="47"/>
      <c r="E620" s="828"/>
      <c r="F620" s="828"/>
      <c r="G620" s="27"/>
    </row>
    <row r="621" spans="1:7">
      <c r="A621" s="44"/>
      <c r="B621" s="45"/>
      <c r="C621" s="46"/>
      <c r="D621" s="47"/>
      <c r="E621" s="828"/>
      <c r="F621" s="828"/>
      <c r="G621" s="27"/>
    </row>
    <row r="622" spans="1:7">
      <c r="A622" s="44"/>
      <c r="B622" s="45"/>
      <c r="C622" s="46"/>
      <c r="D622" s="47"/>
      <c r="E622" s="828"/>
      <c r="F622" s="828"/>
      <c r="G622" s="27"/>
    </row>
    <row r="623" spans="1:7">
      <c r="A623" s="44"/>
      <c r="B623" s="45"/>
      <c r="C623" s="46"/>
      <c r="D623" s="47"/>
      <c r="E623" s="828"/>
      <c r="F623" s="828"/>
      <c r="G623" s="27"/>
    </row>
    <row r="624" spans="1:7">
      <c r="A624" s="44"/>
      <c r="B624" s="45"/>
      <c r="C624" s="46"/>
      <c r="D624" s="47"/>
      <c r="E624" s="828"/>
      <c r="F624" s="828"/>
      <c r="G624" s="27"/>
    </row>
    <row r="625" spans="1:7">
      <c r="A625" s="44"/>
      <c r="B625" s="45"/>
      <c r="C625" s="46"/>
      <c r="D625" s="47"/>
      <c r="E625" s="828"/>
      <c r="F625" s="828"/>
      <c r="G625" s="27"/>
    </row>
    <row r="626" spans="1:7">
      <c r="A626" s="44"/>
      <c r="B626" s="45"/>
      <c r="C626" s="46"/>
      <c r="D626" s="47"/>
      <c r="E626" s="828"/>
      <c r="F626" s="828"/>
      <c r="G626" s="27"/>
    </row>
    <row r="627" spans="1:7">
      <c r="A627" s="44"/>
      <c r="B627" s="45"/>
      <c r="C627" s="46"/>
      <c r="D627" s="47"/>
      <c r="E627" s="828"/>
      <c r="F627" s="828"/>
      <c r="G627" s="27"/>
    </row>
    <row r="628" spans="1:7">
      <c r="A628" s="44"/>
      <c r="B628" s="45"/>
      <c r="C628" s="46"/>
      <c r="D628" s="47"/>
      <c r="E628" s="828"/>
      <c r="F628" s="828"/>
      <c r="G628" s="27"/>
    </row>
    <row r="629" spans="1:7">
      <c r="A629" s="44"/>
      <c r="B629" s="45"/>
      <c r="C629" s="46"/>
      <c r="D629" s="47"/>
      <c r="E629" s="828"/>
      <c r="F629" s="828"/>
      <c r="G629" s="27"/>
    </row>
    <row r="630" spans="1:7">
      <c r="A630" s="44"/>
      <c r="B630" s="45"/>
      <c r="C630" s="46"/>
      <c r="D630" s="47"/>
      <c r="E630" s="828"/>
      <c r="F630" s="828"/>
      <c r="G630" s="27"/>
    </row>
    <row r="631" spans="1:7">
      <c r="A631" s="44"/>
      <c r="B631" s="45"/>
      <c r="C631" s="46"/>
      <c r="D631" s="47"/>
      <c r="E631" s="828"/>
      <c r="F631" s="828"/>
      <c r="G631" s="27"/>
    </row>
    <row r="632" spans="1:7">
      <c r="A632" s="44"/>
      <c r="B632" s="45"/>
      <c r="C632" s="46"/>
      <c r="D632" s="47"/>
      <c r="E632" s="828"/>
      <c r="F632" s="828"/>
      <c r="G632" s="27"/>
    </row>
    <row r="633" spans="1:7">
      <c r="A633" s="44"/>
      <c r="B633" s="45"/>
      <c r="C633" s="46"/>
      <c r="D633" s="47"/>
      <c r="E633" s="828"/>
      <c r="F633" s="828"/>
      <c r="G633" s="27"/>
    </row>
    <row r="634" spans="1:7">
      <c r="A634" s="44"/>
      <c r="B634" s="45"/>
      <c r="C634" s="46"/>
      <c r="D634" s="47"/>
      <c r="E634" s="828"/>
      <c r="F634" s="828"/>
      <c r="G634" s="27"/>
    </row>
    <row r="635" spans="1:7">
      <c r="A635" s="44"/>
      <c r="B635" s="45"/>
      <c r="C635" s="46"/>
      <c r="D635" s="47"/>
      <c r="E635" s="828"/>
      <c r="F635" s="828"/>
      <c r="G635" s="27"/>
    </row>
    <row r="636" spans="1:7">
      <c r="A636" s="44"/>
      <c r="B636" s="45"/>
      <c r="C636" s="46"/>
      <c r="D636" s="47"/>
      <c r="E636" s="828"/>
      <c r="F636" s="828"/>
      <c r="G636" s="27"/>
    </row>
    <row r="637" spans="1:7">
      <c r="A637" s="44"/>
      <c r="B637" s="45"/>
      <c r="C637" s="46"/>
      <c r="D637" s="47"/>
      <c r="E637" s="828"/>
      <c r="F637" s="828"/>
      <c r="G637" s="27"/>
    </row>
    <row r="638" spans="1:7">
      <c r="A638" s="44"/>
      <c r="B638" s="45"/>
      <c r="C638" s="46"/>
      <c r="D638" s="47"/>
      <c r="E638" s="828"/>
      <c r="F638" s="828"/>
      <c r="G638" s="27"/>
    </row>
    <row r="639" spans="1:7">
      <c r="A639" s="44"/>
      <c r="B639" s="45"/>
      <c r="C639" s="46"/>
      <c r="D639" s="47"/>
      <c r="E639" s="828"/>
      <c r="F639" s="828"/>
      <c r="G639" s="27"/>
    </row>
    <row r="640" spans="1:7">
      <c r="A640" s="44"/>
      <c r="B640" s="45"/>
      <c r="C640" s="46"/>
      <c r="D640" s="47"/>
      <c r="E640" s="828"/>
      <c r="F640" s="828"/>
      <c r="G640" s="27"/>
    </row>
    <row r="641" spans="1:7">
      <c r="A641" s="44"/>
      <c r="B641" s="45"/>
      <c r="C641" s="46"/>
      <c r="D641" s="47"/>
      <c r="E641" s="828"/>
      <c r="F641" s="828"/>
      <c r="G641" s="27"/>
    </row>
    <row r="642" spans="1:7">
      <c r="A642" s="44"/>
      <c r="B642" s="45"/>
      <c r="C642" s="46"/>
      <c r="D642" s="47"/>
      <c r="E642" s="828"/>
      <c r="F642" s="828"/>
      <c r="G642" s="27"/>
    </row>
    <row r="643" spans="1:7">
      <c r="A643" s="44"/>
      <c r="B643" s="45"/>
      <c r="C643" s="46"/>
      <c r="D643" s="47"/>
      <c r="E643" s="828"/>
      <c r="F643" s="828"/>
      <c r="G643" s="27"/>
    </row>
    <row r="644" spans="1:7">
      <c r="A644" s="44"/>
      <c r="B644" s="45"/>
      <c r="C644" s="46"/>
      <c r="D644" s="47"/>
      <c r="E644" s="828"/>
      <c r="F644" s="828"/>
      <c r="G644" s="27"/>
    </row>
    <row r="645" spans="1:7">
      <c r="A645" s="44"/>
      <c r="B645" s="45"/>
      <c r="C645" s="46"/>
      <c r="D645" s="47"/>
      <c r="E645" s="828"/>
      <c r="F645" s="828"/>
      <c r="G645" s="27"/>
    </row>
    <row r="646" spans="1:7">
      <c r="A646" s="44"/>
      <c r="B646" s="45"/>
      <c r="C646" s="46"/>
      <c r="D646" s="47"/>
      <c r="E646" s="828"/>
      <c r="F646" s="828"/>
      <c r="G646" s="27"/>
    </row>
    <row r="647" spans="1:7">
      <c r="A647" s="44"/>
      <c r="B647" s="45"/>
      <c r="C647" s="46"/>
      <c r="D647" s="47"/>
      <c r="E647" s="828"/>
      <c r="F647" s="828"/>
      <c r="G647" s="27"/>
    </row>
    <row r="648" spans="1:7">
      <c r="A648" s="44"/>
      <c r="B648" s="45"/>
      <c r="C648" s="46"/>
      <c r="D648" s="47"/>
      <c r="E648" s="828"/>
      <c r="F648" s="828"/>
      <c r="G648" s="27"/>
    </row>
    <row r="649" spans="1:7">
      <c r="A649" s="44"/>
      <c r="B649" s="45"/>
      <c r="C649" s="46"/>
      <c r="D649" s="47"/>
      <c r="E649" s="828"/>
      <c r="F649" s="828"/>
      <c r="G649" s="27"/>
    </row>
    <row r="650" spans="1:7">
      <c r="A650" s="44"/>
      <c r="B650" s="45"/>
      <c r="C650" s="46"/>
      <c r="D650" s="47"/>
      <c r="E650" s="828"/>
      <c r="F650" s="828"/>
      <c r="G650" s="27"/>
    </row>
    <row r="651" spans="1:7">
      <c r="A651" s="44"/>
      <c r="B651" s="45"/>
      <c r="C651" s="46"/>
      <c r="D651" s="47"/>
      <c r="E651" s="828"/>
      <c r="F651" s="828"/>
      <c r="G651" s="27"/>
    </row>
    <row r="652" spans="1:7">
      <c r="A652" s="44"/>
      <c r="B652" s="45"/>
      <c r="C652" s="46"/>
      <c r="D652" s="47"/>
      <c r="E652" s="828"/>
      <c r="F652" s="828"/>
      <c r="G652" s="27"/>
    </row>
    <row r="653" spans="1:7">
      <c r="A653" s="44"/>
      <c r="B653" s="45"/>
      <c r="C653" s="46"/>
      <c r="D653" s="47"/>
      <c r="E653" s="828"/>
      <c r="F653" s="828"/>
      <c r="G653" s="27"/>
    </row>
    <row r="654" spans="1:7">
      <c r="A654" s="44"/>
      <c r="B654" s="45"/>
      <c r="C654" s="46"/>
      <c r="D654" s="47"/>
      <c r="E654" s="828"/>
      <c r="F654" s="828"/>
      <c r="G654" s="27"/>
    </row>
    <row r="655" spans="1:7">
      <c r="A655" s="44"/>
      <c r="B655" s="45"/>
      <c r="C655" s="46"/>
      <c r="D655" s="47"/>
      <c r="E655" s="828"/>
      <c r="F655" s="828"/>
      <c r="G655" s="27"/>
    </row>
    <row r="656" spans="1:7">
      <c r="A656" s="44"/>
      <c r="B656" s="45"/>
      <c r="C656" s="46"/>
      <c r="D656" s="47"/>
      <c r="E656" s="828"/>
      <c r="F656" s="828"/>
      <c r="G656" s="27"/>
    </row>
    <row r="657" spans="1:7">
      <c r="A657" s="44"/>
      <c r="B657" s="45"/>
      <c r="C657" s="46"/>
      <c r="D657" s="47"/>
      <c r="E657" s="828"/>
      <c r="F657" s="828"/>
      <c r="G657" s="27"/>
    </row>
    <row r="658" spans="1:7">
      <c r="A658" s="44"/>
      <c r="B658" s="45"/>
      <c r="C658" s="46"/>
      <c r="D658" s="47"/>
      <c r="E658" s="828"/>
      <c r="F658" s="828"/>
      <c r="G658" s="27"/>
    </row>
    <row r="659" spans="1:7">
      <c r="A659" s="44"/>
      <c r="B659" s="45"/>
      <c r="C659" s="46"/>
      <c r="D659" s="47"/>
      <c r="E659" s="828"/>
      <c r="F659" s="828"/>
      <c r="G659" s="27"/>
    </row>
    <row r="660" spans="1:7">
      <c r="A660" s="44"/>
      <c r="B660" s="45"/>
      <c r="C660" s="46"/>
      <c r="D660" s="47"/>
      <c r="E660" s="828"/>
      <c r="F660" s="828"/>
      <c r="G660" s="27"/>
    </row>
    <row r="661" spans="1:7">
      <c r="A661" s="44"/>
      <c r="B661" s="45"/>
      <c r="C661" s="46"/>
      <c r="D661" s="47"/>
      <c r="E661" s="828"/>
      <c r="F661" s="828"/>
      <c r="G661" s="27"/>
    </row>
    <row r="662" spans="1:7">
      <c r="A662" s="44"/>
      <c r="B662" s="45"/>
      <c r="C662" s="46"/>
      <c r="D662" s="47"/>
      <c r="E662" s="828"/>
      <c r="F662" s="828"/>
      <c r="G662" s="27"/>
    </row>
    <row r="663" spans="1:7">
      <c r="A663" s="44"/>
      <c r="B663" s="45"/>
      <c r="C663" s="46"/>
      <c r="D663" s="47"/>
      <c r="E663" s="828"/>
      <c r="F663" s="828"/>
      <c r="G663" s="27"/>
    </row>
    <row r="664" spans="1:7">
      <c r="A664" s="44"/>
      <c r="B664" s="45"/>
      <c r="C664" s="46"/>
      <c r="D664" s="47"/>
      <c r="E664" s="828"/>
      <c r="F664" s="828"/>
      <c r="G664" s="27"/>
    </row>
    <row r="665" spans="1:7">
      <c r="A665" s="44"/>
      <c r="B665" s="45"/>
      <c r="C665" s="46"/>
      <c r="D665" s="47"/>
      <c r="E665" s="828"/>
      <c r="F665" s="828"/>
      <c r="G665" s="27"/>
    </row>
    <row r="666" spans="1:7">
      <c r="A666" s="44"/>
      <c r="B666" s="45"/>
      <c r="C666" s="46"/>
      <c r="D666" s="47"/>
      <c r="E666" s="828"/>
      <c r="F666" s="828"/>
      <c r="G666" s="27"/>
    </row>
    <row r="667" spans="1:7">
      <c r="A667" s="44"/>
      <c r="B667" s="45"/>
      <c r="C667" s="46"/>
      <c r="D667" s="47"/>
      <c r="E667" s="828"/>
      <c r="F667" s="828"/>
      <c r="G667" s="27"/>
    </row>
    <row r="668" spans="1:7">
      <c r="A668" s="44"/>
      <c r="B668" s="45"/>
      <c r="C668" s="46"/>
      <c r="D668" s="47"/>
      <c r="E668" s="828"/>
      <c r="F668" s="828"/>
      <c r="G668" s="27"/>
    </row>
    <row r="669" spans="1:7">
      <c r="A669" s="44"/>
      <c r="B669" s="45"/>
      <c r="C669" s="46"/>
      <c r="D669" s="47"/>
      <c r="E669" s="828"/>
      <c r="F669" s="828"/>
      <c r="G669" s="27"/>
    </row>
    <row r="670" spans="1:7">
      <c r="A670" s="44"/>
      <c r="B670" s="45"/>
      <c r="C670" s="46"/>
      <c r="D670" s="47"/>
      <c r="E670" s="828"/>
      <c r="F670" s="828"/>
      <c r="G670" s="27"/>
    </row>
    <row r="671" spans="1:7">
      <c r="A671" s="44"/>
      <c r="B671" s="45"/>
      <c r="C671" s="46"/>
      <c r="D671" s="47"/>
      <c r="E671" s="828"/>
      <c r="F671" s="828"/>
      <c r="G671" s="27"/>
    </row>
    <row r="672" spans="1:7">
      <c r="A672" s="44"/>
      <c r="B672" s="45"/>
      <c r="C672" s="46"/>
      <c r="D672" s="47"/>
      <c r="E672" s="828"/>
      <c r="F672" s="828"/>
      <c r="G672" s="27"/>
    </row>
    <row r="673" spans="1:7">
      <c r="A673" s="44"/>
      <c r="B673" s="45"/>
      <c r="C673" s="46"/>
      <c r="D673" s="47"/>
      <c r="E673" s="828"/>
      <c r="F673" s="828"/>
      <c r="G673" s="27"/>
    </row>
    <row r="674" spans="1:7">
      <c r="A674" s="44"/>
      <c r="B674" s="45"/>
      <c r="C674" s="46"/>
      <c r="D674" s="47"/>
      <c r="E674" s="828"/>
      <c r="F674" s="828"/>
      <c r="G674" s="27"/>
    </row>
    <row r="675" spans="1:7">
      <c r="A675" s="44"/>
      <c r="B675" s="45"/>
      <c r="C675" s="46"/>
      <c r="D675" s="47"/>
      <c r="E675" s="828"/>
      <c r="F675" s="828"/>
      <c r="G675" s="27"/>
    </row>
    <row r="676" spans="1:7">
      <c r="A676" s="44"/>
      <c r="B676" s="45"/>
      <c r="C676" s="46"/>
      <c r="D676" s="47"/>
      <c r="E676" s="828"/>
      <c r="F676" s="828"/>
      <c r="G676" s="27"/>
    </row>
    <row r="677" spans="1:7">
      <c r="A677" s="44"/>
      <c r="B677" s="45"/>
      <c r="C677" s="46"/>
      <c r="D677" s="47"/>
      <c r="E677" s="828"/>
      <c r="F677" s="828"/>
      <c r="G677" s="27"/>
    </row>
    <row r="678" spans="1:7">
      <c r="A678" s="44"/>
      <c r="B678" s="45"/>
      <c r="C678" s="46"/>
      <c r="D678" s="47"/>
      <c r="E678" s="828"/>
      <c r="F678" s="828"/>
      <c r="G678" s="27"/>
    </row>
    <row r="679" spans="1:7">
      <c r="A679" s="44"/>
      <c r="B679" s="45"/>
      <c r="C679" s="46"/>
      <c r="D679" s="47"/>
      <c r="E679" s="828"/>
      <c r="F679" s="828"/>
      <c r="G679" s="27"/>
    </row>
    <row r="680" spans="1:7">
      <c r="A680" s="44"/>
      <c r="B680" s="45"/>
      <c r="C680" s="46"/>
      <c r="D680" s="47"/>
      <c r="E680" s="828"/>
      <c r="F680" s="828"/>
      <c r="G680" s="27"/>
    </row>
    <row r="681" spans="1:7">
      <c r="A681" s="44"/>
      <c r="B681" s="45"/>
      <c r="C681" s="46"/>
      <c r="D681" s="47"/>
      <c r="E681" s="828"/>
      <c r="F681" s="828"/>
      <c r="G681" s="27"/>
    </row>
    <row r="682" spans="1:7">
      <c r="A682" s="44"/>
      <c r="B682" s="45"/>
      <c r="C682" s="46"/>
      <c r="D682" s="47"/>
      <c r="E682" s="828"/>
      <c r="F682" s="828"/>
      <c r="G682" s="27"/>
    </row>
    <row r="683" spans="1:7">
      <c r="A683" s="44"/>
      <c r="B683" s="45"/>
      <c r="C683" s="46"/>
      <c r="D683" s="47"/>
      <c r="E683" s="828"/>
      <c r="F683" s="828"/>
      <c r="G683" s="27"/>
    </row>
    <row r="684" spans="1:7">
      <c r="A684" s="44"/>
      <c r="B684" s="45"/>
      <c r="C684" s="46"/>
      <c r="D684" s="47"/>
      <c r="E684" s="828"/>
      <c r="F684" s="828"/>
      <c r="G684" s="27"/>
    </row>
    <row r="685" spans="1:7">
      <c r="A685" s="44"/>
      <c r="B685" s="45"/>
      <c r="C685" s="46"/>
      <c r="D685" s="47"/>
      <c r="E685" s="828"/>
      <c r="F685" s="828"/>
      <c r="G685" s="27"/>
    </row>
    <row r="686" spans="1:7">
      <c r="A686" s="44"/>
      <c r="B686" s="45"/>
      <c r="C686" s="46"/>
      <c r="D686" s="47"/>
      <c r="E686" s="828"/>
      <c r="F686" s="828"/>
      <c r="G686" s="27"/>
    </row>
    <row r="687" spans="1:7">
      <c r="A687" s="44"/>
      <c r="B687" s="45"/>
      <c r="C687" s="46"/>
      <c r="D687" s="47"/>
      <c r="E687" s="828"/>
      <c r="F687" s="828"/>
      <c r="G687" s="27"/>
    </row>
    <row r="688" spans="1:7">
      <c r="A688" s="44"/>
      <c r="B688" s="45"/>
      <c r="C688" s="46"/>
      <c r="D688" s="47"/>
      <c r="E688" s="828"/>
      <c r="F688" s="828"/>
      <c r="G688" s="27"/>
    </row>
    <row r="689" spans="1:7">
      <c r="A689" s="44"/>
      <c r="B689" s="45"/>
      <c r="C689" s="46"/>
      <c r="D689" s="47"/>
      <c r="E689" s="828"/>
      <c r="F689" s="828"/>
      <c r="G689" s="27"/>
    </row>
    <row r="690" spans="1:7">
      <c r="A690" s="44"/>
      <c r="B690" s="45"/>
      <c r="C690" s="46"/>
      <c r="D690" s="47"/>
      <c r="E690" s="828"/>
      <c r="F690" s="828"/>
      <c r="G690" s="27"/>
    </row>
    <row r="691" spans="1:7">
      <c r="A691" s="44"/>
      <c r="B691" s="45"/>
      <c r="C691" s="46"/>
      <c r="D691" s="47"/>
      <c r="E691" s="828"/>
      <c r="F691" s="828"/>
      <c r="G691" s="27"/>
    </row>
    <row r="692" spans="1:7">
      <c r="A692" s="44"/>
      <c r="B692" s="45"/>
      <c r="C692" s="46"/>
      <c r="D692" s="47"/>
      <c r="E692" s="828"/>
      <c r="F692" s="828"/>
      <c r="G692" s="27"/>
    </row>
    <row r="693" spans="1:7">
      <c r="A693" s="44"/>
      <c r="B693" s="45"/>
      <c r="C693" s="46"/>
      <c r="D693" s="47"/>
      <c r="E693" s="828"/>
      <c r="F693" s="828"/>
      <c r="G693" s="27"/>
    </row>
    <row r="694" spans="1:7">
      <c r="A694" s="44"/>
      <c r="B694" s="45"/>
      <c r="C694" s="46"/>
      <c r="D694" s="47"/>
      <c r="E694" s="828"/>
      <c r="F694" s="828"/>
      <c r="G694" s="27"/>
    </row>
    <row r="695" spans="1:7">
      <c r="A695" s="44"/>
      <c r="B695" s="45"/>
      <c r="C695" s="46"/>
      <c r="D695" s="47"/>
      <c r="E695" s="828"/>
      <c r="F695" s="828"/>
      <c r="G695" s="27"/>
    </row>
    <row r="696" spans="1:7">
      <c r="A696" s="44"/>
      <c r="B696" s="45"/>
      <c r="C696" s="46"/>
      <c r="D696" s="47"/>
      <c r="E696" s="828"/>
      <c r="F696" s="828"/>
      <c r="G696" s="27"/>
    </row>
    <row r="697" spans="1:7">
      <c r="A697" s="44"/>
      <c r="B697" s="45"/>
      <c r="C697" s="46"/>
      <c r="D697" s="47"/>
      <c r="E697" s="828"/>
      <c r="F697" s="828"/>
      <c r="G697" s="27"/>
    </row>
    <row r="698" spans="1:7">
      <c r="A698" s="44"/>
      <c r="B698" s="45"/>
      <c r="C698" s="46"/>
      <c r="D698" s="47"/>
      <c r="E698" s="828"/>
      <c r="F698" s="828"/>
      <c r="G698" s="27"/>
    </row>
    <row r="699" spans="1:7">
      <c r="A699" s="44"/>
      <c r="B699" s="45"/>
      <c r="C699" s="46"/>
      <c r="D699" s="47"/>
      <c r="E699" s="828"/>
      <c r="F699" s="828"/>
      <c r="G699" s="27"/>
    </row>
    <row r="700" spans="1:7">
      <c r="A700" s="44"/>
      <c r="B700" s="45"/>
      <c r="C700" s="46"/>
      <c r="D700" s="47"/>
      <c r="E700" s="828"/>
      <c r="F700" s="828"/>
      <c r="G700" s="27"/>
    </row>
    <row r="701" spans="1:7">
      <c r="A701" s="44"/>
      <c r="B701" s="45"/>
      <c r="C701" s="46"/>
      <c r="D701" s="47"/>
      <c r="E701" s="828"/>
      <c r="F701" s="828"/>
      <c r="G701" s="27"/>
    </row>
    <row r="702" spans="1:7">
      <c r="A702" s="44"/>
      <c r="B702" s="45"/>
      <c r="C702" s="46"/>
      <c r="D702" s="47"/>
      <c r="E702" s="828"/>
      <c r="F702" s="828"/>
      <c r="G702" s="27"/>
    </row>
    <row r="703" spans="1:7">
      <c r="A703" s="44"/>
      <c r="B703" s="45"/>
      <c r="C703" s="46"/>
      <c r="D703" s="47"/>
      <c r="E703" s="828"/>
      <c r="F703" s="828"/>
      <c r="G703" s="27"/>
    </row>
    <row r="704" spans="1:7">
      <c r="A704" s="44"/>
      <c r="B704" s="45"/>
      <c r="C704" s="46"/>
      <c r="D704" s="47"/>
      <c r="E704" s="828"/>
      <c r="F704" s="828"/>
      <c r="G704" s="27"/>
    </row>
    <row r="705" spans="1:7">
      <c r="A705" s="44"/>
      <c r="B705" s="45"/>
      <c r="C705" s="46"/>
      <c r="D705" s="47"/>
      <c r="E705" s="828"/>
      <c r="F705" s="828"/>
      <c r="G705" s="27"/>
    </row>
    <row r="706" spans="1:7">
      <c r="A706" s="44"/>
      <c r="B706" s="45"/>
      <c r="C706" s="46"/>
      <c r="D706" s="47"/>
      <c r="E706" s="828"/>
      <c r="F706" s="828"/>
      <c r="G706" s="27"/>
    </row>
    <row r="707" spans="1:7">
      <c r="A707" s="44"/>
      <c r="B707" s="45"/>
      <c r="C707" s="46"/>
      <c r="D707" s="47"/>
      <c r="E707" s="828"/>
      <c r="F707" s="828"/>
      <c r="G707" s="27"/>
    </row>
    <row r="708" spans="1:7">
      <c r="A708" s="44"/>
      <c r="B708" s="45"/>
      <c r="C708" s="46"/>
      <c r="D708" s="47"/>
      <c r="E708" s="828"/>
      <c r="F708" s="828"/>
      <c r="G708" s="27"/>
    </row>
    <row r="709" spans="1:7">
      <c r="A709" s="44"/>
      <c r="B709" s="45"/>
      <c r="C709" s="46"/>
      <c r="D709" s="47"/>
      <c r="E709" s="828"/>
      <c r="F709" s="828"/>
      <c r="G709" s="27"/>
    </row>
    <row r="710" spans="1:7">
      <c r="A710" s="44"/>
      <c r="B710" s="45"/>
      <c r="C710" s="46"/>
      <c r="D710" s="47"/>
      <c r="E710" s="828"/>
      <c r="F710" s="828"/>
      <c r="G710" s="27"/>
    </row>
    <row r="711" spans="1:7">
      <c r="A711" s="44"/>
      <c r="B711" s="45"/>
      <c r="C711" s="46"/>
      <c r="D711" s="47"/>
      <c r="E711" s="828"/>
      <c r="F711" s="828"/>
      <c r="G711" s="27"/>
    </row>
    <row r="712" spans="1:7">
      <c r="A712" s="44"/>
      <c r="B712" s="45"/>
      <c r="C712" s="46"/>
      <c r="D712" s="47"/>
      <c r="E712" s="828"/>
      <c r="F712" s="828"/>
      <c r="G712" s="27"/>
    </row>
    <row r="713" spans="1:7">
      <c r="A713" s="44"/>
      <c r="B713" s="45"/>
      <c r="C713" s="46"/>
      <c r="D713" s="47"/>
      <c r="E713" s="828"/>
      <c r="F713" s="828"/>
      <c r="G713" s="27"/>
    </row>
    <row r="714" spans="1:7">
      <c r="A714" s="44"/>
      <c r="B714" s="45"/>
      <c r="C714" s="46"/>
      <c r="D714" s="47"/>
      <c r="E714" s="828"/>
      <c r="F714" s="828"/>
      <c r="G714" s="27"/>
    </row>
    <row r="715" spans="1:7">
      <c r="A715" s="44"/>
      <c r="B715" s="45"/>
      <c r="C715" s="46"/>
      <c r="D715" s="47"/>
      <c r="E715" s="828"/>
      <c r="F715" s="828"/>
      <c r="G715" s="27"/>
    </row>
    <row r="716" spans="1:7">
      <c r="A716" s="44"/>
      <c r="B716" s="45"/>
      <c r="C716" s="46"/>
      <c r="D716" s="47"/>
      <c r="E716" s="828"/>
      <c r="F716" s="828"/>
      <c r="G716" s="27"/>
    </row>
    <row r="717" spans="1:7">
      <c r="A717" s="44"/>
      <c r="B717" s="45"/>
      <c r="C717" s="46"/>
      <c r="D717" s="47"/>
      <c r="E717" s="828"/>
      <c r="F717" s="828"/>
      <c r="G717" s="27"/>
    </row>
    <row r="718" spans="1:7">
      <c r="A718" s="44"/>
      <c r="B718" s="45"/>
      <c r="C718" s="46"/>
      <c r="D718" s="47"/>
      <c r="E718" s="828"/>
      <c r="F718" s="828"/>
      <c r="G718" s="27"/>
    </row>
    <row r="719" spans="1:7">
      <c r="A719" s="44"/>
      <c r="B719" s="45"/>
      <c r="C719" s="46"/>
      <c r="D719" s="47"/>
      <c r="E719" s="828"/>
      <c r="F719" s="828"/>
      <c r="G719" s="27"/>
    </row>
    <row r="720" spans="1:7">
      <c r="A720" s="44"/>
      <c r="B720" s="45"/>
      <c r="C720" s="46"/>
      <c r="D720" s="47"/>
      <c r="E720" s="828"/>
      <c r="F720" s="828"/>
      <c r="G720" s="27"/>
    </row>
    <row r="721" spans="1:7">
      <c r="A721" s="44"/>
      <c r="B721" s="45"/>
      <c r="C721" s="46"/>
      <c r="D721" s="47"/>
      <c r="E721" s="828"/>
      <c r="F721" s="828"/>
      <c r="G721" s="27"/>
    </row>
    <row r="722" spans="1:7">
      <c r="A722" s="44"/>
      <c r="B722" s="45"/>
      <c r="C722" s="46"/>
      <c r="D722" s="47"/>
      <c r="E722" s="828"/>
      <c r="F722" s="828"/>
      <c r="G722" s="27"/>
    </row>
    <row r="723" spans="1:7">
      <c r="A723" s="44"/>
      <c r="B723" s="45"/>
      <c r="C723" s="46"/>
      <c r="D723" s="47"/>
      <c r="E723" s="828"/>
      <c r="F723" s="828"/>
      <c r="G723" s="27"/>
    </row>
    <row r="724" spans="1:7">
      <c r="A724" s="44"/>
      <c r="B724" s="45"/>
      <c r="C724" s="46"/>
      <c r="D724" s="47"/>
      <c r="E724" s="828"/>
      <c r="F724" s="828"/>
      <c r="G724" s="27"/>
    </row>
    <row r="725" spans="1:7">
      <c r="A725" s="44"/>
      <c r="B725" s="45"/>
      <c r="C725" s="46"/>
      <c r="D725" s="47"/>
      <c r="E725" s="828"/>
      <c r="F725" s="828"/>
      <c r="G725" s="27"/>
    </row>
    <row r="726" spans="1:7">
      <c r="A726" s="44"/>
      <c r="B726" s="45"/>
      <c r="C726" s="46"/>
      <c r="D726" s="47"/>
      <c r="E726" s="828"/>
      <c r="F726" s="828"/>
      <c r="G726" s="27"/>
    </row>
    <row r="727" spans="1:7">
      <c r="A727" s="44"/>
      <c r="B727" s="45"/>
      <c r="C727" s="46"/>
      <c r="D727" s="47"/>
      <c r="E727" s="828"/>
      <c r="F727" s="828"/>
      <c r="G727" s="27"/>
    </row>
    <row r="728" spans="1:7">
      <c r="A728" s="44"/>
      <c r="B728" s="45"/>
      <c r="C728" s="46"/>
      <c r="D728" s="47"/>
      <c r="E728" s="828"/>
      <c r="F728" s="828"/>
      <c r="G728" s="27"/>
    </row>
    <row r="729" spans="1:7">
      <c r="A729" s="44"/>
      <c r="B729" s="45"/>
      <c r="C729" s="46"/>
      <c r="D729" s="47"/>
      <c r="E729" s="828"/>
      <c r="F729" s="828"/>
      <c r="G729" s="27"/>
    </row>
    <row r="730" spans="1:7">
      <c r="A730" s="44"/>
      <c r="B730" s="45"/>
      <c r="C730" s="46"/>
      <c r="D730" s="47"/>
      <c r="E730" s="828"/>
      <c r="F730" s="828"/>
      <c r="G730" s="27"/>
    </row>
    <row r="731" spans="1:7">
      <c r="A731" s="44"/>
      <c r="B731" s="45"/>
      <c r="C731" s="46"/>
      <c r="D731" s="47"/>
      <c r="E731" s="828"/>
      <c r="F731" s="828"/>
      <c r="G731" s="27"/>
    </row>
    <row r="732" spans="1:7">
      <c r="A732" s="44"/>
      <c r="B732" s="45"/>
      <c r="C732" s="46"/>
      <c r="D732" s="47"/>
      <c r="E732" s="828"/>
      <c r="F732" s="828"/>
      <c r="G732" s="27"/>
    </row>
    <row r="733" spans="1:7">
      <c r="A733" s="44"/>
      <c r="B733" s="45"/>
      <c r="C733" s="46"/>
      <c r="D733" s="47"/>
      <c r="E733" s="828"/>
      <c r="F733" s="828"/>
      <c r="G733" s="27"/>
    </row>
    <row r="734" spans="1:7">
      <c r="A734" s="44"/>
      <c r="B734" s="45"/>
      <c r="C734" s="46"/>
      <c r="D734" s="47"/>
      <c r="E734" s="828"/>
      <c r="F734" s="828"/>
      <c r="G734" s="27"/>
    </row>
    <row r="735" spans="1:7">
      <c r="A735" s="44"/>
      <c r="B735" s="45"/>
      <c r="C735" s="46"/>
      <c r="D735" s="47"/>
      <c r="E735" s="828"/>
      <c r="F735" s="828"/>
      <c r="G735" s="27"/>
    </row>
    <row r="736" spans="1:7">
      <c r="A736" s="44"/>
      <c r="B736" s="45"/>
      <c r="C736" s="46"/>
      <c r="D736" s="47"/>
      <c r="E736" s="828"/>
      <c r="F736" s="828"/>
      <c r="G736" s="27"/>
    </row>
    <row r="737" spans="1:7">
      <c r="A737" s="44"/>
      <c r="B737" s="45"/>
      <c r="C737" s="46"/>
      <c r="D737" s="47"/>
      <c r="E737" s="828"/>
      <c r="F737" s="828"/>
      <c r="G737" s="27"/>
    </row>
    <row r="738" spans="1:7">
      <c r="A738" s="44"/>
      <c r="B738" s="45"/>
      <c r="C738" s="46"/>
      <c r="D738" s="47"/>
      <c r="E738" s="828"/>
      <c r="F738" s="828"/>
      <c r="G738" s="27"/>
    </row>
    <row r="739" spans="1:7">
      <c r="A739" s="44"/>
      <c r="B739" s="45"/>
      <c r="C739" s="46"/>
      <c r="D739" s="47"/>
      <c r="E739" s="828"/>
      <c r="F739" s="828"/>
      <c r="G739" s="27"/>
    </row>
    <row r="740" spans="1:7">
      <c r="A740" s="44"/>
      <c r="B740" s="45"/>
      <c r="C740" s="46"/>
      <c r="D740" s="47"/>
      <c r="E740" s="828"/>
      <c r="F740" s="828"/>
      <c r="G740" s="27"/>
    </row>
    <row r="741" spans="1:7">
      <c r="A741" s="44"/>
      <c r="B741" s="45"/>
      <c r="C741" s="46"/>
      <c r="D741" s="47"/>
      <c r="E741" s="828"/>
      <c r="F741" s="828"/>
      <c r="G741" s="27"/>
    </row>
    <row r="742" spans="1:7">
      <c r="A742" s="44"/>
      <c r="B742" s="45"/>
      <c r="C742" s="46"/>
      <c r="D742" s="47"/>
      <c r="E742" s="828"/>
      <c r="F742" s="828"/>
      <c r="G742" s="27"/>
    </row>
    <row r="743" spans="1:7">
      <c r="A743" s="44"/>
      <c r="B743" s="45"/>
      <c r="C743" s="46"/>
      <c r="D743" s="47"/>
      <c r="E743" s="828"/>
      <c r="F743" s="828"/>
      <c r="G743" s="27"/>
    </row>
    <row r="744" spans="1:7">
      <c r="A744" s="44"/>
      <c r="B744" s="45"/>
      <c r="C744" s="46"/>
      <c r="D744" s="47"/>
      <c r="E744" s="828"/>
      <c r="F744" s="828"/>
      <c r="G744" s="27"/>
    </row>
    <row r="745" spans="1:7">
      <c r="A745" s="44"/>
      <c r="B745" s="45"/>
      <c r="C745" s="46"/>
      <c r="D745" s="47"/>
      <c r="E745" s="828"/>
      <c r="F745" s="828"/>
      <c r="G745" s="27"/>
    </row>
    <row r="746" spans="1:7">
      <c r="A746" s="44"/>
      <c r="B746" s="45"/>
      <c r="C746" s="46"/>
      <c r="D746" s="47"/>
      <c r="E746" s="828"/>
      <c r="F746" s="828"/>
      <c r="G746" s="27"/>
    </row>
    <row r="747" spans="1:7">
      <c r="A747" s="44"/>
      <c r="B747" s="45"/>
      <c r="C747" s="46"/>
      <c r="D747" s="47"/>
      <c r="E747" s="828"/>
      <c r="F747" s="828"/>
      <c r="G747" s="27"/>
    </row>
    <row r="748" spans="1:7">
      <c r="A748" s="44"/>
      <c r="B748" s="45"/>
      <c r="C748" s="46"/>
      <c r="D748" s="47"/>
      <c r="E748" s="828"/>
      <c r="F748" s="828"/>
      <c r="G748" s="27"/>
    </row>
    <row r="749" spans="1:7">
      <c r="A749" s="44"/>
      <c r="B749" s="45"/>
      <c r="C749" s="46"/>
      <c r="D749" s="47"/>
      <c r="E749" s="828"/>
      <c r="F749" s="828"/>
      <c r="G749" s="27"/>
    </row>
    <row r="750" spans="1:7">
      <c r="A750" s="44"/>
      <c r="B750" s="45"/>
      <c r="C750" s="46"/>
      <c r="D750" s="47"/>
      <c r="E750" s="828"/>
      <c r="F750" s="828"/>
      <c r="G750" s="27"/>
    </row>
    <row r="751" spans="1:7">
      <c r="A751" s="44"/>
      <c r="B751" s="45"/>
      <c r="C751" s="46"/>
      <c r="D751" s="47"/>
      <c r="E751" s="828"/>
      <c r="F751" s="828"/>
      <c r="G751" s="27"/>
    </row>
    <row r="752" spans="1:7">
      <c r="A752" s="44"/>
      <c r="B752" s="45"/>
      <c r="C752" s="46"/>
      <c r="D752" s="47"/>
      <c r="E752" s="828"/>
      <c r="F752" s="828"/>
      <c r="G752" s="27"/>
    </row>
    <row r="753" spans="1:7">
      <c r="A753" s="44"/>
      <c r="B753" s="45"/>
      <c r="C753" s="46"/>
      <c r="D753" s="47"/>
      <c r="E753" s="828"/>
      <c r="F753" s="828"/>
      <c r="G753" s="27"/>
    </row>
    <row r="754" spans="1:7">
      <c r="A754" s="44"/>
      <c r="B754" s="45"/>
      <c r="C754" s="46"/>
      <c r="D754" s="47"/>
      <c r="E754" s="828"/>
      <c r="F754" s="828"/>
      <c r="G754" s="27"/>
    </row>
    <row r="755" spans="1:7">
      <c r="A755" s="44"/>
      <c r="B755" s="45"/>
      <c r="C755" s="46"/>
      <c r="D755" s="47"/>
      <c r="E755" s="828"/>
      <c r="F755" s="828"/>
      <c r="G755" s="27"/>
    </row>
    <row r="756" spans="1:7">
      <c r="A756" s="44"/>
      <c r="B756" s="45"/>
      <c r="C756" s="46"/>
      <c r="D756" s="47"/>
      <c r="E756" s="828"/>
      <c r="F756" s="828"/>
      <c r="G756" s="27"/>
    </row>
    <row r="757" spans="1:7">
      <c r="A757" s="44"/>
      <c r="B757" s="45"/>
      <c r="C757" s="46"/>
      <c r="D757" s="47"/>
      <c r="E757" s="828"/>
      <c r="F757" s="828"/>
      <c r="G757" s="27"/>
    </row>
  </sheetData>
  <mergeCells count="13">
    <mergeCell ref="A483:E483"/>
    <mergeCell ref="A116:E116"/>
    <mergeCell ref="A176:E176"/>
    <mergeCell ref="A221:E221"/>
    <mergeCell ref="A267:E267"/>
    <mergeCell ref="A300:E300"/>
    <mergeCell ref="A353:E353"/>
    <mergeCell ref="A1:F1"/>
    <mergeCell ref="A3:F3"/>
    <mergeCell ref="A5:F5"/>
    <mergeCell ref="A412:E412"/>
    <mergeCell ref="A450:E450"/>
    <mergeCell ref="A56:E56"/>
  </mergeCells>
  <pageMargins left="0.7" right="0.7" top="0.75" bottom="0.75" header="0.3" footer="0.3"/>
  <pageSetup paperSize="9" scale="79" fitToHeight="0" orientation="portrait" r:id="rId1"/>
  <headerFooter alignWithMargins="0">
    <oddFooter>Page &amp;P of &amp;N</oddFooter>
  </headerFooter>
  <rowBreaks count="8" manualBreakCount="8">
    <brk id="56" max="5" man="1"/>
    <brk id="116" max="5" man="1"/>
    <brk id="176" max="5" man="1"/>
    <brk id="221" max="5" man="1"/>
    <brk id="267" max="5" man="1"/>
    <brk id="300" max="5" man="1"/>
    <brk id="353" max="5" man="1"/>
    <brk id="412" max="5"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pageSetUpPr fitToPage="1"/>
  </sheetPr>
  <dimension ref="A1:C41"/>
  <sheetViews>
    <sheetView view="pageBreakPreview" zoomScaleSheetLayoutView="100" workbookViewId="0">
      <selection activeCell="C10" sqref="C10:C29"/>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30" t="str">
        <f>'Collection Sheet 3.5'!A1:C1</f>
        <v>MBEERE SOUTH WATER SUPPLY PROJECT: LOT II-KAMBURU WATER SUPPLY</v>
      </c>
      <c r="B1" s="1931"/>
      <c r="C1" s="1932"/>
    </row>
    <row r="2" spans="1:3" ht="13">
      <c r="A2" s="621"/>
      <c r="B2" s="625"/>
      <c r="C2" s="626"/>
    </row>
    <row r="3" spans="1:3" ht="13">
      <c r="A3" s="1930" t="str">
        <f>'Chlorine building'!A3:F3</f>
        <v>BILL No. 3.6</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247</v>
      </c>
    </row>
    <row r="9" spans="1:3">
      <c r="A9" s="621"/>
      <c r="B9" s="632"/>
      <c r="C9" s="633"/>
    </row>
    <row r="10" spans="1:3">
      <c r="A10" s="634"/>
      <c r="B10" s="786" t="s">
        <v>1940</v>
      </c>
      <c r="C10" s="636"/>
    </row>
    <row r="11" spans="1:3">
      <c r="A11" s="621"/>
      <c r="B11" s="632"/>
      <c r="C11" s="633"/>
    </row>
    <row r="12" spans="1:3">
      <c r="A12" s="634"/>
      <c r="B12" s="786" t="s">
        <v>1941</v>
      </c>
      <c r="C12" s="636"/>
    </row>
    <row r="13" spans="1:3">
      <c r="A13" s="621"/>
      <c r="B13" s="632"/>
      <c r="C13" s="633"/>
    </row>
    <row r="14" spans="1:3">
      <c r="A14" s="634"/>
      <c r="B14" s="786" t="s">
        <v>1942</v>
      </c>
      <c r="C14" s="636"/>
    </row>
    <row r="15" spans="1:3">
      <c r="A15" s="621"/>
      <c r="B15" s="632"/>
      <c r="C15" s="633"/>
    </row>
    <row r="16" spans="1:3">
      <c r="A16" s="634"/>
      <c r="B16" s="786" t="s">
        <v>1943</v>
      </c>
      <c r="C16" s="636"/>
    </row>
    <row r="17" spans="1:3" s="622" customFormat="1">
      <c r="A17" s="621"/>
      <c r="B17" s="632"/>
      <c r="C17" s="633"/>
    </row>
    <row r="18" spans="1:3">
      <c r="A18" s="634"/>
      <c r="B18" s="786" t="s">
        <v>1944</v>
      </c>
      <c r="C18" s="636"/>
    </row>
    <row r="19" spans="1:3" s="622" customFormat="1">
      <c r="A19" s="621"/>
      <c r="B19" s="632"/>
      <c r="C19" s="633"/>
    </row>
    <row r="20" spans="1:3">
      <c r="A20" s="634"/>
      <c r="B20" s="786" t="s">
        <v>1945</v>
      </c>
      <c r="C20" s="636"/>
    </row>
    <row r="21" spans="1:3" s="622" customFormat="1">
      <c r="A21" s="621"/>
      <c r="B21" s="632"/>
      <c r="C21" s="633"/>
    </row>
    <row r="22" spans="1:3">
      <c r="A22" s="634"/>
      <c r="B22" s="786" t="s">
        <v>1946</v>
      </c>
      <c r="C22" s="636"/>
    </row>
    <row r="23" spans="1:3" s="622" customFormat="1">
      <c r="A23" s="621"/>
      <c r="B23" s="632"/>
      <c r="C23" s="633"/>
    </row>
    <row r="24" spans="1:3">
      <c r="A24" s="634"/>
      <c r="B24" s="786" t="s">
        <v>1947</v>
      </c>
      <c r="C24" s="636"/>
    </row>
    <row r="25" spans="1:3" s="622" customFormat="1">
      <c r="A25" s="621"/>
      <c r="B25" s="632"/>
      <c r="C25" s="633"/>
    </row>
    <row r="26" spans="1:3">
      <c r="A26" s="634"/>
      <c r="B26" s="786" t="s">
        <v>1948</v>
      </c>
      <c r="C26" s="636"/>
    </row>
    <row r="27" spans="1:3" s="622" customFormat="1">
      <c r="A27" s="621"/>
      <c r="B27" s="632"/>
      <c r="C27" s="633"/>
    </row>
    <row r="28" spans="1:3" s="622" customFormat="1">
      <c r="A28" s="637"/>
      <c r="B28" s="638"/>
      <c r="C28" s="639"/>
    </row>
    <row r="29" spans="1:3" ht="13.5" thickBot="1">
      <c r="A29" s="1907" t="s">
        <v>1603</v>
      </c>
      <c r="B29" s="1908"/>
      <c r="C29" s="640"/>
    </row>
    <row r="30" spans="1:3" s="622" customFormat="1">
      <c r="A30" s="621"/>
      <c r="B30" s="641"/>
      <c r="C30" s="642"/>
    </row>
    <row r="31" spans="1:3">
      <c r="A31" s="621"/>
      <c r="B31" s="641"/>
      <c r="C31" s="642"/>
    </row>
    <row r="32" spans="1:3" s="622" customFormat="1">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 thickBot="1">
      <c r="A39" s="627"/>
      <c r="B39" s="643"/>
      <c r="C39" s="644"/>
    </row>
    <row r="41" spans="1:3">
      <c r="C41" s="645"/>
    </row>
  </sheetData>
  <mergeCells count="4">
    <mergeCell ref="A29:B29"/>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pageSetUpPr fitToPage="1"/>
  </sheetPr>
  <dimension ref="A1:K464"/>
  <sheetViews>
    <sheetView view="pageBreakPreview" topLeftCell="A441" zoomScaleSheetLayoutView="100" workbookViewId="0">
      <selection activeCell="F102" sqref="F102:F103"/>
    </sheetView>
  </sheetViews>
  <sheetFormatPr defaultRowHeight="13"/>
  <cols>
    <col min="1" max="1" width="8.08984375" style="705" customWidth="1"/>
    <col min="2" max="2" width="58.36328125" style="81" customWidth="1"/>
    <col min="3" max="3" width="6.453125" style="706" customWidth="1"/>
    <col min="4" max="4" width="8.90625" style="707" customWidth="1"/>
    <col min="5" max="5" width="13.7265625" style="708" customWidth="1"/>
    <col min="6" max="6" width="21" style="1089" bestFit="1" customWidth="1"/>
    <col min="7" max="7" width="9.1796875" style="81"/>
    <col min="8" max="8" width="12" style="81" customWidth="1"/>
    <col min="9" max="9" width="10.6328125" style="81" customWidth="1"/>
    <col min="10" max="255" width="9.1796875" style="81"/>
    <col min="256" max="256" width="6.36328125" style="81" customWidth="1"/>
    <col min="257" max="257" width="44.90625" style="81" customWidth="1"/>
    <col min="258" max="258" width="4" style="81" customWidth="1"/>
    <col min="259" max="259" width="8.90625" style="81" customWidth="1"/>
    <col min="260" max="260" width="7.54296875" style="81" customWidth="1"/>
    <col min="261" max="261" width="9.7265625" style="81" customWidth="1"/>
    <col min="262" max="262" width="0" style="81" hidden="1" customWidth="1"/>
    <col min="263" max="263" width="9.1796875" style="81"/>
    <col min="264" max="264" width="12" style="81" customWidth="1"/>
    <col min="265" max="265" width="10.6328125" style="81" customWidth="1"/>
    <col min="266" max="511" width="9.1796875" style="81"/>
    <col min="512" max="512" width="6.36328125" style="81" customWidth="1"/>
    <col min="513" max="513" width="44.90625" style="81" customWidth="1"/>
    <col min="514" max="514" width="4" style="81" customWidth="1"/>
    <col min="515" max="515" width="8.90625" style="81" customWidth="1"/>
    <col min="516" max="516" width="7.54296875" style="81" customWidth="1"/>
    <col min="517" max="517" width="9.7265625" style="81" customWidth="1"/>
    <col min="518" max="518" width="0" style="81" hidden="1" customWidth="1"/>
    <col min="519" max="519" width="9.1796875" style="81"/>
    <col min="520" max="520" width="12" style="81" customWidth="1"/>
    <col min="521" max="521" width="10.6328125" style="81" customWidth="1"/>
    <col min="522" max="767" width="9.1796875" style="81"/>
    <col min="768" max="768" width="6.36328125" style="81" customWidth="1"/>
    <col min="769" max="769" width="44.90625" style="81" customWidth="1"/>
    <col min="770" max="770" width="4" style="81" customWidth="1"/>
    <col min="771" max="771" width="8.90625" style="81" customWidth="1"/>
    <col min="772" max="772" width="7.54296875" style="81" customWidth="1"/>
    <col min="773" max="773" width="9.7265625" style="81" customWidth="1"/>
    <col min="774" max="774" width="0" style="81" hidden="1" customWidth="1"/>
    <col min="775" max="775" width="9.1796875" style="81"/>
    <col min="776" max="776" width="12" style="81" customWidth="1"/>
    <col min="777" max="777" width="10.6328125" style="81" customWidth="1"/>
    <col min="778" max="1023" width="9.1796875" style="81"/>
    <col min="1024" max="1024" width="6.36328125" style="81" customWidth="1"/>
    <col min="1025" max="1025" width="44.90625" style="81" customWidth="1"/>
    <col min="1026" max="1026" width="4" style="81" customWidth="1"/>
    <col min="1027" max="1027" width="8.90625" style="81" customWidth="1"/>
    <col min="1028" max="1028" width="7.54296875" style="81" customWidth="1"/>
    <col min="1029" max="1029" width="9.7265625" style="81" customWidth="1"/>
    <col min="1030" max="1030" width="0" style="81" hidden="1" customWidth="1"/>
    <col min="1031" max="1031" width="9.1796875" style="81"/>
    <col min="1032" max="1032" width="12" style="81" customWidth="1"/>
    <col min="1033" max="1033" width="10.6328125" style="81" customWidth="1"/>
    <col min="1034" max="1279" width="9.1796875" style="81"/>
    <col min="1280" max="1280" width="6.36328125" style="81" customWidth="1"/>
    <col min="1281" max="1281" width="44.90625" style="81" customWidth="1"/>
    <col min="1282" max="1282" width="4" style="81" customWidth="1"/>
    <col min="1283" max="1283" width="8.90625" style="81" customWidth="1"/>
    <col min="1284" max="1284" width="7.54296875" style="81" customWidth="1"/>
    <col min="1285" max="1285" width="9.7265625" style="81" customWidth="1"/>
    <col min="1286" max="1286" width="0" style="81" hidden="1" customWidth="1"/>
    <col min="1287" max="1287" width="9.1796875" style="81"/>
    <col min="1288" max="1288" width="12" style="81" customWidth="1"/>
    <col min="1289" max="1289" width="10.6328125" style="81" customWidth="1"/>
    <col min="1290" max="1535" width="9.1796875" style="81"/>
    <col min="1536" max="1536" width="6.36328125" style="81" customWidth="1"/>
    <col min="1537" max="1537" width="44.90625" style="81" customWidth="1"/>
    <col min="1538" max="1538" width="4" style="81" customWidth="1"/>
    <col min="1539" max="1539" width="8.90625" style="81" customWidth="1"/>
    <col min="1540" max="1540" width="7.54296875" style="81" customWidth="1"/>
    <col min="1541" max="1541" width="9.7265625" style="81" customWidth="1"/>
    <col min="1542" max="1542" width="0" style="81" hidden="1" customWidth="1"/>
    <col min="1543" max="1543" width="9.1796875" style="81"/>
    <col min="1544" max="1544" width="12" style="81" customWidth="1"/>
    <col min="1545" max="1545" width="10.6328125" style="81" customWidth="1"/>
    <col min="1546" max="1791" width="9.1796875" style="81"/>
    <col min="1792" max="1792" width="6.36328125" style="81" customWidth="1"/>
    <col min="1793" max="1793" width="44.90625" style="81" customWidth="1"/>
    <col min="1794" max="1794" width="4" style="81" customWidth="1"/>
    <col min="1795" max="1795" width="8.90625" style="81" customWidth="1"/>
    <col min="1796" max="1796" width="7.54296875" style="81" customWidth="1"/>
    <col min="1797" max="1797" width="9.7265625" style="81" customWidth="1"/>
    <col min="1798" max="1798" width="0" style="81" hidden="1" customWidth="1"/>
    <col min="1799" max="1799" width="9.1796875" style="81"/>
    <col min="1800" max="1800" width="12" style="81" customWidth="1"/>
    <col min="1801" max="1801" width="10.6328125" style="81" customWidth="1"/>
    <col min="1802" max="2047" width="9.1796875" style="81"/>
    <col min="2048" max="2048" width="6.36328125" style="81" customWidth="1"/>
    <col min="2049" max="2049" width="44.90625" style="81" customWidth="1"/>
    <col min="2050" max="2050" width="4" style="81" customWidth="1"/>
    <col min="2051" max="2051" width="8.90625" style="81" customWidth="1"/>
    <col min="2052" max="2052" width="7.54296875" style="81" customWidth="1"/>
    <col min="2053" max="2053" width="9.7265625" style="81" customWidth="1"/>
    <col min="2054" max="2054" width="0" style="81" hidden="1" customWidth="1"/>
    <col min="2055" max="2055" width="9.1796875" style="81"/>
    <col min="2056" max="2056" width="12" style="81" customWidth="1"/>
    <col min="2057" max="2057" width="10.6328125" style="81" customWidth="1"/>
    <col min="2058" max="2303" width="9.1796875" style="81"/>
    <col min="2304" max="2304" width="6.36328125" style="81" customWidth="1"/>
    <col min="2305" max="2305" width="44.90625" style="81" customWidth="1"/>
    <col min="2306" max="2306" width="4" style="81" customWidth="1"/>
    <col min="2307" max="2307" width="8.90625" style="81" customWidth="1"/>
    <col min="2308" max="2308" width="7.54296875" style="81" customWidth="1"/>
    <col min="2309" max="2309" width="9.7265625" style="81" customWidth="1"/>
    <col min="2310" max="2310" width="0" style="81" hidden="1" customWidth="1"/>
    <col min="2311" max="2311" width="9.1796875" style="81"/>
    <col min="2312" max="2312" width="12" style="81" customWidth="1"/>
    <col min="2313" max="2313" width="10.6328125" style="81" customWidth="1"/>
    <col min="2314" max="2559" width="9.1796875" style="81"/>
    <col min="2560" max="2560" width="6.36328125" style="81" customWidth="1"/>
    <col min="2561" max="2561" width="44.90625" style="81" customWidth="1"/>
    <col min="2562" max="2562" width="4" style="81" customWidth="1"/>
    <col min="2563" max="2563" width="8.90625" style="81" customWidth="1"/>
    <col min="2564" max="2564" width="7.54296875" style="81" customWidth="1"/>
    <col min="2565" max="2565" width="9.7265625" style="81" customWidth="1"/>
    <col min="2566" max="2566" width="0" style="81" hidden="1" customWidth="1"/>
    <col min="2567" max="2567" width="9.1796875" style="81"/>
    <col min="2568" max="2568" width="12" style="81" customWidth="1"/>
    <col min="2569" max="2569" width="10.6328125" style="81" customWidth="1"/>
    <col min="2570" max="2815" width="9.1796875" style="81"/>
    <col min="2816" max="2816" width="6.36328125" style="81" customWidth="1"/>
    <col min="2817" max="2817" width="44.90625" style="81" customWidth="1"/>
    <col min="2818" max="2818" width="4" style="81" customWidth="1"/>
    <col min="2819" max="2819" width="8.90625" style="81" customWidth="1"/>
    <col min="2820" max="2820" width="7.54296875" style="81" customWidth="1"/>
    <col min="2821" max="2821" width="9.7265625" style="81" customWidth="1"/>
    <col min="2822" max="2822" width="0" style="81" hidden="1" customWidth="1"/>
    <col min="2823" max="2823" width="9.1796875" style="81"/>
    <col min="2824" max="2824" width="12" style="81" customWidth="1"/>
    <col min="2825" max="2825" width="10.6328125" style="81" customWidth="1"/>
    <col min="2826" max="3071" width="9.1796875" style="81"/>
    <col min="3072" max="3072" width="6.36328125" style="81" customWidth="1"/>
    <col min="3073" max="3073" width="44.90625" style="81" customWidth="1"/>
    <col min="3074" max="3074" width="4" style="81" customWidth="1"/>
    <col min="3075" max="3075" width="8.90625" style="81" customWidth="1"/>
    <col min="3076" max="3076" width="7.54296875" style="81" customWidth="1"/>
    <col min="3077" max="3077" width="9.7265625" style="81" customWidth="1"/>
    <col min="3078" max="3078" width="0" style="81" hidden="1" customWidth="1"/>
    <col min="3079" max="3079" width="9.1796875" style="81"/>
    <col min="3080" max="3080" width="12" style="81" customWidth="1"/>
    <col min="3081" max="3081" width="10.6328125" style="81" customWidth="1"/>
    <col min="3082" max="3327" width="9.1796875" style="81"/>
    <col min="3328" max="3328" width="6.36328125" style="81" customWidth="1"/>
    <col min="3329" max="3329" width="44.90625" style="81" customWidth="1"/>
    <col min="3330" max="3330" width="4" style="81" customWidth="1"/>
    <col min="3331" max="3331" width="8.90625" style="81" customWidth="1"/>
    <col min="3332" max="3332" width="7.54296875" style="81" customWidth="1"/>
    <col min="3333" max="3333" width="9.7265625" style="81" customWidth="1"/>
    <col min="3334" max="3334" width="0" style="81" hidden="1" customWidth="1"/>
    <col min="3335" max="3335" width="9.1796875" style="81"/>
    <col min="3336" max="3336" width="12" style="81" customWidth="1"/>
    <col min="3337" max="3337" width="10.6328125" style="81" customWidth="1"/>
    <col min="3338" max="3583" width="9.1796875" style="81"/>
    <col min="3584" max="3584" width="6.36328125" style="81" customWidth="1"/>
    <col min="3585" max="3585" width="44.90625" style="81" customWidth="1"/>
    <col min="3586" max="3586" width="4" style="81" customWidth="1"/>
    <col min="3587" max="3587" width="8.90625" style="81" customWidth="1"/>
    <col min="3588" max="3588" width="7.54296875" style="81" customWidth="1"/>
    <col min="3589" max="3589" width="9.7265625" style="81" customWidth="1"/>
    <col min="3590" max="3590" width="0" style="81" hidden="1" customWidth="1"/>
    <col min="3591" max="3591" width="9.1796875" style="81"/>
    <col min="3592" max="3592" width="12" style="81" customWidth="1"/>
    <col min="3593" max="3593" width="10.6328125" style="81" customWidth="1"/>
    <col min="3594" max="3839" width="9.1796875" style="81"/>
    <col min="3840" max="3840" width="6.36328125" style="81" customWidth="1"/>
    <col min="3841" max="3841" width="44.90625" style="81" customWidth="1"/>
    <col min="3842" max="3842" width="4" style="81" customWidth="1"/>
    <col min="3843" max="3843" width="8.90625" style="81" customWidth="1"/>
    <col min="3844" max="3844" width="7.54296875" style="81" customWidth="1"/>
    <col min="3845" max="3845" width="9.7265625" style="81" customWidth="1"/>
    <col min="3846" max="3846" width="0" style="81" hidden="1" customWidth="1"/>
    <col min="3847" max="3847" width="9.1796875" style="81"/>
    <col min="3848" max="3848" width="12" style="81" customWidth="1"/>
    <col min="3849" max="3849" width="10.6328125" style="81" customWidth="1"/>
    <col min="3850" max="4095" width="9.1796875" style="81"/>
    <col min="4096" max="4096" width="6.36328125" style="81" customWidth="1"/>
    <col min="4097" max="4097" width="44.90625" style="81" customWidth="1"/>
    <col min="4098" max="4098" width="4" style="81" customWidth="1"/>
    <col min="4099" max="4099" width="8.90625" style="81" customWidth="1"/>
    <col min="4100" max="4100" width="7.54296875" style="81" customWidth="1"/>
    <col min="4101" max="4101" width="9.7265625" style="81" customWidth="1"/>
    <col min="4102" max="4102" width="0" style="81" hidden="1" customWidth="1"/>
    <col min="4103" max="4103" width="9.1796875" style="81"/>
    <col min="4104" max="4104" width="12" style="81" customWidth="1"/>
    <col min="4105" max="4105" width="10.6328125" style="81" customWidth="1"/>
    <col min="4106" max="4351" width="9.1796875" style="81"/>
    <col min="4352" max="4352" width="6.36328125" style="81" customWidth="1"/>
    <col min="4353" max="4353" width="44.90625" style="81" customWidth="1"/>
    <col min="4354" max="4354" width="4" style="81" customWidth="1"/>
    <col min="4355" max="4355" width="8.90625" style="81" customWidth="1"/>
    <col min="4356" max="4356" width="7.54296875" style="81" customWidth="1"/>
    <col min="4357" max="4357" width="9.7265625" style="81" customWidth="1"/>
    <col min="4358" max="4358" width="0" style="81" hidden="1" customWidth="1"/>
    <col min="4359" max="4359" width="9.1796875" style="81"/>
    <col min="4360" max="4360" width="12" style="81" customWidth="1"/>
    <col min="4361" max="4361" width="10.6328125" style="81" customWidth="1"/>
    <col min="4362" max="4607" width="9.1796875" style="81"/>
    <col min="4608" max="4608" width="6.36328125" style="81" customWidth="1"/>
    <col min="4609" max="4609" width="44.90625" style="81" customWidth="1"/>
    <col min="4610" max="4610" width="4" style="81" customWidth="1"/>
    <col min="4611" max="4611" width="8.90625" style="81" customWidth="1"/>
    <col min="4612" max="4612" width="7.54296875" style="81" customWidth="1"/>
    <col min="4613" max="4613" width="9.7265625" style="81" customWidth="1"/>
    <col min="4614" max="4614" width="0" style="81" hidden="1" customWidth="1"/>
    <col min="4615" max="4615" width="9.1796875" style="81"/>
    <col min="4616" max="4616" width="12" style="81" customWidth="1"/>
    <col min="4617" max="4617" width="10.6328125" style="81" customWidth="1"/>
    <col min="4618" max="4863" width="9.1796875" style="81"/>
    <col min="4864" max="4864" width="6.36328125" style="81" customWidth="1"/>
    <col min="4865" max="4865" width="44.90625" style="81" customWidth="1"/>
    <col min="4866" max="4866" width="4" style="81" customWidth="1"/>
    <col min="4867" max="4867" width="8.90625" style="81" customWidth="1"/>
    <col min="4868" max="4868" width="7.54296875" style="81" customWidth="1"/>
    <col min="4869" max="4869" width="9.7265625" style="81" customWidth="1"/>
    <col min="4870" max="4870" width="0" style="81" hidden="1" customWidth="1"/>
    <col min="4871" max="4871" width="9.1796875" style="81"/>
    <col min="4872" max="4872" width="12" style="81" customWidth="1"/>
    <col min="4873" max="4873" width="10.6328125" style="81" customWidth="1"/>
    <col min="4874" max="5119" width="9.1796875" style="81"/>
    <col min="5120" max="5120" width="6.36328125" style="81" customWidth="1"/>
    <col min="5121" max="5121" width="44.90625" style="81" customWidth="1"/>
    <col min="5122" max="5122" width="4" style="81" customWidth="1"/>
    <col min="5123" max="5123" width="8.90625" style="81" customWidth="1"/>
    <col min="5124" max="5124" width="7.54296875" style="81" customWidth="1"/>
    <col min="5125" max="5125" width="9.7265625" style="81" customWidth="1"/>
    <col min="5126" max="5126" width="0" style="81" hidden="1" customWidth="1"/>
    <col min="5127" max="5127" width="9.1796875" style="81"/>
    <col min="5128" max="5128" width="12" style="81" customWidth="1"/>
    <col min="5129" max="5129" width="10.6328125" style="81" customWidth="1"/>
    <col min="5130" max="5375" width="9.1796875" style="81"/>
    <col min="5376" max="5376" width="6.36328125" style="81" customWidth="1"/>
    <col min="5377" max="5377" width="44.90625" style="81" customWidth="1"/>
    <col min="5378" max="5378" width="4" style="81" customWidth="1"/>
    <col min="5379" max="5379" width="8.90625" style="81" customWidth="1"/>
    <col min="5380" max="5380" width="7.54296875" style="81" customWidth="1"/>
    <col min="5381" max="5381" width="9.7265625" style="81" customWidth="1"/>
    <col min="5382" max="5382" width="0" style="81" hidden="1" customWidth="1"/>
    <col min="5383" max="5383" width="9.1796875" style="81"/>
    <col min="5384" max="5384" width="12" style="81" customWidth="1"/>
    <col min="5385" max="5385" width="10.6328125" style="81" customWidth="1"/>
    <col min="5386" max="5631" width="9.1796875" style="81"/>
    <col min="5632" max="5632" width="6.36328125" style="81" customWidth="1"/>
    <col min="5633" max="5633" width="44.90625" style="81" customWidth="1"/>
    <col min="5634" max="5634" width="4" style="81" customWidth="1"/>
    <col min="5635" max="5635" width="8.90625" style="81" customWidth="1"/>
    <col min="5636" max="5636" width="7.54296875" style="81" customWidth="1"/>
    <col min="5637" max="5637" width="9.7265625" style="81" customWidth="1"/>
    <col min="5638" max="5638" width="0" style="81" hidden="1" customWidth="1"/>
    <col min="5639" max="5639" width="9.1796875" style="81"/>
    <col min="5640" max="5640" width="12" style="81" customWidth="1"/>
    <col min="5641" max="5641" width="10.6328125" style="81" customWidth="1"/>
    <col min="5642" max="5887" width="9.1796875" style="81"/>
    <col min="5888" max="5888" width="6.36328125" style="81" customWidth="1"/>
    <col min="5889" max="5889" width="44.90625" style="81" customWidth="1"/>
    <col min="5890" max="5890" width="4" style="81" customWidth="1"/>
    <col min="5891" max="5891" width="8.90625" style="81" customWidth="1"/>
    <col min="5892" max="5892" width="7.54296875" style="81" customWidth="1"/>
    <col min="5893" max="5893" width="9.7265625" style="81" customWidth="1"/>
    <col min="5894" max="5894" width="0" style="81" hidden="1" customWidth="1"/>
    <col min="5895" max="5895" width="9.1796875" style="81"/>
    <col min="5896" max="5896" width="12" style="81" customWidth="1"/>
    <col min="5897" max="5897" width="10.6328125" style="81" customWidth="1"/>
    <col min="5898" max="6143" width="9.1796875" style="81"/>
    <col min="6144" max="6144" width="6.36328125" style="81" customWidth="1"/>
    <col min="6145" max="6145" width="44.90625" style="81" customWidth="1"/>
    <col min="6146" max="6146" width="4" style="81" customWidth="1"/>
    <col min="6147" max="6147" width="8.90625" style="81" customWidth="1"/>
    <col min="6148" max="6148" width="7.54296875" style="81" customWidth="1"/>
    <col min="6149" max="6149" width="9.7265625" style="81" customWidth="1"/>
    <col min="6150" max="6150" width="0" style="81" hidden="1" customWidth="1"/>
    <col min="6151" max="6151" width="9.1796875" style="81"/>
    <col min="6152" max="6152" width="12" style="81" customWidth="1"/>
    <col min="6153" max="6153" width="10.6328125" style="81" customWidth="1"/>
    <col min="6154" max="6399" width="9.1796875" style="81"/>
    <col min="6400" max="6400" width="6.36328125" style="81" customWidth="1"/>
    <col min="6401" max="6401" width="44.90625" style="81" customWidth="1"/>
    <col min="6402" max="6402" width="4" style="81" customWidth="1"/>
    <col min="6403" max="6403" width="8.90625" style="81" customWidth="1"/>
    <col min="6404" max="6404" width="7.54296875" style="81" customWidth="1"/>
    <col min="6405" max="6405" width="9.7265625" style="81" customWidth="1"/>
    <col min="6406" max="6406" width="0" style="81" hidden="1" customWidth="1"/>
    <col min="6407" max="6407" width="9.1796875" style="81"/>
    <col min="6408" max="6408" width="12" style="81" customWidth="1"/>
    <col min="6409" max="6409" width="10.6328125" style="81" customWidth="1"/>
    <col min="6410" max="6655" width="9.1796875" style="81"/>
    <col min="6656" max="6656" width="6.36328125" style="81" customWidth="1"/>
    <col min="6657" max="6657" width="44.90625" style="81" customWidth="1"/>
    <col min="6658" max="6658" width="4" style="81" customWidth="1"/>
    <col min="6659" max="6659" width="8.90625" style="81" customWidth="1"/>
    <col min="6660" max="6660" width="7.54296875" style="81" customWidth="1"/>
    <col min="6661" max="6661" width="9.7265625" style="81" customWidth="1"/>
    <col min="6662" max="6662" width="0" style="81" hidden="1" customWidth="1"/>
    <col min="6663" max="6663" width="9.1796875" style="81"/>
    <col min="6664" max="6664" width="12" style="81" customWidth="1"/>
    <col min="6665" max="6665" width="10.6328125" style="81" customWidth="1"/>
    <col min="6666" max="6911" width="9.1796875" style="81"/>
    <col min="6912" max="6912" width="6.36328125" style="81" customWidth="1"/>
    <col min="6913" max="6913" width="44.90625" style="81" customWidth="1"/>
    <col min="6914" max="6914" width="4" style="81" customWidth="1"/>
    <col min="6915" max="6915" width="8.90625" style="81" customWidth="1"/>
    <col min="6916" max="6916" width="7.54296875" style="81" customWidth="1"/>
    <col min="6917" max="6917" width="9.7265625" style="81" customWidth="1"/>
    <col min="6918" max="6918" width="0" style="81" hidden="1" customWidth="1"/>
    <col min="6919" max="6919" width="9.1796875" style="81"/>
    <col min="6920" max="6920" width="12" style="81" customWidth="1"/>
    <col min="6921" max="6921" width="10.6328125" style="81" customWidth="1"/>
    <col min="6922" max="7167" width="9.1796875" style="81"/>
    <col min="7168" max="7168" width="6.36328125" style="81" customWidth="1"/>
    <col min="7169" max="7169" width="44.90625" style="81" customWidth="1"/>
    <col min="7170" max="7170" width="4" style="81" customWidth="1"/>
    <col min="7171" max="7171" width="8.90625" style="81" customWidth="1"/>
    <col min="7172" max="7172" width="7.54296875" style="81" customWidth="1"/>
    <col min="7173" max="7173" width="9.7265625" style="81" customWidth="1"/>
    <col min="7174" max="7174" width="0" style="81" hidden="1" customWidth="1"/>
    <col min="7175" max="7175" width="9.1796875" style="81"/>
    <col min="7176" max="7176" width="12" style="81" customWidth="1"/>
    <col min="7177" max="7177" width="10.6328125" style="81" customWidth="1"/>
    <col min="7178" max="7423" width="9.1796875" style="81"/>
    <col min="7424" max="7424" width="6.36328125" style="81" customWidth="1"/>
    <col min="7425" max="7425" width="44.90625" style="81" customWidth="1"/>
    <col min="7426" max="7426" width="4" style="81" customWidth="1"/>
    <col min="7427" max="7427" width="8.90625" style="81" customWidth="1"/>
    <col min="7428" max="7428" width="7.54296875" style="81" customWidth="1"/>
    <col min="7429" max="7429" width="9.7265625" style="81" customWidth="1"/>
    <col min="7430" max="7430" width="0" style="81" hidden="1" customWidth="1"/>
    <col min="7431" max="7431" width="9.1796875" style="81"/>
    <col min="7432" max="7432" width="12" style="81" customWidth="1"/>
    <col min="7433" max="7433" width="10.6328125" style="81" customWidth="1"/>
    <col min="7434" max="7679" width="9.1796875" style="81"/>
    <col min="7680" max="7680" width="6.36328125" style="81" customWidth="1"/>
    <col min="7681" max="7681" width="44.90625" style="81" customWidth="1"/>
    <col min="7682" max="7682" width="4" style="81" customWidth="1"/>
    <col min="7683" max="7683" width="8.90625" style="81" customWidth="1"/>
    <col min="7684" max="7684" width="7.54296875" style="81" customWidth="1"/>
    <col min="7685" max="7685" width="9.7265625" style="81" customWidth="1"/>
    <col min="7686" max="7686" width="0" style="81" hidden="1" customWidth="1"/>
    <col min="7687" max="7687" width="9.1796875" style="81"/>
    <col min="7688" max="7688" width="12" style="81" customWidth="1"/>
    <col min="7689" max="7689" width="10.6328125" style="81" customWidth="1"/>
    <col min="7690" max="7935" width="9.1796875" style="81"/>
    <col min="7936" max="7936" width="6.36328125" style="81" customWidth="1"/>
    <col min="7937" max="7937" width="44.90625" style="81" customWidth="1"/>
    <col min="7938" max="7938" width="4" style="81" customWidth="1"/>
    <col min="7939" max="7939" width="8.90625" style="81" customWidth="1"/>
    <col min="7940" max="7940" width="7.54296875" style="81" customWidth="1"/>
    <col min="7941" max="7941" width="9.7265625" style="81" customWidth="1"/>
    <col min="7942" max="7942" width="0" style="81" hidden="1" customWidth="1"/>
    <col min="7943" max="7943" width="9.1796875" style="81"/>
    <col min="7944" max="7944" width="12" style="81" customWidth="1"/>
    <col min="7945" max="7945" width="10.6328125" style="81" customWidth="1"/>
    <col min="7946" max="8191" width="9.1796875" style="81"/>
    <col min="8192" max="8192" width="6.36328125" style="81" customWidth="1"/>
    <col min="8193" max="8193" width="44.90625" style="81" customWidth="1"/>
    <col min="8194" max="8194" width="4" style="81" customWidth="1"/>
    <col min="8195" max="8195" width="8.90625" style="81" customWidth="1"/>
    <col min="8196" max="8196" width="7.54296875" style="81" customWidth="1"/>
    <col min="8197" max="8197" width="9.7265625" style="81" customWidth="1"/>
    <col min="8198" max="8198" width="0" style="81" hidden="1" customWidth="1"/>
    <col min="8199" max="8199" width="9.1796875" style="81"/>
    <col min="8200" max="8200" width="12" style="81" customWidth="1"/>
    <col min="8201" max="8201" width="10.6328125" style="81" customWidth="1"/>
    <col min="8202" max="8447" width="9.1796875" style="81"/>
    <col min="8448" max="8448" width="6.36328125" style="81" customWidth="1"/>
    <col min="8449" max="8449" width="44.90625" style="81" customWidth="1"/>
    <col min="8450" max="8450" width="4" style="81" customWidth="1"/>
    <col min="8451" max="8451" width="8.90625" style="81" customWidth="1"/>
    <col min="8452" max="8452" width="7.54296875" style="81" customWidth="1"/>
    <col min="8453" max="8453" width="9.7265625" style="81" customWidth="1"/>
    <col min="8454" max="8454" width="0" style="81" hidden="1" customWidth="1"/>
    <col min="8455" max="8455" width="9.1796875" style="81"/>
    <col min="8456" max="8456" width="12" style="81" customWidth="1"/>
    <col min="8457" max="8457" width="10.6328125" style="81" customWidth="1"/>
    <col min="8458" max="8703" width="9.1796875" style="81"/>
    <col min="8704" max="8704" width="6.36328125" style="81" customWidth="1"/>
    <col min="8705" max="8705" width="44.90625" style="81" customWidth="1"/>
    <col min="8706" max="8706" width="4" style="81" customWidth="1"/>
    <col min="8707" max="8707" width="8.90625" style="81" customWidth="1"/>
    <col min="8708" max="8708" width="7.54296875" style="81" customWidth="1"/>
    <col min="8709" max="8709" width="9.7265625" style="81" customWidth="1"/>
    <col min="8710" max="8710" width="0" style="81" hidden="1" customWidth="1"/>
    <col min="8711" max="8711" width="9.1796875" style="81"/>
    <col min="8712" max="8712" width="12" style="81" customWidth="1"/>
    <col min="8713" max="8713" width="10.6328125" style="81" customWidth="1"/>
    <col min="8714" max="8959" width="9.1796875" style="81"/>
    <col min="8960" max="8960" width="6.36328125" style="81" customWidth="1"/>
    <col min="8961" max="8961" width="44.90625" style="81" customWidth="1"/>
    <col min="8962" max="8962" width="4" style="81" customWidth="1"/>
    <col min="8963" max="8963" width="8.90625" style="81" customWidth="1"/>
    <col min="8964" max="8964" width="7.54296875" style="81" customWidth="1"/>
    <col min="8965" max="8965" width="9.7265625" style="81" customWidth="1"/>
    <col min="8966" max="8966" width="0" style="81" hidden="1" customWidth="1"/>
    <col min="8967" max="8967" width="9.1796875" style="81"/>
    <col min="8968" max="8968" width="12" style="81" customWidth="1"/>
    <col min="8969" max="8969" width="10.6328125" style="81" customWidth="1"/>
    <col min="8970" max="9215" width="9.1796875" style="81"/>
    <col min="9216" max="9216" width="6.36328125" style="81" customWidth="1"/>
    <col min="9217" max="9217" width="44.90625" style="81" customWidth="1"/>
    <col min="9218" max="9218" width="4" style="81" customWidth="1"/>
    <col min="9219" max="9219" width="8.90625" style="81" customWidth="1"/>
    <col min="9220" max="9220" width="7.54296875" style="81" customWidth="1"/>
    <col min="9221" max="9221" width="9.7265625" style="81" customWidth="1"/>
    <col min="9222" max="9222" width="0" style="81" hidden="1" customWidth="1"/>
    <col min="9223" max="9223" width="9.1796875" style="81"/>
    <col min="9224" max="9224" width="12" style="81" customWidth="1"/>
    <col min="9225" max="9225" width="10.6328125" style="81" customWidth="1"/>
    <col min="9226" max="9471" width="9.1796875" style="81"/>
    <col min="9472" max="9472" width="6.36328125" style="81" customWidth="1"/>
    <col min="9473" max="9473" width="44.90625" style="81" customWidth="1"/>
    <col min="9474" max="9474" width="4" style="81" customWidth="1"/>
    <col min="9475" max="9475" width="8.90625" style="81" customWidth="1"/>
    <col min="9476" max="9476" width="7.54296875" style="81" customWidth="1"/>
    <col min="9477" max="9477" width="9.7265625" style="81" customWidth="1"/>
    <col min="9478" max="9478" width="0" style="81" hidden="1" customWidth="1"/>
    <col min="9479" max="9479" width="9.1796875" style="81"/>
    <col min="9480" max="9480" width="12" style="81" customWidth="1"/>
    <col min="9481" max="9481" width="10.6328125" style="81" customWidth="1"/>
    <col min="9482" max="9727" width="9.1796875" style="81"/>
    <col min="9728" max="9728" width="6.36328125" style="81" customWidth="1"/>
    <col min="9729" max="9729" width="44.90625" style="81" customWidth="1"/>
    <col min="9730" max="9730" width="4" style="81" customWidth="1"/>
    <col min="9731" max="9731" width="8.90625" style="81" customWidth="1"/>
    <col min="9732" max="9732" width="7.54296875" style="81" customWidth="1"/>
    <col min="9733" max="9733" width="9.7265625" style="81" customWidth="1"/>
    <col min="9734" max="9734" width="0" style="81" hidden="1" customWidth="1"/>
    <col min="9735" max="9735" width="9.1796875" style="81"/>
    <col min="9736" max="9736" width="12" style="81" customWidth="1"/>
    <col min="9737" max="9737" width="10.6328125" style="81" customWidth="1"/>
    <col min="9738" max="9983" width="9.1796875" style="81"/>
    <col min="9984" max="9984" width="6.36328125" style="81" customWidth="1"/>
    <col min="9985" max="9985" width="44.90625" style="81" customWidth="1"/>
    <col min="9986" max="9986" width="4" style="81" customWidth="1"/>
    <col min="9987" max="9987" width="8.90625" style="81" customWidth="1"/>
    <col min="9988" max="9988" width="7.54296875" style="81" customWidth="1"/>
    <col min="9989" max="9989" width="9.7265625" style="81" customWidth="1"/>
    <col min="9990" max="9990" width="0" style="81" hidden="1" customWidth="1"/>
    <col min="9991" max="9991" width="9.1796875" style="81"/>
    <col min="9992" max="9992" width="12" style="81" customWidth="1"/>
    <col min="9993" max="9993" width="10.6328125" style="81" customWidth="1"/>
    <col min="9994" max="10239" width="9.1796875" style="81"/>
    <col min="10240" max="10240" width="6.36328125" style="81" customWidth="1"/>
    <col min="10241" max="10241" width="44.90625" style="81" customWidth="1"/>
    <col min="10242" max="10242" width="4" style="81" customWidth="1"/>
    <col min="10243" max="10243" width="8.90625" style="81" customWidth="1"/>
    <col min="10244" max="10244" width="7.54296875" style="81" customWidth="1"/>
    <col min="10245" max="10245" width="9.7265625" style="81" customWidth="1"/>
    <col min="10246" max="10246" width="0" style="81" hidden="1" customWidth="1"/>
    <col min="10247" max="10247" width="9.1796875" style="81"/>
    <col min="10248" max="10248" width="12" style="81" customWidth="1"/>
    <col min="10249" max="10249" width="10.6328125" style="81" customWidth="1"/>
    <col min="10250" max="10495" width="9.1796875" style="81"/>
    <col min="10496" max="10496" width="6.36328125" style="81" customWidth="1"/>
    <col min="10497" max="10497" width="44.90625" style="81" customWidth="1"/>
    <col min="10498" max="10498" width="4" style="81" customWidth="1"/>
    <col min="10499" max="10499" width="8.90625" style="81" customWidth="1"/>
    <col min="10500" max="10500" width="7.54296875" style="81" customWidth="1"/>
    <col min="10501" max="10501" width="9.7265625" style="81" customWidth="1"/>
    <col min="10502" max="10502" width="0" style="81" hidden="1" customWidth="1"/>
    <col min="10503" max="10503" width="9.1796875" style="81"/>
    <col min="10504" max="10504" width="12" style="81" customWidth="1"/>
    <col min="10505" max="10505" width="10.6328125" style="81" customWidth="1"/>
    <col min="10506" max="10751" width="9.1796875" style="81"/>
    <col min="10752" max="10752" width="6.36328125" style="81" customWidth="1"/>
    <col min="10753" max="10753" width="44.90625" style="81" customWidth="1"/>
    <col min="10754" max="10754" width="4" style="81" customWidth="1"/>
    <col min="10755" max="10755" width="8.90625" style="81" customWidth="1"/>
    <col min="10756" max="10756" width="7.54296875" style="81" customWidth="1"/>
    <col min="10757" max="10757" width="9.7265625" style="81" customWidth="1"/>
    <col min="10758" max="10758" width="0" style="81" hidden="1" customWidth="1"/>
    <col min="10759" max="10759" width="9.1796875" style="81"/>
    <col min="10760" max="10760" width="12" style="81" customWidth="1"/>
    <col min="10761" max="10761" width="10.6328125" style="81" customWidth="1"/>
    <col min="10762" max="11007" width="9.1796875" style="81"/>
    <col min="11008" max="11008" width="6.36328125" style="81" customWidth="1"/>
    <col min="11009" max="11009" width="44.90625" style="81" customWidth="1"/>
    <col min="11010" max="11010" width="4" style="81" customWidth="1"/>
    <col min="11011" max="11011" width="8.90625" style="81" customWidth="1"/>
    <col min="11012" max="11012" width="7.54296875" style="81" customWidth="1"/>
    <col min="11013" max="11013" width="9.7265625" style="81" customWidth="1"/>
    <col min="11014" max="11014" width="0" style="81" hidden="1" customWidth="1"/>
    <col min="11015" max="11015" width="9.1796875" style="81"/>
    <col min="11016" max="11016" width="12" style="81" customWidth="1"/>
    <col min="11017" max="11017" width="10.6328125" style="81" customWidth="1"/>
    <col min="11018" max="11263" width="9.1796875" style="81"/>
    <col min="11264" max="11264" width="6.36328125" style="81" customWidth="1"/>
    <col min="11265" max="11265" width="44.90625" style="81" customWidth="1"/>
    <col min="11266" max="11266" width="4" style="81" customWidth="1"/>
    <col min="11267" max="11267" width="8.90625" style="81" customWidth="1"/>
    <col min="11268" max="11268" width="7.54296875" style="81" customWidth="1"/>
    <col min="11269" max="11269" width="9.7265625" style="81" customWidth="1"/>
    <col min="11270" max="11270" width="0" style="81" hidden="1" customWidth="1"/>
    <col min="11271" max="11271" width="9.1796875" style="81"/>
    <col min="11272" max="11272" width="12" style="81" customWidth="1"/>
    <col min="11273" max="11273" width="10.6328125" style="81" customWidth="1"/>
    <col min="11274" max="11519" width="9.1796875" style="81"/>
    <col min="11520" max="11520" width="6.36328125" style="81" customWidth="1"/>
    <col min="11521" max="11521" width="44.90625" style="81" customWidth="1"/>
    <col min="11522" max="11522" width="4" style="81" customWidth="1"/>
    <col min="11523" max="11523" width="8.90625" style="81" customWidth="1"/>
    <col min="11524" max="11524" width="7.54296875" style="81" customWidth="1"/>
    <col min="11525" max="11525" width="9.7265625" style="81" customWidth="1"/>
    <col min="11526" max="11526" width="0" style="81" hidden="1" customWidth="1"/>
    <col min="11527" max="11527" width="9.1796875" style="81"/>
    <col min="11528" max="11528" width="12" style="81" customWidth="1"/>
    <col min="11529" max="11529" width="10.6328125" style="81" customWidth="1"/>
    <col min="11530" max="11775" width="9.1796875" style="81"/>
    <col min="11776" max="11776" width="6.36328125" style="81" customWidth="1"/>
    <col min="11777" max="11777" width="44.90625" style="81" customWidth="1"/>
    <col min="11778" max="11778" width="4" style="81" customWidth="1"/>
    <col min="11779" max="11779" width="8.90625" style="81" customWidth="1"/>
    <col min="11780" max="11780" width="7.54296875" style="81" customWidth="1"/>
    <col min="11781" max="11781" width="9.7265625" style="81" customWidth="1"/>
    <col min="11782" max="11782" width="0" style="81" hidden="1" customWidth="1"/>
    <col min="11783" max="11783" width="9.1796875" style="81"/>
    <col min="11784" max="11784" width="12" style="81" customWidth="1"/>
    <col min="11785" max="11785" width="10.6328125" style="81" customWidth="1"/>
    <col min="11786" max="12031" width="9.1796875" style="81"/>
    <col min="12032" max="12032" width="6.36328125" style="81" customWidth="1"/>
    <col min="12033" max="12033" width="44.90625" style="81" customWidth="1"/>
    <col min="12034" max="12034" width="4" style="81" customWidth="1"/>
    <col min="12035" max="12035" width="8.90625" style="81" customWidth="1"/>
    <col min="12036" max="12036" width="7.54296875" style="81" customWidth="1"/>
    <col min="12037" max="12037" width="9.7265625" style="81" customWidth="1"/>
    <col min="12038" max="12038" width="0" style="81" hidden="1" customWidth="1"/>
    <col min="12039" max="12039" width="9.1796875" style="81"/>
    <col min="12040" max="12040" width="12" style="81" customWidth="1"/>
    <col min="12041" max="12041" width="10.6328125" style="81" customWidth="1"/>
    <col min="12042" max="12287" width="9.1796875" style="81"/>
    <col min="12288" max="12288" width="6.36328125" style="81" customWidth="1"/>
    <col min="12289" max="12289" width="44.90625" style="81" customWidth="1"/>
    <col min="12290" max="12290" width="4" style="81" customWidth="1"/>
    <col min="12291" max="12291" width="8.90625" style="81" customWidth="1"/>
    <col min="12292" max="12292" width="7.54296875" style="81" customWidth="1"/>
    <col min="12293" max="12293" width="9.7265625" style="81" customWidth="1"/>
    <col min="12294" max="12294" width="0" style="81" hidden="1" customWidth="1"/>
    <col min="12295" max="12295" width="9.1796875" style="81"/>
    <col min="12296" max="12296" width="12" style="81" customWidth="1"/>
    <col min="12297" max="12297" width="10.6328125" style="81" customWidth="1"/>
    <col min="12298" max="12543" width="9.1796875" style="81"/>
    <col min="12544" max="12544" width="6.36328125" style="81" customWidth="1"/>
    <col min="12545" max="12545" width="44.90625" style="81" customWidth="1"/>
    <col min="12546" max="12546" width="4" style="81" customWidth="1"/>
    <col min="12547" max="12547" width="8.90625" style="81" customWidth="1"/>
    <col min="12548" max="12548" width="7.54296875" style="81" customWidth="1"/>
    <col min="12549" max="12549" width="9.7265625" style="81" customWidth="1"/>
    <col min="12550" max="12550" width="0" style="81" hidden="1" customWidth="1"/>
    <col min="12551" max="12551" width="9.1796875" style="81"/>
    <col min="12552" max="12552" width="12" style="81" customWidth="1"/>
    <col min="12553" max="12553" width="10.6328125" style="81" customWidth="1"/>
    <col min="12554" max="12799" width="9.1796875" style="81"/>
    <col min="12800" max="12800" width="6.36328125" style="81" customWidth="1"/>
    <col min="12801" max="12801" width="44.90625" style="81" customWidth="1"/>
    <col min="12802" max="12802" width="4" style="81" customWidth="1"/>
    <col min="12803" max="12803" width="8.90625" style="81" customWidth="1"/>
    <col min="12804" max="12804" width="7.54296875" style="81" customWidth="1"/>
    <col min="12805" max="12805" width="9.7265625" style="81" customWidth="1"/>
    <col min="12806" max="12806" width="0" style="81" hidden="1" customWidth="1"/>
    <col min="12807" max="12807" width="9.1796875" style="81"/>
    <col min="12808" max="12808" width="12" style="81" customWidth="1"/>
    <col min="12809" max="12809" width="10.6328125" style="81" customWidth="1"/>
    <col min="12810" max="13055" width="9.1796875" style="81"/>
    <col min="13056" max="13056" width="6.36328125" style="81" customWidth="1"/>
    <col min="13057" max="13057" width="44.90625" style="81" customWidth="1"/>
    <col min="13058" max="13058" width="4" style="81" customWidth="1"/>
    <col min="13059" max="13059" width="8.90625" style="81" customWidth="1"/>
    <col min="13060" max="13060" width="7.54296875" style="81" customWidth="1"/>
    <col min="13061" max="13061" width="9.7265625" style="81" customWidth="1"/>
    <col min="13062" max="13062" width="0" style="81" hidden="1" customWidth="1"/>
    <col min="13063" max="13063" width="9.1796875" style="81"/>
    <col min="13064" max="13064" width="12" style="81" customWidth="1"/>
    <col min="13065" max="13065" width="10.6328125" style="81" customWidth="1"/>
    <col min="13066" max="13311" width="9.1796875" style="81"/>
    <col min="13312" max="13312" width="6.36328125" style="81" customWidth="1"/>
    <col min="13313" max="13313" width="44.90625" style="81" customWidth="1"/>
    <col min="13314" max="13314" width="4" style="81" customWidth="1"/>
    <col min="13315" max="13315" width="8.90625" style="81" customWidth="1"/>
    <col min="13316" max="13316" width="7.54296875" style="81" customWidth="1"/>
    <col min="13317" max="13317" width="9.7265625" style="81" customWidth="1"/>
    <col min="13318" max="13318" width="0" style="81" hidden="1" customWidth="1"/>
    <col min="13319" max="13319" width="9.1796875" style="81"/>
    <col min="13320" max="13320" width="12" style="81" customWidth="1"/>
    <col min="13321" max="13321" width="10.6328125" style="81" customWidth="1"/>
    <col min="13322" max="13567" width="9.1796875" style="81"/>
    <col min="13568" max="13568" width="6.36328125" style="81" customWidth="1"/>
    <col min="13569" max="13569" width="44.90625" style="81" customWidth="1"/>
    <col min="13570" max="13570" width="4" style="81" customWidth="1"/>
    <col min="13571" max="13571" width="8.90625" style="81" customWidth="1"/>
    <col min="13572" max="13572" width="7.54296875" style="81" customWidth="1"/>
    <col min="13573" max="13573" width="9.7265625" style="81" customWidth="1"/>
    <col min="13574" max="13574" width="0" style="81" hidden="1" customWidth="1"/>
    <col min="13575" max="13575" width="9.1796875" style="81"/>
    <col min="13576" max="13576" width="12" style="81" customWidth="1"/>
    <col min="13577" max="13577" width="10.6328125" style="81" customWidth="1"/>
    <col min="13578" max="13823" width="9.1796875" style="81"/>
    <col min="13824" max="13824" width="6.36328125" style="81" customWidth="1"/>
    <col min="13825" max="13825" width="44.90625" style="81" customWidth="1"/>
    <col min="13826" max="13826" width="4" style="81" customWidth="1"/>
    <col min="13827" max="13827" width="8.90625" style="81" customWidth="1"/>
    <col min="13828" max="13828" width="7.54296875" style="81" customWidth="1"/>
    <col min="13829" max="13829" width="9.7265625" style="81" customWidth="1"/>
    <col min="13830" max="13830" width="0" style="81" hidden="1" customWidth="1"/>
    <col min="13831" max="13831" width="9.1796875" style="81"/>
    <col min="13832" max="13832" width="12" style="81" customWidth="1"/>
    <col min="13833" max="13833" width="10.6328125" style="81" customWidth="1"/>
    <col min="13834" max="14079" width="9.1796875" style="81"/>
    <col min="14080" max="14080" width="6.36328125" style="81" customWidth="1"/>
    <col min="14081" max="14081" width="44.90625" style="81" customWidth="1"/>
    <col min="14082" max="14082" width="4" style="81" customWidth="1"/>
    <col min="14083" max="14083" width="8.90625" style="81" customWidth="1"/>
    <col min="14084" max="14084" width="7.54296875" style="81" customWidth="1"/>
    <col min="14085" max="14085" width="9.7265625" style="81" customWidth="1"/>
    <col min="14086" max="14086" width="0" style="81" hidden="1" customWidth="1"/>
    <col min="14087" max="14087" width="9.1796875" style="81"/>
    <col min="14088" max="14088" width="12" style="81" customWidth="1"/>
    <col min="14089" max="14089" width="10.6328125" style="81" customWidth="1"/>
    <col min="14090" max="14335" width="9.1796875" style="81"/>
    <col min="14336" max="14336" width="6.36328125" style="81" customWidth="1"/>
    <col min="14337" max="14337" width="44.90625" style="81" customWidth="1"/>
    <col min="14338" max="14338" width="4" style="81" customWidth="1"/>
    <col min="14339" max="14339" width="8.90625" style="81" customWidth="1"/>
    <col min="14340" max="14340" width="7.54296875" style="81" customWidth="1"/>
    <col min="14341" max="14341" width="9.7265625" style="81" customWidth="1"/>
    <col min="14342" max="14342" width="0" style="81" hidden="1" customWidth="1"/>
    <col min="14343" max="14343" width="9.1796875" style="81"/>
    <col min="14344" max="14344" width="12" style="81" customWidth="1"/>
    <col min="14345" max="14345" width="10.6328125" style="81" customWidth="1"/>
    <col min="14346" max="14591" width="9.1796875" style="81"/>
    <col min="14592" max="14592" width="6.36328125" style="81" customWidth="1"/>
    <col min="14593" max="14593" width="44.90625" style="81" customWidth="1"/>
    <col min="14594" max="14594" width="4" style="81" customWidth="1"/>
    <col min="14595" max="14595" width="8.90625" style="81" customWidth="1"/>
    <col min="14596" max="14596" width="7.54296875" style="81" customWidth="1"/>
    <col min="14597" max="14597" width="9.7265625" style="81" customWidth="1"/>
    <col min="14598" max="14598" width="0" style="81" hidden="1" customWidth="1"/>
    <col min="14599" max="14599" width="9.1796875" style="81"/>
    <col min="14600" max="14600" width="12" style="81" customWidth="1"/>
    <col min="14601" max="14601" width="10.6328125" style="81" customWidth="1"/>
    <col min="14602" max="14847" width="9.1796875" style="81"/>
    <col min="14848" max="14848" width="6.36328125" style="81" customWidth="1"/>
    <col min="14849" max="14849" width="44.90625" style="81" customWidth="1"/>
    <col min="14850" max="14850" width="4" style="81" customWidth="1"/>
    <col min="14851" max="14851" width="8.90625" style="81" customWidth="1"/>
    <col min="14852" max="14852" width="7.54296875" style="81" customWidth="1"/>
    <col min="14853" max="14853" width="9.7265625" style="81" customWidth="1"/>
    <col min="14854" max="14854" width="0" style="81" hidden="1" customWidth="1"/>
    <col min="14855" max="14855" width="9.1796875" style="81"/>
    <col min="14856" max="14856" width="12" style="81" customWidth="1"/>
    <col min="14857" max="14857" width="10.6328125" style="81" customWidth="1"/>
    <col min="14858" max="15103" width="9.1796875" style="81"/>
    <col min="15104" max="15104" width="6.36328125" style="81" customWidth="1"/>
    <col min="15105" max="15105" width="44.90625" style="81" customWidth="1"/>
    <col min="15106" max="15106" width="4" style="81" customWidth="1"/>
    <col min="15107" max="15107" width="8.90625" style="81" customWidth="1"/>
    <col min="15108" max="15108" width="7.54296875" style="81" customWidth="1"/>
    <col min="15109" max="15109" width="9.7265625" style="81" customWidth="1"/>
    <col min="15110" max="15110" width="0" style="81" hidden="1" customWidth="1"/>
    <col min="15111" max="15111" width="9.1796875" style="81"/>
    <col min="15112" max="15112" width="12" style="81" customWidth="1"/>
    <col min="15113" max="15113" width="10.6328125" style="81" customWidth="1"/>
    <col min="15114" max="15359" width="9.1796875" style="81"/>
    <col min="15360" max="15360" width="6.36328125" style="81" customWidth="1"/>
    <col min="15361" max="15361" width="44.90625" style="81" customWidth="1"/>
    <col min="15362" max="15362" width="4" style="81" customWidth="1"/>
    <col min="15363" max="15363" width="8.90625" style="81" customWidth="1"/>
    <col min="15364" max="15364" width="7.54296875" style="81" customWidth="1"/>
    <col min="15365" max="15365" width="9.7265625" style="81" customWidth="1"/>
    <col min="15366" max="15366" width="0" style="81" hidden="1" customWidth="1"/>
    <col min="15367" max="15367" width="9.1796875" style="81"/>
    <col min="15368" max="15368" width="12" style="81" customWidth="1"/>
    <col min="15369" max="15369" width="10.6328125" style="81" customWidth="1"/>
    <col min="15370" max="15615" width="9.1796875" style="81"/>
    <col min="15616" max="15616" width="6.36328125" style="81" customWidth="1"/>
    <col min="15617" max="15617" width="44.90625" style="81" customWidth="1"/>
    <col min="15618" max="15618" width="4" style="81" customWidth="1"/>
    <col min="15619" max="15619" width="8.90625" style="81" customWidth="1"/>
    <col min="15620" max="15620" width="7.54296875" style="81" customWidth="1"/>
    <col min="15621" max="15621" width="9.7265625" style="81" customWidth="1"/>
    <col min="15622" max="15622" width="0" style="81" hidden="1" customWidth="1"/>
    <col min="15623" max="15623" width="9.1796875" style="81"/>
    <col min="15624" max="15624" width="12" style="81" customWidth="1"/>
    <col min="15625" max="15625" width="10.6328125" style="81" customWidth="1"/>
    <col min="15626" max="15871" width="9.1796875" style="81"/>
    <col min="15872" max="15872" width="6.36328125" style="81" customWidth="1"/>
    <col min="15873" max="15873" width="44.90625" style="81" customWidth="1"/>
    <col min="15874" max="15874" width="4" style="81" customWidth="1"/>
    <col min="15875" max="15875" width="8.90625" style="81" customWidth="1"/>
    <col min="15876" max="15876" width="7.54296875" style="81" customWidth="1"/>
    <col min="15877" max="15877" width="9.7265625" style="81" customWidth="1"/>
    <col min="15878" max="15878" width="0" style="81" hidden="1" customWidth="1"/>
    <col min="15879" max="15879" width="9.1796875" style="81"/>
    <col min="15880" max="15880" width="12" style="81" customWidth="1"/>
    <col min="15881" max="15881" width="10.6328125" style="81" customWidth="1"/>
    <col min="15882" max="16127" width="9.1796875" style="81"/>
    <col min="16128" max="16128" width="6.36328125" style="81" customWidth="1"/>
    <col min="16129" max="16129" width="44.90625" style="81" customWidth="1"/>
    <col min="16130" max="16130" width="4" style="81" customWidth="1"/>
    <col min="16131" max="16131" width="8.90625" style="81" customWidth="1"/>
    <col min="16132" max="16132" width="7.54296875" style="81" customWidth="1"/>
    <col min="16133" max="16133" width="9.7265625" style="81" customWidth="1"/>
    <col min="16134" max="16134" width="0" style="81" hidden="1" customWidth="1"/>
    <col min="16135" max="16135" width="9.1796875" style="81"/>
    <col min="16136" max="16136" width="12" style="81" customWidth="1"/>
    <col min="16137" max="16137" width="10.6328125" style="81" customWidth="1"/>
    <col min="16138" max="16384" width="9.1796875" style="81"/>
  </cols>
  <sheetData>
    <row r="1" spans="1:6">
      <c r="A1" s="2084" t="str">
        <f>'Treated Water Tank'!A1:F1</f>
        <v>MBEERE SOUTH WATER SUPPLY PROJECT: LOT II-KAMBURU WATER SUPPLY</v>
      </c>
      <c r="B1" s="2085"/>
      <c r="C1" s="2085"/>
      <c r="D1" s="2085"/>
      <c r="E1" s="2085"/>
      <c r="F1" s="2086"/>
    </row>
    <row r="2" spans="1:6">
      <c r="A2" s="649"/>
      <c r="B2" s="625"/>
      <c r="C2" s="625"/>
      <c r="D2" s="625"/>
      <c r="E2" s="1813"/>
      <c r="F2" s="1090"/>
    </row>
    <row r="3" spans="1:6">
      <c r="A3" s="2087" t="s">
        <v>1606</v>
      </c>
      <c r="B3" s="2088"/>
      <c r="C3" s="2088"/>
      <c r="D3" s="2088"/>
      <c r="E3" s="2088"/>
      <c r="F3" s="2089"/>
    </row>
    <row r="4" spans="1:6">
      <c r="A4" s="649"/>
      <c r="B4" s="1814"/>
      <c r="C4" s="1814"/>
      <c r="D4" s="1814"/>
      <c r="E4" s="1814"/>
      <c r="F4" s="1081"/>
    </row>
    <row r="5" spans="1:6">
      <c r="A5" s="2090" t="s">
        <v>2491</v>
      </c>
      <c r="B5" s="2091"/>
      <c r="C5" s="2091"/>
      <c r="D5" s="2091"/>
      <c r="E5" s="2091"/>
      <c r="F5" s="2092"/>
    </row>
    <row r="6" spans="1:6" ht="13.5" thickBot="1">
      <c r="A6" s="650"/>
      <c r="B6" s="651"/>
      <c r="C6" s="652"/>
      <c r="D6" s="653"/>
      <c r="E6" s="654"/>
      <c r="F6" s="1082"/>
    </row>
    <row r="7" spans="1:6" ht="26">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80"/>
      <c r="B14" s="2073" t="s">
        <v>249</v>
      </c>
      <c r="C14" s="2073"/>
      <c r="D14" s="2073"/>
      <c r="E14" s="2073" t="s">
        <v>290</v>
      </c>
      <c r="F14" s="2077"/>
    </row>
    <row r="15" spans="1:6" s="85" customFormat="1">
      <c r="A15" s="2082"/>
      <c r="B15" s="2083"/>
      <c r="C15" s="2083"/>
      <c r="D15" s="2083"/>
      <c r="E15" s="2083"/>
      <c r="F15" s="2078"/>
    </row>
    <row r="16" spans="1:6" s="85" customFormat="1">
      <c r="A16" s="2081"/>
      <c r="B16" s="2074"/>
      <c r="C16" s="2074"/>
      <c r="D16" s="2074"/>
      <c r="E16" s="2074"/>
      <c r="F16" s="2079"/>
    </row>
    <row r="17" spans="1:6">
      <c r="A17" s="72"/>
      <c r="B17" s="73"/>
      <c r="C17" s="74"/>
      <c r="D17" s="669"/>
      <c r="E17" s="670"/>
      <c r="F17" s="1085"/>
    </row>
    <row r="18" spans="1:6" s="85" customFormat="1">
      <c r="A18" s="2080"/>
      <c r="B18" s="2073" t="s">
        <v>1106</v>
      </c>
      <c r="C18" s="2073"/>
      <c r="D18" s="2073"/>
      <c r="E18" s="2073"/>
      <c r="F18" s="2077"/>
    </row>
    <row r="19" spans="1:6" s="85" customFormat="1">
      <c r="A19" s="2081"/>
      <c r="B19" s="2074"/>
      <c r="C19" s="2074"/>
      <c r="D19" s="2074"/>
      <c r="E19" s="2074"/>
      <c r="F19" s="2079"/>
    </row>
    <row r="20" spans="1:6">
      <c r="A20" s="72"/>
      <c r="B20" s="73"/>
      <c r="C20" s="74"/>
      <c r="D20" s="669"/>
      <c r="E20" s="670"/>
      <c r="F20" s="1085"/>
    </row>
    <row r="21" spans="1:6" s="85" customFormat="1">
      <c r="A21" s="2080"/>
      <c r="B21" s="2073" t="s">
        <v>251</v>
      </c>
      <c r="C21" s="2073"/>
      <c r="D21" s="2073"/>
      <c r="E21" s="2073"/>
      <c r="F21" s="2077"/>
    </row>
    <row r="22" spans="1:6" s="85" customFormat="1">
      <c r="A22" s="2082"/>
      <c r="B22" s="2083"/>
      <c r="C22" s="2083"/>
      <c r="D22" s="2083"/>
      <c r="E22" s="2083"/>
      <c r="F22" s="2078"/>
    </row>
    <row r="23" spans="1:6" s="85" customFormat="1">
      <c r="A23" s="2082"/>
      <c r="B23" s="2083"/>
      <c r="C23" s="2083"/>
      <c r="D23" s="2083"/>
      <c r="E23" s="2083"/>
      <c r="F23" s="2078"/>
    </row>
    <row r="24" spans="1:6" s="85" customFormat="1">
      <c r="A24" s="2081"/>
      <c r="B24" s="2074"/>
      <c r="C24" s="2074"/>
      <c r="D24" s="2074"/>
      <c r="E24" s="2074"/>
      <c r="F24" s="2079"/>
    </row>
    <row r="25" spans="1:6">
      <c r="A25" s="72"/>
      <c r="B25" s="73"/>
      <c r="C25" s="74"/>
      <c r="D25" s="669"/>
      <c r="E25" s="670"/>
      <c r="F25" s="1085"/>
    </row>
    <row r="26" spans="1:6" s="672" customFormat="1" ht="14.5">
      <c r="A26" s="97">
        <v>1.1000000000000001</v>
      </c>
      <c r="B26" s="469" t="s">
        <v>252</v>
      </c>
      <c r="C26" s="470" t="s">
        <v>14</v>
      </c>
      <c r="D26" s="671">
        <v>110</v>
      </c>
      <c r="E26" s="842"/>
      <c r="F26" s="1083"/>
    </row>
    <row r="27" spans="1:6" s="673" customFormat="1">
      <c r="A27" s="72"/>
      <c r="B27" s="73"/>
      <c r="C27" s="74"/>
      <c r="D27" s="669"/>
      <c r="E27" s="842"/>
      <c r="F27" s="1083"/>
    </row>
    <row r="28" spans="1:6" s="672" customFormat="1" ht="14.5">
      <c r="A28" s="97">
        <v>1.2</v>
      </c>
      <c r="B28" s="469" t="s">
        <v>253</v>
      </c>
      <c r="C28" s="470" t="s">
        <v>14</v>
      </c>
      <c r="D28" s="671">
        <v>60</v>
      </c>
      <c r="E28" s="842"/>
      <c r="F28" s="1083"/>
    </row>
    <row r="29" spans="1:6" s="673" customFormat="1">
      <c r="A29" s="72"/>
      <c r="B29" s="73"/>
      <c r="C29" s="74"/>
      <c r="D29" s="669"/>
      <c r="E29" s="842"/>
      <c r="F29" s="1083"/>
    </row>
    <row r="30" spans="1:6" s="672" customFormat="1" ht="14.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5">
      <c r="A34" s="97">
        <v>1.4</v>
      </c>
      <c r="B34" s="469" t="s">
        <v>1108</v>
      </c>
      <c r="C34" s="470" t="s">
        <v>14</v>
      </c>
      <c r="D34" s="671">
        <v>11</v>
      </c>
      <c r="E34" s="842"/>
      <c r="F34" s="1083"/>
    </row>
    <row r="35" spans="1:6" s="673" customFormat="1">
      <c r="A35" s="72"/>
      <c r="B35" s="73"/>
      <c r="C35" s="74"/>
      <c r="D35" s="669"/>
      <c r="E35" s="842"/>
      <c r="F35" s="1083"/>
    </row>
    <row r="36" spans="1:6" s="672" customFormat="1" ht="14.5">
      <c r="A36" s="97">
        <v>1.5</v>
      </c>
      <c r="B36" s="469" t="s">
        <v>1109</v>
      </c>
      <c r="C36" s="470" t="s">
        <v>14</v>
      </c>
      <c r="D36" s="671">
        <v>18</v>
      </c>
      <c r="E36" s="842"/>
      <c r="F36" s="1083"/>
    </row>
    <row r="37" spans="1:6" s="673" customFormat="1">
      <c r="A37" s="72"/>
      <c r="B37" s="73"/>
      <c r="C37" s="74"/>
      <c r="D37" s="669"/>
      <c r="E37" s="842"/>
      <c r="F37" s="1083"/>
    </row>
    <row r="38" spans="1:6" s="672" customFormat="1" ht="14.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37.5">
      <c r="A42" s="76">
        <v>1.7</v>
      </c>
      <c r="B42" s="678" t="s">
        <v>1112</v>
      </c>
      <c r="C42" s="675" t="s">
        <v>14</v>
      </c>
      <c r="D42" s="676">
        <v>20</v>
      </c>
      <c r="E42" s="842"/>
      <c r="F42" s="1083"/>
    </row>
    <row r="43" spans="1:6">
      <c r="A43" s="72"/>
      <c r="B43" s="73"/>
      <c r="C43" s="74"/>
      <c r="D43" s="669"/>
      <c r="E43" s="670"/>
      <c r="F43" s="1083"/>
    </row>
    <row r="44" spans="1:6" s="672" customFormat="1" ht="37.5">
      <c r="A44" s="76">
        <v>1.8</v>
      </c>
      <c r="B44" s="678" t="s">
        <v>1113</v>
      </c>
      <c r="C44" s="675" t="s">
        <v>15</v>
      </c>
      <c r="D44" s="676">
        <v>54</v>
      </c>
      <c r="E44" s="842"/>
      <c r="F44" s="1083"/>
    </row>
    <row r="45" spans="1:6" s="673" customFormat="1">
      <c r="A45" s="72"/>
      <c r="B45" s="73"/>
      <c r="C45" s="74"/>
      <c r="D45" s="669"/>
      <c r="E45" s="670"/>
      <c r="F45" s="1083"/>
    </row>
    <row r="46" spans="1:6" s="672" customFormat="1" ht="2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5">
      <c r="A58" s="97">
        <v>1.1200000000000001</v>
      </c>
      <c r="B58" s="469" t="s">
        <v>48</v>
      </c>
      <c r="C58" s="470" t="s">
        <v>15</v>
      </c>
      <c r="D58" s="671">
        <v>54</v>
      </c>
      <c r="E58" s="842"/>
      <c r="F58" s="1083"/>
    </row>
    <row r="59" spans="1:6">
      <c r="A59" s="72"/>
      <c r="B59" s="73"/>
      <c r="C59" s="74"/>
      <c r="D59" s="669"/>
      <c r="E59" s="670"/>
      <c r="F59" s="1083"/>
    </row>
    <row r="60" spans="1:6" ht="13.5" thickBot="1">
      <c r="A60" s="2063" t="s">
        <v>269</v>
      </c>
      <c r="B60" s="2064"/>
      <c r="C60" s="2064"/>
      <c r="D60" s="2064"/>
      <c r="E60" s="2065"/>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71" t="s">
        <v>1118</v>
      </c>
      <c r="C63" s="2071"/>
      <c r="D63" s="2071"/>
      <c r="E63" s="2073"/>
      <c r="F63" s="2075"/>
    </row>
    <row r="64" spans="1:6" s="85" customFormat="1">
      <c r="A64" s="76"/>
      <c r="B64" s="2072"/>
      <c r="C64" s="2072"/>
      <c r="D64" s="2072"/>
      <c r="E64" s="2074"/>
      <c r="F64" s="2076"/>
    </row>
    <row r="65" spans="1:6">
      <c r="A65" s="72"/>
      <c r="B65" s="73"/>
      <c r="C65" s="74"/>
      <c r="D65" s="669"/>
      <c r="E65" s="670"/>
      <c r="F65" s="1085"/>
    </row>
    <row r="66" spans="1:6" s="672" customFormat="1" ht="25">
      <c r="A66" s="76">
        <v>1.1299999999999999</v>
      </c>
      <c r="B66" s="678" t="s">
        <v>1119</v>
      </c>
      <c r="C66" s="675" t="s">
        <v>15</v>
      </c>
      <c r="D66" s="676">
        <v>75</v>
      </c>
      <c r="E66" s="842"/>
      <c r="F66" s="1083"/>
    </row>
    <row r="67" spans="1:6">
      <c r="A67" s="72"/>
      <c r="B67" s="73"/>
      <c r="C67" s="74"/>
      <c r="D67" s="669"/>
      <c r="E67" s="670"/>
      <c r="F67" s="1085"/>
    </row>
    <row r="68" spans="1:6" s="85" customFormat="1">
      <c r="A68" s="2069"/>
      <c r="B68" s="2071" t="s">
        <v>1120</v>
      </c>
      <c r="C68" s="2071"/>
      <c r="D68" s="2071"/>
      <c r="E68" s="2073"/>
      <c r="F68" s="2075"/>
    </row>
    <row r="69" spans="1:6" s="85" customFormat="1">
      <c r="A69" s="2070"/>
      <c r="B69" s="2072"/>
      <c r="C69" s="2072"/>
      <c r="D69" s="2072"/>
      <c r="E69" s="2074"/>
      <c r="F69" s="2076"/>
    </row>
    <row r="70" spans="1:6">
      <c r="A70" s="72"/>
      <c r="B70" s="73"/>
      <c r="C70" s="74"/>
      <c r="D70" s="669"/>
      <c r="E70" s="670"/>
      <c r="F70" s="1085"/>
    </row>
    <row r="71" spans="1:6" s="672" customFormat="1" ht="14.5">
      <c r="A71" s="97">
        <v>1.1399999999999999</v>
      </c>
      <c r="B71" s="469" t="s">
        <v>1121</v>
      </c>
      <c r="C71" s="470" t="s">
        <v>14</v>
      </c>
      <c r="D71" s="671">
        <v>20</v>
      </c>
      <c r="E71" s="842"/>
      <c r="F71" s="1083"/>
    </row>
    <row r="72" spans="1:6">
      <c r="A72" s="72"/>
      <c r="B72" s="73"/>
      <c r="C72" s="74"/>
      <c r="D72" s="669"/>
      <c r="E72" s="670"/>
      <c r="F72" s="1083"/>
    </row>
    <row r="73" spans="1:6" s="672" customFormat="1" ht="14.5">
      <c r="A73" s="97">
        <v>1.1499999999999999</v>
      </c>
      <c r="B73" s="469" t="s">
        <v>57</v>
      </c>
      <c r="C73" s="470" t="s">
        <v>14</v>
      </c>
      <c r="D73" s="671">
        <v>5</v>
      </c>
      <c r="E73" s="842"/>
      <c r="F73" s="1083"/>
    </row>
    <row r="74" spans="1:6">
      <c r="A74" s="72"/>
      <c r="B74" s="73"/>
      <c r="C74" s="74"/>
      <c r="D74" s="669"/>
      <c r="E74" s="670"/>
      <c r="F74" s="1083"/>
    </row>
    <row r="75" spans="1:6" s="672" customFormat="1" ht="14.5">
      <c r="A75" s="97">
        <v>1.1599999999999999</v>
      </c>
      <c r="B75" s="469" t="s">
        <v>1122</v>
      </c>
      <c r="C75" s="470" t="s">
        <v>14</v>
      </c>
      <c r="D75" s="671">
        <v>2</v>
      </c>
      <c r="E75" s="842"/>
      <c r="F75" s="1083"/>
    </row>
    <row r="76" spans="1:6">
      <c r="A76" s="72"/>
      <c r="B76" s="73"/>
      <c r="C76" s="74"/>
      <c r="D76" s="669"/>
      <c r="E76" s="670"/>
      <c r="F76" s="1083"/>
    </row>
    <row r="77" spans="1:6" s="672" customFormat="1" ht="14.5">
      <c r="A77" s="97">
        <v>1.17</v>
      </c>
      <c r="B77" s="469" t="s">
        <v>60</v>
      </c>
      <c r="C77" s="470" t="s">
        <v>14</v>
      </c>
      <c r="D77" s="671">
        <v>1</v>
      </c>
      <c r="E77" s="842"/>
      <c r="F77" s="1083"/>
    </row>
    <row r="78" spans="1:6">
      <c r="A78" s="72"/>
      <c r="B78" s="73"/>
      <c r="C78" s="74"/>
      <c r="D78" s="669"/>
      <c r="E78" s="670"/>
      <c r="F78" s="1083"/>
    </row>
    <row r="79" spans="1:6" s="672" customFormat="1" ht="14.5">
      <c r="A79" s="97">
        <v>1.18</v>
      </c>
      <c r="B79" s="469" t="s">
        <v>1123</v>
      </c>
      <c r="C79" s="470" t="s">
        <v>14</v>
      </c>
      <c r="D79" s="671">
        <v>2</v>
      </c>
      <c r="E79" s="842"/>
      <c r="F79" s="1083"/>
    </row>
    <row r="80" spans="1:6">
      <c r="A80" s="72"/>
      <c r="B80" s="73"/>
      <c r="C80" s="74"/>
      <c r="D80" s="669"/>
      <c r="E80" s="670"/>
      <c r="F80" s="1083"/>
    </row>
    <row r="81" spans="1:6" s="672" customFormat="1" ht="14.5">
      <c r="A81" s="97">
        <v>1.19</v>
      </c>
      <c r="B81" s="469" t="s">
        <v>1124</v>
      </c>
      <c r="C81" s="470" t="s">
        <v>14</v>
      </c>
      <c r="D81" s="671">
        <v>4</v>
      </c>
      <c r="E81" s="842"/>
      <c r="F81" s="1083"/>
    </row>
    <row r="82" spans="1:6">
      <c r="A82" s="72"/>
      <c r="B82" s="73"/>
      <c r="C82" s="74"/>
      <c r="D82" s="669"/>
      <c r="E82" s="670"/>
      <c r="F82" s="1085"/>
    </row>
    <row r="83" spans="1:6" s="85" customFormat="1">
      <c r="A83" s="97"/>
      <c r="B83" s="683" t="s">
        <v>1125</v>
      </c>
      <c r="C83" s="470"/>
      <c r="D83" s="682"/>
      <c r="E83" s="670"/>
      <c r="F83" s="1085"/>
    </row>
    <row r="84" spans="1:6">
      <c r="A84" s="72"/>
      <c r="B84" s="73"/>
      <c r="C84" s="74"/>
      <c r="D84" s="669"/>
      <c r="E84" s="670"/>
      <c r="F84" s="1085"/>
    </row>
    <row r="85" spans="1:6" s="681" customFormat="1" ht="62.5">
      <c r="A85" s="86">
        <v>1.2</v>
      </c>
      <c r="B85" s="678" t="s">
        <v>1126</v>
      </c>
      <c r="C85" s="675" t="s">
        <v>12</v>
      </c>
      <c r="D85" s="676">
        <v>1</v>
      </c>
      <c r="E85" s="842"/>
      <c r="F85" s="1085"/>
    </row>
    <row r="86" spans="1:6">
      <c r="A86" s="72"/>
      <c r="B86" s="73"/>
      <c r="C86" s="74"/>
      <c r="D86" s="669"/>
      <c r="E86" s="670"/>
      <c r="F86" s="1085"/>
    </row>
    <row r="87" spans="1:6" s="681" customFormat="1" ht="37.5">
      <c r="A87" s="76">
        <v>1.21</v>
      </c>
      <c r="B87" s="678" t="s">
        <v>1127</v>
      </c>
      <c r="C87" s="675" t="s">
        <v>19</v>
      </c>
      <c r="D87" s="676">
        <v>14</v>
      </c>
      <c r="E87" s="842"/>
      <c r="F87" s="1085"/>
    </row>
    <row r="88" spans="1:6">
      <c r="A88" s="72"/>
      <c r="B88" s="73"/>
      <c r="C88" s="74"/>
      <c r="D88" s="669"/>
      <c r="E88" s="670"/>
      <c r="F88" s="1085"/>
    </row>
    <row r="89" spans="1:6" s="681" customFormat="1" ht="50">
      <c r="A89" s="86">
        <v>1.22</v>
      </c>
      <c r="B89" s="678" t="s">
        <v>1128</v>
      </c>
      <c r="C89" s="675" t="s">
        <v>19</v>
      </c>
      <c r="D89" s="676">
        <v>6</v>
      </c>
      <c r="E89" s="842"/>
      <c r="F89" s="1085"/>
    </row>
    <row r="90" spans="1:6">
      <c r="A90" s="72"/>
      <c r="B90" s="73"/>
      <c r="C90" s="74"/>
      <c r="D90" s="669"/>
      <c r="E90" s="670"/>
      <c r="F90" s="1085"/>
    </row>
    <row r="91" spans="1:6" s="681" customFormat="1" ht="25">
      <c r="A91" s="86">
        <v>1.23</v>
      </c>
      <c r="B91" s="1400" t="s">
        <v>2108</v>
      </c>
      <c r="C91" s="675" t="s">
        <v>19</v>
      </c>
      <c r="D91" s="676">
        <v>2</v>
      </c>
      <c r="E91" s="842"/>
      <c r="F91" s="1085"/>
    </row>
    <row r="92" spans="1:6">
      <c r="A92" s="72"/>
      <c r="B92" s="73"/>
      <c r="C92" s="74"/>
      <c r="D92" s="669"/>
      <c r="E92" s="670"/>
      <c r="F92" s="1085"/>
    </row>
    <row r="93" spans="1:6" s="681" customFormat="1" ht="37.5">
      <c r="A93" s="76">
        <v>1.24</v>
      </c>
      <c r="B93" s="678" t="s">
        <v>1129</v>
      </c>
      <c r="C93" s="675" t="s">
        <v>12</v>
      </c>
      <c r="D93" s="676">
        <v>2</v>
      </c>
      <c r="E93" s="842"/>
      <c r="F93" s="1085"/>
    </row>
    <row r="94" spans="1:6">
      <c r="A94" s="72"/>
      <c r="B94" s="73"/>
      <c r="C94" s="74"/>
      <c r="D94" s="669"/>
      <c r="E94" s="670"/>
      <c r="F94" s="1085"/>
    </row>
    <row r="95" spans="1:6" s="681" customFormat="1" ht="37.5">
      <c r="A95" s="76">
        <v>1.25</v>
      </c>
      <c r="B95" s="678" t="s">
        <v>1130</v>
      </c>
      <c r="C95" s="675" t="s">
        <v>12</v>
      </c>
      <c r="D95" s="676">
        <v>2</v>
      </c>
      <c r="E95" s="842"/>
      <c r="F95" s="1085"/>
    </row>
    <row r="96" spans="1:6">
      <c r="A96" s="72"/>
      <c r="B96" s="73"/>
      <c r="C96" s="74"/>
      <c r="D96" s="669"/>
      <c r="E96" s="670"/>
      <c r="F96" s="1085"/>
    </row>
    <row r="97" spans="1:6" s="85" customFormat="1" ht="26">
      <c r="A97" s="76"/>
      <c r="B97" s="684" t="s">
        <v>1120</v>
      </c>
      <c r="C97" s="675"/>
      <c r="D97" s="676"/>
      <c r="E97" s="842"/>
      <c r="F97" s="1085"/>
    </row>
    <row r="98" spans="1:6">
      <c r="A98" s="72"/>
      <c r="B98" s="73"/>
      <c r="C98" s="74"/>
      <c r="D98" s="669"/>
      <c r="E98" s="670"/>
      <c r="F98" s="1085"/>
    </row>
    <row r="99" spans="1:6" s="681" customFormat="1" ht="25">
      <c r="A99" s="72">
        <v>1.26</v>
      </c>
      <c r="B99" s="469" t="s">
        <v>1131</v>
      </c>
      <c r="C99" s="470" t="s">
        <v>14</v>
      </c>
      <c r="D99" s="671">
        <v>1</v>
      </c>
      <c r="E99" s="842"/>
      <c r="F99" s="1085"/>
    </row>
    <row r="100" spans="1:6">
      <c r="A100" s="72"/>
      <c r="B100" s="73"/>
      <c r="C100" s="74"/>
      <c r="D100" s="669"/>
      <c r="E100" s="670"/>
      <c r="F100" s="1085"/>
    </row>
    <row r="101" spans="1:6" s="681" customFormat="1" ht="25">
      <c r="A101" s="76">
        <v>1.27</v>
      </c>
      <c r="B101" s="678" t="s">
        <v>1132</v>
      </c>
      <c r="C101" s="675" t="s">
        <v>15</v>
      </c>
      <c r="D101" s="685">
        <v>5</v>
      </c>
      <c r="E101" s="842"/>
      <c r="F101" s="1085"/>
    </row>
    <row r="102" spans="1:6">
      <c r="A102" s="72"/>
      <c r="B102" s="73"/>
      <c r="C102" s="74"/>
      <c r="D102" s="669"/>
      <c r="E102" s="670"/>
      <c r="F102" s="1085"/>
    </row>
    <row r="103" spans="1:6" ht="13.5" thickBot="1">
      <c r="A103" s="2063" t="s">
        <v>269</v>
      </c>
      <c r="B103" s="2064"/>
      <c r="C103" s="2064"/>
      <c r="D103" s="2064"/>
      <c r="E103" s="2065"/>
      <c r="F103" s="1084"/>
    </row>
    <row r="104" spans="1:6" s="85" customFormat="1" ht="39">
      <c r="A104" s="76"/>
      <c r="B104" s="686" t="s">
        <v>62</v>
      </c>
      <c r="C104" s="675"/>
      <c r="D104" s="676"/>
      <c r="E104" s="842"/>
      <c r="F104" s="1085"/>
    </row>
    <row r="105" spans="1:6">
      <c r="A105" s="72"/>
      <c r="B105" s="73"/>
      <c r="C105" s="74"/>
      <c r="D105" s="669"/>
      <c r="E105" s="670"/>
      <c r="F105" s="1085"/>
    </row>
    <row r="106" spans="1:6" s="681" customFormat="1" ht="25">
      <c r="A106" s="86">
        <v>1.28</v>
      </c>
      <c r="B106" s="678" t="s">
        <v>63</v>
      </c>
      <c r="C106" s="675" t="s">
        <v>15</v>
      </c>
      <c r="D106" s="676">
        <v>5</v>
      </c>
      <c r="E106" s="842"/>
      <c r="F106" s="1085"/>
    </row>
    <row r="107" spans="1:6">
      <c r="A107" s="72"/>
      <c r="B107" s="73"/>
      <c r="C107" s="74"/>
      <c r="D107" s="669"/>
      <c r="E107" s="670"/>
      <c r="F107" s="1085"/>
    </row>
    <row r="108" spans="1:6" s="85" customFormat="1" ht="39">
      <c r="A108" s="76"/>
      <c r="B108" s="686" t="s">
        <v>460</v>
      </c>
      <c r="C108" s="675"/>
      <c r="D108" s="676"/>
      <c r="E108" s="842"/>
      <c r="F108" s="1085"/>
    </row>
    <row r="109" spans="1:6">
      <c r="A109" s="72"/>
      <c r="B109" s="73"/>
      <c r="C109" s="74"/>
      <c r="D109" s="669"/>
      <c r="E109" s="670"/>
      <c r="F109" s="1085"/>
    </row>
    <row r="110" spans="1:6" s="672" customFormat="1">
      <c r="A110" s="97">
        <v>1.29</v>
      </c>
      <c r="B110" s="469" t="s">
        <v>65</v>
      </c>
      <c r="C110" s="470" t="s">
        <v>66</v>
      </c>
      <c r="D110" s="671">
        <v>3300</v>
      </c>
      <c r="E110" s="842"/>
      <c r="F110" s="1085"/>
    </row>
    <row r="111" spans="1:6">
      <c r="A111" s="72"/>
      <c r="B111" s="73"/>
      <c r="C111" s="74"/>
      <c r="D111" s="669"/>
      <c r="E111" s="670"/>
      <c r="F111" s="1085"/>
    </row>
    <row r="112" spans="1:6" s="85" customFormat="1">
      <c r="A112" s="76"/>
      <c r="B112" s="674" t="s">
        <v>292</v>
      </c>
      <c r="C112" s="675"/>
      <c r="D112" s="676"/>
      <c r="E112" s="842"/>
      <c r="F112" s="1085"/>
    </row>
    <row r="113" spans="1:6">
      <c r="A113" s="72"/>
      <c r="B113" s="73"/>
      <c r="C113" s="74"/>
      <c r="D113" s="669"/>
      <c r="E113" s="670"/>
      <c r="F113" s="1085"/>
    </row>
    <row r="114" spans="1:6" s="85" customFormat="1" ht="26">
      <c r="A114" s="76"/>
      <c r="B114" s="686" t="s">
        <v>451</v>
      </c>
      <c r="C114" s="675"/>
      <c r="D114" s="676"/>
      <c r="E114" s="842"/>
      <c r="F114" s="1085"/>
    </row>
    <row r="115" spans="1:6">
      <c r="A115" s="72"/>
      <c r="B115" s="73"/>
      <c r="C115" s="74"/>
      <c r="D115" s="669"/>
      <c r="E115" s="670"/>
      <c r="F115" s="1085"/>
    </row>
    <row r="116" spans="1:6" s="85" customFormat="1">
      <c r="A116" s="76"/>
      <c r="B116" s="674" t="s">
        <v>69</v>
      </c>
      <c r="C116" s="675"/>
      <c r="D116" s="676"/>
      <c r="E116" s="842"/>
      <c r="F116" s="1085"/>
    </row>
    <row r="117" spans="1:6">
      <c r="A117" s="72"/>
      <c r="B117" s="73"/>
      <c r="C117" s="74"/>
      <c r="D117" s="669"/>
      <c r="E117" s="670"/>
      <c r="F117" s="1085"/>
    </row>
    <row r="118" spans="1:6" s="672" customFormat="1" ht="14.5">
      <c r="A118" s="476">
        <v>1.3</v>
      </c>
      <c r="B118" s="469" t="s">
        <v>1133</v>
      </c>
      <c r="C118" s="470" t="s">
        <v>15</v>
      </c>
      <c r="D118" s="671">
        <v>11</v>
      </c>
      <c r="E118" s="842"/>
      <c r="F118" s="1085"/>
    </row>
    <row r="119" spans="1:6">
      <c r="A119" s="72"/>
      <c r="B119" s="73"/>
      <c r="C119" s="74"/>
      <c r="D119" s="669"/>
      <c r="E119" s="670"/>
      <c r="F119" s="1085"/>
    </row>
    <row r="120" spans="1:6" s="672" customFormat="1" ht="14.5">
      <c r="A120" s="97">
        <v>1.31</v>
      </c>
      <c r="B120" s="469" t="s">
        <v>1134</v>
      </c>
      <c r="C120" s="470" t="s">
        <v>15</v>
      </c>
      <c r="D120" s="671">
        <v>1</v>
      </c>
      <c r="E120" s="842"/>
      <c r="F120" s="1085"/>
    </row>
    <row r="121" spans="1:6">
      <c r="A121" s="72"/>
      <c r="B121" s="73"/>
      <c r="C121" s="74"/>
      <c r="D121" s="669"/>
      <c r="E121" s="670"/>
      <c r="F121" s="1085"/>
    </row>
    <row r="122" spans="1:6" s="672" customFormat="1" ht="14.5">
      <c r="A122" s="97">
        <v>1.32</v>
      </c>
      <c r="B122" s="469" t="s">
        <v>1135</v>
      </c>
      <c r="C122" s="470" t="s">
        <v>15</v>
      </c>
      <c r="D122" s="671">
        <v>10</v>
      </c>
      <c r="E122" s="842"/>
      <c r="F122" s="1085"/>
    </row>
    <row r="123" spans="1:6">
      <c r="A123" s="72"/>
      <c r="B123" s="73"/>
      <c r="C123" s="74"/>
      <c r="D123" s="669"/>
      <c r="E123" s="670"/>
      <c r="F123" s="1085"/>
    </row>
    <row r="124" spans="1:6" s="672" customFormat="1" ht="14.5">
      <c r="A124" s="97">
        <v>1.33</v>
      </c>
      <c r="B124" s="469" t="s">
        <v>1136</v>
      </c>
      <c r="C124" s="470" t="s">
        <v>15</v>
      </c>
      <c r="D124" s="671">
        <v>20</v>
      </c>
      <c r="E124" s="842"/>
      <c r="F124" s="1085"/>
    </row>
    <row r="125" spans="1:6">
      <c r="A125" s="72"/>
      <c r="B125" s="73"/>
      <c r="C125" s="74"/>
      <c r="D125" s="669"/>
      <c r="E125" s="670"/>
      <c r="F125" s="1085"/>
    </row>
    <row r="126" spans="1:6" s="681" customFormat="1" ht="62.5">
      <c r="A126" s="86">
        <v>1.34</v>
      </c>
      <c r="B126" s="678" t="s">
        <v>1137</v>
      </c>
      <c r="C126" s="675" t="s">
        <v>15</v>
      </c>
      <c r="D126" s="676">
        <v>1</v>
      </c>
      <c r="E126" s="842"/>
      <c r="F126" s="1085"/>
    </row>
    <row r="127" spans="1:6">
      <c r="A127" s="72"/>
      <c r="B127" s="73"/>
      <c r="C127" s="74"/>
      <c r="D127" s="669"/>
      <c r="E127" s="670"/>
      <c r="F127" s="1085"/>
    </row>
    <row r="128" spans="1:6" s="681" customFormat="1" ht="37.5">
      <c r="A128" s="86">
        <v>1.35</v>
      </c>
      <c r="B128" s="678" t="s">
        <v>1138</v>
      </c>
      <c r="C128" s="675" t="s">
        <v>15</v>
      </c>
      <c r="D128" s="676">
        <v>7</v>
      </c>
      <c r="E128" s="842"/>
      <c r="F128" s="1085"/>
    </row>
    <row r="129" spans="1:6">
      <c r="A129" s="72"/>
      <c r="B129" s="73"/>
      <c r="C129" s="74"/>
      <c r="D129" s="669"/>
      <c r="E129" s="670"/>
      <c r="F129" s="1085"/>
    </row>
    <row r="130" spans="1:6" s="681" customFormat="1" ht="50">
      <c r="A130" s="76">
        <v>1.36</v>
      </c>
      <c r="B130" s="678" t="s">
        <v>1128</v>
      </c>
      <c r="C130" s="675" t="s">
        <v>15</v>
      </c>
      <c r="D130" s="676">
        <v>3</v>
      </c>
      <c r="E130" s="842"/>
      <c r="F130" s="1085"/>
    </row>
    <row r="131" spans="1:6">
      <c r="A131" s="72"/>
      <c r="B131" s="73"/>
      <c r="C131" s="74"/>
      <c r="D131" s="669"/>
      <c r="E131" s="670"/>
      <c r="F131" s="1085"/>
    </row>
    <row r="132" spans="1:6" s="85" customFormat="1">
      <c r="A132" s="76"/>
      <c r="B132" s="674" t="s">
        <v>71</v>
      </c>
      <c r="C132" s="675"/>
      <c r="D132" s="676"/>
      <c r="E132" s="842"/>
      <c r="F132" s="1085"/>
    </row>
    <row r="133" spans="1:6">
      <c r="A133" s="72"/>
      <c r="B133" s="73"/>
      <c r="C133" s="74"/>
      <c r="D133" s="669"/>
      <c r="E133" s="670"/>
      <c r="F133" s="1085"/>
    </row>
    <row r="134" spans="1:6" s="681" customFormat="1" ht="25">
      <c r="A134" s="76">
        <v>1.37</v>
      </c>
      <c r="B134" s="678" t="s">
        <v>1139</v>
      </c>
      <c r="C134" s="675" t="s">
        <v>19</v>
      </c>
      <c r="D134" s="676">
        <v>11</v>
      </c>
      <c r="E134" s="842"/>
      <c r="F134" s="1085"/>
    </row>
    <row r="135" spans="1:6">
      <c r="A135" s="72"/>
      <c r="B135" s="73"/>
      <c r="C135" s="74"/>
      <c r="D135" s="669"/>
      <c r="E135" s="670"/>
      <c r="F135" s="1085"/>
    </row>
    <row r="136" spans="1:6" s="681" customFormat="1" ht="25">
      <c r="A136" s="76">
        <v>1.38</v>
      </c>
      <c r="B136" s="678" t="s">
        <v>1140</v>
      </c>
      <c r="C136" s="675" t="s">
        <v>19</v>
      </c>
      <c r="D136" s="676">
        <v>20</v>
      </c>
      <c r="E136" s="842"/>
      <c r="F136" s="1085"/>
    </row>
    <row r="137" spans="1:6">
      <c r="A137" s="72"/>
      <c r="B137" s="73"/>
      <c r="C137" s="74"/>
      <c r="D137" s="669"/>
      <c r="E137" s="670"/>
      <c r="F137" s="1085"/>
    </row>
    <row r="138" spans="1:6" s="85" customFormat="1">
      <c r="A138" s="76"/>
      <c r="B138" s="688" t="s">
        <v>1141</v>
      </c>
      <c r="C138" s="675"/>
      <c r="D138" s="676"/>
      <c r="E138" s="842"/>
      <c r="F138" s="1085"/>
    </row>
    <row r="139" spans="1:6">
      <c r="A139" s="72"/>
      <c r="B139" s="73"/>
      <c r="C139" s="74"/>
      <c r="D139" s="669"/>
      <c r="E139" s="670"/>
      <c r="F139" s="1085"/>
    </row>
    <row r="140" spans="1:6" s="85" customFormat="1" ht="26">
      <c r="A140" s="76"/>
      <c r="B140" s="689" t="s">
        <v>1142</v>
      </c>
      <c r="C140" s="675"/>
      <c r="D140" s="676"/>
      <c r="E140" s="842"/>
      <c r="F140" s="1085"/>
    </row>
    <row r="141" spans="1:6">
      <c r="A141" s="72"/>
      <c r="B141" s="73"/>
      <c r="C141" s="74"/>
      <c r="D141" s="669"/>
      <c r="E141" s="670"/>
      <c r="F141" s="1085"/>
    </row>
    <row r="142" spans="1:6" s="681" customFormat="1" ht="25">
      <c r="A142" s="76">
        <v>1.39</v>
      </c>
      <c r="B142" s="678" t="s">
        <v>1143</v>
      </c>
      <c r="C142" s="675" t="s">
        <v>15</v>
      </c>
      <c r="D142" s="676">
        <v>5</v>
      </c>
      <c r="E142" s="842"/>
      <c r="F142" s="1085"/>
    </row>
    <row r="143" spans="1:6">
      <c r="A143" s="72"/>
      <c r="B143" s="73"/>
      <c r="C143" s="74"/>
      <c r="D143" s="669"/>
      <c r="E143" s="670"/>
      <c r="F143" s="1085"/>
    </row>
    <row r="144" spans="1:6" s="681" customFormat="1" ht="25">
      <c r="A144" s="86">
        <v>1.4</v>
      </c>
      <c r="B144" s="678" t="s">
        <v>1144</v>
      </c>
      <c r="C144" s="675" t="s">
        <v>15</v>
      </c>
      <c r="D144" s="676">
        <v>14</v>
      </c>
      <c r="E144" s="842"/>
      <c r="F144" s="1085"/>
    </row>
    <row r="145" spans="1:6">
      <c r="A145" s="72"/>
      <c r="B145" s="73"/>
      <c r="C145" s="74"/>
      <c r="D145" s="669"/>
      <c r="E145" s="670"/>
      <c r="F145" s="1085"/>
    </row>
    <row r="146" spans="1:6" ht="13.5" thickBot="1">
      <c r="A146" s="2063" t="s">
        <v>269</v>
      </c>
      <c r="B146" s="2064"/>
      <c r="C146" s="2064"/>
      <c r="D146" s="2064"/>
      <c r="E146" s="2065"/>
      <c r="F146" s="1084"/>
    </row>
    <row r="147" spans="1:6" s="85" customFormat="1" ht="39">
      <c r="A147" s="76"/>
      <c r="B147" s="689" t="s">
        <v>1145</v>
      </c>
      <c r="C147" s="675"/>
      <c r="D147" s="676"/>
      <c r="E147" s="842"/>
      <c r="F147" s="1085"/>
    </row>
    <row r="148" spans="1:6">
      <c r="A148" s="72"/>
      <c r="B148" s="73"/>
      <c r="C148" s="74"/>
      <c r="D148" s="669"/>
      <c r="E148" s="670"/>
      <c r="F148" s="1085"/>
    </row>
    <row r="149" spans="1:6" s="672" customFormat="1" ht="14.5">
      <c r="A149" s="97">
        <v>1.41</v>
      </c>
      <c r="B149" s="469" t="s">
        <v>1146</v>
      </c>
      <c r="C149" s="470" t="s">
        <v>15</v>
      </c>
      <c r="D149" s="671">
        <v>54</v>
      </c>
      <c r="E149" s="842"/>
      <c r="F149" s="1085"/>
    </row>
    <row r="150" spans="1:6">
      <c r="A150" s="72"/>
      <c r="B150" s="73"/>
      <c r="C150" s="74"/>
      <c r="D150" s="669"/>
      <c r="E150" s="670"/>
      <c r="F150" s="1085"/>
    </row>
    <row r="151" spans="1:6" s="85" customFormat="1">
      <c r="A151" s="76"/>
      <c r="B151" s="686" t="s">
        <v>202</v>
      </c>
      <c r="C151" s="675"/>
      <c r="D151" s="676"/>
      <c r="E151" s="842"/>
      <c r="F151" s="1085"/>
    </row>
    <row r="152" spans="1:6">
      <c r="A152" s="72"/>
      <c r="B152" s="73"/>
      <c r="C152" s="74"/>
      <c r="D152" s="669"/>
      <c r="E152" s="670"/>
      <c r="F152" s="1085"/>
    </row>
    <row r="153" spans="1:6" s="681" customFormat="1" ht="25">
      <c r="A153" s="86">
        <v>1.42</v>
      </c>
      <c r="B153" s="678" t="s">
        <v>1147</v>
      </c>
      <c r="C153" s="675" t="s">
        <v>15</v>
      </c>
      <c r="D153" s="676">
        <v>19</v>
      </c>
      <c r="E153" s="842"/>
      <c r="F153" s="1085"/>
    </row>
    <row r="154" spans="1:6">
      <c r="A154" s="72"/>
      <c r="B154" s="73"/>
      <c r="C154" s="74"/>
      <c r="D154" s="669"/>
      <c r="E154" s="670"/>
      <c r="F154" s="1085"/>
    </row>
    <row r="155" spans="1:6" s="681" customFormat="1" ht="25">
      <c r="A155" s="76">
        <v>1.43</v>
      </c>
      <c r="B155" s="678" t="s">
        <v>1148</v>
      </c>
      <c r="C155" s="675" t="s">
        <v>15</v>
      </c>
      <c r="D155" s="676">
        <v>35</v>
      </c>
      <c r="E155" s="842"/>
      <c r="F155" s="1085"/>
    </row>
    <row r="156" spans="1:6">
      <c r="A156" s="72"/>
      <c r="B156" s="73"/>
      <c r="C156" s="74"/>
      <c r="D156" s="669"/>
      <c r="E156" s="670"/>
      <c r="F156" s="1085"/>
    </row>
    <row r="157" spans="1:6" s="85" customFormat="1">
      <c r="A157" s="76"/>
      <c r="B157" s="686" t="s">
        <v>76</v>
      </c>
      <c r="C157" s="675"/>
      <c r="D157" s="676"/>
      <c r="E157" s="842"/>
      <c r="F157" s="1085"/>
    </row>
    <row r="158" spans="1:6">
      <c r="A158" s="72"/>
      <c r="B158" s="73"/>
      <c r="C158" s="74"/>
      <c r="D158" s="669"/>
      <c r="E158" s="670"/>
      <c r="F158" s="1085"/>
    </row>
    <row r="159" spans="1:6" s="85" customFormat="1">
      <c r="A159" s="76"/>
      <c r="B159" s="686" t="s">
        <v>1149</v>
      </c>
      <c r="C159" s="675"/>
      <c r="D159" s="676"/>
      <c r="E159" s="842"/>
      <c r="F159" s="1085"/>
    </row>
    <row r="160" spans="1:6">
      <c r="A160" s="72"/>
      <c r="B160" s="73"/>
      <c r="C160" s="74"/>
      <c r="D160" s="669"/>
      <c r="E160" s="670"/>
      <c r="F160" s="1085"/>
    </row>
    <row r="161" spans="1:6" s="672" customFormat="1">
      <c r="A161" s="97">
        <v>1.44</v>
      </c>
      <c r="B161" s="469" t="s">
        <v>78</v>
      </c>
      <c r="C161" s="470" t="s">
        <v>19</v>
      </c>
      <c r="D161" s="671">
        <v>30</v>
      </c>
      <c r="E161" s="842"/>
      <c r="F161" s="1085"/>
    </row>
    <row r="162" spans="1:6">
      <c r="A162" s="72"/>
      <c r="B162" s="73"/>
      <c r="C162" s="74"/>
      <c r="D162" s="669"/>
      <c r="E162" s="670"/>
      <c r="F162" s="1085"/>
    </row>
    <row r="163" spans="1:6" s="85" customFormat="1">
      <c r="A163" s="76"/>
      <c r="B163" s="686" t="s">
        <v>1150</v>
      </c>
      <c r="C163" s="675"/>
      <c r="D163" s="676"/>
      <c r="E163" s="842"/>
      <c r="F163" s="1085"/>
    </row>
    <row r="164" spans="1:6" s="681" customFormat="1" ht="37.5">
      <c r="A164" s="76">
        <v>1.45</v>
      </c>
      <c r="B164" s="678" t="s">
        <v>1151</v>
      </c>
      <c r="C164" s="675" t="s">
        <v>15</v>
      </c>
      <c r="D164" s="676">
        <v>5</v>
      </c>
      <c r="E164" s="842"/>
      <c r="F164" s="1085"/>
    </row>
    <row r="165" spans="1:6">
      <c r="A165" s="72"/>
      <c r="B165" s="73"/>
      <c r="C165" s="74"/>
      <c r="D165" s="669"/>
      <c r="E165" s="670"/>
      <c r="F165" s="1085"/>
    </row>
    <row r="166" spans="1:6" s="681" customFormat="1" ht="37.5">
      <c r="A166" s="76">
        <v>1.46</v>
      </c>
      <c r="B166" s="678" t="s">
        <v>1152</v>
      </c>
      <c r="C166" s="675" t="s">
        <v>15</v>
      </c>
      <c r="D166" s="676">
        <v>14</v>
      </c>
      <c r="E166" s="842"/>
      <c r="F166" s="1085"/>
    </row>
    <row r="167" spans="1:6">
      <c r="A167" s="72"/>
      <c r="B167" s="73"/>
      <c r="C167" s="74"/>
      <c r="D167" s="669"/>
      <c r="E167" s="670"/>
      <c r="F167" s="1085"/>
    </row>
    <row r="168" spans="1:6" s="681" customFormat="1">
      <c r="A168" s="666"/>
      <c r="B168" s="690" t="s">
        <v>73</v>
      </c>
      <c r="C168" s="691"/>
      <c r="D168" s="680"/>
      <c r="E168" s="670"/>
      <c r="F168" s="1085"/>
    </row>
    <row r="169" spans="1:6">
      <c r="A169" s="72"/>
      <c r="B169" s="73"/>
      <c r="C169" s="74"/>
      <c r="D169" s="669"/>
      <c r="E169" s="670"/>
      <c r="F169" s="1085"/>
    </row>
    <row r="170" spans="1:6" s="681" customFormat="1" ht="39">
      <c r="A170" s="76"/>
      <c r="B170" s="686" t="s">
        <v>1153</v>
      </c>
      <c r="C170" s="675"/>
      <c r="D170" s="676"/>
      <c r="E170" s="670"/>
      <c r="F170" s="1085"/>
    </row>
    <row r="171" spans="1:6">
      <c r="A171" s="72"/>
      <c r="B171" s="73"/>
      <c r="C171" s="74"/>
      <c r="D171" s="669"/>
      <c r="E171" s="670"/>
      <c r="F171" s="1085"/>
    </row>
    <row r="172" spans="1:6" s="672" customFormat="1" ht="14.5">
      <c r="A172" s="97">
        <v>1.47</v>
      </c>
      <c r="B172" s="469" t="s">
        <v>75</v>
      </c>
      <c r="C172" s="470" t="s">
        <v>15</v>
      </c>
      <c r="D172" s="671">
        <v>20</v>
      </c>
      <c r="E172" s="842">
        <f>'Chemical storage building'!E198</f>
        <v>0</v>
      </c>
      <c r="F172" s="1085"/>
    </row>
    <row r="173" spans="1:6">
      <c r="A173" s="72"/>
      <c r="B173" s="73"/>
      <c r="C173" s="74"/>
      <c r="D173" s="669"/>
      <c r="E173" s="670"/>
      <c r="F173" s="1085"/>
    </row>
    <row r="174" spans="1:6" s="85" customFormat="1">
      <c r="A174" s="76"/>
      <c r="B174" s="686" t="s">
        <v>79</v>
      </c>
      <c r="C174" s="675"/>
      <c r="D174" s="676"/>
      <c r="E174" s="842"/>
      <c r="F174" s="1085"/>
    </row>
    <row r="175" spans="1:6">
      <c r="A175" s="72"/>
      <c r="B175" s="73"/>
      <c r="C175" s="74"/>
      <c r="D175" s="669"/>
      <c r="E175" s="670"/>
      <c r="F175" s="1085"/>
    </row>
    <row r="176" spans="1:6" s="85" customFormat="1">
      <c r="A176" s="76"/>
      <c r="B176" s="686" t="s">
        <v>264</v>
      </c>
      <c r="C176" s="675"/>
      <c r="D176" s="676"/>
      <c r="E176" s="842"/>
      <c r="F176" s="1085"/>
    </row>
    <row r="177" spans="1:6">
      <c r="A177" s="72"/>
      <c r="B177" s="73"/>
      <c r="C177" s="74"/>
      <c r="D177" s="669"/>
      <c r="E177" s="670"/>
      <c r="F177" s="1085"/>
    </row>
    <row r="178" spans="1:6" s="85" customFormat="1" ht="26">
      <c r="A178" s="76"/>
      <c r="B178" s="686" t="s">
        <v>445</v>
      </c>
      <c r="C178" s="675"/>
      <c r="D178" s="676"/>
      <c r="E178" s="842"/>
      <c r="F178" s="1085"/>
    </row>
    <row r="179" spans="1:6">
      <c r="A179" s="72"/>
      <c r="B179" s="73"/>
      <c r="C179" s="74"/>
      <c r="D179" s="669"/>
      <c r="E179" s="670"/>
      <c r="F179" s="1085"/>
    </row>
    <row r="180" spans="1:6" s="672" customFormat="1" ht="14.5">
      <c r="A180" s="97">
        <v>1.48</v>
      </c>
      <c r="B180" s="469" t="s">
        <v>1154</v>
      </c>
      <c r="C180" s="470" t="s">
        <v>14</v>
      </c>
      <c r="D180" s="671">
        <v>1</v>
      </c>
      <c r="E180" s="842"/>
      <c r="F180" s="1085"/>
    </row>
    <row r="181" spans="1:6">
      <c r="A181" s="72"/>
      <c r="B181" s="73"/>
      <c r="C181" s="74"/>
      <c r="D181" s="669"/>
      <c r="E181" s="670"/>
      <c r="F181" s="1085"/>
    </row>
    <row r="182" spans="1:6" s="672" customFormat="1" ht="14.5">
      <c r="A182" s="97">
        <v>1.49</v>
      </c>
      <c r="B182" s="469" t="s">
        <v>91</v>
      </c>
      <c r="C182" s="470" t="s">
        <v>14</v>
      </c>
      <c r="D182" s="671">
        <v>2</v>
      </c>
      <c r="E182" s="842"/>
      <c r="F182" s="1085"/>
    </row>
    <row r="183" spans="1:6">
      <c r="A183" s="72"/>
      <c r="B183" s="73"/>
      <c r="C183" s="74"/>
      <c r="D183" s="669"/>
      <c r="E183" s="670"/>
      <c r="F183" s="1085"/>
    </row>
    <row r="184" spans="1:6" s="672" customFormat="1" ht="14.5">
      <c r="A184" s="476">
        <v>1.5</v>
      </c>
      <c r="B184" s="469" t="s">
        <v>1155</v>
      </c>
      <c r="C184" s="470" t="s">
        <v>14</v>
      </c>
      <c r="D184" s="671">
        <v>3</v>
      </c>
      <c r="E184" s="842"/>
      <c r="F184" s="1085"/>
    </row>
    <row r="185" spans="1:6">
      <c r="A185" s="72"/>
      <c r="B185" s="73"/>
      <c r="C185" s="74"/>
      <c r="D185" s="669"/>
      <c r="E185" s="670"/>
      <c r="F185" s="1085"/>
    </row>
    <row r="186" spans="1:6" s="85" customFormat="1">
      <c r="A186" s="76"/>
      <c r="B186" s="689" t="s">
        <v>525</v>
      </c>
      <c r="C186" s="675"/>
      <c r="D186" s="676"/>
      <c r="E186" s="842"/>
      <c r="F186" s="1085"/>
    </row>
    <row r="187" spans="1:6">
      <c r="A187" s="72"/>
      <c r="B187" s="73"/>
      <c r="C187" s="74"/>
      <c r="D187" s="669"/>
      <c r="E187" s="670"/>
      <c r="F187" s="1085"/>
    </row>
    <row r="188" spans="1:6" s="681" customFormat="1" ht="25">
      <c r="A188" s="76">
        <v>1.51</v>
      </c>
      <c r="B188" s="678" t="s">
        <v>1156</v>
      </c>
      <c r="C188" s="675" t="s">
        <v>15</v>
      </c>
      <c r="D188" s="676">
        <v>50</v>
      </c>
      <c r="E188" s="842"/>
      <c r="F188" s="1085"/>
    </row>
    <row r="189" spans="1:6">
      <c r="A189" s="72"/>
      <c r="B189" s="73"/>
      <c r="C189" s="74"/>
      <c r="D189" s="669"/>
      <c r="E189" s="670"/>
      <c r="F189" s="1085"/>
    </row>
    <row r="190" spans="1:6" s="85" customFormat="1">
      <c r="A190" s="76"/>
      <c r="B190" s="688" t="s">
        <v>289</v>
      </c>
      <c r="C190" s="675"/>
      <c r="D190" s="676"/>
      <c r="E190" s="842"/>
      <c r="F190" s="1085"/>
    </row>
    <row r="191" spans="1:6">
      <c r="A191" s="72"/>
      <c r="B191" s="73"/>
      <c r="C191" s="74"/>
      <c r="D191" s="669"/>
      <c r="E191" s="670"/>
      <c r="F191" s="1085"/>
    </row>
    <row r="192" spans="1:6" s="85" customFormat="1" ht="37.5">
      <c r="A192" s="76"/>
      <c r="B192" s="678" t="s">
        <v>1157</v>
      </c>
      <c r="C192" s="675"/>
      <c r="D192" s="676"/>
      <c r="E192" s="842"/>
      <c r="F192" s="1085"/>
    </row>
    <row r="193" spans="1:6">
      <c r="A193" s="72"/>
      <c r="B193" s="73"/>
      <c r="C193" s="74"/>
      <c r="D193" s="669"/>
      <c r="E193" s="670"/>
      <c r="F193" s="1085"/>
    </row>
    <row r="194" spans="1:6" s="672" customFormat="1">
      <c r="A194" s="97">
        <v>1.52</v>
      </c>
      <c r="B194" s="469" t="s">
        <v>111</v>
      </c>
      <c r="C194" s="470" t="s">
        <v>789</v>
      </c>
      <c r="D194" s="671">
        <v>720</v>
      </c>
      <c r="E194" s="842"/>
      <c r="F194" s="1085"/>
    </row>
    <row r="195" spans="1:6">
      <c r="A195" s="72"/>
      <c r="B195" s="73"/>
      <c r="C195" s="74"/>
      <c r="D195" s="669"/>
      <c r="E195" s="670"/>
      <c r="F195" s="1085"/>
    </row>
    <row r="196" spans="1:6" ht="13.5" thickBot="1">
      <c r="A196" s="2063" t="s">
        <v>269</v>
      </c>
      <c r="B196" s="2064"/>
      <c r="C196" s="2064"/>
      <c r="D196" s="2064"/>
      <c r="E196" s="2065"/>
      <c r="F196" s="1084"/>
    </row>
    <row r="197" spans="1:6" s="85" customFormat="1">
      <c r="A197" s="76"/>
      <c r="B197" s="688" t="s">
        <v>292</v>
      </c>
      <c r="C197" s="675"/>
      <c r="D197" s="676"/>
      <c r="E197" s="842"/>
      <c r="F197" s="1085"/>
    </row>
    <row r="198" spans="1:6">
      <c r="A198" s="72"/>
      <c r="B198" s="73"/>
      <c r="C198" s="74"/>
      <c r="D198" s="669"/>
      <c r="E198" s="670"/>
      <c r="F198" s="1085"/>
    </row>
    <row r="199" spans="1:6" s="85" customFormat="1" ht="25">
      <c r="A199" s="76"/>
      <c r="B199" s="678" t="s">
        <v>1158</v>
      </c>
      <c r="C199" s="675"/>
      <c r="D199" s="676"/>
      <c r="E199" s="842"/>
      <c r="F199" s="1085"/>
    </row>
    <row r="200" spans="1:6">
      <c r="A200" s="72"/>
      <c r="B200" s="73"/>
      <c r="C200" s="74"/>
      <c r="D200" s="669"/>
      <c r="E200" s="670"/>
      <c r="F200" s="1085"/>
    </row>
    <row r="201" spans="1:6" s="681" customFormat="1" ht="25">
      <c r="A201" s="86">
        <v>1.53</v>
      </c>
      <c r="B201" s="678" t="s">
        <v>1159</v>
      </c>
      <c r="C201" s="675" t="s">
        <v>15</v>
      </c>
      <c r="D201" s="676">
        <v>35</v>
      </c>
      <c r="E201" s="842"/>
      <c r="F201" s="1083"/>
    </row>
    <row r="202" spans="1:6">
      <c r="A202" s="72"/>
      <c r="B202" s="73"/>
      <c r="C202" s="74"/>
      <c r="D202" s="669"/>
      <c r="E202" s="670"/>
      <c r="F202" s="1083"/>
    </row>
    <row r="203" spans="1:6" s="85" customFormat="1">
      <c r="A203" s="76"/>
      <c r="B203" s="688" t="s">
        <v>115</v>
      </c>
      <c r="C203" s="675"/>
      <c r="D203" s="676"/>
      <c r="E203" s="842"/>
      <c r="F203" s="1083"/>
    </row>
    <row r="204" spans="1:6">
      <c r="A204" s="72"/>
      <c r="B204" s="73"/>
      <c r="C204" s="74"/>
      <c r="D204" s="669"/>
      <c r="E204" s="670"/>
      <c r="F204" s="1083"/>
    </row>
    <row r="205" spans="1:6" s="85" customFormat="1" ht="37.5">
      <c r="A205" s="76"/>
      <c r="B205" s="678" t="s">
        <v>1160</v>
      </c>
      <c r="C205" s="675"/>
      <c r="D205" s="676"/>
      <c r="E205" s="842"/>
      <c r="F205" s="1083"/>
    </row>
    <row r="206" spans="1:6">
      <c r="A206" s="72"/>
      <c r="B206" s="73"/>
      <c r="C206" s="74"/>
      <c r="D206" s="669"/>
      <c r="E206" s="670"/>
      <c r="F206" s="1083"/>
    </row>
    <row r="207" spans="1:6" s="672" customFormat="1" ht="14.5">
      <c r="A207" s="97">
        <v>1.54</v>
      </c>
      <c r="B207" s="469" t="s">
        <v>118</v>
      </c>
      <c r="C207" s="470" t="s">
        <v>15</v>
      </c>
      <c r="D207" s="671">
        <v>60</v>
      </c>
      <c r="E207" s="842"/>
      <c r="F207" s="1083"/>
    </row>
    <row r="208" spans="1:6">
      <c r="A208" s="72"/>
      <c r="B208" s="73"/>
      <c r="C208" s="74"/>
      <c r="D208" s="669"/>
      <c r="E208" s="670"/>
      <c r="F208" s="1083"/>
    </row>
    <row r="209" spans="1:6" s="85" customFormat="1">
      <c r="A209" s="76"/>
      <c r="B209" s="688" t="s">
        <v>119</v>
      </c>
      <c r="C209" s="675"/>
      <c r="D209" s="676"/>
      <c r="E209" s="842"/>
      <c r="F209" s="1083"/>
    </row>
    <row r="210" spans="1:6" s="672" customFormat="1" ht="14.5">
      <c r="A210" s="97">
        <v>1.55</v>
      </c>
      <c r="B210" s="469" t="s">
        <v>1161</v>
      </c>
      <c r="C210" s="470" t="s">
        <v>15</v>
      </c>
      <c r="D210" s="671">
        <v>60</v>
      </c>
      <c r="E210" s="842"/>
      <c r="F210" s="1083"/>
    </row>
    <row r="211" spans="1:6">
      <c r="A211" s="72"/>
      <c r="B211" s="73"/>
      <c r="C211" s="74"/>
      <c r="D211" s="669"/>
      <c r="E211" s="670"/>
      <c r="F211" s="1083"/>
    </row>
    <row r="212" spans="1:6" s="85" customFormat="1">
      <c r="A212" s="76"/>
      <c r="B212" s="688" t="s">
        <v>465</v>
      </c>
      <c r="C212" s="675"/>
      <c r="D212" s="676"/>
      <c r="E212" s="842"/>
      <c r="F212" s="1083"/>
    </row>
    <row r="213" spans="1:6">
      <c r="A213" s="72"/>
      <c r="B213" s="73"/>
      <c r="C213" s="74"/>
      <c r="D213" s="669"/>
      <c r="E213" s="670"/>
      <c r="F213" s="1083"/>
    </row>
    <row r="214" spans="1:6" s="681" customFormat="1" ht="25">
      <c r="A214" s="692">
        <v>1.56</v>
      </c>
      <c r="B214" s="678" t="s">
        <v>1162</v>
      </c>
      <c r="C214" s="675" t="s">
        <v>19</v>
      </c>
      <c r="D214" s="676">
        <v>8</v>
      </c>
      <c r="E214" s="842"/>
      <c r="F214" s="1083"/>
    </row>
    <row r="215" spans="1:6">
      <c r="A215" s="72"/>
      <c r="B215" s="73"/>
      <c r="C215" s="74"/>
      <c r="D215" s="669"/>
      <c r="E215" s="670"/>
      <c r="F215" s="1083"/>
    </row>
    <row r="216" spans="1:6" s="85" customFormat="1">
      <c r="A216" s="76"/>
      <c r="B216" s="688" t="s">
        <v>180</v>
      </c>
      <c r="C216" s="675"/>
      <c r="D216" s="676"/>
      <c r="E216" s="842"/>
      <c r="F216" s="1083"/>
    </row>
    <row r="217" spans="1:6">
      <c r="A217" s="72"/>
      <c r="B217" s="73"/>
      <c r="C217" s="74"/>
      <c r="D217" s="669"/>
      <c r="E217" s="670"/>
      <c r="F217" s="1083"/>
    </row>
    <row r="218" spans="1:6" s="681" customFormat="1" ht="15">
      <c r="A218" s="693">
        <v>1.57</v>
      </c>
      <c r="B218" s="678" t="s">
        <v>1163</v>
      </c>
      <c r="C218" s="675" t="s">
        <v>15</v>
      </c>
      <c r="D218" s="676">
        <v>70</v>
      </c>
      <c r="E218" s="842"/>
      <c r="F218" s="1083"/>
    </row>
    <row r="219" spans="1:6">
      <c r="A219" s="72"/>
      <c r="B219" s="73"/>
      <c r="C219" s="74"/>
      <c r="D219" s="669"/>
      <c r="E219" s="670"/>
      <c r="F219" s="1083"/>
    </row>
    <row r="220" spans="1:6" s="85" customFormat="1">
      <c r="A220" s="692"/>
      <c r="B220" s="688" t="s">
        <v>176</v>
      </c>
      <c r="C220" s="675"/>
      <c r="D220" s="676"/>
      <c r="E220" s="842"/>
      <c r="F220" s="1083"/>
    </row>
    <row r="221" spans="1:6">
      <c r="A221" s="72"/>
      <c r="B221" s="73"/>
      <c r="C221" s="74"/>
      <c r="D221" s="669"/>
      <c r="E221" s="670"/>
      <c r="F221" s="1083"/>
    </row>
    <row r="222" spans="1:6" s="681" customFormat="1" ht="25">
      <c r="A222" s="692">
        <v>1.58</v>
      </c>
      <c r="B222" s="678" t="s">
        <v>1164</v>
      </c>
      <c r="C222" s="675" t="s">
        <v>15</v>
      </c>
      <c r="D222" s="676">
        <v>25</v>
      </c>
      <c r="E222" s="842"/>
      <c r="F222" s="1083"/>
    </row>
    <row r="223" spans="1:6">
      <c r="A223" s="72"/>
      <c r="B223" s="73"/>
      <c r="C223" s="74"/>
      <c r="D223" s="669"/>
      <c r="E223" s="670"/>
      <c r="F223" s="1083"/>
    </row>
    <row r="224" spans="1:6" s="85" customFormat="1">
      <c r="A224" s="76"/>
      <c r="B224" s="688" t="s">
        <v>163</v>
      </c>
      <c r="C224" s="675"/>
      <c r="D224" s="676"/>
      <c r="E224" s="842"/>
      <c r="F224" s="1083"/>
    </row>
    <row r="225" spans="1:6">
      <c r="A225" s="72"/>
      <c r="B225" s="73"/>
      <c r="C225" s="74"/>
      <c r="D225" s="669"/>
      <c r="E225" s="670"/>
      <c r="F225" s="1083"/>
    </row>
    <row r="226" spans="1:6" s="85" customFormat="1" ht="26">
      <c r="A226" s="76"/>
      <c r="B226" s="689" t="s">
        <v>1165</v>
      </c>
      <c r="C226" s="675"/>
      <c r="D226" s="676"/>
      <c r="E226" s="842"/>
      <c r="F226" s="1083"/>
    </row>
    <row r="227" spans="1:6">
      <c r="A227" s="72"/>
      <c r="B227" s="73"/>
      <c r="C227" s="74"/>
      <c r="D227" s="669"/>
      <c r="E227" s="670"/>
      <c r="F227" s="1083"/>
    </row>
    <row r="228" spans="1:6" s="85" customFormat="1">
      <c r="A228" s="76"/>
      <c r="B228" s="689" t="s">
        <v>1166</v>
      </c>
      <c r="C228" s="675"/>
      <c r="D228" s="676"/>
      <c r="E228" s="842"/>
      <c r="F228" s="1083"/>
    </row>
    <row r="229" spans="1:6">
      <c r="A229" s="72"/>
      <c r="B229" s="73"/>
      <c r="C229" s="74"/>
      <c r="D229" s="669"/>
      <c r="E229" s="670"/>
      <c r="F229" s="1083"/>
    </row>
    <row r="230" spans="1:6" s="681" customFormat="1" ht="50">
      <c r="A230" s="692">
        <v>1.59</v>
      </c>
      <c r="B230" s="678" t="s">
        <v>1167</v>
      </c>
      <c r="C230" s="675" t="s">
        <v>15</v>
      </c>
      <c r="D230" s="676">
        <v>2</v>
      </c>
      <c r="E230" s="842"/>
      <c r="F230" s="1083"/>
    </row>
    <row r="231" spans="1:6">
      <c r="A231" s="72"/>
      <c r="B231" s="73"/>
      <c r="C231" s="74"/>
      <c r="D231" s="669"/>
      <c r="E231" s="670"/>
      <c r="F231" s="1083"/>
    </row>
    <row r="232" spans="1:6" s="681" customFormat="1" ht="25">
      <c r="A232" s="693">
        <v>1.6</v>
      </c>
      <c r="B232" s="678" t="s">
        <v>1168</v>
      </c>
      <c r="C232" s="675" t="s">
        <v>15</v>
      </c>
      <c r="D232" s="676">
        <v>3</v>
      </c>
      <c r="E232" s="842"/>
      <c r="F232" s="1083"/>
    </row>
    <row r="233" spans="1:6">
      <c r="A233" s="72"/>
      <c r="B233" s="73"/>
      <c r="C233" s="74"/>
      <c r="D233" s="669"/>
      <c r="E233" s="670"/>
      <c r="F233" s="1083"/>
    </row>
    <row r="234" spans="1:6" s="85" customFormat="1">
      <c r="A234" s="76"/>
      <c r="B234" s="688" t="s">
        <v>1169</v>
      </c>
      <c r="C234" s="675"/>
      <c r="D234" s="676"/>
      <c r="E234" s="842"/>
      <c r="F234" s="1083"/>
    </row>
    <row r="235" spans="1:6">
      <c r="A235" s="72"/>
      <c r="B235" s="73"/>
      <c r="C235" s="74"/>
      <c r="D235" s="669"/>
      <c r="E235" s="670"/>
      <c r="F235" s="1083"/>
    </row>
    <row r="236" spans="1:6" s="681" customFormat="1" ht="50">
      <c r="A236" s="76">
        <v>1.61</v>
      </c>
      <c r="B236" s="1400" t="s">
        <v>2107</v>
      </c>
      <c r="C236" s="675" t="s">
        <v>12</v>
      </c>
      <c r="D236" s="676">
        <v>1</v>
      </c>
      <c r="E236" s="842"/>
      <c r="F236" s="1083"/>
    </row>
    <row r="237" spans="1:6">
      <c r="A237" s="72"/>
      <c r="B237" s="73"/>
      <c r="C237" s="74"/>
      <c r="D237" s="669"/>
      <c r="E237" s="670"/>
      <c r="F237" s="1085"/>
    </row>
    <row r="238" spans="1:6" ht="13.5" thickBot="1">
      <c r="A238" s="2063" t="s">
        <v>269</v>
      </c>
      <c r="B238" s="2064"/>
      <c r="C238" s="2064"/>
      <c r="D238" s="2064"/>
      <c r="E238" s="2065"/>
      <c r="F238" s="1084"/>
    </row>
    <row r="239" spans="1:6" s="85" customFormat="1">
      <c r="A239" s="76"/>
      <c r="B239" s="688" t="s">
        <v>164</v>
      </c>
      <c r="C239" s="675"/>
      <c r="D239" s="676"/>
      <c r="E239" s="842"/>
      <c r="F239" s="1085"/>
    </row>
    <row r="240" spans="1:6" s="85" customFormat="1">
      <c r="A240" s="76"/>
      <c r="B240" s="688" t="s">
        <v>165</v>
      </c>
      <c r="C240" s="675"/>
      <c r="D240" s="676"/>
      <c r="E240" s="842"/>
      <c r="F240" s="1085"/>
    </row>
    <row r="241" spans="1:6" s="85" customFormat="1" ht="87.5">
      <c r="A241" s="76"/>
      <c r="B241" s="678" t="s">
        <v>1170</v>
      </c>
      <c r="C241" s="675"/>
      <c r="D241" s="676"/>
      <c r="E241" s="842"/>
      <c r="F241" s="1085"/>
    </row>
    <row r="242" spans="1:6">
      <c r="A242" s="72"/>
      <c r="B242" s="73"/>
      <c r="C242" s="74"/>
      <c r="D242" s="669"/>
      <c r="E242" s="670"/>
      <c r="F242" s="1085"/>
    </row>
    <row r="243" spans="1:6" s="672" customFormat="1">
      <c r="A243" s="97">
        <v>1.62</v>
      </c>
      <c r="B243" s="469" t="s">
        <v>167</v>
      </c>
      <c r="C243" s="470" t="s">
        <v>12</v>
      </c>
      <c r="D243" s="671">
        <v>1</v>
      </c>
      <c r="E243" s="842"/>
      <c r="F243" s="1085"/>
    </row>
    <row r="244" spans="1:6">
      <c r="A244" s="72"/>
      <c r="B244" s="73"/>
      <c r="C244" s="74"/>
      <c r="D244" s="669"/>
      <c r="E244" s="670"/>
      <c r="F244" s="1085"/>
    </row>
    <row r="245" spans="1:6" s="85" customFormat="1">
      <c r="A245" s="76"/>
      <c r="B245" s="688" t="s">
        <v>499</v>
      </c>
      <c r="C245" s="675"/>
      <c r="D245" s="676"/>
      <c r="E245" s="842"/>
      <c r="F245" s="1085"/>
    </row>
    <row r="246" spans="1:6">
      <c r="A246" s="72"/>
      <c r="B246" s="73"/>
      <c r="C246" s="74"/>
      <c r="D246" s="669"/>
      <c r="E246" s="670"/>
      <c r="F246" s="1085"/>
    </row>
    <row r="247" spans="1:6" s="85" customFormat="1" ht="50">
      <c r="A247" s="76"/>
      <c r="B247" s="678" t="s">
        <v>1171</v>
      </c>
      <c r="C247" s="675"/>
      <c r="D247" s="676"/>
      <c r="E247" s="842"/>
      <c r="F247" s="1085"/>
    </row>
    <row r="248" spans="1:6">
      <c r="A248" s="72"/>
      <c r="B248" s="73"/>
      <c r="C248" s="74"/>
      <c r="D248" s="669"/>
      <c r="E248" s="670"/>
      <c r="F248" s="1085"/>
    </row>
    <row r="249" spans="1:6" s="85" customFormat="1" ht="25">
      <c r="A249" s="76"/>
      <c r="B249" s="678" t="s">
        <v>1172</v>
      </c>
      <c r="C249" s="675"/>
      <c r="D249" s="676"/>
      <c r="E249" s="842"/>
      <c r="F249" s="1085"/>
    </row>
    <row r="250" spans="1:6">
      <c r="A250" s="72"/>
      <c r="B250" s="73"/>
      <c r="C250" s="74"/>
      <c r="D250" s="669"/>
      <c r="E250" s="670"/>
      <c r="F250" s="1085"/>
    </row>
    <row r="251" spans="1:6" s="85" customFormat="1" ht="25">
      <c r="A251" s="76"/>
      <c r="B251" s="678" t="s">
        <v>1173</v>
      </c>
      <c r="C251" s="675"/>
      <c r="D251" s="676"/>
      <c r="E251" s="842"/>
      <c r="F251" s="1085"/>
    </row>
    <row r="252" spans="1:6">
      <c r="A252" s="72"/>
      <c r="B252" s="73"/>
      <c r="C252" s="74"/>
      <c r="D252" s="669"/>
      <c r="E252" s="670"/>
      <c r="F252" s="1085"/>
    </row>
    <row r="253" spans="1:6" s="85" customFormat="1" ht="50">
      <c r="A253" s="76"/>
      <c r="B253" s="678" t="s">
        <v>1174</v>
      </c>
      <c r="C253" s="675"/>
      <c r="D253" s="676"/>
      <c r="E253" s="842"/>
      <c r="F253" s="1085"/>
    </row>
    <row r="254" spans="1:6">
      <c r="A254" s="72"/>
      <c r="B254" s="73"/>
      <c r="C254" s="74"/>
      <c r="D254" s="669"/>
      <c r="E254" s="670"/>
      <c r="F254" s="1085"/>
    </row>
    <row r="255" spans="1:6" s="681" customFormat="1" ht="37.5">
      <c r="A255" s="86">
        <v>1.63</v>
      </c>
      <c r="B255" s="678" t="s">
        <v>1175</v>
      </c>
      <c r="C255" s="675" t="s">
        <v>12</v>
      </c>
      <c r="D255" s="676">
        <v>2</v>
      </c>
      <c r="E255" s="842"/>
      <c r="F255" s="1085"/>
    </row>
    <row r="256" spans="1:6">
      <c r="A256" s="72"/>
      <c r="B256" s="73"/>
      <c r="C256" s="74"/>
      <c r="D256" s="669"/>
      <c r="E256" s="670"/>
      <c r="F256" s="1085"/>
    </row>
    <row r="257" spans="1:11" s="695" customFormat="1" ht="37.5">
      <c r="A257" s="199">
        <v>1.64</v>
      </c>
      <c r="B257" s="678" t="s">
        <v>1176</v>
      </c>
      <c r="C257" s="675" t="s">
        <v>12</v>
      </c>
      <c r="D257" s="676">
        <v>2</v>
      </c>
      <c r="E257" s="694"/>
      <c r="F257" s="1085"/>
    </row>
    <row r="258" spans="1:11">
      <c r="A258" s="72"/>
      <c r="B258" s="73"/>
      <c r="C258" s="74"/>
      <c r="D258" s="669"/>
      <c r="E258" s="670"/>
      <c r="F258" s="1085"/>
    </row>
    <row r="259" spans="1:11" s="696" customFormat="1" ht="26">
      <c r="A259" s="199"/>
      <c r="B259" s="686" t="s">
        <v>1177</v>
      </c>
      <c r="C259" s="675"/>
      <c r="D259" s="676"/>
      <c r="E259" s="694"/>
      <c r="F259" s="1085"/>
    </row>
    <row r="260" spans="1:11">
      <c r="A260" s="72"/>
      <c r="B260" s="73"/>
      <c r="C260" s="74"/>
      <c r="D260" s="669"/>
      <c r="E260" s="670"/>
      <c r="F260" s="1085"/>
    </row>
    <row r="261" spans="1:11" s="672" customFormat="1">
      <c r="A261" s="97">
        <v>1.65</v>
      </c>
      <c r="B261" s="469" t="s">
        <v>1178</v>
      </c>
      <c r="C261" s="470" t="s">
        <v>12</v>
      </c>
      <c r="D261" s="671">
        <v>4</v>
      </c>
      <c r="E261" s="842"/>
      <c r="F261" s="1085"/>
    </row>
    <row r="262" spans="1:11">
      <c r="A262" s="72"/>
      <c r="B262" s="73"/>
      <c r="C262" s="74"/>
      <c r="D262" s="669"/>
      <c r="E262" s="670"/>
      <c r="F262" s="1085"/>
    </row>
    <row r="263" spans="1:11" s="672" customFormat="1">
      <c r="A263" s="97">
        <v>1.66</v>
      </c>
      <c r="B263" s="469" t="s">
        <v>1179</v>
      </c>
      <c r="C263" s="470" t="s">
        <v>12</v>
      </c>
      <c r="D263" s="671">
        <v>2</v>
      </c>
      <c r="E263" s="842"/>
      <c r="F263" s="1085"/>
    </row>
    <row r="264" spans="1:11">
      <c r="A264" s="72"/>
      <c r="B264" s="73"/>
      <c r="C264" s="74"/>
      <c r="D264" s="669"/>
      <c r="E264" s="670"/>
      <c r="F264" s="1085"/>
    </row>
    <row r="265" spans="1:11" s="85" customFormat="1">
      <c r="A265" s="86"/>
      <c r="B265" s="688" t="s">
        <v>202</v>
      </c>
      <c r="C265" s="675"/>
      <c r="D265" s="676"/>
      <c r="E265" s="842"/>
      <c r="F265" s="1085"/>
      <c r="G265" s="81"/>
      <c r="H265" s="81"/>
      <c r="I265" s="81"/>
      <c r="J265" s="81"/>
      <c r="K265" s="81"/>
    </row>
    <row r="266" spans="1:11">
      <c r="A266" s="72"/>
      <c r="B266" s="73"/>
      <c r="C266" s="74"/>
      <c r="D266" s="669"/>
      <c r="E266" s="670"/>
      <c r="F266" s="1085"/>
    </row>
    <row r="267" spans="1:11" s="85" customFormat="1" ht="26">
      <c r="A267" s="76"/>
      <c r="B267" s="689" t="s">
        <v>209</v>
      </c>
      <c r="C267" s="675"/>
      <c r="D267" s="676"/>
      <c r="E267" s="842"/>
      <c r="F267" s="1085"/>
      <c r="G267" s="81"/>
      <c r="H267" s="81"/>
      <c r="I267" s="81"/>
      <c r="J267" s="81"/>
      <c r="K267" s="81"/>
    </row>
    <row r="268" spans="1:11">
      <c r="A268" s="72"/>
      <c r="B268" s="73"/>
      <c r="C268" s="74"/>
      <c r="D268" s="669"/>
      <c r="E268" s="670"/>
      <c r="F268" s="1085"/>
    </row>
    <row r="269" spans="1:11" s="85" customFormat="1">
      <c r="A269" s="97"/>
      <c r="B269" s="469" t="s">
        <v>204</v>
      </c>
      <c r="C269" s="470"/>
      <c r="D269" s="671"/>
      <c r="E269" s="842"/>
      <c r="F269" s="1085"/>
    </row>
    <row r="270" spans="1:11" s="672" customFormat="1" ht="14.5">
      <c r="A270" s="97">
        <v>1.67</v>
      </c>
      <c r="B270" s="469" t="s">
        <v>529</v>
      </c>
      <c r="C270" s="470" t="s">
        <v>15</v>
      </c>
      <c r="D270" s="671">
        <v>25</v>
      </c>
      <c r="E270" s="842"/>
      <c r="F270" s="1085"/>
    </row>
    <row r="271" spans="1:11">
      <c r="A271" s="72"/>
      <c r="B271" s="73"/>
      <c r="C271" s="74"/>
      <c r="D271" s="669"/>
      <c r="E271" s="670"/>
      <c r="F271" s="1085"/>
    </row>
    <row r="272" spans="1:11" s="85" customFormat="1" ht="26">
      <c r="A272" s="76"/>
      <c r="B272" s="689" t="s">
        <v>212</v>
      </c>
      <c r="C272" s="675"/>
      <c r="D272" s="676"/>
      <c r="E272" s="842"/>
      <c r="F272" s="1085"/>
      <c r="G272" s="81"/>
      <c r="H272" s="81"/>
      <c r="I272" s="81"/>
      <c r="J272" s="81"/>
      <c r="K272" s="81"/>
    </row>
    <row r="273" spans="1:11">
      <c r="A273" s="72"/>
      <c r="B273" s="73"/>
      <c r="C273" s="74"/>
      <c r="D273" s="669"/>
      <c r="E273" s="670"/>
      <c r="F273" s="1085"/>
    </row>
    <row r="274" spans="1:11" s="672" customFormat="1">
      <c r="A274" s="97"/>
      <c r="B274" s="469" t="s">
        <v>208</v>
      </c>
      <c r="C274" s="470"/>
      <c r="D274" s="671"/>
      <c r="E274" s="842"/>
      <c r="F274" s="1085"/>
    </row>
    <row r="275" spans="1:11" s="672" customFormat="1" ht="14.5">
      <c r="A275" s="97">
        <v>1.68</v>
      </c>
      <c r="B275" s="469" t="s">
        <v>531</v>
      </c>
      <c r="C275" s="470" t="s">
        <v>15</v>
      </c>
      <c r="D275" s="671">
        <v>95</v>
      </c>
      <c r="E275" s="842"/>
      <c r="F275" s="1085"/>
    </row>
    <row r="276" spans="1:11">
      <c r="A276" s="72"/>
      <c r="B276" s="73"/>
      <c r="C276" s="74"/>
      <c r="D276" s="669"/>
      <c r="E276" s="670"/>
      <c r="F276" s="1085"/>
    </row>
    <row r="277" spans="1:11" ht="13.5" thickBot="1">
      <c r="A277" s="2063" t="s">
        <v>269</v>
      </c>
      <c r="B277" s="2064"/>
      <c r="C277" s="2064"/>
      <c r="D277" s="2064"/>
      <c r="E277" s="2065"/>
      <c r="F277" s="1084"/>
    </row>
    <row r="278" spans="1:11" s="681" customFormat="1" ht="25">
      <c r="A278" s="76">
        <v>1.69</v>
      </c>
      <c r="B278" s="678" t="s">
        <v>1180</v>
      </c>
      <c r="C278" s="675" t="s">
        <v>9</v>
      </c>
      <c r="D278" s="676" t="s">
        <v>10</v>
      </c>
      <c r="E278" s="842"/>
      <c r="F278" s="1085"/>
      <c r="G278" s="687"/>
      <c r="H278" s="687"/>
      <c r="I278" s="687"/>
      <c r="J278" s="687"/>
      <c r="K278" s="687"/>
    </row>
    <row r="279" spans="1:11">
      <c r="A279" s="72"/>
      <c r="B279" s="73"/>
      <c r="C279" s="74"/>
      <c r="D279" s="669"/>
      <c r="E279" s="670"/>
      <c r="F279" s="1085"/>
    </row>
    <row r="280" spans="1:11" s="85" customFormat="1" ht="26">
      <c r="A280" s="76"/>
      <c r="B280" s="689" t="s">
        <v>534</v>
      </c>
      <c r="C280" s="675"/>
      <c r="D280" s="676"/>
      <c r="E280" s="842"/>
      <c r="F280" s="1085"/>
      <c r="G280" s="81"/>
      <c r="H280" s="81"/>
      <c r="I280" s="81"/>
      <c r="J280" s="81"/>
      <c r="K280" s="81"/>
    </row>
    <row r="281" spans="1:11">
      <c r="A281" s="72"/>
      <c r="B281" s="73"/>
      <c r="C281" s="74"/>
      <c r="D281" s="669"/>
      <c r="E281" s="670"/>
      <c r="F281" s="1085"/>
    </row>
    <row r="282" spans="1:11" s="672" customFormat="1" ht="14.5">
      <c r="A282" s="476">
        <v>1.7</v>
      </c>
      <c r="B282" s="469" t="s">
        <v>536</v>
      </c>
      <c r="C282" s="470" t="s">
        <v>15</v>
      </c>
      <c r="D282" s="671">
        <v>54</v>
      </c>
      <c r="E282" s="842"/>
      <c r="F282" s="1085"/>
    </row>
    <row r="283" spans="1:11">
      <c r="A283" s="72"/>
      <c r="B283" s="73"/>
      <c r="C283" s="74"/>
      <c r="D283" s="669"/>
      <c r="E283" s="670"/>
      <c r="F283" s="1085"/>
    </row>
    <row r="284" spans="1:11" s="85" customFormat="1">
      <c r="A284" s="76"/>
      <c r="B284" s="688" t="s">
        <v>127</v>
      </c>
      <c r="C284" s="675"/>
      <c r="D284" s="676"/>
      <c r="E284" s="842"/>
      <c r="F284" s="1085"/>
      <c r="G284" s="81"/>
      <c r="H284" s="81"/>
      <c r="I284" s="81"/>
      <c r="J284" s="81"/>
      <c r="K284" s="81"/>
    </row>
    <row r="285" spans="1:11">
      <c r="A285" s="72"/>
      <c r="B285" s="73"/>
      <c r="C285" s="74"/>
      <c r="D285" s="669"/>
      <c r="E285" s="670"/>
      <c r="F285" s="1085"/>
    </row>
    <row r="286" spans="1:11" s="85" customFormat="1" ht="37.5">
      <c r="A286" s="76"/>
      <c r="B286" s="697" t="s">
        <v>1181</v>
      </c>
      <c r="C286" s="675"/>
      <c r="D286" s="680"/>
      <c r="E286" s="670"/>
      <c r="F286" s="1085"/>
      <c r="G286" s="81"/>
      <c r="H286" s="81"/>
      <c r="I286" s="81"/>
      <c r="J286" s="81"/>
      <c r="K286" s="81"/>
    </row>
    <row r="287" spans="1:11">
      <c r="A287" s="72"/>
      <c r="B287" s="73"/>
      <c r="C287" s="74"/>
      <c r="D287" s="669"/>
      <c r="E287" s="670"/>
      <c r="F287" s="1085"/>
    </row>
    <row r="288" spans="1:11" s="672" customFormat="1" ht="14.5">
      <c r="A288" s="97">
        <v>1.71</v>
      </c>
      <c r="B288" s="469" t="s">
        <v>1182</v>
      </c>
      <c r="C288" s="470" t="s">
        <v>15</v>
      </c>
      <c r="D288" s="671">
        <v>90</v>
      </c>
      <c r="E288" s="842"/>
      <c r="F288" s="1085"/>
    </row>
    <row r="289" spans="1:11">
      <c r="A289" s="72"/>
      <c r="B289" s="73"/>
      <c r="C289" s="74"/>
      <c r="D289" s="669"/>
      <c r="E289" s="670"/>
      <c r="F289" s="1085"/>
    </row>
    <row r="290" spans="1:11" s="85" customFormat="1">
      <c r="A290" s="76"/>
      <c r="B290" s="688" t="s">
        <v>1183</v>
      </c>
      <c r="C290" s="675"/>
      <c r="D290" s="676"/>
      <c r="E290" s="842"/>
      <c r="F290" s="1085"/>
      <c r="G290" s="81"/>
      <c r="H290" s="81"/>
      <c r="I290" s="81"/>
      <c r="J290" s="81"/>
      <c r="K290" s="81"/>
    </row>
    <row r="291" spans="1:11" s="672" customFormat="1" ht="25">
      <c r="A291" s="76">
        <v>1.72</v>
      </c>
      <c r="B291" s="678" t="s">
        <v>1184</v>
      </c>
      <c r="C291" s="675" t="s">
        <v>19</v>
      </c>
      <c r="D291" s="676">
        <v>3</v>
      </c>
      <c r="E291" s="842"/>
      <c r="F291" s="1085"/>
      <c r="G291" s="673"/>
      <c r="H291" s="673"/>
      <c r="I291" s="673"/>
      <c r="J291" s="673"/>
      <c r="K291" s="673"/>
    </row>
    <row r="292" spans="1:11">
      <c r="A292" s="72"/>
      <c r="B292" s="73"/>
      <c r="C292" s="74"/>
      <c r="D292" s="669"/>
      <c r="E292" s="842"/>
      <c r="F292" s="1085"/>
    </row>
    <row r="293" spans="1:11" s="672" customFormat="1">
      <c r="A293" s="97">
        <v>1.73</v>
      </c>
      <c r="B293" s="469" t="s">
        <v>1185</v>
      </c>
      <c r="C293" s="470" t="s">
        <v>19</v>
      </c>
      <c r="D293" s="671">
        <v>18</v>
      </c>
      <c r="E293" s="842"/>
      <c r="F293" s="1085"/>
    </row>
    <row r="294" spans="1:11">
      <c r="A294" s="72"/>
      <c r="B294" s="73"/>
      <c r="C294" s="74"/>
      <c r="D294" s="669"/>
      <c r="E294" s="842"/>
      <c r="F294" s="1085"/>
    </row>
    <row r="295" spans="1:11" s="672" customFormat="1">
      <c r="A295" s="97">
        <v>1.74</v>
      </c>
      <c r="B295" s="469" t="s">
        <v>1186</v>
      </c>
      <c r="C295" s="470" t="s">
        <v>12</v>
      </c>
      <c r="D295" s="671">
        <v>6</v>
      </c>
      <c r="E295" s="842"/>
      <c r="F295" s="1085"/>
    </row>
    <row r="296" spans="1:11">
      <c r="A296" s="72"/>
      <c r="B296" s="73"/>
      <c r="C296" s="74"/>
      <c r="D296" s="669"/>
      <c r="E296" s="842"/>
      <c r="F296" s="1085"/>
    </row>
    <row r="297" spans="1:11" s="672" customFormat="1">
      <c r="A297" s="97">
        <v>1.75</v>
      </c>
      <c r="B297" s="469" t="s">
        <v>135</v>
      </c>
      <c r="C297" s="470" t="s">
        <v>19</v>
      </c>
      <c r="D297" s="671">
        <v>18</v>
      </c>
      <c r="E297" s="842"/>
      <c r="F297" s="1085"/>
    </row>
    <row r="298" spans="1:11">
      <c r="A298" s="72"/>
      <c r="B298" s="73"/>
      <c r="C298" s="74"/>
      <c r="D298" s="669"/>
      <c r="E298" s="842"/>
      <c r="F298" s="1085"/>
    </row>
    <row r="299" spans="1:11" s="672" customFormat="1" ht="25.5">
      <c r="A299" s="76">
        <v>1.76</v>
      </c>
      <c r="B299" s="678" t="s">
        <v>1187</v>
      </c>
      <c r="C299" s="675" t="s">
        <v>15</v>
      </c>
      <c r="D299" s="676">
        <v>90</v>
      </c>
      <c r="E299" s="842"/>
      <c r="F299" s="1085"/>
      <c r="G299" s="673"/>
      <c r="H299" s="673"/>
      <c r="I299" s="673"/>
      <c r="J299" s="673"/>
      <c r="K299" s="673"/>
    </row>
    <row r="300" spans="1:11">
      <c r="A300" s="72"/>
      <c r="B300" s="73"/>
      <c r="C300" s="74"/>
      <c r="D300" s="669"/>
      <c r="E300" s="670"/>
      <c r="F300" s="1085"/>
    </row>
    <row r="301" spans="1:11" s="85" customFormat="1">
      <c r="A301" s="76"/>
      <c r="B301" s="688" t="s">
        <v>137</v>
      </c>
      <c r="C301" s="675"/>
      <c r="D301" s="676"/>
      <c r="E301" s="842"/>
      <c r="F301" s="1085"/>
      <c r="G301" s="81"/>
      <c r="H301" s="81"/>
      <c r="I301" s="81"/>
      <c r="J301" s="81"/>
      <c r="K301" s="81"/>
    </row>
    <row r="302" spans="1:11">
      <c r="A302" s="72"/>
      <c r="B302" s="73"/>
      <c r="C302" s="74"/>
      <c r="D302" s="669"/>
      <c r="E302" s="670"/>
      <c r="F302" s="1085"/>
    </row>
    <row r="303" spans="1:11" s="85" customFormat="1">
      <c r="A303" s="76"/>
      <c r="B303" s="688" t="s">
        <v>138</v>
      </c>
      <c r="C303" s="675"/>
      <c r="D303" s="676"/>
      <c r="E303" s="842"/>
      <c r="F303" s="1085"/>
      <c r="G303" s="81"/>
      <c r="H303" s="81"/>
      <c r="I303" s="81"/>
      <c r="J303" s="81"/>
      <c r="K303" s="81"/>
    </row>
    <row r="304" spans="1:11" s="85" customFormat="1">
      <c r="A304" s="76"/>
      <c r="B304" s="674" t="s">
        <v>468</v>
      </c>
      <c r="C304" s="675"/>
      <c r="D304" s="676"/>
      <c r="E304" s="842"/>
      <c r="F304" s="1085"/>
      <c r="G304" s="81"/>
      <c r="H304" s="81"/>
      <c r="I304" s="81"/>
      <c r="J304" s="81"/>
      <c r="K304" s="81"/>
    </row>
    <row r="305" spans="1:11">
      <c r="A305" s="72"/>
      <c r="B305" s="73"/>
      <c r="C305" s="74"/>
      <c r="D305" s="669"/>
      <c r="E305" s="670"/>
      <c r="F305" s="1085"/>
    </row>
    <row r="306" spans="1:11" s="85" customFormat="1" ht="62.5">
      <c r="A306" s="76"/>
      <c r="B306" s="678" t="s">
        <v>1188</v>
      </c>
      <c r="C306" s="675"/>
      <c r="D306" s="676"/>
      <c r="E306" s="842"/>
      <c r="F306" s="1085"/>
      <c r="G306" s="81"/>
      <c r="H306" s="81"/>
      <c r="I306" s="81"/>
      <c r="J306" s="81"/>
      <c r="K306" s="81"/>
    </row>
    <row r="307" spans="1:11">
      <c r="A307" s="72"/>
      <c r="B307" s="73"/>
      <c r="C307" s="74"/>
      <c r="D307" s="669"/>
      <c r="E307" s="670"/>
      <c r="F307" s="1085"/>
    </row>
    <row r="308" spans="1:11" s="672" customFormat="1">
      <c r="A308" s="97">
        <v>1.77</v>
      </c>
      <c r="B308" s="469" t="s">
        <v>1189</v>
      </c>
      <c r="C308" s="470" t="s">
        <v>12</v>
      </c>
      <c r="D308" s="671">
        <v>3</v>
      </c>
      <c r="E308" s="842"/>
      <c r="F308" s="1085"/>
    </row>
    <row r="309" spans="1:11">
      <c r="A309" s="72"/>
      <c r="B309" s="73"/>
      <c r="C309" s="74"/>
      <c r="D309" s="669"/>
      <c r="E309" s="670"/>
      <c r="F309" s="1085"/>
    </row>
    <row r="310" spans="1:11" s="85" customFormat="1">
      <c r="A310" s="76"/>
      <c r="B310" s="688" t="s">
        <v>143</v>
      </c>
      <c r="C310" s="675"/>
      <c r="D310" s="676"/>
      <c r="E310" s="842"/>
      <c r="F310" s="1085"/>
      <c r="G310" s="81"/>
      <c r="H310" s="81"/>
      <c r="I310" s="81"/>
      <c r="J310" s="81"/>
      <c r="K310" s="81"/>
    </row>
    <row r="311" spans="1:11">
      <c r="A311" s="72"/>
      <c r="B311" s="73"/>
      <c r="C311" s="74"/>
      <c r="D311" s="669"/>
      <c r="E311" s="670"/>
      <c r="F311" s="1085"/>
    </row>
    <row r="312" spans="1:11" s="85" customFormat="1" ht="37.5">
      <c r="A312" s="76"/>
      <c r="B312" s="678" t="s">
        <v>1190</v>
      </c>
      <c r="C312" s="675"/>
      <c r="D312" s="676"/>
      <c r="E312" s="842"/>
      <c r="F312" s="1085"/>
      <c r="G312" s="81"/>
      <c r="H312" s="81"/>
      <c r="I312" s="81"/>
      <c r="J312" s="81"/>
      <c r="K312" s="81"/>
    </row>
    <row r="313" spans="1:11">
      <c r="A313" s="72"/>
      <c r="B313" s="73"/>
      <c r="C313" s="74"/>
      <c r="D313" s="669"/>
      <c r="E313" s="670"/>
      <c r="F313" s="1085"/>
    </row>
    <row r="314" spans="1:11" s="672" customFormat="1">
      <c r="A314" s="97">
        <v>1.78</v>
      </c>
      <c r="B314" s="469" t="s">
        <v>1191</v>
      </c>
      <c r="C314" s="470" t="s">
        <v>19</v>
      </c>
      <c r="D314" s="671">
        <v>95</v>
      </c>
      <c r="E314" s="842"/>
      <c r="F314" s="1085"/>
    </row>
    <row r="315" spans="1:11">
      <c r="A315" s="72"/>
      <c r="B315" s="73"/>
      <c r="C315" s="74"/>
      <c r="D315" s="669"/>
      <c r="E315" s="670"/>
      <c r="F315" s="1085"/>
    </row>
    <row r="316" spans="1:11" s="672" customFormat="1">
      <c r="A316" s="97">
        <v>1.79</v>
      </c>
      <c r="B316" s="469" t="s">
        <v>1192</v>
      </c>
      <c r="C316" s="470" t="s">
        <v>19</v>
      </c>
      <c r="D316" s="671">
        <v>19</v>
      </c>
      <c r="E316" s="842"/>
      <c r="F316" s="1085"/>
    </row>
    <row r="317" spans="1:11">
      <c r="A317" s="72"/>
      <c r="B317" s="73"/>
      <c r="C317" s="74"/>
      <c r="D317" s="669"/>
      <c r="E317" s="670"/>
      <c r="F317" s="1085"/>
    </row>
    <row r="318" spans="1:11" s="672" customFormat="1">
      <c r="A318" s="476">
        <v>1.8</v>
      </c>
      <c r="B318" s="469" t="s">
        <v>1193</v>
      </c>
      <c r="C318" s="470" t="s">
        <v>19</v>
      </c>
      <c r="D318" s="671">
        <v>3</v>
      </c>
      <c r="E318" s="842"/>
      <c r="F318" s="1085"/>
    </row>
    <row r="319" spans="1:11">
      <c r="A319" s="72"/>
      <c r="B319" s="73"/>
      <c r="C319" s="74"/>
      <c r="D319" s="669"/>
      <c r="E319" s="842"/>
      <c r="F319" s="1085"/>
    </row>
    <row r="320" spans="1:11" s="672" customFormat="1" ht="25">
      <c r="A320" s="76">
        <v>1.81</v>
      </c>
      <c r="B320" s="678" t="s">
        <v>1194</v>
      </c>
      <c r="C320" s="675" t="s">
        <v>19</v>
      </c>
      <c r="D320" s="676">
        <v>30</v>
      </c>
      <c r="E320" s="842"/>
      <c r="F320" s="1085"/>
      <c r="G320" s="673"/>
      <c r="H320" s="673"/>
      <c r="I320" s="673"/>
      <c r="J320" s="673"/>
      <c r="K320" s="673"/>
    </row>
    <row r="321" spans="1:11">
      <c r="A321" s="72"/>
      <c r="B321" s="73"/>
      <c r="C321" s="74"/>
      <c r="D321" s="669"/>
      <c r="E321" s="670"/>
      <c r="F321" s="1085"/>
    </row>
    <row r="322" spans="1:11" ht="13.5" thickBot="1">
      <c r="A322" s="2063" t="s">
        <v>269</v>
      </c>
      <c r="B322" s="2064"/>
      <c r="C322" s="2064"/>
      <c r="D322" s="2064"/>
      <c r="E322" s="2065"/>
      <c r="F322" s="1084"/>
    </row>
    <row r="323" spans="1:11" s="698" customFormat="1">
      <c r="A323" s="76"/>
      <c r="B323" s="688" t="s">
        <v>154</v>
      </c>
      <c r="C323" s="678"/>
      <c r="D323" s="678"/>
      <c r="E323" s="843"/>
      <c r="F323" s="1086"/>
      <c r="G323" s="81"/>
      <c r="H323" s="81"/>
      <c r="I323" s="81"/>
      <c r="J323" s="81"/>
      <c r="K323" s="81"/>
    </row>
    <row r="324" spans="1:11" s="698" customFormat="1">
      <c r="A324" s="76"/>
      <c r="B324" s="688" t="s">
        <v>155</v>
      </c>
      <c r="C324" s="678"/>
      <c r="D324" s="678"/>
      <c r="E324" s="843"/>
      <c r="F324" s="1086"/>
      <c r="G324" s="81"/>
      <c r="H324" s="81"/>
      <c r="I324" s="81"/>
      <c r="J324" s="81"/>
      <c r="K324" s="81"/>
    </row>
    <row r="325" spans="1:11">
      <c r="A325" s="72"/>
      <c r="B325" s="73"/>
      <c r="C325" s="74"/>
      <c r="D325" s="669"/>
      <c r="E325" s="670"/>
      <c r="F325" s="1085"/>
    </row>
    <row r="326" spans="1:11" s="698" customFormat="1" ht="25">
      <c r="A326" s="76"/>
      <c r="B326" s="678" t="s">
        <v>479</v>
      </c>
      <c r="C326" s="678"/>
      <c r="D326" s="678"/>
      <c r="E326" s="843"/>
      <c r="F326" s="1086"/>
      <c r="G326" s="81"/>
      <c r="H326" s="81"/>
      <c r="I326" s="81"/>
      <c r="J326" s="81"/>
      <c r="K326" s="81"/>
    </row>
    <row r="327" spans="1:11">
      <c r="A327" s="72"/>
      <c r="B327" s="73"/>
      <c r="C327" s="74"/>
      <c r="D327" s="669"/>
      <c r="E327" s="670"/>
      <c r="F327" s="1085"/>
    </row>
    <row r="328" spans="1:11" s="672" customFormat="1">
      <c r="A328" s="97">
        <v>1.82</v>
      </c>
      <c r="B328" s="469" t="s">
        <v>1195</v>
      </c>
      <c r="C328" s="470" t="s">
        <v>19</v>
      </c>
      <c r="D328" s="671">
        <v>37</v>
      </c>
      <c r="E328" s="842"/>
      <c r="F328" s="1085"/>
    </row>
    <row r="329" spans="1:11">
      <c r="A329" s="72"/>
      <c r="B329" s="73"/>
      <c r="C329" s="74"/>
      <c r="D329" s="669"/>
      <c r="E329" s="670"/>
      <c r="F329" s="1085"/>
    </row>
    <row r="330" spans="1:11" s="698" customFormat="1">
      <c r="A330" s="720">
        <v>2</v>
      </c>
      <c r="B330" s="688" t="s">
        <v>158</v>
      </c>
      <c r="C330" s="678"/>
      <c r="D330" s="678"/>
      <c r="E330" s="843"/>
      <c r="F330" s="1086"/>
      <c r="G330" s="81"/>
      <c r="H330" s="81"/>
      <c r="I330" s="81"/>
      <c r="J330" s="81"/>
      <c r="K330" s="81"/>
    </row>
    <row r="331" spans="1:11">
      <c r="A331" s="72"/>
      <c r="B331" s="73"/>
      <c r="C331" s="74"/>
      <c r="D331" s="669"/>
      <c r="E331" s="670"/>
      <c r="F331" s="1085"/>
    </row>
    <row r="332" spans="1:11" s="698" customFormat="1" ht="50">
      <c r="A332" s="76"/>
      <c r="B332" s="678" t="s">
        <v>1196</v>
      </c>
      <c r="C332" s="678"/>
      <c r="D332" s="678"/>
      <c r="E332" s="843"/>
      <c r="F332" s="1086"/>
      <c r="G332" s="81"/>
      <c r="H332" s="81"/>
      <c r="I332" s="81"/>
      <c r="J332" s="81"/>
      <c r="K332" s="81"/>
    </row>
    <row r="333" spans="1:11">
      <c r="A333" s="72"/>
      <c r="B333" s="73"/>
      <c r="C333" s="74"/>
      <c r="D333" s="669"/>
      <c r="E333" s="670"/>
      <c r="F333" s="1085"/>
    </row>
    <row r="334" spans="1:11" s="672" customFormat="1" ht="14.5">
      <c r="A334" s="97">
        <v>2.1</v>
      </c>
      <c r="B334" s="469" t="s">
        <v>1197</v>
      </c>
      <c r="C334" s="470" t="s">
        <v>15</v>
      </c>
      <c r="D334" s="671">
        <v>60</v>
      </c>
      <c r="E334" s="842"/>
      <c r="F334" s="1085"/>
    </row>
    <row r="335" spans="1:11">
      <c r="A335" s="72"/>
      <c r="B335" s="73"/>
      <c r="C335" s="74"/>
      <c r="D335" s="669"/>
      <c r="E335" s="670"/>
      <c r="F335" s="1085"/>
    </row>
    <row r="336" spans="1:11" s="672" customFormat="1">
      <c r="A336" s="97">
        <v>2.2000000000000002</v>
      </c>
      <c r="B336" s="469" t="s">
        <v>1198</v>
      </c>
      <c r="C336" s="470" t="s">
        <v>19</v>
      </c>
      <c r="D336" s="671">
        <v>30</v>
      </c>
      <c r="E336" s="842"/>
      <c r="F336" s="1085"/>
    </row>
    <row r="337" spans="1:11">
      <c r="A337" s="72"/>
      <c r="B337" s="73"/>
      <c r="C337" s="74"/>
      <c r="D337" s="669"/>
      <c r="E337" s="842"/>
      <c r="F337" s="1085"/>
    </row>
    <row r="338" spans="1:11" s="698" customFormat="1" ht="62.5">
      <c r="A338" s="76">
        <v>2.2999999999999998</v>
      </c>
      <c r="B338" s="678" t="s">
        <v>1199</v>
      </c>
      <c r="C338" s="675" t="s">
        <v>12</v>
      </c>
      <c r="D338" s="676">
        <v>1</v>
      </c>
      <c r="E338" s="842"/>
      <c r="F338" s="1085"/>
      <c r="G338" s="81"/>
      <c r="H338" s="81"/>
      <c r="I338" s="81"/>
      <c r="J338" s="81"/>
      <c r="K338" s="81"/>
    </row>
    <row r="339" spans="1:11">
      <c r="A339" s="72"/>
      <c r="B339" s="73"/>
      <c r="C339" s="74"/>
      <c r="D339" s="669"/>
      <c r="E339" s="670"/>
      <c r="F339" s="1085"/>
    </row>
    <row r="340" spans="1:11" s="698" customFormat="1">
      <c r="A340" s="76"/>
      <c r="B340" s="688" t="s">
        <v>507</v>
      </c>
      <c r="C340" s="678"/>
      <c r="D340" s="678"/>
      <c r="E340" s="843"/>
      <c r="F340" s="1086"/>
      <c r="G340" s="81"/>
      <c r="H340" s="81"/>
      <c r="I340" s="81"/>
      <c r="J340" s="81"/>
      <c r="K340" s="81"/>
    </row>
    <row r="341" spans="1:11">
      <c r="A341" s="72"/>
      <c r="B341" s="73"/>
      <c r="C341" s="74"/>
      <c r="D341" s="669"/>
      <c r="E341" s="670"/>
      <c r="F341" s="1085"/>
    </row>
    <row r="342" spans="1:11" s="698" customFormat="1" ht="37.5">
      <c r="A342" s="76">
        <v>2.4</v>
      </c>
      <c r="B342" s="678" t="s">
        <v>1200</v>
      </c>
      <c r="C342" s="675" t="s">
        <v>9</v>
      </c>
      <c r="D342" s="676" t="s">
        <v>10</v>
      </c>
      <c r="E342" s="843"/>
      <c r="F342" s="1086"/>
      <c r="G342" s="81"/>
      <c r="H342" s="81"/>
      <c r="I342" s="81"/>
      <c r="J342" s="81"/>
      <c r="K342" s="81"/>
    </row>
    <row r="343" spans="1:11">
      <c r="A343" s="72"/>
      <c r="B343" s="73"/>
      <c r="C343" s="74"/>
      <c r="D343" s="669"/>
      <c r="E343" s="670"/>
      <c r="F343" s="1085"/>
    </row>
    <row r="344" spans="1:11" s="698" customFormat="1">
      <c r="A344" s="76"/>
      <c r="B344" s="688" t="s">
        <v>1201</v>
      </c>
      <c r="C344" s="678"/>
      <c r="D344" s="678"/>
      <c r="E344" s="843"/>
      <c r="F344" s="1086"/>
      <c r="G344" s="81"/>
      <c r="H344" s="81"/>
      <c r="I344" s="81"/>
      <c r="J344" s="81"/>
      <c r="K344" s="81"/>
    </row>
    <row r="345" spans="1:11">
      <c r="A345" s="72"/>
      <c r="B345" s="73"/>
      <c r="C345" s="74"/>
      <c r="D345" s="669"/>
      <c r="E345" s="670"/>
      <c r="F345" s="1085"/>
    </row>
    <row r="346" spans="1:11" s="698" customFormat="1" ht="52">
      <c r="A346" s="76"/>
      <c r="B346" s="496" t="s">
        <v>2468</v>
      </c>
      <c r="C346" s="678"/>
      <c r="D346" s="678"/>
      <c r="E346" s="843"/>
      <c r="F346" s="1086"/>
      <c r="G346" s="81"/>
      <c r="H346" s="81"/>
      <c r="I346" s="81"/>
      <c r="J346" s="81"/>
      <c r="K346" s="81"/>
    </row>
    <row r="347" spans="1:11">
      <c r="A347" s="72"/>
      <c r="B347" s="73"/>
      <c r="C347" s="74"/>
      <c r="D347" s="669"/>
      <c r="E347" s="670"/>
      <c r="F347" s="1085"/>
    </row>
    <row r="348" spans="1:11" s="698" customFormat="1" ht="26">
      <c r="A348" s="76"/>
      <c r="B348" s="689" t="s">
        <v>1202</v>
      </c>
      <c r="C348" s="678"/>
      <c r="D348" s="678"/>
      <c r="E348" s="843"/>
      <c r="F348" s="1086"/>
      <c r="G348" s="81"/>
      <c r="H348" s="81"/>
      <c r="I348" s="81"/>
      <c r="J348" s="81"/>
      <c r="K348" s="81"/>
    </row>
    <row r="349" spans="1:11">
      <c r="A349" s="72"/>
      <c r="B349" s="73"/>
      <c r="C349" s="74"/>
      <c r="D349" s="669"/>
      <c r="E349" s="670"/>
      <c r="F349" s="1085"/>
    </row>
    <row r="350" spans="1:11" s="672" customFormat="1" ht="27">
      <c r="A350" s="76">
        <v>2.5</v>
      </c>
      <c r="B350" s="678" t="s">
        <v>1203</v>
      </c>
      <c r="C350" s="675" t="s">
        <v>12</v>
      </c>
      <c r="D350" s="676">
        <v>1</v>
      </c>
      <c r="E350" s="844"/>
      <c r="F350" s="1086"/>
      <c r="G350" s="673"/>
      <c r="H350" s="673"/>
      <c r="I350" s="673"/>
      <c r="J350" s="673"/>
      <c r="K350" s="673"/>
    </row>
    <row r="351" spans="1:11">
      <c r="A351" s="72"/>
      <c r="B351" s="73"/>
      <c r="C351" s="74"/>
      <c r="D351" s="669"/>
      <c r="E351" s="670"/>
      <c r="F351" s="1086"/>
    </row>
    <row r="352" spans="1:11" s="672" customFormat="1">
      <c r="A352" s="97">
        <v>2.6</v>
      </c>
      <c r="B352" s="469" t="s">
        <v>1204</v>
      </c>
      <c r="C352" s="470" t="s">
        <v>12</v>
      </c>
      <c r="D352" s="671">
        <v>1</v>
      </c>
      <c r="E352" s="842"/>
      <c r="F352" s="1086"/>
    </row>
    <row r="353" spans="1:11">
      <c r="A353" s="72"/>
      <c r="B353" s="73"/>
      <c r="C353" s="74"/>
      <c r="D353" s="669"/>
      <c r="E353" s="670"/>
      <c r="F353" s="1086"/>
    </row>
    <row r="354" spans="1:11" s="672" customFormat="1" ht="25">
      <c r="A354" s="76">
        <v>2.7</v>
      </c>
      <c r="B354" s="678" t="s">
        <v>1205</v>
      </c>
      <c r="C354" s="675" t="s">
        <v>12</v>
      </c>
      <c r="D354" s="676">
        <v>1</v>
      </c>
      <c r="E354" s="844"/>
      <c r="F354" s="1086"/>
      <c r="G354" s="673"/>
      <c r="H354" s="673"/>
      <c r="I354" s="673"/>
      <c r="J354" s="673"/>
      <c r="K354" s="673"/>
    </row>
    <row r="355" spans="1:11">
      <c r="A355" s="72"/>
      <c r="B355" s="73"/>
      <c r="C355" s="74"/>
      <c r="D355" s="669"/>
      <c r="E355" s="670"/>
      <c r="F355" s="1086"/>
    </row>
    <row r="356" spans="1:11" s="672" customFormat="1">
      <c r="A356" s="97">
        <v>2.8</v>
      </c>
      <c r="B356" s="469" t="s">
        <v>1206</v>
      </c>
      <c r="C356" s="470" t="s">
        <v>12</v>
      </c>
      <c r="D356" s="671">
        <v>1</v>
      </c>
      <c r="E356" s="842"/>
      <c r="F356" s="1086"/>
    </row>
    <row r="357" spans="1:11">
      <c r="A357" s="72"/>
      <c r="B357" s="73"/>
      <c r="C357" s="74"/>
      <c r="D357" s="669"/>
      <c r="E357" s="670"/>
      <c r="F357" s="1086"/>
    </row>
    <row r="358" spans="1:11" s="672" customFormat="1">
      <c r="A358" s="97">
        <v>2.9</v>
      </c>
      <c r="B358" s="469" t="s">
        <v>1207</v>
      </c>
      <c r="C358" s="470" t="s">
        <v>12</v>
      </c>
      <c r="D358" s="671">
        <v>1</v>
      </c>
      <c r="E358" s="842"/>
      <c r="F358" s="1086"/>
    </row>
    <row r="359" spans="1:11">
      <c r="A359" s="72"/>
      <c r="B359" s="73"/>
      <c r="C359" s="74"/>
      <c r="D359" s="669"/>
      <c r="E359" s="670"/>
      <c r="F359" s="1086"/>
    </row>
    <row r="360" spans="1:11" s="672" customFormat="1">
      <c r="A360" s="476">
        <v>2.1</v>
      </c>
      <c r="B360" s="469" t="s">
        <v>1208</v>
      </c>
      <c r="C360" s="470" t="s">
        <v>12</v>
      </c>
      <c r="D360" s="671">
        <v>1</v>
      </c>
      <c r="E360" s="842"/>
      <c r="F360" s="1086"/>
    </row>
    <row r="361" spans="1:11">
      <c r="A361" s="72"/>
      <c r="B361" s="73"/>
      <c r="C361" s="74"/>
      <c r="D361" s="669"/>
      <c r="E361" s="670"/>
      <c r="F361" s="1086"/>
    </row>
    <row r="362" spans="1:11" s="672" customFormat="1">
      <c r="A362" s="97">
        <v>2.11</v>
      </c>
      <c r="B362" s="469" t="s">
        <v>1209</v>
      </c>
      <c r="C362" s="470" t="s">
        <v>12</v>
      </c>
      <c r="D362" s="671">
        <v>2</v>
      </c>
      <c r="E362" s="842"/>
      <c r="F362" s="1086"/>
    </row>
    <row r="363" spans="1:11">
      <c r="A363" s="72"/>
      <c r="B363" s="73"/>
      <c r="C363" s="74"/>
      <c r="D363" s="669"/>
      <c r="E363" s="670"/>
      <c r="F363" s="1086"/>
    </row>
    <row r="364" spans="1:11" s="672" customFormat="1">
      <c r="A364" s="97">
        <v>2.12</v>
      </c>
      <c r="B364" s="469" t="s">
        <v>1210</v>
      </c>
      <c r="C364" s="470" t="s">
        <v>12</v>
      </c>
      <c r="D364" s="671">
        <v>2</v>
      </c>
      <c r="E364" s="842"/>
      <c r="F364" s="1086"/>
    </row>
    <row r="365" spans="1:11">
      <c r="A365" s="72"/>
      <c r="B365" s="73"/>
      <c r="C365" s="74"/>
      <c r="D365" s="669"/>
      <c r="E365" s="670"/>
      <c r="F365" s="1086"/>
    </row>
    <row r="366" spans="1:11" s="672" customFormat="1">
      <c r="A366" s="97">
        <v>2.13</v>
      </c>
      <c r="B366" s="469" t="s">
        <v>1211</v>
      </c>
      <c r="C366" s="470" t="s">
        <v>12</v>
      </c>
      <c r="D366" s="671">
        <v>2</v>
      </c>
      <c r="E366" s="842"/>
      <c r="F366" s="1086"/>
    </row>
    <row r="367" spans="1:11">
      <c r="A367" s="72"/>
      <c r="B367" s="73"/>
      <c r="C367" s="74"/>
      <c r="D367" s="669"/>
      <c r="E367" s="670"/>
      <c r="F367" s="1085"/>
    </row>
    <row r="368" spans="1:11" ht="13.5" thickBot="1">
      <c r="A368" s="2063" t="s">
        <v>269</v>
      </c>
      <c r="B368" s="2064"/>
      <c r="C368" s="2064"/>
      <c r="D368" s="2064"/>
      <c r="E368" s="2065"/>
      <c r="F368" s="1084"/>
    </row>
    <row r="369" spans="1:11" s="672" customFormat="1">
      <c r="A369" s="97">
        <v>2.14</v>
      </c>
      <c r="B369" s="469" t="s">
        <v>1212</v>
      </c>
      <c r="C369" s="470" t="s">
        <v>12</v>
      </c>
      <c r="D369" s="671">
        <v>2</v>
      </c>
      <c r="E369" s="842"/>
      <c r="F369" s="1085"/>
    </row>
    <row r="370" spans="1:11">
      <c r="A370" s="72"/>
      <c r="B370" s="73"/>
      <c r="C370" s="74"/>
      <c r="D370" s="669"/>
      <c r="E370" s="670"/>
      <c r="F370" s="1085"/>
    </row>
    <row r="371" spans="1:11" s="672" customFormat="1" ht="25">
      <c r="A371" s="97">
        <v>2.15</v>
      </c>
      <c r="B371" s="469" t="s">
        <v>1213</v>
      </c>
      <c r="C371" s="470" t="s">
        <v>12</v>
      </c>
      <c r="D371" s="671">
        <v>2</v>
      </c>
      <c r="E371" s="842"/>
      <c r="F371" s="1085"/>
    </row>
    <row r="372" spans="1:11">
      <c r="A372" s="72"/>
      <c r="B372" s="73"/>
      <c r="C372" s="74"/>
      <c r="D372" s="669"/>
      <c r="E372" s="670"/>
      <c r="F372" s="1085"/>
    </row>
    <row r="373" spans="1:11" s="672" customFormat="1">
      <c r="A373" s="97">
        <v>2.16</v>
      </c>
      <c r="B373" s="469" t="s">
        <v>1214</v>
      </c>
      <c r="C373" s="470" t="s">
        <v>12</v>
      </c>
      <c r="D373" s="671">
        <v>2</v>
      </c>
      <c r="E373" s="842"/>
      <c r="F373" s="1085"/>
    </row>
    <row r="374" spans="1:11">
      <c r="A374" s="72"/>
      <c r="B374" s="73"/>
      <c r="C374" s="74"/>
      <c r="D374" s="669"/>
      <c r="E374" s="670"/>
      <c r="F374" s="1085"/>
    </row>
    <row r="375" spans="1:11" s="672" customFormat="1">
      <c r="A375" s="97">
        <v>2.17</v>
      </c>
      <c r="B375" s="469" t="s">
        <v>1215</v>
      </c>
      <c r="C375" s="470" t="s">
        <v>12</v>
      </c>
      <c r="D375" s="671">
        <v>2</v>
      </c>
      <c r="E375" s="842"/>
      <c r="F375" s="1085"/>
    </row>
    <row r="376" spans="1:11">
      <c r="A376" s="72"/>
      <c r="B376" s="73"/>
      <c r="C376" s="74"/>
      <c r="D376" s="669"/>
      <c r="E376" s="670"/>
      <c r="F376" s="1085"/>
    </row>
    <row r="377" spans="1:11" s="672" customFormat="1">
      <c r="A377" s="97">
        <v>2.1800000000000002</v>
      </c>
      <c r="B377" s="469" t="s">
        <v>1216</v>
      </c>
      <c r="C377" s="470" t="s">
        <v>12</v>
      </c>
      <c r="D377" s="671">
        <v>2</v>
      </c>
      <c r="E377" s="842"/>
      <c r="F377" s="1085"/>
    </row>
    <row r="378" spans="1:11">
      <c r="A378" s="72"/>
      <c r="B378" s="73"/>
      <c r="C378" s="74"/>
      <c r="D378" s="669"/>
      <c r="E378" s="670"/>
      <c r="F378" s="1085"/>
    </row>
    <row r="379" spans="1:11" s="672" customFormat="1">
      <c r="A379" s="97">
        <v>2.19</v>
      </c>
      <c r="B379" s="469" t="s">
        <v>1217</v>
      </c>
      <c r="C379" s="470" t="s">
        <v>12</v>
      </c>
      <c r="D379" s="671">
        <v>2</v>
      </c>
      <c r="E379" s="842"/>
      <c r="F379" s="1085"/>
    </row>
    <row r="380" spans="1:11">
      <c r="A380" s="72"/>
      <c r="B380" s="73"/>
      <c r="C380" s="74"/>
      <c r="D380" s="669"/>
      <c r="E380" s="670"/>
      <c r="F380" s="1085"/>
    </row>
    <row r="381" spans="1:11" s="672" customFormat="1">
      <c r="A381" s="476">
        <v>2.2000000000000002</v>
      </c>
      <c r="B381" s="469" t="s">
        <v>1218</v>
      </c>
      <c r="C381" s="470" t="s">
        <v>12</v>
      </c>
      <c r="D381" s="671">
        <v>2</v>
      </c>
      <c r="E381" s="842"/>
      <c r="F381" s="1085"/>
    </row>
    <row r="382" spans="1:11">
      <c r="A382" s="72"/>
      <c r="B382" s="73"/>
      <c r="C382" s="74"/>
      <c r="D382" s="669"/>
      <c r="E382" s="670"/>
      <c r="F382" s="1085"/>
    </row>
    <row r="383" spans="1:11" s="698" customFormat="1" ht="26">
      <c r="A383" s="76"/>
      <c r="B383" s="689" t="s">
        <v>1219</v>
      </c>
      <c r="C383" s="675"/>
      <c r="D383" s="676"/>
      <c r="E383" s="842"/>
      <c r="F383" s="1086"/>
      <c r="G383" s="81"/>
      <c r="H383" s="81"/>
      <c r="I383" s="81"/>
      <c r="J383" s="81"/>
      <c r="K383" s="81"/>
    </row>
    <row r="384" spans="1:11">
      <c r="A384" s="72"/>
      <c r="B384" s="73"/>
      <c r="C384" s="74"/>
      <c r="D384" s="669"/>
      <c r="E384" s="842"/>
      <c r="F384" s="1085"/>
    </row>
    <row r="385" spans="1:11" s="672" customFormat="1" ht="25">
      <c r="A385" s="86">
        <v>2.21</v>
      </c>
      <c r="B385" s="719" t="s">
        <v>1248</v>
      </c>
      <c r="C385" s="470" t="s">
        <v>12</v>
      </c>
      <c r="D385" s="671">
        <v>2</v>
      </c>
      <c r="E385" s="842"/>
      <c r="F385" s="1085"/>
    </row>
    <row r="386" spans="1:11">
      <c r="A386" s="72"/>
      <c r="B386" s="73"/>
      <c r="C386" s="74"/>
      <c r="D386" s="669"/>
      <c r="E386" s="842"/>
      <c r="F386" s="1085"/>
    </row>
    <row r="387" spans="1:11" s="672" customFormat="1" ht="25">
      <c r="A387" s="86">
        <v>2.2200000000000002</v>
      </c>
      <c r="B387" s="678" t="s">
        <v>1220</v>
      </c>
      <c r="C387" s="675" t="s">
        <v>12</v>
      </c>
      <c r="D387" s="676">
        <v>2</v>
      </c>
      <c r="E387" s="842"/>
      <c r="F387" s="1085"/>
      <c r="G387" s="673"/>
      <c r="H387" s="673"/>
      <c r="I387" s="673"/>
      <c r="J387" s="673"/>
      <c r="K387" s="673"/>
    </row>
    <row r="388" spans="1:11">
      <c r="A388" s="72"/>
      <c r="B388" s="73"/>
      <c r="C388" s="74"/>
      <c r="D388" s="669"/>
      <c r="E388" s="842"/>
      <c r="F388" s="1085"/>
    </row>
    <row r="389" spans="1:11" s="672" customFormat="1">
      <c r="A389" s="97">
        <v>2.23</v>
      </c>
      <c r="B389" s="469" t="s">
        <v>1221</v>
      </c>
      <c r="C389" s="470" t="s">
        <v>12</v>
      </c>
      <c r="D389" s="671">
        <v>4</v>
      </c>
      <c r="E389" s="842"/>
      <c r="F389" s="1085"/>
    </row>
    <row r="390" spans="1:11">
      <c r="A390" s="72"/>
      <c r="B390" s="73"/>
      <c r="C390" s="74"/>
      <c r="D390" s="669"/>
      <c r="E390" s="842"/>
      <c r="F390" s="1085"/>
    </row>
    <row r="391" spans="1:11" s="672" customFormat="1" ht="25">
      <c r="A391" s="76">
        <v>2.2400000000000002</v>
      </c>
      <c r="B391" s="678" t="s">
        <v>1222</v>
      </c>
      <c r="C391" s="675" t="s">
        <v>12</v>
      </c>
      <c r="D391" s="676">
        <v>2</v>
      </c>
      <c r="E391" s="842"/>
      <c r="F391" s="1085"/>
      <c r="G391" s="673"/>
      <c r="H391" s="673"/>
      <c r="I391" s="673"/>
      <c r="J391" s="673"/>
      <c r="K391" s="673"/>
    </row>
    <row r="392" spans="1:11">
      <c r="A392" s="72"/>
      <c r="B392" s="73"/>
      <c r="C392" s="74"/>
      <c r="D392" s="669"/>
      <c r="E392" s="670"/>
      <c r="F392" s="1085"/>
    </row>
    <row r="393" spans="1:11" s="672" customFormat="1">
      <c r="A393" s="97">
        <v>2.25</v>
      </c>
      <c r="B393" s="469" t="s">
        <v>1223</v>
      </c>
      <c r="C393" s="470" t="s">
        <v>12</v>
      </c>
      <c r="D393" s="671">
        <v>2</v>
      </c>
      <c r="E393" s="842"/>
      <c r="F393" s="1085"/>
    </row>
    <row r="394" spans="1:11">
      <c r="A394" s="72"/>
      <c r="B394" s="73"/>
      <c r="C394" s="74"/>
      <c r="D394" s="669"/>
      <c r="E394" s="670"/>
      <c r="F394" s="1085"/>
    </row>
    <row r="395" spans="1:11" s="672" customFormat="1">
      <c r="A395" s="97">
        <v>2.2599999999999998</v>
      </c>
      <c r="B395" s="469" t="s">
        <v>1224</v>
      </c>
      <c r="C395" s="470" t="s">
        <v>12</v>
      </c>
      <c r="D395" s="671">
        <v>4</v>
      </c>
      <c r="E395" s="842"/>
      <c r="F395" s="1085"/>
    </row>
    <row r="396" spans="1:11">
      <c r="A396" s="72"/>
      <c r="B396" s="73"/>
      <c r="C396" s="74"/>
      <c r="D396" s="669"/>
      <c r="E396" s="670"/>
      <c r="F396" s="1085"/>
    </row>
    <row r="397" spans="1:11" s="672" customFormat="1">
      <c r="A397" s="97">
        <v>2.27</v>
      </c>
      <c r="B397" s="469" t="s">
        <v>1225</v>
      </c>
      <c r="C397" s="470" t="s">
        <v>12</v>
      </c>
      <c r="D397" s="671">
        <v>2</v>
      </c>
      <c r="E397" s="842"/>
      <c r="F397" s="1085"/>
    </row>
    <row r="398" spans="1:11">
      <c r="A398" s="72"/>
      <c r="B398" s="73"/>
      <c r="C398" s="74"/>
      <c r="D398" s="669"/>
      <c r="E398" s="670"/>
      <c r="F398" s="1085"/>
    </row>
    <row r="399" spans="1:11" s="672" customFormat="1" ht="25">
      <c r="A399" s="86">
        <v>2.2799999999999998</v>
      </c>
      <c r="B399" s="678" t="s">
        <v>1226</v>
      </c>
      <c r="C399" s="675" t="s">
        <v>12</v>
      </c>
      <c r="D399" s="676">
        <v>2</v>
      </c>
      <c r="E399" s="842"/>
      <c r="F399" s="1085"/>
      <c r="G399" s="673"/>
      <c r="H399" s="673"/>
      <c r="I399" s="673"/>
      <c r="J399" s="673"/>
      <c r="K399" s="673"/>
    </row>
    <row r="400" spans="1:11">
      <c r="A400" s="72"/>
      <c r="B400" s="73"/>
      <c r="C400" s="74"/>
      <c r="D400" s="669"/>
      <c r="E400" s="670"/>
      <c r="F400" s="1085"/>
    </row>
    <row r="401" spans="1:6" s="672" customFormat="1">
      <c r="A401" s="97">
        <v>2.29</v>
      </c>
      <c r="B401" s="469" t="s">
        <v>1227</v>
      </c>
      <c r="C401" s="470" t="s">
        <v>12</v>
      </c>
      <c r="D401" s="671">
        <v>2</v>
      </c>
      <c r="E401" s="842"/>
      <c r="F401" s="1085"/>
    </row>
    <row r="402" spans="1:6">
      <c r="A402" s="72"/>
      <c r="B402" s="73"/>
      <c r="C402" s="74"/>
      <c r="D402" s="669"/>
      <c r="E402" s="670"/>
      <c r="F402" s="1085"/>
    </row>
    <row r="403" spans="1:6" s="672" customFormat="1">
      <c r="A403" s="97">
        <v>2.2999999999999998</v>
      </c>
      <c r="B403" s="469" t="s">
        <v>1228</v>
      </c>
      <c r="C403" s="470" t="s">
        <v>12</v>
      </c>
      <c r="D403" s="671">
        <v>2</v>
      </c>
      <c r="E403" s="842"/>
      <c r="F403" s="1085"/>
    </row>
    <row r="404" spans="1:6">
      <c r="A404" s="72"/>
      <c r="B404" s="73"/>
      <c r="C404" s="74"/>
      <c r="D404" s="669"/>
      <c r="E404" s="670"/>
      <c r="F404" s="1085"/>
    </row>
    <row r="405" spans="1:6" s="672" customFormat="1">
      <c r="A405" s="97">
        <v>2.31</v>
      </c>
      <c r="B405" s="469" t="s">
        <v>1229</v>
      </c>
      <c r="C405" s="470" t="s">
        <v>12</v>
      </c>
      <c r="D405" s="671">
        <v>2</v>
      </c>
      <c r="E405" s="842"/>
      <c r="F405" s="1085"/>
    </row>
    <row r="406" spans="1:6">
      <c r="A406" s="72"/>
      <c r="B406" s="73"/>
      <c r="C406" s="74"/>
      <c r="D406" s="669"/>
      <c r="E406" s="670"/>
      <c r="F406" s="1085"/>
    </row>
    <row r="407" spans="1:6" s="672" customFormat="1">
      <c r="A407" s="97">
        <v>2.3199999999999998</v>
      </c>
      <c r="B407" s="469" t="s">
        <v>1230</v>
      </c>
      <c r="C407" s="470" t="s">
        <v>12</v>
      </c>
      <c r="D407" s="671">
        <v>2</v>
      </c>
      <c r="E407" s="842"/>
      <c r="F407" s="1085"/>
    </row>
    <row r="408" spans="1:6">
      <c r="A408" s="72"/>
      <c r="B408" s="73"/>
      <c r="C408" s="74"/>
      <c r="D408" s="669"/>
      <c r="E408" s="670"/>
      <c r="F408" s="1085"/>
    </row>
    <row r="409" spans="1:6" s="672" customFormat="1">
      <c r="A409" s="97">
        <v>2.33</v>
      </c>
      <c r="B409" s="469" t="s">
        <v>1231</v>
      </c>
      <c r="C409" s="470" t="s">
        <v>12</v>
      </c>
      <c r="D409" s="671">
        <v>1</v>
      </c>
      <c r="E409" s="842"/>
      <c r="F409" s="1085"/>
    </row>
    <row r="410" spans="1:6">
      <c r="A410" s="72"/>
      <c r="B410" s="73"/>
      <c r="C410" s="74"/>
      <c r="D410" s="669"/>
      <c r="E410" s="670"/>
      <c r="F410" s="1085"/>
    </row>
    <row r="411" spans="1:6" s="672" customFormat="1">
      <c r="A411" s="97">
        <v>2.34</v>
      </c>
      <c r="B411" s="469" t="s">
        <v>1232</v>
      </c>
      <c r="C411" s="470" t="s">
        <v>12</v>
      </c>
      <c r="D411" s="671">
        <v>1</v>
      </c>
      <c r="E411" s="842"/>
      <c r="F411" s="1085"/>
    </row>
    <row r="412" spans="1:6">
      <c r="A412" s="72"/>
      <c r="B412" s="73"/>
      <c r="C412" s="74"/>
      <c r="D412" s="669"/>
      <c r="E412" s="670"/>
      <c r="F412" s="1085"/>
    </row>
    <row r="413" spans="1:6" s="672" customFormat="1">
      <c r="A413" s="97">
        <v>2.35</v>
      </c>
      <c r="B413" s="469" t="s">
        <v>1233</v>
      </c>
      <c r="C413" s="470" t="s">
        <v>12</v>
      </c>
      <c r="D413" s="671">
        <v>1</v>
      </c>
      <c r="E413" s="842"/>
      <c r="F413" s="1085"/>
    </row>
    <row r="414" spans="1:6">
      <c r="A414" s="72"/>
      <c r="B414" s="73"/>
      <c r="C414" s="74"/>
      <c r="D414" s="669"/>
      <c r="E414" s="670"/>
      <c r="F414" s="1085"/>
    </row>
    <row r="415" spans="1:6" s="672" customFormat="1">
      <c r="A415" s="97">
        <v>2.36</v>
      </c>
      <c r="B415" s="469" t="s">
        <v>1234</v>
      </c>
      <c r="C415" s="470" t="s">
        <v>12</v>
      </c>
      <c r="D415" s="671">
        <v>1</v>
      </c>
      <c r="E415" s="842"/>
      <c r="F415" s="1085"/>
    </row>
    <row r="416" spans="1:6">
      <c r="A416" s="72"/>
      <c r="B416" s="73"/>
      <c r="C416" s="74"/>
      <c r="D416" s="669"/>
      <c r="E416" s="670"/>
      <c r="F416" s="1085"/>
    </row>
    <row r="417" spans="1:11" s="698" customFormat="1">
      <c r="A417" s="76"/>
      <c r="B417" s="689" t="s">
        <v>1235</v>
      </c>
      <c r="C417" s="675"/>
      <c r="D417" s="676"/>
      <c r="E417" s="843"/>
      <c r="F417" s="1085"/>
      <c r="G417" s="81"/>
      <c r="H417" s="81"/>
      <c r="I417" s="81"/>
      <c r="J417" s="81"/>
      <c r="K417" s="81"/>
    </row>
    <row r="418" spans="1:11">
      <c r="A418" s="72"/>
      <c r="B418" s="73"/>
      <c r="C418" s="74"/>
      <c r="D418" s="669"/>
      <c r="E418" s="670"/>
      <c r="F418" s="1085"/>
    </row>
    <row r="419" spans="1:11" s="672" customFormat="1" ht="25">
      <c r="A419" s="97">
        <v>2.37</v>
      </c>
      <c r="B419" s="469" t="s">
        <v>1236</v>
      </c>
      <c r="C419" s="470" t="s">
        <v>12</v>
      </c>
      <c r="D419" s="671">
        <v>2</v>
      </c>
      <c r="E419" s="842"/>
      <c r="F419" s="1085"/>
    </row>
    <row r="420" spans="1:11">
      <c r="A420" s="72"/>
      <c r="B420" s="73"/>
      <c r="C420" s="74"/>
      <c r="D420" s="669"/>
      <c r="E420" s="670"/>
      <c r="F420" s="1085"/>
    </row>
    <row r="421" spans="1:11" s="672" customFormat="1">
      <c r="A421" s="97">
        <v>2.38</v>
      </c>
      <c r="B421" s="469" t="s">
        <v>1237</v>
      </c>
      <c r="C421" s="470" t="s">
        <v>12</v>
      </c>
      <c r="D421" s="671">
        <v>2</v>
      </c>
      <c r="E421" s="842"/>
      <c r="F421" s="1085"/>
    </row>
    <row r="422" spans="1:11">
      <c r="A422" s="72"/>
      <c r="B422" s="73"/>
      <c r="C422" s="74"/>
      <c r="D422" s="669"/>
      <c r="E422" s="670"/>
      <c r="F422" s="1085"/>
    </row>
    <row r="423" spans="1:11" ht="13.5" thickBot="1">
      <c r="A423" s="2063" t="s">
        <v>269</v>
      </c>
      <c r="B423" s="2064"/>
      <c r="C423" s="2064"/>
      <c r="D423" s="2064"/>
      <c r="E423" s="2065"/>
      <c r="F423" s="1084"/>
    </row>
    <row r="424" spans="1:11" s="672" customFormat="1">
      <c r="A424" s="97">
        <v>2.39</v>
      </c>
      <c r="B424" s="469" t="s">
        <v>1238</v>
      </c>
      <c r="C424" s="470" t="s">
        <v>12</v>
      </c>
      <c r="D424" s="671">
        <v>2</v>
      </c>
      <c r="E424" s="842"/>
      <c r="F424" s="1085"/>
    </row>
    <row r="425" spans="1:11">
      <c r="A425" s="72"/>
      <c r="B425" s="73"/>
      <c r="C425" s="74"/>
      <c r="D425" s="669"/>
      <c r="E425" s="670"/>
      <c r="F425" s="1085"/>
    </row>
    <row r="426" spans="1:11" s="672" customFormat="1">
      <c r="A426" s="476">
        <v>2.4</v>
      </c>
      <c r="B426" s="469" t="s">
        <v>1239</v>
      </c>
      <c r="C426" s="470" t="s">
        <v>12</v>
      </c>
      <c r="D426" s="671">
        <v>2</v>
      </c>
      <c r="E426" s="842"/>
      <c r="F426" s="1085"/>
    </row>
    <row r="427" spans="1:11">
      <c r="A427" s="72"/>
      <c r="B427" s="73"/>
      <c r="C427" s="74"/>
      <c r="D427" s="669"/>
      <c r="E427" s="670"/>
      <c r="F427" s="1085"/>
    </row>
    <row r="428" spans="1:11" s="672" customFormat="1">
      <c r="A428" s="97">
        <v>2.41</v>
      </c>
      <c r="B428" s="469" t="s">
        <v>1240</v>
      </c>
      <c r="C428" s="470" t="s">
        <v>12</v>
      </c>
      <c r="D428" s="671">
        <v>4</v>
      </c>
      <c r="E428" s="842"/>
      <c r="F428" s="1085"/>
    </row>
    <row r="429" spans="1:11">
      <c r="A429" s="72"/>
      <c r="B429" s="73"/>
      <c r="C429" s="74"/>
      <c r="D429" s="669"/>
      <c r="E429" s="670"/>
      <c r="F429" s="1085"/>
    </row>
    <row r="430" spans="1:11" s="672" customFormat="1">
      <c r="A430" s="97">
        <v>2.42</v>
      </c>
      <c r="B430" s="469" t="s">
        <v>1241</v>
      </c>
      <c r="C430" s="470" t="s">
        <v>12</v>
      </c>
      <c r="D430" s="671">
        <v>2</v>
      </c>
      <c r="E430" s="842"/>
      <c r="F430" s="1085"/>
    </row>
    <row r="431" spans="1:11">
      <c r="A431" s="72"/>
      <c r="B431" s="73"/>
      <c r="C431" s="74"/>
      <c r="D431" s="669"/>
      <c r="E431" s="670"/>
      <c r="F431" s="1085"/>
    </row>
    <row r="432" spans="1:11" s="672" customFormat="1">
      <c r="A432" s="97">
        <v>2.4300000000000002</v>
      </c>
      <c r="B432" s="469" t="s">
        <v>1242</v>
      </c>
      <c r="C432" s="470" t="s">
        <v>12</v>
      </c>
      <c r="D432" s="671">
        <v>1</v>
      </c>
      <c r="E432" s="842"/>
      <c r="F432" s="1085"/>
    </row>
    <row r="433" spans="1:11">
      <c r="A433" s="72"/>
      <c r="B433" s="73"/>
      <c r="C433" s="74"/>
      <c r="D433" s="669"/>
      <c r="E433" s="670"/>
      <c r="F433" s="1085"/>
    </row>
    <row r="434" spans="1:11" s="672" customFormat="1">
      <c r="A434" s="97">
        <v>2.44</v>
      </c>
      <c r="B434" s="469" t="s">
        <v>1243</v>
      </c>
      <c r="C434" s="470" t="s">
        <v>12</v>
      </c>
      <c r="D434" s="671">
        <v>1</v>
      </c>
      <c r="E434" s="842"/>
      <c r="F434" s="1085"/>
    </row>
    <row r="435" spans="1:11">
      <c r="A435" s="72"/>
      <c r="B435" s="73"/>
      <c r="C435" s="74"/>
      <c r="D435" s="669"/>
      <c r="E435" s="670"/>
      <c r="F435" s="1085"/>
    </row>
    <row r="436" spans="1:11" s="672" customFormat="1">
      <c r="A436" s="97">
        <v>2.4500000000000002</v>
      </c>
      <c r="B436" s="469" t="s">
        <v>1244</v>
      </c>
      <c r="C436" s="470" t="s">
        <v>12</v>
      </c>
      <c r="D436" s="671">
        <v>1</v>
      </c>
      <c r="E436" s="842"/>
      <c r="F436" s="1085"/>
    </row>
    <row r="437" spans="1:11">
      <c r="A437" s="72"/>
      <c r="B437" s="73"/>
      <c r="C437" s="74"/>
      <c r="D437" s="669"/>
      <c r="E437" s="670"/>
      <c r="F437" s="1085"/>
    </row>
    <row r="438" spans="1:11" s="672" customFormat="1" ht="25">
      <c r="A438" s="76">
        <v>2.46</v>
      </c>
      <c r="B438" s="678" t="s">
        <v>1245</v>
      </c>
      <c r="C438" s="675" t="s">
        <v>12</v>
      </c>
      <c r="D438" s="676">
        <v>1</v>
      </c>
      <c r="E438" s="842"/>
      <c r="F438" s="1085"/>
      <c r="G438" s="673"/>
      <c r="H438" s="673"/>
      <c r="I438" s="673"/>
      <c r="J438" s="673"/>
      <c r="K438" s="673"/>
    </row>
    <row r="439" spans="1:11">
      <c r="A439" s="72"/>
      <c r="B439" s="73"/>
      <c r="C439" s="74"/>
      <c r="D439" s="669"/>
      <c r="E439" s="670"/>
      <c r="F439" s="1085"/>
    </row>
    <row r="440" spans="1:11" s="672" customFormat="1">
      <c r="A440" s="97">
        <v>2.4700000000000002</v>
      </c>
      <c r="B440" s="469" t="s">
        <v>1246</v>
      </c>
      <c r="C440" s="470" t="s">
        <v>12</v>
      </c>
      <c r="D440" s="671">
        <v>1</v>
      </c>
      <c r="E440" s="842"/>
      <c r="F440" s="1085"/>
    </row>
    <row r="441" spans="1:11">
      <c r="A441" s="72"/>
      <c r="B441" s="73"/>
      <c r="C441" s="74"/>
      <c r="D441" s="669"/>
      <c r="E441" s="670"/>
      <c r="F441" s="1085"/>
    </row>
    <row r="442" spans="1:11" s="672" customFormat="1">
      <c r="A442" s="97">
        <v>2.48</v>
      </c>
      <c r="B442" s="469" t="s">
        <v>1247</v>
      </c>
      <c r="C442" s="470" t="s">
        <v>12</v>
      </c>
      <c r="D442" s="671">
        <v>1</v>
      </c>
      <c r="E442" s="842"/>
      <c r="F442" s="1085"/>
    </row>
    <row r="443" spans="1:11">
      <c r="A443" s="72"/>
      <c r="B443" s="73"/>
      <c r="C443" s="74"/>
      <c r="D443" s="669"/>
      <c r="E443" s="670"/>
      <c r="F443" s="1085"/>
    </row>
    <row r="444" spans="1:11" s="698" customFormat="1">
      <c r="A444" s="699">
        <v>3</v>
      </c>
      <c r="B444" s="688" t="s">
        <v>916</v>
      </c>
      <c r="C444" s="678"/>
      <c r="D444" s="678"/>
      <c r="E444" s="842"/>
      <c r="F444" s="1086"/>
      <c r="G444" s="81"/>
      <c r="H444" s="81"/>
      <c r="I444" s="81"/>
      <c r="J444" s="81"/>
      <c r="K444" s="81"/>
    </row>
    <row r="445" spans="1:11">
      <c r="A445" s="72"/>
      <c r="B445" s="73"/>
      <c r="C445" s="74"/>
      <c r="D445" s="669"/>
      <c r="E445" s="842"/>
      <c r="F445" s="1085"/>
    </row>
    <row r="446" spans="1:11" s="698" customFormat="1">
      <c r="A446" s="76"/>
      <c r="B446" s="689" t="s">
        <v>1249</v>
      </c>
      <c r="C446" s="678"/>
      <c r="D446" s="678"/>
      <c r="E446" s="842"/>
      <c r="F446" s="1086"/>
      <c r="G446" s="81"/>
      <c r="H446" s="81"/>
      <c r="I446" s="81"/>
      <c r="J446" s="81"/>
      <c r="K446" s="81"/>
    </row>
    <row r="447" spans="1:11">
      <c r="A447" s="72"/>
      <c r="B447" s="73"/>
      <c r="C447" s="74"/>
      <c r="D447" s="669"/>
      <c r="E447" s="842"/>
      <c r="F447" s="1085"/>
    </row>
    <row r="448" spans="1:11" s="681" customFormat="1" ht="64.5">
      <c r="A448" s="76">
        <v>3.1</v>
      </c>
      <c r="B448" s="678" t="s">
        <v>1250</v>
      </c>
      <c r="C448" s="675" t="s">
        <v>12</v>
      </c>
      <c r="D448" s="676">
        <v>2</v>
      </c>
      <c r="E448" s="842"/>
      <c r="F448" s="1086"/>
      <c r="G448" s="687"/>
      <c r="H448" s="687"/>
      <c r="I448" s="687"/>
      <c r="J448" s="687"/>
      <c r="K448" s="687"/>
    </row>
    <row r="449" spans="1:11">
      <c r="A449" s="72"/>
      <c r="B449" s="73"/>
      <c r="C449" s="74"/>
      <c r="D449" s="669"/>
      <c r="E449" s="842"/>
      <c r="F449" s="1085"/>
    </row>
    <row r="450" spans="1:11" s="681" customFormat="1">
      <c r="A450" s="699">
        <v>4</v>
      </c>
      <c r="B450" s="688" t="s">
        <v>1251</v>
      </c>
      <c r="C450" s="678"/>
      <c r="D450" s="678"/>
      <c r="E450" s="842"/>
      <c r="F450" s="1086"/>
      <c r="G450" s="687"/>
      <c r="H450" s="687"/>
      <c r="I450" s="687"/>
      <c r="J450" s="687"/>
      <c r="K450" s="687"/>
    </row>
    <row r="451" spans="1:11">
      <c r="A451" s="72"/>
      <c r="B451" s="73"/>
      <c r="C451" s="74"/>
      <c r="D451" s="669"/>
      <c r="E451" s="842"/>
      <c r="F451" s="1085"/>
    </row>
    <row r="452" spans="1:11" s="681" customFormat="1" ht="75">
      <c r="A452" s="76">
        <v>4.0999999999999996</v>
      </c>
      <c r="B452" s="678" t="s">
        <v>1252</v>
      </c>
      <c r="C452" s="675" t="s">
        <v>12</v>
      </c>
      <c r="D452" s="676">
        <v>2</v>
      </c>
      <c r="E452" s="842"/>
      <c r="F452" s="1086"/>
      <c r="G452" s="687"/>
      <c r="H452" s="687"/>
      <c r="I452" s="687"/>
      <c r="J452" s="687"/>
      <c r="K452" s="687"/>
    </row>
    <row r="453" spans="1:11">
      <c r="A453" s="72"/>
      <c r="B453" s="73"/>
      <c r="C453" s="74"/>
      <c r="D453" s="669"/>
      <c r="E453" s="842"/>
      <c r="F453" s="1085"/>
    </row>
    <row r="454" spans="1:11" s="698" customFormat="1" ht="13.5" thickBot="1">
      <c r="A454" s="2066" t="s">
        <v>269</v>
      </c>
      <c r="B454" s="2067"/>
      <c r="C454" s="2067"/>
      <c r="D454" s="2067"/>
      <c r="E454" s="2068"/>
      <c r="F454" s="1087"/>
      <c r="G454" s="81"/>
      <c r="H454" s="81"/>
      <c r="I454" s="81"/>
      <c r="J454" s="81"/>
      <c r="K454" s="81"/>
    </row>
    <row r="455" spans="1:11">
      <c r="A455" s="700"/>
      <c r="B455" s="701"/>
      <c r="C455" s="702"/>
      <c r="D455" s="703"/>
      <c r="E455" s="704"/>
      <c r="F455" s="1088"/>
    </row>
    <row r="456" spans="1:11">
      <c r="A456" s="700"/>
      <c r="B456" s="701"/>
      <c r="C456" s="702"/>
      <c r="D456" s="703"/>
      <c r="E456" s="704"/>
      <c r="F456" s="1088"/>
    </row>
    <row r="457" spans="1:11">
      <c r="A457" s="700"/>
      <c r="B457" s="701"/>
      <c r="C457" s="702"/>
      <c r="D457" s="703"/>
      <c r="E457" s="704"/>
      <c r="F457" s="1088"/>
    </row>
    <row r="458" spans="1:11">
      <c r="A458" s="700"/>
      <c r="B458" s="701"/>
      <c r="C458" s="702"/>
      <c r="D458" s="703"/>
      <c r="E458" s="704"/>
      <c r="F458" s="1088"/>
    </row>
    <row r="459" spans="1:11">
      <c r="A459" s="700"/>
      <c r="B459" s="701"/>
      <c r="C459" s="702"/>
      <c r="D459" s="703"/>
      <c r="E459" s="704"/>
      <c r="F459" s="1088"/>
    </row>
    <row r="460" spans="1:11">
      <c r="A460" s="700"/>
      <c r="B460" s="701"/>
      <c r="C460" s="702"/>
      <c r="D460" s="703"/>
      <c r="E460" s="704"/>
      <c r="F460" s="1088"/>
    </row>
    <row r="461" spans="1:11">
      <c r="A461" s="700"/>
      <c r="B461" s="701"/>
      <c r="C461" s="702"/>
      <c r="D461" s="703"/>
      <c r="E461" s="704"/>
      <c r="F461" s="1088"/>
    </row>
    <row r="462" spans="1:11">
      <c r="A462" s="700"/>
      <c r="B462" s="701"/>
      <c r="C462" s="702"/>
      <c r="D462" s="703"/>
      <c r="E462" s="704"/>
      <c r="F462" s="1088"/>
    </row>
    <row r="463" spans="1:11">
      <c r="A463" s="700"/>
      <c r="B463" s="701"/>
      <c r="C463" s="702"/>
      <c r="D463" s="703"/>
      <c r="E463" s="704"/>
      <c r="F463" s="1088"/>
    </row>
    <row r="464" spans="1:11">
      <c r="A464" s="700"/>
      <c r="B464" s="701"/>
      <c r="C464" s="702"/>
      <c r="D464" s="703"/>
      <c r="E464" s="704"/>
      <c r="F464" s="1088"/>
    </row>
  </sheetData>
  <mergeCells count="42">
    <mergeCell ref="F14:F16"/>
    <mergeCell ref="A1:F1"/>
    <mergeCell ref="A3:F3"/>
    <mergeCell ref="A5:F5"/>
    <mergeCell ref="A14:A16"/>
    <mergeCell ref="B14:B16"/>
    <mergeCell ref="C14:C16"/>
    <mergeCell ref="D14:D16"/>
    <mergeCell ref="E14:E16"/>
    <mergeCell ref="F21:F24"/>
    <mergeCell ref="A18:A19"/>
    <mergeCell ref="B18:B19"/>
    <mergeCell ref="C18:C19"/>
    <mergeCell ref="D18:D19"/>
    <mergeCell ref="E18:E19"/>
    <mergeCell ref="F18:F19"/>
    <mergeCell ref="A21:A24"/>
    <mergeCell ref="B21:B24"/>
    <mergeCell ref="C21:C24"/>
    <mergeCell ref="D21:D24"/>
    <mergeCell ref="E21:E24"/>
    <mergeCell ref="F68:F69"/>
    <mergeCell ref="B63:B64"/>
    <mergeCell ref="C63:C64"/>
    <mergeCell ref="D63:D64"/>
    <mergeCell ref="E63:E64"/>
    <mergeCell ref="F63:F64"/>
    <mergeCell ref="A60:E60"/>
    <mergeCell ref="A68:A69"/>
    <mergeCell ref="B68:B69"/>
    <mergeCell ref="C68:C69"/>
    <mergeCell ref="D68:D69"/>
    <mergeCell ref="E68:E69"/>
    <mergeCell ref="A103:E103"/>
    <mergeCell ref="A146:E146"/>
    <mergeCell ref="A196:E196"/>
    <mergeCell ref="A454:E454"/>
    <mergeCell ref="A238:E238"/>
    <mergeCell ref="A277:E277"/>
    <mergeCell ref="A322:E322"/>
    <mergeCell ref="A368:E368"/>
    <mergeCell ref="A423:E423"/>
  </mergeCells>
  <pageMargins left="0.7" right="0.7" top="0.75" bottom="0.75" header="0.3" footer="0.3"/>
  <pageSetup paperSize="9" scale="76" fitToHeight="0" orientation="portrait" r:id="rId1"/>
  <headerFooter alignWithMargins="0">
    <oddFooter>Page &amp;P of &amp;N</oddFooter>
  </headerFooter>
  <rowBreaks count="9" manualBreakCount="9">
    <brk id="60" max="16383" man="1"/>
    <brk id="103" max="5" man="1"/>
    <brk id="146" max="5" man="1"/>
    <brk id="196" max="16383" man="1"/>
    <brk id="238" max="16383" man="1"/>
    <brk id="277" max="5" man="1"/>
    <brk id="322" max="16383" man="1"/>
    <brk id="368" max="16383" man="1"/>
    <brk id="423"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9">
    <pageSetUpPr fitToPage="1"/>
  </sheetPr>
  <dimension ref="A1:C43"/>
  <sheetViews>
    <sheetView view="pageBreakPreview" zoomScaleSheetLayoutView="100" workbookViewId="0">
      <selection activeCell="C31" sqref="C9:C31"/>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029" t="str">
        <f>'Back wash Pump House'!A1:F1</f>
        <v>MBEERE SOUTH WATER SUPPLY PROJECT: LOT II-KAMBURU WATER SUPPLY</v>
      </c>
      <c r="B1" s="2030"/>
      <c r="C1" s="2031"/>
    </row>
    <row r="2" spans="1:3" ht="13">
      <c r="A2" s="621"/>
      <c r="B2" s="625"/>
      <c r="C2" s="626"/>
    </row>
    <row r="3" spans="1:3" ht="13">
      <c r="A3" s="1930" t="str">
        <f>'Back wash Pump House'!A3</f>
        <v>BILL No. 3.7</v>
      </c>
      <c r="B3" s="1931"/>
      <c r="C3" s="1932"/>
    </row>
    <row r="4" spans="1:3">
      <c r="A4" s="621"/>
      <c r="B4" s="623"/>
      <c r="C4" s="624"/>
    </row>
    <row r="5" spans="1:3" ht="13">
      <c r="A5" s="2006" t="str">
        <f>'Back wash Pump House'!A5</f>
        <v>TREATMENT WORKS - BACK WASH WATER PUMP HOUSE</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20"/>
    </row>
    <row r="10" spans="1:3" s="622" customFormat="1">
      <c r="A10" s="634"/>
      <c r="B10" s="786" t="s">
        <v>1589</v>
      </c>
    </row>
    <row r="11" spans="1:3">
      <c r="A11" s="621"/>
      <c r="B11" s="632"/>
      <c r="C11" s="620"/>
    </row>
    <row r="12" spans="1:3" s="622" customFormat="1">
      <c r="A12" s="634"/>
      <c r="B12" s="786" t="s">
        <v>1590</v>
      </c>
    </row>
    <row r="13" spans="1:3">
      <c r="A13" s="621"/>
      <c r="B13" s="632"/>
      <c r="C13" s="620"/>
    </row>
    <row r="14" spans="1:3" s="622" customFormat="1">
      <c r="A14" s="634"/>
      <c r="B14" s="786" t="s">
        <v>1591</v>
      </c>
    </row>
    <row r="15" spans="1:3">
      <c r="A15" s="621"/>
      <c r="B15" s="632"/>
      <c r="C15" s="620"/>
    </row>
    <row r="16" spans="1:3" s="622" customFormat="1">
      <c r="A16" s="634"/>
      <c r="B16" s="786" t="s">
        <v>1592</v>
      </c>
    </row>
    <row r="17" spans="1:3">
      <c r="A17" s="621"/>
      <c r="B17" s="632"/>
      <c r="C17" s="620"/>
    </row>
    <row r="18" spans="1:3" s="622" customFormat="1">
      <c r="A18" s="634"/>
      <c r="B18" s="786" t="s">
        <v>1593</v>
      </c>
    </row>
    <row r="19" spans="1:3">
      <c r="A19" s="621"/>
      <c r="B19" s="632"/>
      <c r="C19" s="620"/>
    </row>
    <row r="20" spans="1:3" s="622" customFormat="1">
      <c r="A20" s="634"/>
      <c r="B20" s="786" t="s">
        <v>1594</v>
      </c>
    </row>
    <row r="21" spans="1:3">
      <c r="A21" s="621"/>
      <c r="B21" s="632"/>
      <c r="C21" s="620"/>
    </row>
    <row r="22" spans="1:3" s="622" customFormat="1">
      <c r="A22" s="634"/>
      <c r="B22" s="786" t="s">
        <v>1595</v>
      </c>
    </row>
    <row r="23" spans="1:3">
      <c r="A23" s="621"/>
      <c r="B23" s="632"/>
      <c r="C23" s="620"/>
    </row>
    <row r="24" spans="1:3" s="622" customFormat="1">
      <c r="A24" s="634"/>
      <c r="B24" s="786" t="s">
        <v>1596</v>
      </c>
    </row>
    <row r="25" spans="1:3">
      <c r="A25" s="621"/>
      <c r="B25" s="632"/>
      <c r="C25" s="620"/>
    </row>
    <row r="26" spans="1:3" s="622" customFormat="1">
      <c r="A26" s="634"/>
      <c r="B26" s="786" t="s">
        <v>1597</v>
      </c>
    </row>
    <row r="27" spans="1:3">
      <c r="A27" s="621"/>
      <c r="B27" s="632"/>
      <c r="C27" s="620"/>
    </row>
    <row r="28" spans="1:3" s="622" customFormat="1">
      <c r="A28" s="634"/>
      <c r="B28" s="786" t="s">
        <v>1598</v>
      </c>
    </row>
    <row r="29" spans="1:3">
      <c r="A29" s="621"/>
      <c r="B29" s="632"/>
      <c r="C29" s="620"/>
    </row>
    <row r="30" spans="1:3">
      <c r="A30" s="637"/>
      <c r="B30" s="638"/>
      <c r="C30" s="620"/>
    </row>
    <row r="31" spans="1:3" ht="13.5" thickBot="1">
      <c r="A31" s="1907" t="s">
        <v>1605</v>
      </c>
      <c r="B31" s="1908"/>
      <c r="C31" s="620"/>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c r="A39" s="621"/>
      <c r="B39" s="641"/>
      <c r="C39" s="642"/>
    </row>
    <row r="40" spans="1:3">
      <c r="A40" s="621"/>
      <c r="B40" s="641"/>
      <c r="C40" s="642"/>
    </row>
    <row r="41" spans="1:3" ht="13" thickBot="1">
      <c r="A41" s="627"/>
      <c r="B41" s="643"/>
      <c r="C41" s="644"/>
    </row>
    <row r="43" spans="1:3">
      <c r="C43" s="645"/>
    </row>
  </sheetData>
  <mergeCells count="4">
    <mergeCell ref="A31:B31"/>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
    <pageSetUpPr fitToPage="1"/>
  </sheetPr>
  <dimension ref="A1:K411"/>
  <sheetViews>
    <sheetView view="pageBreakPreview" topLeftCell="A397" zoomScaleSheetLayoutView="100" workbookViewId="0">
      <selection activeCell="I9" sqref="I9"/>
    </sheetView>
  </sheetViews>
  <sheetFormatPr defaultRowHeight="13"/>
  <cols>
    <col min="1" max="1" width="8.08984375" style="705" customWidth="1"/>
    <col min="2" max="2" width="58.36328125" style="81" customWidth="1"/>
    <col min="3" max="3" width="6.453125" style="706" customWidth="1"/>
    <col min="4" max="4" width="8.90625" style="707" customWidth="1"/>
    <col min="5" max="5" width="13.7265625" style="708" customWidth="1"/>
    <col min="6" max="6" width="22.08984375" style="1089" bestFit="1" customWidth="1"/>
    <col min="7" max="7" width="8.7265625" style="81"/>
    <col min="8" max="8" width="12" style="81" customWidth="1"/>
    <col min="9" max="9" width="10.6328125" style="81" customWidth="1"/>
    <col min="10" max="255" width="8.7265625" style="81"/>
    <col min="256" max="256" width="6.36328125" style="81" customWidth="1"/>
    <col min="257" max="257" width="44.90625" style="81" customWidth="1"/>
    <col min="258" max="258" width="4" style="81" customWidth="1"/>
    <col min="259" max="259" width="8.90625" style="81" customWidth="1"/>
    <col min="260" max="260" width="7.54296875" style="81" customWidth="1"/>
    <col min="261" max="261" width="9.7265625" style="81" customWidth="1"/>
    <col min="262" max="262" width="0" style="81" hidden="1" customWidth="1"/>
    <col min="263" max="263" width="8.7265625" style="81"/>
    <col min="264" max="264" width="12" style="81" customWidth="1"/>
    <col min="265" max="265" width="10.6328125" style="81" customWidth="1"/>
    <col min="266" max="511" width="8.7265625" style="81"/>
    <col min="512" max="512" width="6.36328125" style="81" customWidth="1"/>
    <col min="513" max="513" width="44.90625" style="81" customWidth="1"/>
    <col min="514" max="514" width="4" style="81" customWidth="1"/>
    <col min="515" max="515" width="8.90625" style="81" customWidth="1"/>
    <col min="516" max="516" width="7.54296875" style="81" customWidth="1"/>
    <col min="517" max="517" width="9.7265625" style="81" customWidth="1"/>
    <col min="518" max="518" width="0" style="81" hidden="1" customWidth="1"/>
    <col min="519" max="519" width="8.7265625" style="81"/>
    <col min="520" max="520" width="12" style="81" customWidth="1"/>
    <col min="521" max="521" width="10.6328125" style="81" customWidth="1"/>
    <col min="522" max="767" width="8.7265625" style="81"/>
    <col min="768" max="768" width="6.36328125" style="81" customWidth="1"/>
    <col min="769" max="769" width="44.90625" style="81" customWidth="1"/>
    <col min="770" max="770" width="4" style="81" customWidth="1"/>
    <col min="771" max="771" width="8.90625" style="81" customWidth="1"/>
    <col min="772" max="772" width="7.54296875" style="81" customWidth="1"/>
    <col min="773" max="773" width="9.7265625" style="81" customWidth="1"/>
    <col min="774" max="774" width="0" style="81" hidden="1" customWidth="1"/>
    <col min="775" max="775" width="8.7265625" style="81"/>
    <col min="776" max="776" width="12" style="81" customWidth="1"/>
    <col min="777" max="777" width="10.6328125" style="81" customWidth="1"/>
    <col min="778" max="1023" width="8.7265625" style="81"/>
    <col min="1024" max="1024" width="6.36328125" style="81" customWidth="1"/>
    <col min="1025" max="1025" width="44.90625" style="81" customWidth="1"/>
    <col min="1026" max="1026" width="4" style="81" customWidth="1"/>
    <col min="1027" max="1027" width="8.90625" style="81" customWidth="1"/>
    <col min="1028" max="1028" width="7.54296875" style="81" customWidth="1"/>
    <col min="1029" max="1029" width="9.7265625" style="81" customWidth="1"/>
    <col min="1030" max="1030" width="0" style="81" hidden="1" customWidth="1"/>
    <col min="1031" max="1031" width="8.7265625" style="81"/>
    <col min="1032" max="1032" width="12" style="81" customWidth="1"/>
    <col min="1033" max="1033" width="10.6328125" style="81" customWidth="1"/>
    <col min="1034" max="1279" width="8.7265625" style="81"/>
    <col min="1280" max="1280" width="6.36328125" style="81" customWidth="1"/>
    <col min="1281" max="1281" width="44.90625" style="81" customWidth="1"/>
    <col min="1282" max="1282" width="4" style="81" customWidth="1"/>
    <col min="1283" max="1283" width="8.90625" style="81" customWidth="1"/>
    <col min="1284" max="1284" width="7.54296875" style="81" customWidth="1"/>
    <col min="1285" max="1285" width="9.7265625" style="81" customWidth="1"/>
    <col min="1286" max="1286" width="0" style="81" hidden="1" customWidth="1"/>
    <col min="1287" max="1287" width="8.7265625" style="81"/>
    <col min="1288" max="1288" width="12" style="81" customWidth="1"/>
    <col min="1289" max="1289" width="10.6328125" style="81" customWidth="1"/>
    <col min="1290" max="1535" width="8.7265625" style="81"/>
    <col min="1536" max="1536" width="6.36328125" style="81" customWidth="1"/>
    <col min="1537" max="1537" width="44.90625" style="81" customWidth="1"/>
    <col min="1538" max="1538" width="4" style="81" customWidth="1"/>
    <col min="1539" max="1539" width="8.90625" style="81" customWidth="1"/>
    <col min="1540" max="1540" width="7.54296875" style="81" customWidth="1"/>
    <col min="1541" max="1541" width="9.7265625" style="81" customWidth="1"/>
    <col min="1542" max="1542" width="0" style="81" hidden="1" customWidth="1"/>
    <col min="1543" max="1543" width="8.7265625" style="81"/>
    <col min="1544" max="1544" width="12" style="81" customWidth="1"/>
    <col min="1545" max="1545" width="10.6328125" style="81" customWidth="1"/>
    <col min="1546" max="1791" width="8.7265625" style="81"/>
    <col min="1792" max="1792" width="6.36328125" style="81" customWidth="1"/>
    <col min="1793" max="1793" width="44.90625" style="81" customWidth="1"/>
    <col min="1794" max="1794" width="4" style="81" customWidth="1"/>
    <col min="1795" max="1795" width="8.90625" style="81" customWidth="1"/>
    <col min="1796" max="1796" width="7.54296875" style="81" customWidth="1"/>
    <col min="1797" max="1797" width="9.7265625" style="81" customWidth="1"/>
    <col min="1798" max="1798" width="0" style="81" hidden="1" customWidth="1"/>
    <col min="1799" max="1799" width="8.7265625" style="81"/>
    <col min="1800" max="1800" width="12" style="81" customWidth="1"/>
    <col min="1801" max="1801" width="10.6328125" style="81" customWidth="1"/>
    <col min="1802" max="2047" width="8.7265625" style="81"/>
    <col min="2048" max="2048" width="6.36328125" style="81" customWidth="1"/>
    <col min="2049" max="2049" width="44.90625" style="81" customWidth="1"/>
    <col min="2050" max="2050" width="4" style="81" customWidth="1"/>
    <col min="2051" max="2051" width="8.90625" style="81" customWidth="1"/>
    <col min="2052" max="2052" width="7.54296875" style="81" customWidth="1"/>
    <col min="2053" max="2053" width="9.7265625" style="81" customWidth="1"/>
    <col min="2054" max="2054" width="0" style="81" hidden="1" customWidth="1"/>
    <col min="2055" max="2055" width="8.7265625" style="81"/>
    <col min="2056" max="2056" width="12" style="81" customWidth="1"/>
    <col min="2057" max="2057" width="10.6328125" style="81" customWidth="1"/>
    <col min="2058" max="2303" width="8.7265625" style="81"/>
    <col min="2304" max="2304" width="6.36328125" style="81" customWidth="1"/>
    <col min="2305" max="2305" width="44.90625" style="81" customWidth="1"/>
    <col min="2306" max="2306" width="4" style="81" customWidth="1"/>
    <col min="2307" max="2307" width="8.90625" style="81" customWidth="1"/>
    <col min="2308" max="2308" width="7.54296875" style="81" customWidth="1"/>
    <col min="2309" max="2309" width="9.7265625" style="81" customWidth="1"/>
    <col min="2310" max="2310" width="0" style="81" hidden="1" customWidth="1"/>
    <col min="2311" max="2311" width="8.7265625" style="81"/>
    <col min="2312" max="2312" width="12" style="81" customWidth="1"/>
    <col min="2313" max="2313" width="10.6328125" style="81" customWidth="1"/>
    <col min="2314" max="2559" width="8.7265625" style="81"/>
    <col min="2560" max="2560" width="6.36328125" style="81" customWidth="1"/>
    <col min="2561" max="2561" width="44.90625" style="81" customWidth="1"/>
    <col min="2562" max="2562" width="4" style="81" customWidth="1"/>
    <col min="2563" max="2563" width="8.90625" style="81" customWidth="1"/>
    <col min="2564" max="2564" width="7.54296875" style="81" customWidth="1"/>
    <col min="2565" max="2565" width="9.7265625" style="81" customWidth="1"/>
    <col min="2566" max="2566" width="0" style="81" hidden="1" customWidth="1"/>
    <col min="2567" max="2567" width="8.7265625" style="81"/>
    <col min="2568" max="2568" width="12" style="81" customWidth="1"/>
    <col min="2569" max="2569" width="10.6328125" style="81" customWidth="1"/>
    <col min="2570" max="2815" width="8.7265625" style="81"/>
    <col min="2816" max="2816" width="6.36328125" style="81" customWidth="1"/>
    <col min="2817" max="2817" width="44.90625" style="81" customWidth="1"/>
    <col min="2818" max="2818" width="4" style="81" customWidth="1"/>
    <col min="2819" max="2819" width="8.90625" style="81" customWidth="1"/>
    <col min="2820" max="2820" width="7.54296875" style="81" customWidth="1"/>
    <col min="2821" max="2821" width="9.7265625" style="81" customWidth="1"/>
    <col min="2822" max="2822" width="0" style="81" hidden="1" customWidth="1"/>
    <col min="2823" max="2823" width="8.7265625" style="81"/>
    <col min="2824" max="2824" width="12" style="81" customWidth="1"/>
    <col min="2825" max="2825" width="10.6328125" style="81" customWidth="1"/>
    <col min="2826" max="3071" width="8.7265625" style="81"/>
    <col min="3072" max="3072" width="6.36328125" style="81" customWidth="1"/>
    <col min="3073" max="3073" width="44.90625" style="81" customWidth="1"/>
    <col min="3074" max="3074" width="4" style="81" customWidth="1"/>
    <col min="3075" max="3075" width="8.90625" style="81" customWidth="1"/>
    <col min="3076" max="3076" width="7.54296875" style="81" customWidth="1"/>
    <col min="3077" max="3077" width="9.7265625" style="81" customWidth="1"/>
    <col min="3078" max="3078" width="0" style="81" hidden="1" customWidth="1"/>
    <col min="3079" max="3079" width="8.7265625" style="81"/>
    <col min="3080" max="3080" width="12" style="81" customWidth="1"/>
    <col min="3081" max="3081" width="10.6328125" style="81" customWidth="1"/>
    <col min="3082" max="3327" width="8.7265625" style="81"/>
    <col min="3328" max="3328" width="6.36328125" style="81" customWidth="1"/>
    <col min="3329" max="3329" width="44.90625" style="81" customWidth="1"/>
    <col min="3330" max="3330" width="4" style="81" customWidth="1"/>
    <col min="3331" max="3331" width="8.90625" style="81" customWidth="1"/>
    <col min="3332" max="3332" width="7.54296875" style="81" customWidth="1"/>
    <col min="3333" max="3333" width="9.7265625" style="81" customWidth="1"/>
    <col min="3334" max="3334" width="0" style="81" hidden="1" customWidth="1"/>
    <col min="3335" max="3335" width="8.7265625" style="81"/>
    <col min="3336" max="3336" width="12" style="81" customWidth="1"/>
    <col min="3337" max="3337" width="10.6328125" style="81" customWidth="1"/>
    <col min="3338" max="3583" width="8.7265625" style="81"/>
    <col min="3584" max="3584" width="6.36328125" style="81" customWidth="1"/>
    <col min="3585" max="3585" width="44.90625" style="81" customWidth="1"/>
    <col min="3586" max="3586" width="4" style="81" customWidth="1"/>
    <col min="3587" max="3587" width="8.90625" style="81" customWidth="1"/>
    <col min="3588" max="3588" width="7.54296875" style="81" customWidth="1"/>
    <col min="3589" max="3589" width="9.7265625" style="81" customWidth="1"/>
    <col min="3590" max="3590" width="0" style="81" hidden="1" customWidth="1"/>
    <col min="3591" max="3591" width="8.7265625" style="81"/>
    <col min="3592" max="3592" width="12" style="81" customWidth="1"/>
    <col min="3593" max="3593" width="10.6328125" style="81" customWidth="1"/>
    <col min="3594" max="3839" width="8.7265625" style="81"/>
    <col min="3840" max="3840" width="6.36328125" style="81" customWidth="1"/>
    <col min="3841" max="3841" width="44.90625" style="81" customWidth="1"/>
    <col min="3842" max="3842" width="4" style="81" customWidth="1"/>
    <col min="3843" max="3843" width="8.90625" style="81" customWidth="1"/>
    <col min="3844" max="3844" width="7.54296875" style="81" customWidth="1"/>
    <col min="3845" max="3845" width="9.7265625" style="81" customWidth="1"/>
    <col min="3846" max="3846" width="0" style="81" hidden="1" customWidth="1"/>
    <col min="3847" max="3847" width="8.7265625" style="81"/>
    <col min="3848" max="3848" width="12" style="81" customWidth="1"/>
    <col min="3849" max="3849" width="10.6328125" style="81" customWidth="1"/>
    <col min="3850" max="4095" width="8.7265625" style="81"/>
    <col min="4096" max="4096" width="6.36328125" style="81" customWidth="1"/>
    <col min="4097" max="4097" width="44.90625" style="81" customWidth="1"/>
    <col min="4098" max="4098" width="4" style="81" customWidth="1"/>
    <col min="4099" max="4099" width="8.90625" style="81" customWidth="1"/>
    <col min="4100" max="4100" width="7.54296875" style="81" customWidth="1"/>
    <col min="4101" max="4101" width="9.7265625" style="81" customWidth="1"/>
    <col min="4102" max="4102" width="0" style="81" hidden="1" customWidth="1"/>
    <col min="4103" max="4103" width="8.7265625" style="81"/>
    <col min="4104" max="4104" width="12" style="81" customWidth="1"/>
    <col min="4105" max="4105" width="10.6328125" style="81" customWidth="1"/>
    <col min="4106" max="4351" width="8.7265625" style="81"/>
    <col min="4352" max="4352" width="6.36328125" style="81" customWidth="1"/>
    <col min="4353" max="4353" width="44.90625" style="81" customWidth="1"/>
    <col min="4354" max="4354" width="4" style="81" customWidth="1"/>
    <col min="4355" max="4355" width="8.90625" style="81" customWidth="1"/>
    <col min="4356" max="4356" width="7.54296875" style="81" customWidth="1"/>
    <col min="4357" max="4357" width="9.7265625" style="81" customWidth="1"/>
    <col min="4358" max="4358" width="0" style="81" hidden="1" customWidth="1"/>
    <col min="4359" max="4359" width="8.7265625" style="81"/>
    <col min="4360" max="4360" width="12" style="81" customWidth="1"/>
    <col min="4361" max="4361" width="10.6328125" style="81" customWidth="1"/>
    <col min="4362" max="4607" width="8.7265625" style="81"/>
    <col min="4608" max="4608" width="6.36328125" style="81" customWidth="1"/>
    <col min="4609" max="4609" width="44.90625" style="81" customWidth="1"/>
    <col min="4610" max="4610" width="4" style="81" customWidth="1"/>
    <col min="4611" max="4611" width="8.90625" style="81" customWidth="1"/>
    <col min="4612" max="4612" width="7.54296875" style="81" customWidth="1"/>
    <col min="4613" max="4613" width="9.7265625" style="81" customWidth="1"/>
    <col min="4614" max="4614" width="0" style="81" hidden="1" customWidth="1"/>
    <col min="4615" max="4615" width="8.7265625" style="81"/>
    <col min="4616" max="4616" width="12" style="81" customWidth="1"/>
    <col min="4617" max="4617" width="10.6328125" style="81" customWidth="1"/>
    <col min="4618" max="4863" width="8.7265625" style="81"/>
    <col min="4864" max="4864" width="6.36328125" style="81" customWidth="1"/>
    <col min="4865" max="4865" width="44.90625" style="81" customWidth="1"/>
    <col min="4866" max="4866" width="4" style="81" customWidth="1"/>
    <col min="4867" max="4867" width="8.90625" style="81" customWidth="1"/>
    <col min="4868" max="4868" width="7.54296875" style="81" customWidth="1"/>
    <col min="4869" max="4869" width="9.7265625" style="81" customWidth="1"/>
    <col min="4870" max="4870" width="0" style="81" hidden="1" customWidth="1"/>
    <col min="4871" max="4871" width="8.7265625" style="81"/>
    <col min="4872" max="4872" width="12" style="81" customWidth="1"/>
    <col min="4873" max="4873" width="10.6328125" style="81" customWidth="1"/>
    <col min="4874" max="5119" width="8.7265625" style="81"/>
    <col min="5120" max="5120" width="6.36328125" style="81" customWidth="1"/>
    <col min="5121" max="5121" width="44.90625" style="81" customWidth="1"/>
    <col min="5122" max="5122" width="4" style="81" customWidth="1"/>
    <col min="5123" max="5123" width="8.90625" style="81" customWidth="1"/>
    <col min="5124" max="5124" width="7.54296875" style="81" customWidth="1"/>
    <col min="5125" max="5125" width="9.7265625" style="81" customWidth="1"/>
    <col min="5126" max="5126" width="0" style="81" hidden="1" customWidth="1"/>
    <col min="5127" max="5127" width="8.7265625" style="81"/>
    <col min="5128" max="5128" width="12" style="81" customWidth="1"/>
    <col min="5129" max="5129" width="10.6328125" style="81" customWidth="1"/>
    <col min="5130" max="5375" width="8.7265625" style="81"/>
    <col min="5376" max="5376" width="6.36328125" style="81" customWidth="1"/>
    <col min="5377" max="5377" width="44.90625" style="81" customWidth="1"/>
    <col min="5378" max="5378" width="4" style="81" customWidth="1"/>
    <col min="5379" max="5379" width="8.90625" style="81" customWidth="1"/>
    <col min="5380" max="5380" width="7.54296875" style="81" customWidth="1"/>
    <col min="5381" max="5381" width="9.7265625" style="81" customWidth="1"/>
    <col min="5382" max="5382" width="0" style="81" hidden="1" customWidth="1"/>
    <col min="5383" max="5383" width="8.7265625" style="81"/>
    <col min="5384" max="5384" width="12" style="81" customWidth="1"/>
    <col min="5385" max="5385" width="10.6328125" style="81" customWidth="1"/>
    <col min="5386" max="5631" width="8.7265625" style="81"/>
    <col min="5632" max="5632" width="6.36328125" style="81" customWidth="1"/>
    <col min="5633" max="5633" width="44.90625" style="81" customWidth="1"/>
    <col min="5634" max="5634" width="4" style="81" customWidth="1"/>
    <col min="5635" max="5635" width="8.90625" style="81" customWidth="1"/>
    <col min="5636" max="5636" width="7.54296875" style="81" customWidth="1"/>
    <col min="5637" max="5637" width="9.7265625" style="81" customWidth="1"/>
    <col min="5638" max="5638" width="0" style="81" hidden="1" customWidth="1"/>
    <col min="5639" max="5639" width="8.7265625" style="81"/>
    <col min="5640" max="5640" width="12" style="81" customWidth="1"/>
    <col min="5641" max="5641" width="10.6328125" style="81" customWidth="1"/>
    <col min="5642" max="5887" width="8.7265625" style="81"/>
    <col min="5888" max="5888" width="6.36328125" style="81" customWidth="1"/>
    <col min="5889" max="5889" width="44.90625" style="81" customWidth="1"/>
    <col min="5890" max="5890" width="4" style="81" customWidth="1"/>
    <col min="5891" max="5891" width="8.90625" style="81" customWidth="1"/>
    <col min="5892" max="5892" width="7.54296875" style="81" customWidth="1"/>
    <col min="5893" max="5893" width="9.7265625" style="81" customWidth="1"/>
    <col min="5894" max="5894" width="0" style="81" hidden="1" customWidth="1"/>
    <col min="5895" max="5895" width="8.7265625" style="81"/>
    <col min="5896" max="5896" width="12" style="81" customWidth="1"/>
    <col min="5897" max="5897" width="10.6328125" style="81" customWidth="1"/>
    <col min="5898" max="6143" width="8.7265625" style="81"/>
    <col min="6144" max="6144" width="6.36328125" style="81" customWidth="1"/>
    <col min="6145" max="6145" width="44.90625" style="81" customWidth="1"/>
    <col min="6146" max="6146" width="4" style="81" customWidth="1"/>
    <col min="6147" max="6147" width="8.90625" style="81" customWidth="1"/>
    <col min="6148" max="6148" width="7.54296875" style="81" customWidth="1"/>
    <col min="6149" max="6149" width="9.7265625" style="81" customWidth="1"/>
    <col min="6150" max="6150" width="0" style="81" hidden="1" customWidth="1"/>
    <col min="6151" max="6151" width="8.7265625" style="81"/>
    <col min="6152" max="6152" width="12" style="81" customWidth="1"/>
    <col min="6153" max="6153" width="10.6328125" style="81" customWidth="1"/>
    <col min="6154" max="6399" width="8.7265625" style="81"/>
    <col min="6400" max="6400" width="6.36328125" style="81" customWidth="1"/>
    <col min="6401" max="6401" width="44.90625" style="81" customWidth="1"/>
    <col min="6402" max="6402" width="4" style="81" customWidth="1"/>
    <col min="6403" max="6403" width="8.90625" style="81" customWidth="1"/>
    <col min="6404" max="6404" width="7.54296875" style="81" customWidth="1"/>
    <col min="6405" max="6405" width="9.7265625" style="81" customWidth="1"/>
    <col min="6406" max="6406" width="0" style="81" hidden="1" customWidth="1"/>
    <col min="6407" max="6407" width="8.7265625" style="81"/>
    <col min="6408" max="6408" width="12" style="81" customWidth="1"/>
    <col min="6409" max="6409" width="10.6328125" style="81" customWidth="1"/>
    <col min="6410" max="6655" width="8.7265625" style="81"/>
    <col min="6656" max="6656" width="6.36328125" style="81" customWidth="1"/>
    <col min="6657" max="6657" width="44.90625" style="81" customWidth="1"/>
    <col min="6658" max="6658" width="4" style="81" customWidth="1"/>
    <col min="6659" max="6659" width="8.90625" style="81" customWidth="1"/>
    <col min="6660" max="6660" width="7.54296875" style="81" customWidth="1"/>
    <col min="6661" max="6661" width="9.7265625" style="81" customWidth="1"/>
    <col min="6662" max="6662" width="0" style="81" hidden="1" customWidth="1"/>
    <col min="6663" max="6663" width="8.7265625" style="81"/>
    <col min="6664" max="6664" width="12" style="81" customWidth="1"/>
    <col min="6665" max="6665" width="10.6328125" style="81" customWidth="1"/>
    <col min="6666" max="6911" width="8.7265625" style="81"/>
    <col min="6912" max="6912" width="6.36328125" style="81" customWidth="1"/>
    <col min="6913" max="6913" width="44.90625" style="81" customWidth="1"/>
    <col min="6914" max="6914" width="4" style="81" customWidth="1"/>
    <col min="6915" max="6915" width="8.90625" style="81" customWidth="1"/>
    <col min="6916" max="6916" width="7.54296875" style="81" customWidth="1"/>
    <col min="6917" max="6917" width="9.7265625" style="81" customWidth="1"/>
    <col min="6918" max="6918" width="0" style="81" hidden="1" customWidth="1"/>
    <col min="6919" max="6919" width="8.7265625" style="81"/>
    <col min="6920" max="6920" width="12" style="81" customWidth="1"/>
    <col min="6921" max="6921" width="10.6328125" style="81" customWidth="1"/>
    <col min="6922" max="7167" width="8.7265625" style="81"/>
    <col min="7168" max="7168" width="6.36328125" style="81" customWidth="1"/>
    <col min="7169" max="7169" width="44.90625" style="81" customWidth="1"/>
    <col min="7170" max="7170" width="4" style="81" customWidth="1"/>
    <col min="7171" max="7171" width="8.90625" style="81" customWidth="1"/>
    <col min="7172" max="7172" width="7.54296875" style="81" customWidth="1"/>
    <col min="7173" max="7173" width="9.7265625" style="81" customWidth="1"/>
    <col min="7174" max="7174" width="0" style="81" hidden="1" customWidth="1"/>
    <col min="7175" max="7175" width="8.7265625" style="81"/>
    <col min="7176" max="7176" width="12" style="81" customWidth="1"/>
    <col min="7177" max="7177" width="10.6328125" style="81" customWidth="1"/>
    <col min="7178" max="7423" width="8.7265625" style="81"/>
    <col min="7424" max="7424" width="6.36328125" style="81" customWidth="1"/>
    <col min="7425" max="7425" width="44.90625" style="81" customWidth="1"/>
    <col min="7426" max="7426" width="4" style="81" customWidth="1"/>
    <col min="7427" max="7427" width="8.90625" style="81" customWidth="1"/>
    <col min="7428" max="7428" width="7.54296875" style="81" customWidth="1"/>
    <col min="7429" max="7429" width="9.7265625" style="81" customWidth="1"/>
    <col min="7430" max="7430" width="0" style="81" hidden="1" customWidth="1"/>
    <col min="7431" max="7431" width="8.7265625" style="81"/>
    <col min="7432" max="7432" width="12" style="81" customWidth="1"/>
    <col min="7433" max="7433" width="10.6328125" style="81" customWidth="1"/>
    <col min="7434" max="7679" width="8.7265625" style="81"/>
    <col min="7680" max="7680" width="6.36328125" style="81" customWidth="1"/>
    <col min="7681" max="7681" width="44.90625" style="81" customWidth="1"/>
    <col min="7682" max="7682" width="4" style="81" customWidth="1"/>
    <col min="7683" max="7683" width="8.90625" style="81" customWidth="1"/>
    <col min="7684" max="7684" width="7.54296875" style="81" customWidth="1"/>
    <col min="7685" max="7685" width="9.7265625" style="81" customWidth="1"/>
    <col min="7686" max="7686" width="0" style="81" hidden="1" customWidth="1"/>
    <col min="7687" max="7687" width="8.7265625" style="81"/>
    <col min="7688" max="7688" width="12" style="81" customWidth="1"/>
    <col min="7689" max="7689" width="10.6328125" style="81" customWidth="1"/>
    <col min="7690" max="7935" width="8.7265625" style="81"/>
    <col min="7936" max="7936" width="6.36328125" style="81" customWidth="1"/>
    <col min="7937" max="7937" width="44.90625" style="81" customWidth="1"/>
    <col min="7938" max="7938" width="4" style="81" customWidth="1"/>
    <col min="7939" max="7939" width="8.90625" style="81" customWidth="1"/>
    <col min="7940" max="7940" width="7.54296875" style="81" customWidth="1"/>
    <col min="7941" max="7941" width="9.7265625" style="81" customWidth="1"/>
    <col min="7942" max="7942" width="0" style="81" hidden="1" customWidth="1"/>
    <col min="7943" max="7943" width="8.7265625" style="81"/>
    <col min="7944" max="7944" width="12" style="81" customWidth="1"/>
    <col min="7945" max="7945" width="10.6328125" style="81" customWidth="1"/>
    <col min="7946" max="8191" width="8.7265625" style="81"/>
    <col min="8192" max="8192" width="6.36328125" style="81" customWidth="1"/>
    <col min="8193" max="8193" width="44.90625" style="81" customWidth="1"/>
    <col min="8194" max="8194" width="4" style="81" customWidth="1"/>
    <col min="8195" max="8195" width="8.90625" style="81" customWidth="1"/>
    <col min="8196" max="8196" width="7.54296875" style="81" customWidth="1"/>
    <col min="8197" max="8197" width="9.7265625" style="81" customWidth="1"/>
    <col min="8198" max="8198" width="0" style="81" hidden="1" customWidth="1"/>
    <col min="8199" max="8199" width="8.7265625" style="81"/>
    <col min="8200" max="8200" width="12" style="81" customWidth="1"/>
    <col min="8201" max="8201" width="10.6328125" style="81" customWidth="1"/>
    <col min="8202" max="8447" width="8.7265625" style="81"/>
    <col min="8448" max="8448" width="6.36328125" style="81" customWidth="1"/>
    <col min="8449" max="8449" width="44.90625" style="81" customWidth="1"/>
    <col min="8450" max="8450" width="4" style="81" customWidth="1"/>
    <col min="8451" max="8451" width="8.90625" style="81" customWidth="1"/>
    <col min="8452" max="8452" width="7.54296875" style="81" customWidth="1"/>
    <col min="8453" max="8453" width="9.7265625" style="81" customWidth="1"/>
    <col min="8454" max="8454" width="0" style="81" hidden="1" customWidth="1"/>
    <col min="8455" max="8455" width="8.7265625" style="81"/>
    <col min="8456" max="8456" width="12" style="81" customWidth="1"/>
    <col min="8457" max="8457" width="10.6328125" style="81" customWidth="1"/>
    <col min="8458" max="8703" width="8.7265625" style="81"/>
    <col min="8704" max="8704" width="6.36328125" style="81" customWidth="1"/>
    <col min="8705" max="8705" width="44.90625" style="81" customWidth="1"/>
    <col min="8706" max="8706" width="4" style="81" customWidth="1"/>
    <col min="8707" max="8707" width="8.90625" style="81" customWidth="1"/>
    <col min="8708" max="8708" width="7.54296875" style="81" customWidth="1"/>
    <col min="8709" max="8709" width="9.7265625" style="81" customWidth="1"/>
    <col min="8710" max="8710" width="0" style="81" hidden="1" customWidth="1"/>
    <col min="8711" max="8711" width="8.7265625" style="81"/>
    <col min="8712" max="8712" width="12" style="81" customWidth="1"/>
    <col min="8713" max="8713" width="10.6328125" style="81" customWidth="1"/>
    <col min="8714" max="8959" width="8.7265625" style="81"/>
    <col min="8960" max="8960" width="6.36328125" style="81" customWidth="1"/>
    <col min="8961" max="8961" width="44.90625" style="81" customWidth="1"/>
    <col min="8962" max="8962" width="4" style="81" customWidth="1"/>
    <col min="8963" max="8963" width="8.90625" style="81" customWidth="1"/>
    <col min="8964" max="8964" width="7.54296875" style="81" customWidth="1"/>
    <col min="8965" max="8965" width="9.7265625" style="81" customWidth="1"/>
    <col min="8966" max="8966" width="0" style="81" hidden="1" customWidth="1"/>
    <col min="8967" max="8967" width="8.7265625" style="81"/>
    <col min="8968" max="8968" width="12" style="81" customWidth="1"/>
    <col min="8969" max="8969" width="10.6328125" style="81" customWidth="1"/>
    <col min="8970" max="9215" width="8.7265625" style="81"/>
    <col min="9216" max="9216" width="6.36328125" style="81" customWidth="1"/>
    <col min="9217" max="9217" width="44.90625" style="81" customWidth="1"/>
    <col min="9218" max="9218" width="4" style="81" customWidth="1"/>
    <col min="9219" max="9219" width="8.90625" style="81" customWidth="1"/>
    <col min="9220" max="9220" width="7.54296875" style="81" customWidth="1"/>
    <col min="9221" max="9221" width="9.7265625" style="81" customWidth="1"/>
    <col min="9222" max="9222" width="0" style="81" hidden="1" customWidth="1"/>
    <col min="9223" max="9223" width="8.7265625" style="81"/>
    <col min="9224" max="9224" width="12" style="81" customWidth="1"/>
    <col min="9225" max="9225" width="10.6328125" style="81" customWidth="1"/>
    <col min="9226" max="9471" width="8.7265625" style="81"/>
    <col min="9472" max="9472" width="6.36328125" style="81" customWidth="1"/>
    <col min="9473" max="9473" width="44.90625" style="81" customWidth="1"/>
    <col min="9474" max="9474" width="4" style="81" customWidth="1"/>
    <col min="9475" max="9475" width="8.90625" style="81" customWidth="1"/>
    <col min="9476" max="9476" width="7.54296875" style="81" customWidth="1"/>
    <col min="9477" max="9477" width="9.7265625" style="81" customWidth="1"/>
    <col min="9478" max="9478" width="0" style="81" hidden="1" customWidth="1"/>
    <col min="9479" max="9479" width="8.7265625" style="81"/>
    <col min="9480" max="9480" width="12" style="81" customWidth="1"/>
    <col min="9481" max="9481" width="10.6328125" style="81" customWidth="1"/>
    <col min="9482" max="9727" width="8.7265625" style="81"/>
    <col min="9728" max="9728" width="6.36328125" style="81" customWidth="1"/>
    <col min="9729" max="9729" width="44.90625" style="81" customWidth="1"/>
    <col min="9730" max="9730" width="4" style="81" customWidth="1"/>
    <col min="9731" max="9731" width="8.90625" style="81" customWidth="1"/>
    <col min="9732" max="9732" width="7.54296875" style="81" customWidth="1"/>
    <col min="9733" max="9733" width="9.7265625" style="81" customWidth="1"/>
    <col min="9734" max="9734" width="0" style="81" hidden="1" customWidth="1"/>
    <col min="9735" max="9735" width="8.7265625" style="81"/>
    <col min="9736" max="9736" width="12" style="81" customWidth="1"/>
    <col min="9737" max="9737" width="10.6328125" style="81" customWidth="1"/>
    <col min="9738" max="9983" width="8.7265625" style="81"/>
    <col min="9984" max="9984" width="6.36328125" style="81" customWidth="1"/>
    <col min="9985" max="9985" width="44.90625" style="81" customWidth="1"/>
    <col min="9986" max="9986" width="4" style="81" customWidth="1"/>
    <col min="9987" max="9987" width="8.90625" style="81" customWidth="1"/>
    <col min="9988" max="9988" width="7.54296875" style="81" customWidth="1"/>
    <col min="9989" max="9989" width="9.7265625" style="81" customWidth="1"/>
    <col min="9990" max="9990" width="0" style="81" hidden="1" customWidth="1"/>
    <col min="9991" max="9991" width="8.7265625" style="81"/>
    <col min="9992" max="9992" width="12" style="81" customWidth="1"/>
    <col min="9993" max="9993" width="10.6328125" style="81" customWidth="1"/>
    <col min="9994" max="10239" width="8.7265625" style="81"/>
    <col min="10240" max="10240" width="6.36328125" style="81" customWidth="1"/>
    <col min="10241" max="10241" width="44.90625" style="81" customWidth="1"/>
    <col min="10242" max="10242" width="4" style="81" customWidth="1"/>
    <col min="10243" max="10243" width="8.90625" style="81" customWidth="1"/>
    <col min="10244" max="10244" width="7.54296875" style="81" customWidth="1"/>
    <col min="10245" max="10245" width="9.7265625" style="81" customWidth="1"/>
    <col min="10246" max="10246" width="0" style="81" hidden="1" customWidth="1"/>
    <col min="10247" max="10247" width="8.7265625" style="81"/>
    <col min="10248" max="10248" width="12" style="81" customWidth="1"/>
    <col min="10249" max="10249" width="10.6328125" style="81" customWidth="1"/>
    <col min="10250" max="10495" width="8.7265625" style="81"/>
    <col min="10496" max="10496" width="6.36328125" style="81" customWidth="1"/>
    <col min="10497" max="10497" width="44.90625" style="81" customWidth="1"/>
    <col min="10498" max="10498" width="4" style="81" customWidth="1"/>
    <col min="10499" max="10499" width="8.90625" style="81" customWidth="1"/>
    <col min="10500" max="10500" width="7.54296875" style="81" customWidth="1"/>
    <col min="10501" max="10501" width="9.7265625" style="81" customWidth="1"/>
    <col min="10502" max="10502" width="0" style="81" hidden="1" customWidth="1"/>
    <col min="10503" max="10503" width="8.7265625" style="81"/>
    <col min="10504" max="10504" width="12" style="81" customWidth="1"/>
    <col min="10505" max="10505" width="10.6328125" style="81" customWidth="1"/>
    <col min="10506" max="10751" width="8.7265625" style="81"/>
    <col min="10752" max="10752" width="6.36328125" style="81" customWidth="1"/>
    <col min="10753" max="10753" width="44.90625" style="81" customWidth="1"/>
    <col min="10754" max="10754" width="4" style="81" customWidth="1"/>
    <col min="10755" max="10755" width="8.90625" style="81" customWidth="1"/>
    <col min="10756" max="10756" width="7.54296875" style="81" customWidth="1"/>
    <col min="10757" max="10757" width="9.7265625" style="81" customWidth="1"/>
    <col min="10758" max="10758" width="0" style="81" hidden="1" customWidth="1"/>
    <col min="10759" max="10759" width="8.7265625" style="81"/>
    <col min="10760" max="10760" width="12" style="81" customWidth="1"/>
    <col min="10761" max="10761" width="10.6328125" style="81" customWidth="1"/>
    <col min="10762" max="11007" width="8.7265625" style="81"/>
    <col min="11008" max="11008" width="6.36328125" style="81" customWidth="1"/>
    <col min="11009" max="11009" width="44.90625" style="81" customWidth="1"/>
    <col min="11010" max="11010" width="4" style="81" customWidth="1"/>
    <col min="11011" max="11011" width="8.90625" style="81" customWidth="1"/>
    <col min="11012" max="11012" width="7.54296875" style="81" customWidth="1"/>
    <col min="11013" max="11013" width="9.7265625" style="81" customWidth="1"/>
    <col min="11014" max="11014" width="0" style="81" hidden="1" customWidth="1"/>
    <col min="11015" max="11015" width="8.7265625" style="81"/>
    <col min="11016" max="11016" width="12" style="81" customWidth="1"/>
    <col min="11017" max="11017" width="10.6328125" style="81" customWidth="1"/>
    <col min="11018" max="11263" width="8.7265625" style="81"/>
    <col min="11264" max="11264" width="6.36328125" style="81" customWidth="1"/>
    <col min="11265" max="11265" width="44.90625" style="81" customWidth="1"/>
    <col min="11266" max="11266" width="4" style="81" customWidth="1"/>
    <col min="11267" max="11267" width="8.90625" style="81" customWidth="1"/>
    <col min="11268" max="11268" width="7.54296875" style="81" customWidth="1"/>
    <col min="11269" max="11269" width="9.7265625" style="81" customWidth="1"/>
    <col min="11270" max="11270" width="0" style="81" hidden="1" customWidth="1"/>
    <col min="11271" max="11271" width="8.7265625" style="81"/>
    <col min="11272" max="11272" width="12" style="81" customWidth="1"/>
    <col min="11273" max="11273" width="10.6328125" style="81" customWidth="1"/>
    <col min="11274" max="11519" width="8.7265625" style="81"/>
    <col min="11520" max="11520" width="6.36328125" style="81" customWidth="1"/>
    <col min="11521" max="11521" width="44.90625" style="81" customWidth="1"/>
    <col min="11522" max="11522" width="4" style="81" customWidth="1"/>
    <col min="11523" max="11523" width="8.90625" style="81" customWidth="1"/>
    <col min="11524" max="11524" width="7.54296875" style="81" customWidth="1"/>
    <col min="11525" max="11525" width="9.7265625" style="81" customWidth="1"/>
    <col min="11526" max="11526" width="0" style="81" hidden="1" customWidth="1"/>
    <col min="11527" max="11527" width="8.7265625" style="81"/>
    <col min="11528" max="11528" width="12" style="81" customWidth="1"/>
    <col min="11529" max="11529" width="10.6328125" style="81" customWidth="1"/>
    <col min="11530" max="11775" width="8.7265625" style="81"/>
    <col min="11776" max="11776" width="6.36328125" style="81" customWidth="1"/>
    <col min="11777" max="11777" width="44.90625" style="81" customWidth="1"/>
    <col min="11778" max="11778" width="4" style="81" customWidth="1"/>
    <col min="11779" max="11779" width="8.90625" style="81" customWidth="1"/>
    <col min="11780" max="11780" width="7.54296875" style="81" customWidth="1"/>
    <col min="11781" max="11781" width="9.7265625" style="81" customWidth="1"/>
    <col min="11782" max="11782" width="0" style="81" hidden="1" customWidth="1"/>
    <col min="11783" max="11783" width="8.7265625" style="81"/>
    <col min="11784" max="11784" width="12" style="81" customWidth="1"/>
    <col min="11785" max="11785" width="10.6328125" style="81" customWidth="1"/>
    <col min="11786" max="12031" width="8.7265625" style="81"/>
    <col min="12032" max="12032" width="6.36328125" style="81" customWidth="1"/>
    <col min="12033" max="12033" width="44.90625" style="81" customWidth="1"/>
    <col min="12034" max="12034" width="4" style="81" customWidth="1"/>
    <col min="12035" max="12035" width="8.90625" style="81" customWidth="1"/>
    <col min="12036" max="12036" width="7.54296875" style="81" customWidth="1"/>
    <col min="12037" max="12037" width="9.7265625" style="81" customWidth="1"/>
    <col min="12038" max="12038" width="0" style="81" hidden="1" customWidth="1"/>
    <col min="12039" max="12039" width="8.7265625" style="81"/>
    <col min="12040" max="12040" width="12" style="81" customWidth="1"/>
    <col min="12041" max="12041" width="10.6328125" style="81" customWidth="1"/>
    <col min="12042" max="12287" width="8.7265625" style="81"/>
    <col min="12288" max="12288" width="6.36328125" style="81" customWidth="1"/>
    <col min="12289" max="12289" width="44.90625" style="81" customWidth="1"/>
    <col min="12290" max="12290" width="4" style="81" customWidth="1"/>
    <col min="12291" max="12291" width="8.90625" style="81" customWidth="1"/>
    <col min="12292" max="12292" width="7.54296875" style="81" customWidth="1"/>
    <col min="12293" max="12293" width="9.7265625" style="81" customWidth="1"/>
    <col min="12294" max="12294" width="0" style="81" hidden="1" customWidth="1"/>
    <col min="12295" max="12295" width="8.7265625" style="81"/>
    <col min="12296" max="12296" width="12" style="81" customWidth="1"/>
    <col min="12297" max="12297" width="10.6328125" style="81" customWidth="1"/>
    <col min="12298" max="12543" width="8.7265625" style="81"/>
    <col min="12544" max="12544" width="6.36328125" style="81" customWidth="1"/>
    <col min="12545" max="12545" width="44.90625" style="81" customWidth="1"/>
    <col min="12546" max="12546" width="4" style="81" customWidth="1"/>
    <col min="12547" max="12547" width="8.90625" style="81" customWidth="1"/>
    <col min="12548" max="12548" width="7.54296875" style="81" customWidth="1"/>
    <col min="12549" max="12549" width="9.7265625" style="81" customWidth="1"/>
    <col min="12550" max="12550" width="0" style="81" hidden="1" customWidth="1"/>
    <col min="12551" max="12551" width="8.7265625" style="81"/>
    <col min="12552" max="12552" width="12" style="81" customWidth="1"/>
    <col min="12553" max="12553" width="10.6328125" style="81" customWidth="1"/>
    <col min="12554" max="12799" width="8.7265625" style="81"/>
    <col min="12800" max="12800" width="6.36328125" style="81" customWidth="1"/>
    <col min="12801" max="12801" width="44.90625" style="81" customWidth="1"/>
    <col min="12802" max="12802" width="4" style="81" customWidth="1"/>
    <col min="12803" max="12803" width="8.90625" style="81" customWidth="1"/>
    <col min="12804" max="12804" width="7.54296875" style="81" customWidth="1"/>
    <col min="12805" max="12805" width="9.7265625" style="81" customWidth="1"/>
    <col min="12806" max="12806" width="0" style="81" hidden="1" customWidth="1"/>
    <col min="12807" max="12807" width="8.7265625" style="81"/>
    <col min="12808" max="12808" width="12" style="81" customWidth="1"/>
    <col min="12809" max="12809" width="10.6328125" style="81" customWidth="1"/>
    <col min="12810" max="13055" width="8.7265625" style="81"/>
    <col min="13056" max="13056" width="6.36328125" style="81" customWidth="1"/>
    <col min="13057" max="13057" width="44.90625" style="81" customWidth="1"/>
    <col min="13058" max="13058" width="4" style="81" customWidth="1"/>
    <col min="13059" max="13059" width="8.90625" style="81" customWidth="1"/>
    <col min="13060" max="13060" width="7.54296875" style="81" customWidth="1"/>
    <col min="13061" max="13061" width="9.7265625" style="81" customWidth="1"/>
    <col min="13062" max="13062" width="0" style="81" hidden="1" customWidth="1"/>
    <col min="13063" max="13063" width="8.7265625" style="81"/>
    <col min="13064" max="13064" width="12" style="81" customWidth="1"/>
    <col min="13065" max="13065" width="10.6328125" style="81" customWidth="1"/>
    <col min="13066" max="13311" width="8.7265625" style="81"/>
    <col min="13312" max="13312" width="6.36328125" style="81" customWidth="1"/>
    <col min="13313" max="13313" width="44.90625" style="81" customWidth="1"/>
    <col min="13314" max="13314" width="4" style="81" customWidth="1"/>
    <col min="13315" max="13315" width="8.90625" style="81" customWidth="1"/>
    <col min="13316" max="13316" width="7.54296875" style="81" customWidth="1"/>
    <col min="13317" max="13317" width="9.7265625" style="81" customWidth="1"/>
    <col min="13318" max="13318" width="0" style="81" hidden="1" customWidth="1"/>
    <col min="13319" max="13319" width="8.7265625" style="81"/>
    <col min="13320" max="13320" width="12" style="81" customWidth="1"/>
    <col min="13321" max="13321" width="10.6328125" style="81" customWidth="1"/>
    <col min="13322" max="13567" width="8.7265625" style="81"/>
    <col min="13568" max="13568" width="6.36328125" style="81" customWidth="1"/>
    <col min="13569" max="13569" width="44.90625" style="81" customWidth="1"/>
    <col min="13570" max="13570" width="4" style="81" customWidth="1"/>
    <col min="13571" max="13571" width="8.90625" style="81" customWidth="1"/>
    <col min="13572" max="13572" width="7.54296875" style="81" customWidth="1"/>
    <col min="13573" max="13573" width="9.7265625" style="81" customWidth="1"/>
    <col min="13574" max="13574" width="0" style="81" hidden="1" customWidth="1"/>
    <col min="13575" max="13575" width="8.7265625" style="81"/>
    <col min="13576" max="13576" width="12" style="81" customWidth="1"/>
    <col min="13577" max="13577" width="10.6328125" style="81" customWidth="1"/>
    <col min="13578" max="13823" width="8.7265625" style="81"/>
    <col min="13824" max="13824" width="6.36328125" style="81" customWidth="1"/>
    <col min="13825" max="13825" width="44.90625" style="81" customWidth="1"/>
    <col min="13826" max="13826" width="4" style="81" customWidth="1"/>
    <col min="13827" max="13827" width="8.90625" style="81" customWidth="1"/>
    <col min="13828" max="13828" width="7.54296875" style="81" customWidth="1"/>
    <col min="13829" max="13829" width="9.7265625" style="81" customWidth="1"/>
    <col min="13830" max="13830" width="0" style="81" hidden="1" customWidth="1"/>
    <col min="13831" max="13831" width="8.7265625" style="81"/>
    <col min="13832" max="13832" width="12" style="81" customWidth="1"/>
    <col min="13833" max="13833" width="10.6328125" style="81" customWidth="1"/>
    <col min="13834" max="14079" width="8.7265625" style="81"/>
    <col min="14080" max="14080" width="6.36328125" style="81" customWidth="1"/>
    <col min="14081" max="14081" width="44.90625" style="81" customWidth="1"/>
    <col min="14082" max="14082" width="4" style="81" customWidth="1"/>
    <col min="14083" max="14083" width="8.90625" style="81" customWidth="1"/>
    <col min="14084" max="14084" width="7.54296875" style="81" customWidth="1"/>
    <col min="14085" max="14085" width="9.7265625" style="81" customWidth="1"/>
    <col min="14086" max="14086" width="0" style="81" hidden="1" customWidth="1"/>
    <col min="14087" max="14087" width="8.7265625" style="81"/>
    <col min="14088" max="14088" width="12" style="81" customWidth="1"/>
    <col min="14089" max="14089" width="10.6328125" style="81" customWidth="1"/>
    <col min="14090" max="14335" width="8.7265625" style="81"/>
    <col min="14336" max="14336" width="6.36328125" style="81" customWidth="1"/>
    <col min="14337" max="14337" width="44.90625" style="81" customWidth="1"/>
    <col min="14338" max="14338" width="4" style="81" customWidth="1"/>
    <col min="14339" max="14339" width="8.90625" style="81" customWidth="1"/>
    <col min="14340" max="14340" width="7.54296875" style="81" customWidth="1"/>
    <col min="14341" max="14341" width="9.7265625" style="81" customWidth="1"/>
    <col min="14342" max="14342" width="0" style="81" hidden="1" customWidth="1"/>
    <col min="14343" max="14343" width="8.7265625" style="81"/>
    <col min="14344" max="14344" width="12" style="81" customWidth="1"/>
    <col min="14345" max="14345" width="10.6328125" style="81" customWidth="1"/>
    <col min="14346" max="14591" width="8.7265625" style="81"/>
    <col min="14592" max="14592" width="6.36328125" style="81" customWidth="1"/>
    <col min="14593" max="14593" width="44.90625" style="81" customWidth="1"/>
    <col min="14594" max="14594" width="4" style="81" customWidth="1"/>
    <col min="14595" max="14595" width="8.90625" style="81" customWidth="1"/>
    <col min="14596" max="14596" width="7.54296875" style="81" customWidth="1"/>
    <col min="14597" max="14597" width="9.7265625" style="81" customWidth="1"/>
    <col min="14598" max="14598" width="0" style="81" hidden="1" customWidth="1"/>
    <col min="14599" max="14599" width="8.7265625" style="81"/>
    <col min="14600" max="14600" width="12" style="81" customWidth="1"/>
    <col min="14601" max="14601" width="10.6328125" style="81" customWidth="1"/>
    <col min="14602" max="14847" width="8.7265625" style="81"/>
    <col min="14848" max="14848" width="6.36328125" style="81" customWidth="1"/>
    <col min="14849" max="14849" width="44.90625" style="81" customWidth="1"/>
    <col min="14850" max="14850" width="4" style="81" customWidth="1"/>
    <col min="14851" max="14851" width="8.90625" style="81" customWidth="1"/>
    <col min="14852" max="14852" width="7.54296875" style="81" customWidth="1"/>
    <col min="14853" max="14853" width="9.7265625" style="81" customWidth="1"/>
    <col min="14854" max="14854" width="0" style="81" hidden="1" customWidth="1"/>
    <col min="14855" max="14855" width="8.7265625" style="81"/>
    <col min="14856" max="14856" width="12" style="81" customWidth="1"/>
    <col min="14857" max="14857" width="10.6328125" style="81" customWidth="1"/>
    <col min="14858" max="15103" width="8.7265625" style="81"/>
    <col min="15104" max="15104" width="6.36328125" style="81" customWidth="1"/>
    <col min="15105" max="15105" width="44.90625" style="81" customWidth="1"/>
    <col min="15106" max="15106" width="4" style="81" customWidth="1"/>
    <col min="15107" max="15107" width="8.90625" style="81" customWidth="1"/>
    <col min="15108" max="15108" width="7.54296875" style="81" customWidth="1"/>
    <col min="15109" max="15109" width="9.7265625" style="81" customWidth="1"/>
    <col min="15110" max="15110" width="0" style="81" hidden="1" customWidth="1"/>
    <col min="15111" max="15111" width="8.7265625" style="81"/>
    <col min="15112" max="15112" width="12" style="81" customWidth="1"/>
    <col min="15113" max="15113" width="10.6328125" style="81" customWidth="1"/>
    <col min="15114" max="15359" width="8.7265625" style="81"/>
    <col min="15360" max="15360" width="6.36328125" style="81" customWidth="1"/>
    <col min="15361" max="15361" width="44.90625" style="81" customWidth="1"/>
    <col min="15362" max="15362" width="4" style="81" customWidth="1"/>
    <col min="15363" max="15363" width="8.90625" style="81" customWidth="1"/>
    <col min="15364" max="15364" width="7.54296875" style="81" customWidth="1"/>
    <col min="15365" max="15365" width="9.7265625" style="81" customWidth="1"/>
    <col min="15366" max="15366" width="0" style="81" hidden="1" customWidth="1"/>
    <col min="15367" max="15367" width="8.7265625" style="81"/>
    <col min="15368" max="15368" width="12" style="81" customWidth="1"/>
    <col min="15369" max="15369" width="10.6328125" style="81" customWidth="1"/>
    <col min="15370" max="15615" width="8.7265625" style="81"/>
    <col min="15616" max="15616" width="6.36328125" style="81" customWidth="1"/>
    <col min="15617" max="15617" width="44.90625" style="81" customWidth="1"/>
    <col min="15618" max="15618" width="4" style="81" customWidth="1"/>
    <col min="15619" max="15619" width="8.90625" style="81" customWidth="1"/>
    <col min="15620" max="15620" width="7.54296875" style="81" customWidth="1"/>
    <col min="15621" max="15621" width="9.7265625" style="81" customWidth="1"/>
    <col min="15622" max="15622" width="0" style="81" hidden="1" customWidth="1"/>
    <col min="15623" max="15623" width="8.7265625" style="81"/>
    <col min="15624" max="15624" width="12" style="81" customWidth="1"/>
    <col min="15625" max="15625" width="10.6328125" style="81" customWidth="1"/>
    <col min="15626" max="15871" width="8.7265625" style="81"/>
    <col min="15872" max="15872" width="6.36328125" style="81" customWidth="1"/>
    <col min="15873" max="15873" width="44.90625" style="81" customWidth="1"/>
    <col min="15874" max="15874" width="4" style="81" customWidth="1"/>
    <col min="15875" max="15875" width="8.90625" style="81" customWidth="1"/>
    <col min="15876" max="15876" width="7.54296875" style="81" customWidth="1"/>
    <col min="15877" max="15877" width="9.7265625" style="81" customWidth="1"/>
    <col min="15878" max="15878" width="0" style="81" hidden="1" customWidth="1"/>
    <col min="15879" max="15879" width="8.7265625" style="81"/>
    <col min="15880" max="15880" width="12" style="81" customWidth="1"/>
    <col min="15881" max="15881" width="10.6328125" style="81" customWidth="1"/>
    <col min="15882" max="16127" width="8.7265625" style="81"/>
    <col min="16128" max="16128" width="6.36328125" style="81" customWidth="1"/>
    <col min="16129" max="16129" width="44.90625" style="81" customWidth="1"/>
    <col min="16130" max="16130" width="4" style="81" customWidth="1"/>
    <col min="16131" max="16131" width="8.90625" style="81" customWidth="1"/>
    <col min="16132" max="16132" width="7.54296875" style="81" customWidth="1"/>
    <col min="16133" max="16133" width="9.7265625" style="81" customWidth="1"/>
    <col min="16134" max="16134" width="0" style="81" hidden="1" customWidth="1"/>
    <col min="16135" max="16135" width="8.7265625" style="81"/>
    <col min="16136" max="16136" width="12" style="81" customWidth="1"/>
    <col min="16137" max="16137" width="10.6328125" style="81" customWidth="1"/>
    <col min="16138" max="16383" width="8.7265625" style="81"/>
    <col min="16384" max="16384" width="8.7265625" style="81" customWidth="1"/>
  </cols>
  <sheetData>
    <row r="1" spans="1:6">
      <c r="A1" s="2084" t="str">
        <f>'Treated Water Tank'!A1:F1</f>
        <v>MBEERE SOUTH WATER SUPPLY PROJECT: LOT II-KAMBURU WATER SUPPLY</v>
      </c>
      <c r="B1" s="2085"/>
      <c r="C1" s="2085"/>
      <c r="D1" s="2085"/>
      <c r="E1" s="2085"/>
      <c r="F1" s="2086"/>
    </row>
    <row r="2" spans="1:6">
      <c r="A2" s="649"/>
      <c r="B2" s="625"/>
      <c r="C2" s="625"/>
      <c r="D2" s="625"/>
      <c r="E2" s="1813"/>
      <c r="F2" s="1090"/>
    </row>
    <row r="3" spans="1:6">
      <c r="A3" s="2087" t="s">
        <v>2521</v>
      </c>
      <c r="B3" s="2088"/>
      <c r="C3" s="2088"/>
      <c r="D3" s="2088"/>
      <c r="E3" s="2088"/>
      <c r="F3" s="2089"/>
    </row>
    <row r="4" spans="1:6">
      <c r="A4" s="649"/>
      <c r="B4" s="1814"/>
      <c r="C4" s="1814"/>
      <c r="D4" s="1814"/>
      <c r="E4" s="1814"/>
      <c r="F4" s="1081"/>
    </row>
    <row r="5" spans="1:6">
      <c r="A5" s="2090" t="s">
        <v>2492</v>
      </c>
      <c r="B5" s="2091"/>
      <c r="C5" s="2091"/>
      <c r="D5" s="2091"/>
      <c r="E5" s="2091"/>
      <c r="F5" s="2092"/>
    </row>
    <row r="6" spans="1:6" ht="13.5" thickBot="1">
      <c r="A6" s="650"/>
      <c r="B6" s="651"/>
      <c r="C6" s="652"/>
      <c r="D6" s="653"/>
      <c r="E6" s="654"/>
      <c r="F6" s="1082"/>
    </row>
    <row r="7" spans="1:6" ht="26">
      <c r="A7" s="655" t="s">
        <v>0</v>
      </c>
      <c r="B7" s="656" t="s">
        <v>1</v>
      </c>
      <c r="C7" s="656" t="s">
        <v>2</v>
      </c>
      <c r="D7" s="657" t="s">
        <v>3</v>
      </c>
      <c r="E7" s="658" t="s">
        <v>4</v>
      </c>
      <c r="F7" s="1093" t="s">
        <v>5</v>
      </c>
    </row>
    <row r="8" spans="1:6" ht="13.5" thickBot="1">
      <c r="A8" s="659" t="s">
        <v>6</v>
      </c>
      <c r="B8" s="660"/>
      <c r="C8" s="661"/>
      <c r="D8" s="662"/>
      <c r="E8" s="663" t="s">
        <v>247</v>
      </c>
      <c r="F8" s="1094" t="s">
        <v>247</v>
      </c>
    </row>
    <row r="9" spans="1:6">
      <c r="A9" s="62"/>
      <c r="B9" s="717"/>
      <c r="C9" s="64"/>
      <c r="D9" s="664"/>
      <c r="E9" s="665"/>
      <c r="F9" s="1091"/>
    </row>
    <row r="10" spans="1:6">
      <c r="A10" s="666"/>
      <c r="B10" s="718" t="s">
        <v>1105</v>
      </c>
      <c r="C10" s="668"/>
      <c r="D10" s="669"/>
      <c r="E10" s="670"/>
      <c r="F10" s="1092"/>
    </row>
    <row r="11" spans="1:6">
      <c r="A11" s="666"/>
      <c r="B11" s="667"/>
      <c r="C11" s="668"/>
      <c r="D11" s="669"/>
      <c r="E11" s="670"/>
      <c r="F11" s="1085"/>
    </row>
    <row r="12" spans="1:6">
      <c r="A12" s="473">
        <v>1</v>
      </c>
      <c r="B12" s="68" t="s">
        <v>248</v>
      </c>
      <c r="C12" s="69"/>
      <c r="D12" s="669"/>
      <c r="E12" s="670"/>
      <c r="F12" s="1085"/>
    </row>
    <row r="13" spans="1:6">
      <c r="A13" s="72"/>
      <c r="B13" s="73"/>
      <c r="C13" s="74"/>
      <c r="D13" s="669"/>
      <c r="E13" s="670"/>
      <c r="F13" s="1085"/>
    </row>
    <row r="14" spans="1:6" s="85" customFormat="1">
      <c r="A14" s="2080"/>
      <c r="B14" s="2073" t="s">
        <v>249</v>
      </c>
      <c r="C14" s="2073"/>
      <c r="D14" s="2073"/>
      <c r="E14" s="2073" t="s">
        <v>290</v>
      </c>
      <c r="F14" s="2077"/>
    </row>
    <row r="15" spans="1:6" s="85" customFormat="1">
      <c r="A15" s="2082"/>
      <c r="B15" s="2083"/>
      <c r="C15" s="2083"/>
      <c r="D15" s="2083"/>
      <c r="E15" s="2083"/>
      <c r="F15" s="2078"/>
    </row>
    <row r="16" spans="1:6" s="85" customFormat="1">
      <c r="A16" s="2081"/>
      <c r="B16" s="2074"/>
      <c r="C16" s="2074"/>
      <c r="D16" s="2074"/>
      <c r="E16" s="2074"/>
      <c r="F16" s="2079"/>
    </row>
    <row r="17" spans="1:6">
      <c r="A17" s="72"/>
      <c r="B17" s="73"/>
      <c r="C17" s="74"/>
      <c r="D17" s="669"/>
      <c r="E17" s="670"/>
      <c r="F17" s="1085"/>
    </row>
    <row r="18" spans="1:6" s="85" customFormat="1">
      <c r="A18" s="2080"/>
      <c r="B18" s="2073" t="s">
        <v>1106</v>
      </c>
      <c r="C18" s="2073"/>
      <c r="D18" s="2073"/>
      <c r="E18" s="2073"/>
      <c r="F18" s="2077"/>
    </row>
    <row r="19" spans="1:6" s="85" customFormat="1">
      <c r="A19" s="2081"/>
      <c r="B19" s="2074"/>
      <c r="C19" s="2074"/>
      <c r="D19" s="2074"/>
      <c r="E19" s="2074"/>
      <c r="F19" s="2079"/>
    </row>
    <row r="20" spans="1:6">
      <c r="A20" s="72"/>
      <c r="B20" s="73"/>
      <c r="C20" s="74"/>
      <c r="D20" s="669"/>
      <c r="E20" s="670"/>
      <c r="F20" s="1085"/>
    </row>
    <row r="21" spans="1:6" s="85" customFormat="1">
      <c r="A21" s="2080"/>
      <c r="B21" s="2073" t="s">
        <v>251</v>
      </c>
      <c r="C21" s="2073"/>
      <c r="D21" s="2073"/>
      <c r="E21" s="2073"/>
      <c r="F21" s="2077"/>
    </row>
    <row r="22" spans="1:6" s="85" customFormat="1">
      <c r="A22" s="2082"/>
      <c r="B22" s="2083"/>
      <c r="C22" s="2083"/>
      <c r="D22" s="2083"/>
      <c r="E22" s="2083"/>
      <c r="F22" s="2078"/>
    </row>
    <row r="23" spans="1:6" s="85" customFormat="1">
      <c r="A23" s="2082"/>
      <c r="B23" s="2083"/>
      <c r="C23" s="2083"/>
      <c r="D23" s="2083"/>
      <c r="E23" s="2083"/>
      <c r="F23" s="2078"/>
    </row>
    <row r="24" spans="1:6" s="85" customFormat="1">
      <c r="A24" s="2081"/>
      <c r="B24" s="2074"/>
      <c r="C24" s="2074"/>
      <c r="D24" s="2074"/>
      <c r="E24" s="2074"/>
      <c r="F24" s="2079"/>
    </row>
    <row r="25" spans="1:6">
      <c r="A25" s="72"/>
      <c r="B25" s="73"/>
      <c r="C25" s="74"/>
      <c r="D25" s="669"/>
      <c r="E25" s="670"/>
      <c r="F25" s="1085"/>
    </row>
    <row r="26" spans="1:6" s="672" customFormat="1" ht="14.5">
      <c r="A26" s="97">
        <v>1.1000000000000001</v>
      </c>
      <c r="B26" s="469" t="s">
        <v>252</v>
      </c>
      <c r="C26" s="470" t="s">
        <v>14</v>
      </c>
      <c r="D26" s="671">
        <v>110</v>
      </c>
      <c r="E26" s="842"/>
      <c r="F26" s="1083"/>
    </row>
    <row r="27" spans="1:6" s="673" customFormat="1">
      <c r="A27" s="72"/>
      <c r="B27" s="73"/>
      <c r="C27" s="74"/>
      <c r="D27" s="669"/>
      <c r="E27" s="842"/>
      <c r="F27" s="1083"/>
    </row>
    <row r="28" spans="1:6" s="672" customFormat="1" ht="14.5">
      <c r="A28" s="97">
        <v>1.2</v>
      </c>
      <c r="B28" s="469" t="s">
        <v>253</v>
      </c>
      <c r="C28" s="470" t="s">
        <v>14</v>
      </c>
      <c r="D28" s="671">
        <v>60</v>
      </c>
      <c r="E28" s="842"/>
      <c r="F28" s="1083"/>
    </row>
    <row r="29" spans="1:6" s="673" customFormat="1">
      <c r="A29" s="72"/>
      <c r="B29" s="73"/>
      <c r="C29" s="74"/>
      <c r="D29" s="669"/>
      <c r="E29" s="842"/>
      <c r="F29" s="1083"/>
    </row>
    <row r="30" spans="1:6" s="672" customFormat="1" ht="14.5">
      <c r="A30" s="97">
        <v>1.3</v>
      </c>
      <c r="B30" s="469" t="s">
        <v>254</v>
      </c>
      <c r="C30" s="470" t="s">
        <v>14</v>
      </c>
      <c r="D30" s="671">
        <v>2</v>
      </c>
      <c r="E30" s="842"/>
      <c r="F30" s="1083"/>
    </row>
    <row r="31" spans="1:6">
      <c r="A31" s="72"/>
      <c r="B31" s="73"/>
      <c r="C31" s="74"/>
      <c r="D31" s="669"/>
      <c r="E31" s="670"/>
      <c r="F31" s="1083"/>
    </row>
    <row r="32" spans="1:6" s="85" customFormat="1">
      <c r="A32" s="76"/>
      <c r="B32" s="674" t="s">
        <v>1107</v>
      </c>
      <c r="C32" s="675"/>
      <c r="D32" s="676"/>
      <c r="E32" s="842"/>
      <c r="F32" s="1083"/>
    </row>
    <row r="33" spans="1:6">
      <c r="A33" s="72"/>
      <c r="B33" s="73"/>
      <c r="C33" s="74"/>
      <c r="D33" s="669"/>
      <c r="E33" s="670"/>
      <c r="F33" s="1083"/>
    </row>
    <row r="34" spans="1:6" s="672" customFormat="1" ht="14.5">
      <c r="A34" s="97">
        <v>1.4</v>
      </c>
      <c r="B34" s="469" t="s">
        <v>1108</v>
      </c>
      <c r="C34" s="470" t="s">
        <v>14</v>
      </c>
      <c r="D34" s="671">
        <v>11</v>
      </c>
      <c r="E34" s="842"/>
      <c r="F34" s="1083"/>
    </row>
    <row r="35" spans="1:6" s="673" customFormat="1">
      <c r="A35" s="72"/>
      <c r="B35" s="73"/>
      <c r="C35" s="74"/>
      <c r="D35" s="669"/>
      <c r="E35" s="842"/>
      <c r="F35" s="1083"/>
    </row>
    <row r="36" spans="1:6" s="672" customFormat="1" ht="14.5">
      <c r="A36" s="97">
        <v>1.5</v>
      </c>
      <c r="B36" s="469" t="s">
        <v>1109</v>
      </c>
      <c r="C36" s="470" t="s">
        <v>14</v>
      </c>
      <c r="D36" s="671">
        <v>18</v>
      </c>
      <c r="E36" s="842"/>
      <c r="F36" s="1083"/>
    </row>
    <row r="37" spans="1:6" s="673" customFormat="1">
      <c r="A37" s="72"/>
      <c r="B37" s="73"/>
      <c r="C37" s="74"/>
      <c r="D37" s="669"/>
      <c r="E37" s="842"/>
      <c r="F37" s="1083"/>
    </row>
    <row r="38" spans="1:6" s="672" customFormat="1" ht="14.5">
      <c r="A38" s="97">
        <v>1.6</v>
      </c>
      <c r="B38" s="469" t="s">
        <v>1110</v>
      </c>
      <c r="C38" s="470" t="s">
        <v>14</v>
      </c>
      <c r="D38" s="671">
        <v>7</v>
      </c>
      <c r="E38" s="842"/>
      <c r="F38" s="1083"/>
    </row>
    <row r="39" spans="1:6">
      <c r="A39" s="72"/>
      <c r="B39" s="73"/>
      <c r="C39" s="74"/>
      <c r="D39" s="669"/>
      <c r="E39" s="670"/>
      <c r="F39" s="1083"/>
    </row>
    <row r="40" spans="1:6" s="85" customFormat="1">
      <c r="A40" s="677"/>
      <c r="B40" s="674" t="s">
        <v>1111</v>
      </c>
      <c r="C40" s="675"/>
      <c r="D40" s="676"/>
      <c r="E40" s="842"/>
      <c r="F40" s="1083"/>
    </row>
    <row r="41" spans="1:6">
      <c r="A41" s="72"/>
      <c r="B41" s="73"/>
      <c r="C41" s="74"/>
      <c r="D41" s="669"/>
      <c r="E41" s="670"/>
      <c r="F41" s="1083"/>
    </row>
    <row r="42" spans="1:6" s="672" customFormat="1" ht="37.5">
      <c r="A42" s="76">
        <v>1.7</v>
      </c>
      <c r="B42" s="678" t="s">
        <v>1112</v>
      </c>
      <c r="C42" s="675" t="s">
        <v>14</v>
      </c>
      <c r="D42" s="676">
        <v>20</v>
      </c>
      <c r="E42" s="842"/>
      <c r="F42" s="1083"/>
    </row>
    <row r="43" spans="1:6">
      <c r="A43" s="72"/>
      <c r="B43" s="73"/>
      <c r="C43" s="74"/>
      <c r="D43" s="669"/>
      <c r="E43" s="670"/>
      <c r="F43" s="1083"/>
    </row>
    <row r="44" spans="1:6" s="672" customFormat="1" ht="37.5">
      <c r="A44" s="76">
        <v>1.8</v>
      </c>
      <c r="B44" s="678" t="s">
        <v>1113</v>
      </c>
      <c r="C44" s="675" t="s">
        <v>15</v>
      </c>
      <c r="D44" s="676">
        <v>54</v>
      </c>
      <c r="E44" s="842"/>
      <c r="F44" s="1083"/>
    </row>
    <row r="45" spans="1:6" s="673" customFormat="1">
      <c r="A45" s="72"/>
      <c r="B45" s="73"/>
      <c r="C45" s="74"/>
      <c r="D45" s="669"/>
      <c r="E45" s="670"/>
      <c r="F45" s="1083"/>
    </row>
    <row r="46" spans="1:6" s="672" customFormat="1" ht="25">
      <c r="A46" s="679">
        <v>1.9</v>
      </c>
      <c r="B46" s="678" t="s">
        <v>1114</v>
      </c>
      <c r="C46" s="675" t="s">
        <v>15</v>
      </c>
      <c r="D46" s="676">
        <v>54</v>
      </c>
      <c r="E46" s="842"/>
      <c r="F46" s="1083"/>
    </row>
    <row r="47" spans="1:6">
      <c r="A47" s="72"/>
      <c r="B47" s="73"/>
      <c r="C47" s="74"/>
      <c r="D47" s="669"/>
      <c r="E47" s="670"/>
      <c r="F47" s="1083"/>
    </row>
    <row r="48" spans="1:6" s="85" customFormat="1">
      <c r="A48" s="76"/>
      <c r="B48" s="674" t="s">
        <v>43</v>
      </c>
      <c r="C48" s="675"/>
      <c r="D48" s="676"/>
      <c r="E48" s="842"/>
      <c r="F48" s="1083"/>
    </row>
    <row r="49" spans="1:6">
      <c r="A49" s="72"/>
      <c r="B49" s="73"/>
      <c r="C49" s="74"/>
      <c r="D49" s="669"/>
      <c r="E49" s="670"/>
      <c r="F49" s="1083"/>
    </row>
    <row r="50" spans="1:6" s="672" customFormat="1" ht="14.5">
      <c r="A50" s="476">
        <v>1.1000000000000001</v>
      </c>
      <c r="B50" s="469" t="s">
        <v>44</v>
      </c>
      <c r="C50" s="470" t="s">
        <v>14</v>
      </c>
      <c r="D50" s="671">
        <v>152</v>
      </c>
      <c r="E50" s="842"/>
      <c r="F50" s="1083"/>
    </row>
    <row r="51" spans="1:6">
      <c r="A51" s="72"/>
      <c r="B51" s="73"/>
      <c r="C51" s="74"/>
      <c r="D51" s="669"/>
      <c r="E51" s="670"/>
      <c r="F51" s="1083"/>
    </row>
    <row r="52" spans="1:6" s="85" customFormat="1">
      <c r="A52" s="76"/>
      <c r="B52" s="674" t="s">
        <v>45</v>
      </c>
      <c r="C52" s="675"/>
      <c r="D52" s="676"/>
      <c r="E52" s="842"/>
      <c r="F52" s="1083"/>
    </row>
    <row r="53" spans="1:6">
      <c r="A53" s="72"/>
      <c r="B53" s="73"/>
      <c r="C53" s="74"/>
      <c r="D53" s="669"/>
      <c r="E53" s="670"/>
      <c r="F53" s="1083"/>
    </row>
    <row r="54" spans="1:6" s="672" customFormat="1" ht="25">
      <c r="A54" s="76">
        <v>1.1100000000000001</v>
      </c>
      <c r="B54" s="678" t="s">
        <v>1115</v>
      </c>
      <c r="C54" s="675" t="s">
        <v>15</v>
      </c>
      <c r="D54" s="676">
        <v>54</v>
      </c>
      <c r="E54" s="842"/>
      <c r="F54" s="1083"/>
    </row>
    <row r="55" spans="1:6" s="672" customFormat="1">
      <c r="A55" s="76"/>
      <c r="B55" s="678"/>
      <c r="C55" s="675"/>
      <c r="D55" s="680"/>
      <c r="E55" s="670"/>
      <c r="F55" s="1083"/>
    </row>
    <row r="56" spans="1:6" s="85" customFormat="1">
      <c r="A56" s="76"/>
      <c r="B56" s="674" t="s">
        <v>1116</v>
      </c>
      <c r="C56" s="675"/>
      <c r="D56" s="676"/>
      <c r="E56" s="842"/>
      <c r="F56" s="1083"/>
    </row>
    <row r="57" spans="1:6">
      <c r="A57" s="72"/>
      <c r="B57" s="73"/>
      <c r="C57" s="74"/>
      <c r="D57" s="669"/>
      <c r="E57" s="670"/>
      <c r="F57" s="1083"/>
    </row>
    <row r="58" spans="1:6" s="672" customFormat="1" ht="14.5">
      <c r="A58" s="97">
        <v>1.1200000000000001</v>
      </c>
      <c r="B58" s="469" t="s">
        <v>48</v>
      </c>
      <c r="C58" s="470" t="s">
        <v>15</v>
      </c>
      <c r="D58" s="671">
        <v>54</v>
      </c>
      <c r="E58" s="842"/>
      <c r="F58" s="1083"/>
    </row>
    <row r="59" spans="1:6">
      <c r="A59" s="72"/>
      <c r="B59" s="73"/>
      <c r="C59" s="74"/>
      <c r="D59" s="669"/>
      <c r="E59" s="670"/>
      <c r="F59" s="1083"/>
    </row>
    <row r="60" spans="1:6" ht="13.5" thickBot="1">
      <c r="A60" s="2063" t="s">
        <v>269</v>
      </c>
      <c r="B60" s="2064"/>
      <c r="C60" s="2064"/>
      <c r="D60" s="2064"/>
      <c r="E60" s="2065"/>
      <c r="F60" s="1084"/>
    </row>
    <row r="61" spans="1:6" s="85" customFormat="1">
      <c r="A61" s="76"/>
      <c r="B61" s="674" t="s">
        <v>1117</v>
      </c>
      <c r="C61" s="675"/>
      <c r="D61" s="676"/>
      <c r="E61" s="842"/>
      <c r="F61" s="1085"/>
    </row>
    <row r="62" spans="1:6">
      <c r="A62" s="72"/>
      <c r="B62" s="73"/>
      <c r="C62" s="74"/>
      <c r="D62" s="669"/>
      <c r="E62" s="670"/>
      <c r="F62" s="1085"/>
    </row>
    <row r="63" spans="1:6" s="85" customFormat="1">
      <c r="A63" s="76"/>
      <c r="B63" s="2071" t="s">
        <v>1118</v>
      </c>
      <c r="C63" s="2071"/>
      <c r="D63" s="2071"/>
      <c r="E63" s="2073"/>
      <c r="F63" s="2075"/>
    </row>
    <row r="64" spans="1:6" s="85" customFormat="1">
      <c r="A64" s="76"/>
      <c r="B64" s="2072"/>
      <c r="C64" s="2072"/>
      <c r="D64" s="2072"/>
      <c r="E64" s="2074"/>
      <c r="F64" s="2076"/>
    </row>
    <row r="65" spans="1:6">
      <c r="A65" s="72"/>
      <c r="B65" s="73"/>
      <c r="C65" s="74"/>
      <c r="D65" s="669"/>
      <c r="E65" s="670"/>
      <c r="F65" s="1085"/>
    </row>
    <row r="66" spans="1:6" s="672" customFormat="1" ht="25">
      <c r="A66" s="76">
        <v>1.1299999999999999</v>
      </c>
      <c r="B66" s="678" t="s">
        <v>1119</v>
      </c>
      <c r="C66" s="675" t="s">
        <v>15</v>
      </c>
      <c r="D66" s="676">
        <v>75</v>
      </c>
      <c r="E66" s="842"/>
      <c r="F66" s="1083"/>
    </row>
    <row r="67" spans="1:6">
      <c r="A67" s="72"/>
      <c r="B67" s="73"/>
      <c r="C67" s="74"/>
      <c r="D67" s="669"/>
      <c r="E67" s="670"/>
      <c r="F67" s="1085"/>
    </row>
    <row r="68" spans="1:6" s="85" customFormat="1">
      <c r="A68" s="2069"/>
      <c r="B68" s="2071" t="s">
        <v>1120</v>
      </c>
      <c r="C68" s="2071"/>
      <c r="D68" s="2071"/>
      <c r="E68" s="2073"/>
      <c r="F68" s="2075"/>
    </row>
    <row r="69" spans="1:6" s="85" customFormat="1">
      <c r="A69" s="2070"/>
      <c r="B69" s="2072"/>
      <c r="C69" s="2072"/>
      <c r="D69" s="2072"/>
      <c r="E69" s="2074"/>
      <c r="F69" s="2076"/>
    </row>
    <row r="70" spans="1:6">
      <c r="A70" s="72"/>
      <c r="B70" s="73"/>
      <c r="C70" s="74"/>
      <c r="D70" s="669"/>
      <c r="E70" s="670"/>
      <c r="F70" s="1085"/>
    </row>
    <row r="71" spans="1:6" s="672" customFormat="1" ht="14.5">
      <c r="A71" s="97">
        <v>1.1399999999999999</v>
      </c>
      <c r="B71" s="469" t="s">
        <v>1121</v>
      </c>
      <c r="C71" s="470" t="s">
        <v>14</v>
      </c>
      <c r="D71" s="671">
        <v>20</v>
      </c>
      <c r="E71" s="842"/>
      <c r="F71" s="1083"/>
    </row>
    <row r="72" spans="1:6">
      <c r="A72" s="72"/>
      <c r="B72" s="73"/>
      <c r="C72" s="74"/>
      <c r="D72" s="669"/>
      <c r="E72" s="670"/>
      <c r="F72" s="1083"/>
    </row>
    <row r="73" spans="1:6" s="672" customFormat="1" ht="14.5">
      <c r="A73" s="97">
        <v>1.1499999999999999</v>
      </c>
      <c r="B73" s="469" t="s">
        <v>57</v>
      </c>
      <c r="C73" s="470" t="s">
        <v>14</v>
      </c>
      <c r="D73" s="671">
        <v>5</v>
      </c>
      <c r="E73" s="842"/>
      <c r="F73" s="1083"/>
    </row>
    <row r="74" spans="1:6">
      <c r="A74" s="72"/>
      <c r="B74" s="73"/>
      <c r="C74" s="74"/>
      <c r="D74" s="669"/>
      <c r="E74" s="670"/>
      <c r="F74" s="1083"/>
    </row>
    <row r="75" spans="1:6" s="672" customFormat="1" ht="14.5">
      <c r="A75" s="97">
        <v>1.1599999999999999</v>
      </c>
      <c r="B75" s="469" t="s">
        <v>1122</v>
      </c>
      <c r="C75" s="470" t="s">
        <v>14</v>
      </c>
      <c r="D75" s="671">
        <v>2</v>
      </c>
      <c r="E75" s="842"/>
      <c r="F75" s="1083"/>
    </row>
    <row r="76" spans="1:6">
      <c r="A76" s="72"/>
      <c r="B76" s="73"/>
      <c r="C76" s="74"/>
      <c r="D76" s="669"/>
      <c r="E76" s="670"/>
      <c r="F76" s="1083"/>
    </row>
    <row r="77" spans="1:6" s="672" customFormat="1" ht="14.5">
      <c r="A77" s="97">
        <v>1.17</v>
      </c>
      <c r="B77" s="469" t="s">
        <v>60</v>
      </c>
      <c r="C77" s="470" t="s">
        <v>14</v>
      </c>
      <c r="D77" s="671">
        <v>1</v>
      </c>
      <c r="E77" s="842"/>
      <c r="F77" s="1083"/>
    </row>
    <row r="78" spans="1:6">
      <c r="A78" s="72"/>
      <c r="B78" s="73"/>
      <c r="C78" s="74"/>
      <c r="D78" s="669"/>
      <c r="E78" s="670"/>
      <c r="F78" s="1083"/>
    </row>
    <row r="79" spans="1:6" s="672" customFormat="1" ht="25">
      <c r="A79" s="97">
        <v>1.18</v>
      </c>
      <c r="B79" s="719" t="s">
        <v>2493</v>
      </c>
      <c r="C79" s="470" t="s">
        <v>14</v>
      </c>
      <c r="D79" s="671">
        <v>6</v>
      </c>
      <c r="E79" s="842"/>
      <c r="F79" s="1083"/>
    </row>
    <row r="80" spans="1:6">
      <c r="A80" s="72"/>
      <c r="B80" s="73"/>
      <c r="C80" s="74"/>
      <c r="D80" s="669"/>
      <c r="E80" s="670"/>
      <c r="F80" s="1085"/>
    </row>
    <row r="81" spans="1:6" s="85" customFormat="1">
      <c r="A81" s="97"/>
      <c r="B81" s="683" t="s">
        <v>1125</v>
      </c>
      <c r="C81" s="470"/>
      <c r="D81" s="682"/>
      <c r="E81" s="670"/>
      <c r="F81" s="1085"/>
    </row>
    <row r="82" spans="1:6">
      <c r="A82" s="72"/>
      <c r="B82" s="73"/>
      <c r="C82" s="74"/>
      <c r="D82" s="669"/>
      <c r="E82" s="670"/>
      <c r="F82" s="1085"/>
    </row>
    <row r="83" spans="1:6" s="681" customFormat="1" ht="62.5">
      <c r="A83" s="86">
        <v>1.2</v>
      </c>
      <c r="B83" s="678" t="s">
        <v>1126</v>
      </c>
      <c r="C83" s="675" t="s">
        <v>12</v>
      </c>
      <c r="D83" s="676">
        <v>1</v>
      </c>
      <c r="E83" s="842"/>
      <c r="F83" s="1085"/>
    </row>
    <row r="84" spans="1:6">
      <c r="A84" s="72"/>
      <c r="B84" s="73"/>
      <c r="C84" s="74"/>
      <c r="D84" s="669"/>
      <c r="E84" s="670"/>
      <c r="F84" s="1085"/>
    </row>
    <row r="85" spans="1:6" s="681" customFormat="1" ht="37.5">
      <c r="A85" s="76">
        <v>1.21</v>
      </c>
      <c r="B85" s="678" t="s">
        <v>1127</v>
      </c>
      <c r="C85" s="675" t="s">
        <v>19</v>
      </c>
      <c r="D85" s="676">
        <v>14</v>
      </c>
      <c r="E85" s="842"/>
      <c r="F85" s="1085"/>
    </row>
    <row r="86" spans="1:6">
      <c r="A86" s="72"/>
      <c r="B86" s="73"/>
      <c r="C86" s="74"/>
      <c r="D86" s="669"/>
      <c r="E86" s="670"/>
      <c r="F86" s="1085"/>
    </row>
    <row r="87" spans="1:6" s="681" customFormat="1" ht="50">
      <c r="A87" s="86">
        <v>1.22</v>
      </c>
      <c r="B87" s="678" t="s">
        <v>1128</v>
      </c>
      <c r="C87" s="675" t="s">
        <v>19</v>
      </c>
      <c r="D87" s="676">
        <v>6</v>
      </c>
      <c r="E87" s="842"/>
      <c r="F87" s="1085"/>
    </row>
    <row r="88" spans="1:6">
      <c r="A88" s="72"/>
      <c r="B88" s="73"/>
      <c r="C88" s="74"/>
      <c r="D88" s="669"/>
      <c r="E88" s="670"/>
      <c r="F88" s="1085"/>
    </row>
    <row r="89" spans="1:6" s="681" customFormat="1" ht="25">
      <c r="A89" s="86">
        <v>1.23</v>
      </c>
      <c r="B89" s="1400" t="s">
        <v>2108</v>
      </c>
      <c r="C89" s="675" t="s">
        <v>19</v>
      </c>
      <c r="D89" s="676">
        <v>2</v>
      </c>
      <c r="E89" s="842"/>
      <c r="F89" s="1085"/>
    </row>
    <row r="90" spans="1:6">
      <c r="A90" s="72"/>
      <c r="B90" s="73"/>
      <c r="C90" s="74"/>
      <c r="D90" s="669"/>
      <c r="E90" s="670"/>
      <c r="F90" s="1085"/>
    </row>
    <row r="91" spans="1:6" s="681" customFormat="1" ht="37.5">
      <c r="A91" s="76">
        <v>1.24</v>
      </c>
      <c r="B91" s="678" t="s">
        <v>1129</v>
      </c>
      <c r="C91" s="675" t="s">
        <v>12</v>
      </c>
      <c r="D91" s="676">
        <v>2</v>
      </c>
      <c r="E91" s="842"/>
      <c r="F91" s="1085"/>
    </row>
    <row r="92" spans="1:6">
      <c r="A92" s="72"/>
      <c r="B92" s="73"/>
      <c r="C92" s="74"/>
      <c r="D92" s="669"/>
      <c r="E92" s="670"/>
      <c r="F92" s="1085"/>
    </row>
    <row r="93" spans="1:6" s="681" customFormat="1" ht="37.5">
      <c r="A93" s="76">
        <v>1.25</v>
      </c>
      <c r="B93" s="678" t="s">
        <v>1130</v>
      </c>
      <c r="C93" s="675" t="s">
        <v>12</v>
      </c>
      <c r="D93" s="676">
        <v>2</v>
      </c>
      <c r="E93" s="842"/>
      <c r="F93" s="1085"/>
    </row>
    <row r="94" spans="1:6">
      <c r="A94" s="72"/>
      <c r="B94" s="73"/>
      <c r="C94" s="74"/>
      <c r="D94" s="669"/>
      <c r="E94" s="670"/>
      <c r="F94" s="1085"/>
    </row>
    <row r="95" spans="1:6" s="85" customFormat="1" ht="26">
      <c r="A95" s="76"/>
      <c r="B95" s="684" t="s">
        <v>1120</v>
      </c>
      <c r="C95" s="675"/>
      <c r="D95" s="676"/>
      <c r="E95" s="842"/>
      <c r="F95" s="1085"/>
    </row>
    <row r="96" spans="1:6">
      <c r="A96" s="72"/>
      <c r="B96" s="73"/>
      <c r="C96" s="74"/>
      <c r="D96" s="669"/>
      <c r="E96" s="670"/>
      <c r="F96" s="1085"/>
    </row>
    <row r="97" spans="1:6" s="681" customFormat="1" ht="25">
      <c r="A97" s="72">
        <v>1.26</v>
      </c>
      <c r="B97" s="469" t="s">
        <v>1131</v>
      </c>
      <c r="C97" s="470" t="s">
        <v>14</v>
      </c>
      <c r="D97" s="671">
        <v>1</v>
      </c>
      <c r="E97" s="842"/>
      <c r="F97" s="1085"/>
    </row>
    <row r="98" spans="1:6">
      <c r="A98" s="72"/>
      <c r="B98" s="73"/>
      <c r="C98" s="74"/>
      <c r="D98" s="669"/>
      <c r="E98" s="670"/>
      <c r="F98" s="1085"/>
    </row>
    <row r="99" spans="1:6" s="681" customFormat="1" ht="25">
      <c r="A99" s="76">
        <v>1.27</v>
      </c>
      <c r="B99" s="678" t="s">
        <v>1132</v>
      </c>
      <c r="C99" s="675" t="s">
        <v>15</v>
      </c>
      <c r="D99" s="685">
        <v>5</v>
      </c>
      <c r="E99" s="842"/>
      <c r="F99" s="1085"/>
    </row>
    <row r="100" spans="1:6">
      <c r="A100" s="72"/>
      <c r="B100" s="73"/>
      <c r="C100" s="74"/>
      <c r="D100" s="669"/>
      <c r="E100" s="670"/>
      <c r="F100" s="1085"/>
    </row>
    <row r="101" spans="1:6" ht="13.5" thickBot="1">
      <c r="A101" s="2063" t="s">
        <v>269</v>
      </c>
      <c r="B101" s="2064"/>
      <c r="C101" s="2064"/>
      <c r="D101" s="2064"/>
      <c r="E101" s="2065"/>
      <c r="F101" s="1084"/>
    </row>
    <row r="102" spans="1:6" s="85" customFormat="1" ht="39">
      <c r="A102" s="76"/>
      <c r="B102" s="686" t="s">
        <v>62</v>
      </c>
      <c r="C102" s="675"/>
      <c r="D102" s="676"/>
      <c r="E102" s="842"/>
      <c r="F102" s="1085"/>
    </row>
    <row r="103" spans="1:6">
      <c r="A103" s="72"/>
      <c r="B103" s="73"/>
      <c r="C103" s="74"/>
      <c r="D103" s="669"/>
      <c r="E103" s="670"/>
      <c r="F103" s="1085"/>
    </row>
    <row r="104" spans="1:6" s="681" customFormat="1" ht="25">
      <c r="A104" s="86">
        <v>1.28</v>
      </c>
      <c r="B104" s="678" t="s">
        <v>63</v>
      </c>
      <c r="C104" s="675" t="s">
        <v>15</v>
      </c>
      <c r="D104" s="676">
        <v>5</v>
      </c>
      <c r="E104" s="842"/>
      <c r="F104" s="1085"/>
    </row>
    <row r="105" spans="1:6">
      <c r="A105" s="72"/>
      <c r="B105" s="73"/>
      <c r="C105" s="74"/>
      <c r="D105" s="669"/>
      <c r="E105" s="670"/>
      <c r="F105" s="1085"/>
    </row>
    <row r="106" spans="1:6" s="85" customFormat="1" ht="39">
      <c r="A106" s="76"/>
      <c r="B106" s="686" t="s">
        <v>460</v>
      </c>
      <c r="C106" s="675"/>
      <c r="D106" s="676"/>
      <c r="E106" s="842"/>
      <c r="F106" s="1085"/>
    </row>
    <row r="107" spans="1:6">
      <c r="A107" s="72"/>
      <c r="B107" s="73"/>
      <c r="C107" s="74"/>
      <c r="D107" s="669"/>
      <c r="E107" s="670"/>
      <c r="F107" s="1085"/>
    </row>
    <row r="108" spans="1:6" s="672" customFormat="1">
      <c r="A108" s="97">
        <v>1.29</v>
      </c>
      <c r="B108" s="469" t="s">
        <v>65</v>
      </c>
      <c r="C108" s="470" t="s">
        <v>66</v>
      </c>
      <c r="D108" s="671">
        <v>3300</v>
      </c>
      <c r="E108" s="842"/>
      <c r="F108" s="1085"/>
    </row>
    <row r="109" spans="1:6">
      <c r="A109" s="72"/>
      <c r="B109" s="73"/>
      <c r="C109" s="74"/>
      <c r="D109" s="669"/>
      <c r="E109" s="670"/>
      <c r="F109" s="1085"/>
    </row>
    <row r="110" spans="1:6" s="85" customFormat="1">
      <c r="A110" s="76"/>
      <c r="B110" s="674" t="s">
        <v>292</v>
      </c>
      <c r="C110" s="675"/>
      <c r="D110" s="676"/>
      <c r="E110" s="842"/>
      <c r="F110" s="1085"/>
    </row>
    <row r="111" spans="1:6">
      <c r="A111" s="72"/>
      <c r="B111" s="73"/>
      <c r="C111" s="74"/>
      <c r="D111" s="669"/>
      <c r="E111" s="670"/>
      <c r="F111" s="1085"/>
    </row>
    <row r="112" spans="1:6" s="85" customFormat="1" ht="26">
      <c r="A112" s="76"/>
      <c r="B112" s="686" t="s">
        <v>451</v>
      </c>
      <c r="C112" s="675"/>
      <c r="D112" s="676"/>
      <c r="E112" s="842"/>
      <c r="F112" s="1085"/>
    </row>
    <row r="113" spans="1:6">
      <c r="A113" s="72"/>
      <c r="B113" s="73"/>
      <c r="C113" s="74"/>
      <c r="D113" s="669"/>
      <c r="E113" s="670"/>
      <c r="F113" s="1085"/>
    </row>
    <row r="114" spans="1:6" s="85" customFormat="1">
      <c r="A114" s="76"/>
      <c r="B114" s="674" t="s">
        <v>69</v>
      </c>
      <c r="C114" s="675"/>
      <c r="D114" s="676"/>
      <c r="E114" s="842"/>
      <c r="F114" s="1085"/>
    </row>
    <row r="115" spans="1:6">
      <c r="A115" s="72"/>
      <c r="B115" s="73"/>
      <c r="C115" s="74"/>
      <c r="D115" s="669"/>
      <c r="E115" s="670"/>
      <c r="F115" s="1085"/>
    </row>
    <row r="116" spans="1:6" s="672" customFormat="1" ht="14.5">
      <c r="A116" s="476">
        <v>1.3</v>
      </c>
      <c r="B116" s="469" t="s">
        <v>1133</v>
      </c>
      <c r="C116" s="470" t="s">
        <v>15</v>
      </c>
      <c r="D116" s="671">
        <v>11</v>
      </c>
      <c r="E116" s="842"/>
      <c r="F116" s="1085"/>
    </row>
    <row r="117" spans="1:6">
      <c r="A117" s="72"/>
      <c r="B117" s="73"/>
      <c r="C117" s="74"/>
      <c r="D117" s="669"/>
      <c r="E117" s="670"/>
      <c r="F117" s="1085"/>
    </row>
    <row r="118" spans="1:6" s="672" customFormat="1" ht="14.5">
      <c r="A118" s="97">
        <v>1.31</v>
      </c>
      <c r="B118" s="469" t="s">
        <v>1134</v>
      </c>
      <c r="C118" s="470" t="s">
        <v>15</v>
      </c>
      <c r="D118" s="671">
        <v>1</v>
      </c>
      <c r="E118" s="842"/>
      <c r="F118" s="1085"/>
    </row>
    <row r="119" spans="1:6">
      <c r="A119" s="72"/>
      <c r="B119" s="73"/>
      <c r="C119" s="74"/>
      <c r="D119" s="669"/>
      <c r="E119" s="670"/>
      <c r="F119" s="1085"/>
    </row>
    <row r="120" spans="1:6" s="672" customFormat="1" ht="14.5">
      <c r="A120" s="97">
        <v>1.32</v>
      </c>
      <c r="B120" s="469" t="s">
        <v>1135</v>
      </c>
      <c r="C120" s="470" t="s">
        <v>15</v>
      </c>
      <c r="D120" s="671">
        <v>10</v>
      </c>
      <c r="E120" s="842"/>
      <c r="F120" s="1085"/>
    </row>
    <row r="121" spans="1:6">
      <c r="A121" s="72"/>
      <c r="B121" s="73"/>
      <c r="C121" s="74"/>
      <c r="D121" s="669"/>
      <c r="E121" s="670"/>
      <c r="F121" s="1085"/>
    </row>
    <row r="122" spans="1:6" s="672" customFormat="1" ht="14.5">
      <c r="A122" s="97">
        <v>1.33</v>
      </c>
      <c r="B122" s="469" t="s">
        <v>1136</v>
      </c>
      <c r="C122" s="470" t="s">
        <v>15</v>
      </c>
      <c r="D122" s="671">
        <v>20</v>
      </c>
      <c r="E122" s="842"/>
      <c r="F122" s="1085"/>
    </row>
    <row r="123" spans="1:6">
      <c r="A123" s="72"/>
      <c r="B123" s="73"/>
      <c r="C123" s="74"/>
      <c r="D123" s="669"/>
      <c r="E123" s="670"/>
      <c r="F123" s="1085"/>
    </row>
    <row r="124" spans="1:6" s="681" customFormat="1" ht="62.5">
      <c r="A124" s="86">
        <v>1.34</v>
      </c>
      <c r="B124" s="678" t="s">
        <v>1137</v>
      </c>
      <c r="C124" s="675" t="s">
        <v>15</v>
      </c>
      <c r="D124" s="676">
        <v>1</v>
      </c>
      <c r="E124" s="842"/>
      <c r="F124" s="1085"/>
    </row>
    <row r="125" spans="1:6">
      <c r="A125" s="72"/>
      <c r="B125" s="73"/>
      <c r="C125" s="74"/>
      <c r="D125" s="669"/>
      <c r="E125" s="670"/>
      <c r="F125" s="1085"/>
    </row>
    <row r="126" spans="1:6" s="681" customFormat="1" ht="37.5">
      <c r="A126" s="86">
        <v>1.35</v>
      </c>
      <c r="B126" s="678" t="s">
        <v>1138</v>
      </c>
      <c r="C126" s="675" t="s">
        <v>15</v>
      </c>
      <c r="D126" s="676">
        <v>7</v>
      </c>
      <c r="E126" s="842"/>
      <c r="F126" s="1085"/>
    </row>
    <row r="127" spans="1:6">
      <c r="A127" s="72"/>
      <c r="B127" s="73"/>
      <c r="C127" s="74"/>
      <c r="D127" s="669"/>
      <c r="E127" s="670"/>
      <c r="F127" s="1085"/>
    </row>
    <row r="128" spans="1:6" s="681" customFormat="1" ht="50">
      <c r="A128" s="76">
        <v>1.36</v>
      </c>
      <c r="B128" s="678" t="s">
        <v>1128</v>
      </c>
      <c r="C128" s="675" t="s">
        <v>15</v>
      </c>
      <c r="D128" s="676">
        <v>3</v>
      </c>
      <c r="E128" s="842"/>
      <c r="F128" s="1085"/>
    </row>
    <row r="129" spans="1:6">
      <c r="A129" s="72"/>
      <c r="B129" s="73"/>
      <c r="C129" s="74"/>
      <c r="D129" s="669"/>
      <c r="E129" s="670"/>
      <c r="F129" s="1085"/>
    </row>
    <row r="130" spans="1:6" s="85" customFormat="1">
      <c r="A130" s="76"/>
      <c r="B130" s="674" t="s">
        <v>71</v>
      </c>
      <c r="C130" s="675"/>
      <c r="D130" s="676"/>
      <c r="E130" s="842"/>
      <c r="F130" s="1085"/>
    </row>
    <row r="131" spans="1:6">
      <c r="A131" s="72"/>
      <c r="B131" s="73"/>
      <c r="C131" s="74"/>
      <c r="D131" s="669"/>
      <c r="E131" s="670"/>
      <c r="F131" s="1085"/>
    </row>
    <row r="132" spans="1:6" s="681" customFormat="1" ht="25">
      <c r="A132" s="76">
        <v>1.37</v>
      </c>
      <c r="B132" s="678" t="s">
        <v>1139</v>
      </c>
      <c r="C132" s="675" t="s">
        <v>19</v>
      </c>
      <c r="D132" s="676">
        <v>11</v>
      </c>
      <c r="E132" s="842"/>
      <c r="F132" s="1085"/>
    </row>
    <row r="133" spans="1:6">
      <c r="A133" s="72"/>
      <c r="B133" s="73"/>
      <c r="C133" s="74"/>
      <c r="D133" s="669"/>
      <c r="E133" s="670"/>
      <c r="F133" s="1085"/>
    </row>
    <row r="134" spans="1:6" s="681" customFormat="1" ht="25">
      <c r="A134" s="76">
        <v>1.38</v>
      </c>
      <c r="B134" s="678" t="s">
        <v>1140</v>
      </c>
      <c r="C134" s="675" t="s">
        <v>19</v>
      </c>
      <c r="D134" s="676">
        <v>20</v>
      </c>
      <c r="E134" s="842"/>
      <c r="F134" s="1085"/>
    </row>
    <row r="135" spans="1:6">
      <c r="A135" s="72"/>
      <c r="B135" s="73"/>
      <c r="C135" s="74"/>
      <c r="D135" s="669"/>
      <c r="E135" s="670"/>
      <c r="F135" s="1085"/>
    </row>
    <row r="136" spans="1:6" s="85" customFormat="1">
      <c r="A136" s="76"/>
      <c r="B136" s="688" t="s">
        <v>1141</v>
      </c>
      <c r="C136" s="675"/>
      <c r="D136" s="676"/>
      <c r="E136" s="842"/>
      <c r="F136" s="1085"/>
    </row>
    <row r="137" spans="1:6">
      <c r="A137" s="72"/>
      <c r="B137" s="73"/>
      <c r="C137" s="74"/>
      <c r="D137" s="669"/>
      <c r="E137" s="670"/>
      <c r="F137" s="1085"/>
    </row>
    <row r="138" spans="1:6" s="85" customFormat="1" ht="26">
      <c r="A138" s="76"/>
      <c r="B138" s="689" t="s">
        <v>1142</v>
      </c>
      <c r="C138" s="675"/>
      <c r="D138" s="676"/>
      <c r="E138" s="842"/>
      <c r="F138" s="1085"/>
    </row>
    <row r="139" spans="1:6">
      <c r="A139" s="72"/>
      <c r="B139" s="73"/>
      <c r="C139" s="74"/>
      <c r="D139" s="669"/>
      <c r="E139" s="670"/>
      <c r="F139" s="1085"/>
    </row>
    <row r="140" spans="1:6" s="681" customFormat="1" ht="25">
      <c r="A140" s="76">
        <v>1.39</v>
      </c>
      <c r="B140" s="678" t="s">
        <v>1143</v>
      </c>
      <c r="C140" s="675" t="s">
        <v>15</v>
      </c>
      <c r="D140" s="676">
        <v>5</v>
      </c>
      <c r="E140" s="842"/>
      <c r="F140" s="1085"/>
    </row>
    <row r="141" spans="1:6">
      <c r="A141" s="72"/>
      <c r="B141" s="73"/>
      <c r="C141" s="74"/>
      <c r="D141" s="669"/>
      <c r="E141" s="670"/>
      <c r="F141" s="1085"/>
    </row>
    <row r="142" spans="1:6" s="681" customFormat="1" ht="25">
      <c r="A142" s="86">
        <v>1.4</v>
      </c>
      <c r="B142" s="678" t="s">
        <v>1144</v>
      </c>
      <c r="C142" s="675" t="s">
        <v>15</v>
      </c>
      <c r="D142" s="676">
        <v>14</v>
      </c>
      <c r="E142" s="842"/>
      <c r="F142" s="1085"/>
    </row>
    <row r="143" spans="1:6">
      <c r="A143" s="72"/>
      <c r="B143" s="73"/>
      <c r="C143" s="74"/>
      <c r="D143" s="669"/>
      <c r="E143" s="670"/>
      <c r="F143" s="1085"/>
    </row>
    <row r="144" spans="1:6" ht="13.5" thickBot="1">
      <c r="A144" s="2063" t="s">
        <v>269</v>
      </c>
      <c r="B144" s="2064"/>
      <c r="C144" s="2064"/>
      <c r="D144" s="2064"/>
      <c r="E144" s="2065"/>
      <c r="F144" s="1084">
        <f>SUM(F102:F143)</f>
        <v>0</v>
      </c>
    </row>
    <row r="145" spans="1:6" s="85" customFormat="1" ht="39">
      <c r="A145" s="76"/>
      <c r="B145" s="689" t="s">
        <v>1145</v>
      </c>
      <c r="C145" s="675"/>
      <c r="D145" s="676"/>
      <c r="E145" s="842"/>
      <c r="F145" s="1085"/>
    </row>
    <row r="146" spans="1:6">
      <c r="A146" s="72"/>
      <c r="B146" s="73"/>
      <c r="C146" s="74"/>
      <c r="D146" s="669"/>
      <c r="E146" s="670"/>
      <c r="F146" s="1085"/>
    </row>
    <row r="147" spans="1:6" s="672" customFormat="1" ht="14.5">
      <c r="A147" s="97">
        <v>1.41</v>
      </c>
      <c r="B147" s="469" t="s">
        <v>1146</v>
      </c>
      <c r="C147" s="470" t="s">
        <v>15</v>
      </c>
      <c r="D147" s="671">
        <v>54</v>
      </c>
      <c r="E147" s="842"/>
      <c r="F147" s="1085"/>
    </row>
    <row r="148" spans="1:6">
      <c r="A148" s="72"/>
      <c r="B148" s="73"/>
      <c r="C148" s="74"/>
      <c r="D148" s="669"/>
      <c r="E148" s="670"/>
      <c r="F148" s="1085"/>
    </row>
    <row r="149" spans="1:6" s="85" customFormat="1">
      <c r="A149" s="76"/>
      <c r="B149" s="686" t="s">
        <v>202</v>
      </c>
      <c r="C149" s="675"/>
      <c r="D149" s="676"/>
      <c r="E149" s="842"/>
      <c r="F149" s="1085"/>
    </row>
    <row r="150" spans="1:6">
      <c r="A150" s="72"/>
      <c r="B150" s="73"/>
      <c r="C150" s="74"/>
      <c r="D150" s="669"/>
      <c r="E150" s="670"/>
      <c r="F150" s="1085"/>
    </row>
    <row r="151" spans="1:6" s="681" customFormat="1" ht="25">
      <c r="A151" s="86">
        <v>1.42</v>
      </c>
      <c r="B151" s="678" t="s">
        <v>1147</v>
      </c>
      <c r="C151" s="675" t="s">
        <v>15</v>
      </c>
      <c r="D151" s="676">
        <v>19</v>
      </c>
      <c r="E151" s="842"/>
      <c r="F151" s="1085"/>
    </row>
    <row r="152" spans="1:6">
      <c r="A152" s="72"/>
      <c r="B152" s="73"/>
      <c r="C152" s="74"/>
      <c r="D152" s="669"/>
      <c r="E152" s="670"/>
      <c r="F152" s="1085"/>
    </row>
    <row r="153" spans="1:6" s="681" customFormat="1" ht="25">
      <c r="A153" s="76">
        <v>1.43</v>
      </c>
      <c r="B153" s="678" t="s">
        <v>1148</v>
      </c>
      <c r="C153" s="675" t="s">
        <v>15</v>
      </c>
      <c r="D153" s="676">
        <v>35</v>
      </c>
      <c r="E153" s="842"/>
      <c r="F153" s="1085"/>
    </row>
    <row r="154" spans="1:6">
      <c r="A154" s="72"/>
      <c r="B154" s="73"/>
      <c r="C154" s="74"/>
      <c r="D154" s="669"/>
      <c r="E154" s="670"/>
      <c r="F154" s="1085"/>
    </row>
    <row r="155" spans="1:6" s="85" customFormat="1">
      <c r="A155" s="76"/>
      <c r="B155" s="686" t="s">
        <v>76</v>
      </c>
      <c r="C155" s="675"/>
      <c r="D155" s="676"/>
      <c r="E155" s="842"/>
      <c r="F155" s="1085"/>
    </row>
    <row r="156" spans="1:6">
      <c r="A156" s="72"/>
      <c r="B156" s="73"/>
      <c r="C156" s="74"/>
      <c r="D156" s="669"/>
      <c r="E156" s="670"/>
      <c r="F156" s="1085"/>
    </row>
    <row r="157" spans="1:6" s="85" customFormat="1">
      <c r="A157" s="76"/>
      <c r="B157" s="686" t="s">
        <v>1149</v>
      </c>
      <c r="C157" s="675"/>
      <c r="D157" s="676"/>
      <c r="E157" s="842"/>
      <c r="F157" s="1085"/>
    </row>
    <row r="158" spans="1:6">
      <c r="A158" s="72"/>
      <c r="B158" s="73"/>
      <c r="C158" s="74"/>
      <c r="D158" s="669"/>
      <c r="E158" s="670"/>
      <c r="F158" s="1085"/>
    </row>
    <row r="159" spans="1:6" s="672" customFormat="1">
      <c r="A159" s="97">
        <v>1.44</v>
      </c>
      <c r="B159" s="469" t="s">
        <v>78</v>
      </c>
      <c r="C159" s="470" t="s">
        <v>19</v>
      </c>
      <c r="D159" s="671">
        <v>30</v>
      </c>
      <c r="E159" s="842"/>
      <c r="F159" s="1085"/>
    </row>
    <row r="160" spans="1:6">
      <c r="A160" s="72"/>
      <c r="B160" s="73"/>
      <c r="C160" s="74"/>
      <c r="D160" s="669"/>
      <c r="E160" s="670"/>
      <c r="F160" s="1085"/>
    </row>
    <row r="161" spans="1:6" s="85" customFormat="1">
      <c r="A161" s="76"/>
      <c r="B161" s="686" t="s">
        <v>1150</v>
      </c>
      <c r="C161" s="675"/>
      <c r="D161" s="676"/>
      <c r="E161" s="842"/>
      <c r="F161" s="1085"/>
    </row>
    <row r="162" spans="1:6" s="681" customFormat="1" ht="37.5">
      <c r="A162" s="76">
        <v>1.45</v>
      </c>
      <c r="B162" s="678" t="s">
        <v>1151</v>
      </c>
      <c r="C162" s="675" t="s">
        <v>15</v>
      </c>
      <c r="D162" s="676">
        <v>5</v>
      </c>
      <c r="E162" s="842"/>
      <c r="F162" s="1085"/>
    </row>
    <row r="163" spans="1:6">
      <c r="A163" s="72"/>
      <c r="B163" s="73"/>
      <c r="C163" s="74"/>
      <c r="D163" s="669"/>
      <c r="E163" s="670"/>
      <c r="F163" s="1085"/>
    </row>
    <row r="164" spans="1:6" s="681" customFormat="1" ht="37.5">
      <c r="A164" s="76">
        <v>1.46</v>
      </c>
      <c r="B164" s="678" t="s">
        <v>1152</v>
      </c>
      <c r="C164" s="675" t="s">
        <v>15</v>
      </c>
      <c r="D164" s="676">
        <v>14</v>
      </c>
      <c r="E164" s="842"/>
      <c r="F164" s="1085"/>
    </row>
    <row r="165" spans="1:6">
      <c r="A165" s="72"/>
      <c r="B165" s="73"/>
      <c r="C165" s="74"/>
      <c r="D165" s="669"/>
      <c r="E165" s="670"/>
      <c r="F165" s="1085"/>
    </row>
    <row r="166" spans="1:6" s="681" customFormat="1">
      <c r="A166" s="666"/>
      <c r="B166" s="690" t="s">
        <v>73</v>
      </c>
      <c r="C166" s="691"/>
      <c r="D166" s="680"/>
      <c r="E166" s="670"/>
      <c r="F166" s="1085"/>
    </row>
    <row r="167" spans="1:6">
      <c r="A167" s="72"/>
      <c r="B167" s="73"/>
      <c r="C167" s="74"/>
      <c r="D167" s="669"/>
      <c r="E167" s="670"/>
      <c r="F167" s="1085"/>
    </row>
    <row r="168" spans="1:6" s="681" customFormat="1" ht="39">
      <c r="A168" s="76"/>
      <c r="B168" s="686" t="s">
        <v>1153</v>
      </c>
      <c r="C168" s="675"/>
      <c r="D168" s="676"/>
      <c r="E168" s="670"/>
      <c r="F168" s="1085"/>
    </row>
    <row r="169" spans="1:6">
      <c r="A169" s="72"/>
      <c r="B169" s="73"/>
      <c r="C169" s="74"/>
      <c r="D169" s="669"/>
      <c r="E169" s="670"/>
      <c r="F169" s="1085"/>
    </row>
    <row r="170" spans="1:6" s="672" customFormat="1" ht="14.5">
      <c r="A170" s="97">
        <v>1.47</v>
      </c>
      <c r="B170" s="469" t="s">
        <v>75</v>
      </c>
      <c r="C170" s="470" t="s">
        <v>15</v>
      </c>
      <c r="D170" s="671">
        <v>20</v>
      </c>
      <c r="E170" s="842"/>
      <c r="F170" s="1085"/>
    </row>
    <row r="171" spans="1:6">
      <c r="A171" s="72"/>
      <c r="B171" s="73"/>
      <c r="C171" s="74"/>
      <c r="D171" s="669"/>
      <c r="E171" s="670"/>
      <c r="F171" s="1085"/>
    </row>
    <row r="172" spans="1:6" s="85" customFormat="1">
      <c r="A172" s="76"/>
      <c r="B172" s="686" t="s">
        <v>79</v>
      </c>
      <c r="C172" s="675"/>
      <c r="D172" s="676"/>
      <c r="E172" s="842"/>
      <c r="F172" s="1085"/>
    </row>
    <row r="173" spans="1:6">
      <c r="A173" s="72"/>
      <c r="B173" s="73"/>
      <c r="C173" s="74"/>
      <c r="D173" s="669"/>
      <c r="E173" s="670"/>
      <c r="F173" s="1085"/>
    </row>
    <row r="174" spans="1:6" s="85" customFormat="1">
      <c r="A174" s="76"/>
      <c r="B174" s="686" t="s">
        <v>264</v>
      </c>
      <c r="C174" s="675"/>
      <c r="D174" s="676"/>
      <c r="E174" s="842"/>
      <c r="F174" s="1085"/>
    </row>
    <row r="175" spans="1:6">
      <c r="A175" s="72"/>
      <c r="B175" s="73"/>
      <c r="C175" s="74"/>
      <c r="D175" s="669"/>
      <c r="E175" s="670"/>
      <c r="F175" s="1085"/>
    </row>
    <row r="176" spans="1:6" s="85" customFormat="1" ht="26">
      <c r="A176" s="76"/>
      <c r="B176" s="686" t="s">
        <v>445</v>
      </c>
      <c r="C176" s="675"/>
      <c r="D176" s="676"/>
      <c r="E176" s="842"/>
      <c r="F176" s="1085"/>
    </row>
    <row r="177" spans="1:6">
      <c r="A177" s="72"/>
      <c r="B177" s="73"/>
      <c r="C177" s="74"/>
      <c r="D177" s="669"/>
      <c r="E177" s="670"/>
      <c r="F177" s="1085"/>
    </row>
    <row r="178" spans="1:6" s="672" customFormat="1" ht="14.5">
      <c r="A178" s="97">
        <v>1.48</v>
      </c>
      <c r="B178" s="469" t="s">
        <v>1154</v>
      </c>
      <c r="C178" s="470" t="s">
        <v>14</v>
      </c>
      <c r="D178" s="671">
        <v>1</v>
      </c>
      <c r="E178" s="842"/>
      <c r="F178" s="1085"/>
    </row>
    <row r="179" spans="1:6">
      <c r="A179" s="72"/>
      <c r="B179" s="73"/>
      <c r="C179" s="74"/>
      <c r="D179" s="669"/>
      <c r="E179" s="670"/>
      <c r="F179" s="1085"/>
    </row>
    <row r="180" spans="1:6" s="672" customFormat="1" ht="14.5">
      <c r="A180" s="97">
        <v>1.49</v>
      </c>
      <c r="B180" s="469" t="s">
        <v>91</v>
      </c>
      <c r="C180" s="470" t="s">
        <v>14</v>
      </c>
      <c r="D180" s="671">
        <v>2</v>
      </c>
      <c r="E180" s="842"/>
      <c r="F180" s="1085"/>
    </row>
    <row r="181" spans="1:6">
      <c r="A181" s="72"/>
      <c r="B181" s="73"/>
      <c r="C181" s="74"/>
      <c r="D181" s="669"/>
      <c r="E181" s="670"/>
      <c r="F181" s="1085"/>
    </row>
    <row r="182" spans="1:6" s="672" customFormat="1" ht="14.5">
      <c r="A182" s="476">
        <v>1.5</v>
      </c>
      <c r="B182" s="469" t="s">
        <v>1155</v>
      </c>
      <c r="C182" s="470" t="s">
        <v>14</v>
      </c>
      <c r="D182" s="671">
        <v>3</v>
      </c>
      <c r="E182" s="842"/>
      <c r="F182" s="1085"/>
    </row>
    <row r="183" spans="1:6">
      <c r="A183" s="72"/>
      <c r="B183" s="73"/>
      <c r="C183" s="74"/>
      <c r="D183" s="669"/>
      <c r="E183" s="670"/>
      <c r="F183" s="1085"/>
    </row>
    <row r="184" spans="1:6" s="85" customFormat="1">
      <c r="A184" s="76"/>
      <c r="B184" s="689" t="s">
        <v>525</v>
      </c>
      <c r="C184" s="675"/>
      <c r="D184" s="676"/>
      <c r="E184" s="842"/>
      <c r="F184" s="1085"/>
    </row>
    <row r="185" spans="1:6">
      <c r="A185" s="72"/>
      <c r="B185" s="73"/>
      <c r="C185" s="74"/>
      <c r="D185" s="669"/>
      <c r="E185" s="670"/>
      <c r="F185" s="1085"/>
    </row>
    <row r="186" spans="1:6" s="681" customFormat="1" ht="25">
      <c r="A186" s="76">
        <v>1.51</v>
      </c>
      <c r="B186" s="678" t="s">
        <v>1156</v>
      </c>
      <c r="C186" s="675" t="s">
        <v>15</v>
      </c>
      <c r="D186" s="676">
        <v>50</v>
      </c>
      <c r="E186" s="842"/>
      <c r="F186" s="1085"/>
    </row>
    <row r="187" spans="1:6">
      <c r="A187" s="72"/>
      <c r="B187" s="73"/>
      <c r="C187" s="74"/>
      <c r="D187" s="669"/>
      <c r="E187" s="670"/>
      <c r="F187" s="1085"/>
    </row>
    <row r="188" spans="1:6" s="85" customFormat="1">
      <c r="A188" s="76"/>
      <c r="B188" s="688" t="s">
        <v>289</v>
      </c>
      <c r="C188" s="675"/>
      <c r="D188" s="676"/>
      <c r="E188" s="842"/>
      <c r="F188" s="1085"/>
    </row>
    <row r="189" spans="1:6">
      <c r="A189" s="72"/>
      <c r="B189" s="73"/>
      <c r="C189" s="74"/>
      <c r="D189" s="669"/>
      <c r="E189" s="670"/>
      <c r="F189" s="1085"/>
    </row>
    <row r="190" spans="1:6" s="85" customFormat="1" ht="37.5">
      <c r="A190" s="76"/>
      <c r="B190" s="678" t="s">
        <v>1157</v>
      </c>
      <c r="C190" s="675"/>
      <c r="D190" s="676"/>
      <c r="E190" s="842"/>
      <c r="F190" s="1085"/>
    </row>
    <row r="191" spans="1:6">
      <c r="A191" s="72"/>
      <c r="B191" s="73"/>
      <c r="C191" s="74"/>
      <c r="D191" s="669"/>
      <c r="E191" s="670"/>
      <c r="F191" s="1085"/>
    </row>
    <row r="192" spans="1:6" s="672" customFormat="1">
      <c r="A192" s="97">
        <v>1.52</v>
      </c>
      <c r="B192" s="469" t="s">
        <v>111</v>
      </c>
      <c r="C192" s="470" t="s">
        <v>789</v>
      </c>
      <c r="D192" s="671">
        <v>720</v>
      </c>
      <c r="E192" s="842"/>
      <c r="F192" s="1085"/>
    </row>
    <row r="193" spans="1:6">
      <c r="A193" s="72"/>
      <c r="B193" s="73"/>
      <c r="C193" s="74"/>
      <c r="D193" s="669"/>
      <c r="E193" s="670"/>
      <c r="F193" s="1085"/>
    </row>
    <row r="194" spans="1:6" ht="13.5" thickBot="1">
      <c r="A194" s="2063" t="s">
        <v>269</v>
      </c>
      <c r="B194" s="2064"/>
      <c r="C194" s="2064"/>
      <c r="D194" s="2064"/>
      <c r="E194" s="2065"/>
      <c r="F194" s="1084"/>
    </row>
    <row r="195" spans="1:6" s="85" customFormat="1">
      <c r="A195" s="76"/>
      <c r="B195" s="688" t="s">
        <v>292</v>
      </c>
      <c r="C195" s="675"/>
      <c r="D195" s="676"/>
      <c r="E195" s="842"/>
      <c r="F195" s="1085"/>
    </row>
    <row r="196" spans="1:6">
      <c r="A196" s="72"/>
      <c r="B196" s="73"/>
      <c r="C196" s="74"/>
      <c r="D196" s="669"/>
      <c r="E196" s="670"/>
      <c r="F196" s="1085"/>
    </row>
    <row r="197" spans="1:6" s="85" customFormat="1" ht="25">
      <c r="A197" s="76"/>
      <c r="B197" s="678" t="s">
        <v>1158</v>
      </c>
      <c r="C197" s="675"/>
      <c r="D197" s="676"/>
      <c r="E197" s="842"/>
      <c r="F197" s="1085"/>
    </row>
    <row r="198" spans="1:6">
      <c r="A198" s="72"/>
      <c r="B198" s="73"/>
      <c r="C198" s="74"/>
      <c r="D198" s="669"/>
      <c r="E198" s="670"/>
      <c r="F198" s="1085"/>
    </row>
    <row r="199" spans="1:6" s="681" customFormat="1" ht="25">
      <c r="A199" s="86">
        <v>1.53</v>
      </c>
      <c r="B199" s="678" t="s">
        <v>1159</v>
      </c>
      <c r="C199" s="675" t="s">
        <v>15</v>
      </c>
      <c r="D199" s="676">
        <v>35</v>
      </c>
      <c r="E199" s="842"/>
      <c r="F199" s="1083"/>
    </row>
    <row r="200" spans="1:6">
      <c r="A200" s="72"/>
      <c r="B200" s="73"/>
      <c r="C200" s="74"/>
      <c r="D200" s="669"/>
      <c r="E200" s="670"/>
      <c r="F200" s="1083"/>
    </row>
    <row r="201" spans="1:6" s="85" customFormat="1">
      <c r="A201" s="76"/>
      <c r="B201" s="688" t="s">
        <v>115</v>
      </c>
      <c r="C201" s="675"/>
      <c r="D201" s="676"/>
      <c r="E201" s="842"/>
      <c r="F201" s="1083"/>
    </row>
    <row r="202" spans="1:6">
      <c r="A202" s="72"/>
      <c r="B202" s="73"/>
      <c r="C202" s="74"/>
      <c r="D202" s="669"/>
      <c r="E202" s="670"/>
      <c r="F202" s="1083"/>
    </row>
    <row r="203" spans="1:6" s="85" customFormat="1" ht="37.5">
      <c r="A203" s="76"/>
      <c r="B203" s="678" t="s">
        <v>1160</v>
      </c>
      <c r="C203" s="675"/>
      <c r="D203" s="676"/>
      <c r="E203" s="842"/>
      <c r="F203" s="1083"/>
    </row>
    <row r="204" spans="1:6">
      <c r="A204" s="72"/>
      <c r="B204" s="73"/>
      <c r="C204" s="74"/>
      <c r="D204" s="669"/>
      <c r="E204" s="670"/>
      <c r="F204" s="1083"/>
    </row>
    <row r="205" spans="1:6" s="672" customFormat="1" ht="14.5">
      <c r="A205" s="97">
        <v>1.54</v>
      </c>
      <c r="B205" s="469" t="s">
        <v>118</v>
      </c>
      <c r="C205" s="470" t="s">
        <v>15</v>
      </c>
      <c r="D205" s="671">
        <v>60</v>
      </c>
      <c r="E205" s="842"/>
      <c r="F205" s="1083"/>
    </row>
    <row r="206" spans="1:6">
      <c r="A206" s="72"/>
      <c r="B206" s="73"/>
      <c r="C206" s="74"/>
      <c r="D206" s="669"/>
      <c r="E206" s="670"/>
      <c r="F206" s="1083"/>
    </row>
    <row r="207" spans="1:6" s="85" customFormat="1">
      <c r="A207" s="76"/>
      <c r="B207" s="688" t="s">
        <v>119</v>
      </c>
      <c r="C207" s="675"/>
      <c r="D207" s="676"/>
      <c r="E207" s="842"/>
      <c r="F207" s="1083"/>
    </row>
    <row r="208" spans="1:6" s="672" customFormat="1" ht="14.5">
      <c r="A208" s="97">
        <v>1.55</v>
      </c>
      <c r="B208" s="469" t="s">
        <v>1161</v>
      </c>
      <c r="C208" s="470" t="s">
        <v>15</v>
      </c>
      <c r="D208" s="671">
        <v>60</v>
      </c>
      <c r="E208" s="842"/>
      <c r="F208" s="1083"/>
    </row>
    <row r="209" spans="1:6">
      <c r="A209" s="72"/>
      <c r="B209" s="73"/>
      <c r="C209" s="74"/>
      <c r="D209" s="669"/>
      <c r="E209" s="670"/>
      <c r="F209" s="1083"/>
    </row>
    <row r="210" spans="1:6" s="85" customFormat="1">
      <c r="A210" s="76"/>
      <c r="B210" s="688" t="s">
        <v>465</v>
      </c>
      <c r="C210" s="675"/>
      <c r="D210" s="676"/>
      <c r="E210" s="842"/>
      <c r="F210" s="1083"/>
    </row>
    <row r="211" spans="1:6">
      <c r="A211" s="72"/>
      <c r="B211" s="73"/>
      <c r="C211" s="74"/>
      <c r="D211" s="669"/>
      <c r="E211" s="670"/>
      <c r="F211" s="1083"/>
    </row>
    <row r="212" spans="1:6" s="681" customFormat="1" ht="25">
      <c r="A212" s="692">
        <v>1.56</v>
      </c>
      <c r="B212" s="678" t="s">
        <v>1162</v>
      </c>
      <c r="C212" s="675" t="s">
        <v>19</v>
      </c>
      <c r="D212" s="676">
        <v>8</v>
      </c>
      <c r="E212" s="842"/>
      <c r="F212" s="1083"/>
    </row>
    <row r="213" spans="1:6">
      <c r="A213" s="72"/>
      <c r="B213" s="73"/>
      <c r="C213" s="74"/>
      <c r="D213" s="669"/>
      <c r="E213" s="670"/>
      <c r="F213" s="1083"/>
    </row>
    <row r="214" spans="1:6" s="85" customFormat="1">
      <c r="A214" s="76"/>
      <c r="B214" s="688" t="s">
        <v>180</v>
      </c>
      <c r="C214" s="675"/>
      <c r="D214" s="676"/>
      <c r="E214" s="842"/>
      <c r="F214" s="1083"/>
    </row>
    <row r="215" spans="1:6">
      <c r="A215" s="72"/>
      <c r="B215" s="73"/>
      <c r="C215" s="74"/>
      <c r="D215" s="669"/>
      <c r="E215" s="670"/>
      <c r="F215" s="1083"/>
    </row>
    <row r="216" spans="1:6" s="681" customFormat="1" ht="15">
      <c r="A216" s="693">
        <v>1.57</v>
      </c>
      <c r="B216" s="678" t="s">
        <v>1163</v>
      </c>
      <c r="C216" s="675" t="s">
        <v>15</v>
      </c>
      <c r="D216" s="676">
        <v>70</v>
      </c>
      <c r="E216" s="842"/>
      <c r="F216" s="1083"/>
    </row>
    <row r="217" spans="1:6">
      <c r="A217" s="72"/>
      <c r="B217" s="73"/>
      <c r="C217" s="74"/>
      <c r="D217" s="669"/>
      <c r="E217" s="670"/>
      <c r="F217" s="1083"/>
    </row>
    <row r="218" spans="1:6" s="85" customFormat="1">
      <c r="A218" s="692"/>
      <c r="B218" s="688" t="s">
        <v>176</v>
      </c>
      <c r="C218" s="675"/>
      <c r="D218" s="676"/>
      <c r="E218" s="842"/>
      <c r="F218" s="1083"/>
    </row>
    <row r="219" spans="1:6">
      <c r="A219" s="72"/>
      <c r="B219" s="73"/>
      <c r="C219" s="74"/>
      <c r="D219" s="669"/>
      <c r="E219" s="670"/>
      <c r="F219" s="1083"/>
    </row>
    <row r="220" spans="1:6" s="681" customFormat="1" ht="25">
      <c r="A220" s="692">
        <v>1.58</v>
      </c>
      <c r="B220" s="678" t="s">
        <v>1164</v>
      </c>
      <c r="C220" s="675" t="s">
        <v>15</v>
      </c>
      <c r="D220" s="676">
        <v>25</v>
      </c>
      <c r="E220" s="842"/>
      <c r="F220" s="1083"/>
    </row>
    <row r="221" spans="1:6">
      <c r="A221" s="72"/>
      <c r="B221" s="73"/>
      <c r="C221" s="74"/>
      <c r="D221" s="669"/>
      <c r="E221" s="670"/>
      <c r="F221" s="1083"/>
    </row>
    <row r="222" spans="1:6" s="85" customFormat="1">
      <c r="A222" s="76"/>
      <c r="B222" s="688" t="s">
        <v>163</v>
      </c>
      <c r="C222" s="675"/>
      <c r="D222" s="676"/>
      <c r="E222" s="842"/>
      <c r="F222" s="1083"/>
    </row>
    <row r="223" spans="1:6">
      <c r="A223" s="72"/>
      <c r="B223" s="73"/>
      <c r="C223" s="74"/>
      <c r="D223" s="669"/>
      <c r="E223" s="670"/>
      <c r="F223" s="1083"/>
    </row>
    <row r="224" spans="1:6" s="85" customFormat="1" ht="26">
      <c r="A224" s="76"/>
      <c r="B224" s="689" t="s">
        <v>1165</v>
      </c>
      <c r="C224" s="675"/>
      <c r="D224" s="676"/>
      <c r="E224" s="842"/>
      <c r="F224" s="1083"/>
    </row>
    <row r="225" spans="1:6">
      <c r="A225" s="72"/>
      <c r="B225" s="73"/>
      <c r="C225" s="74"/>
      <c r="D225" s="669"/>
      <c r="E225" s="670"/>
      <c r="F225" s="1083"/>
    </row>
    <row r="226" spans="1:6" s="85" customFormat="1">
      <c r="A226" s="76"/>
      <c r="B226" s="689" t="s">
        <v>1166</v>
      </c>
      <c r="C226" s="675"/>
      <c r="D226" s="676"/>
      <c r="E226" s="842"/>
      <c r="F226" s="1083"/>
    </row>
    <row r="227" spans="1:6">
      <c r="A227" s="72"/>
      <c r="B227" s="73"/>
      <c r="C227" s="74"/>
      <c r="D227" s="669"/>
      <c r="E227" s="670"/>
      <c r="F227" s="1083"/>
    </row>
    <row r="228" spans="1:6" s="681" customFormat="1" ht="50">
      <c r="A228" s="692">
        <v>1.59</v>
      </c>
      <c r="B228" s="678" t="s">
        <v>1167</v>
      </c>
      <c r="C228" s="675" t="s">
        <v>15</v>
      </c>
      <c r="D228" s="676">
        <v>2</v>
      </c>
      <c r="E228" s="842"/>
      <c r="F228" s="1083"/>
    </row>
    <row r="229" spans="1:6">
      <c r="A229" s="72"/>
      <c r="B229" s="73"/>
      <c r="C229" s="74"/>
      <c r="D229" s="669"/>
      <c r="E229" s="670"/>
      <c r="F229" s="1083"/>
    </row>
    <row r="230" spans="1:6" s="681" customFormat="1" ht="25">
      <c r="A230" s="693">
        <v>1.6</v>
      </c>
      <c r="B230" s="678" t="s">
        <v>1168</v>
      </c>
      <c r="C230" s="675" t="s">
        <v>15</v>
      </c>
      <c r="D230" s="676">
        <v>3</v>
      </c>
      <c r="E230" s="842"/>
      <c r="F230" s="1083"/>
    </row>
    <row r="231" spans="1:6">
      <c r="A231" s="72"/>
      <c r="B231" s="73"/>
      <c r="C231" s="74"/>
      <c r="D231" s="669"/>
      <c r="E231" s="670"/>
      <c r="F231" s="1083"/>
    </row>
    <row r="232" spans="1:6" s="85" customFormat="1">
      <c r="A232" s="76"/>
      <c r="B232" s="688" t="s">
        <v>1169</v>
      </c>
      <c r="C232" s="675"/>
      <c r="D232" s="676"/>
      <c r="E232" s="842"/>
      <c r="F232" s="1083"/>
    </row>
    <row r="233" spans="1:6">
      <c r="A233" s="72"/>
      <c r="B233" s="73"/>
      <c r="C233" s="74"/>
      <c r="D233" s="669"/>
      <c r="E233" s="670"/>
      <c r="F233" s="1083"/>
    </row>
    <row r="234" spans="1:6" s="681" customFormat="1" ht="50">
      <c r="A234" s="76">
        <v>1.61</v>
      </c>
      <c r="B234" s="1400" t="s">
        <v>2107</v>
      </c>
      <c r="C234" s="675" t="s">
        <v>12</v>
      </c>
      <c r="D234" s="676">
        <v>1</v>
      </c>
      <c r="E234" s="842"/>
      <c r="F234" s="1083"/>
    </row>
    <row r="235" spans="1:6">
      <c r="A235" s="72"/>
      <c r="B235" s="73"/>
      <c r="C235" s="74"/>
      <c r="D235" s="669"/>
      <c r="E235" s="670"/>
      <c r="F235" s="1085"/>
    </row>
    <row r="236" spans="1:6" ht="13.5" thickBot="1">
      <c r="A236" s="2063" t="s">
        <v>269</v>
      </c>
      <c r="B236" s="2064"/>
      <c r="C236" s="2064"/>
      <c r="D236" s="2064"/>
      <c r="E236" s="2065"/>
      <c r="F236" s="1084"/>
    </row>
    <row r="237" spans="1:6" s="85" customFormat="1">
      <c r="A237" s="76"/>
      <c r="B237" s="688" t="s">
        <v>164</v>
      </c>
      <c r="C237" s="675"/>
      <c r="D237" s="676"/>
      <c r="E237" s="842"/>
      <c r="F237" s="1085"/>
    </row>
    <row r="238" spans="1:6" s="85" customFormat="1">
      <c r="A238" s="76"/>
      <c r="B238" s="688" t="s">
        <v>165</v>
      </c>
      <c r="C238" s="675"/>
      <c r="D238" s="676"/>
      <c r="E238" s="842"/>
      <c r="F238" s="1085"/>
    </row>
    <row r="239" spans="1:6" s="85" customFormat="1" ht="87.5">
      <c r="A239" s="76"/>
      <c r="B239" s="678" t="s">
        <v>1170</v>
      </c>
      <c r="C239" s="675"/>
      <c r="D239" s="676"/>
      <c r="E239" s="842"/>
      <c r="F239" s="1085"/>
    </row>
    <row r="240" spans="1:6">
      <c r="A240" s="72"/>
      <c r="B240" s="73"/>
      <c r="C240" s="74"/>
      <c r="D240" s="669"/>
      <c r="E240" s="670"/>
      <c r="F240" s="1085"/>
    </row>
    <row r="241" spans="1:6" s="672" customFormat="1">
      <c r="A241" s="97">
        <v>1.62</v>
      </c>
      <c r="B241" s="469" t="s">
        <v>167</v>
      </c>
      <c r="C241" s="470" t="s">
        <v>12</v>
      </c>
      <c r="D241" s="671">
        <v>1</v>
      </c>
      <c r="E241" s="842"/>
      <c r="F241" s="1085"/>
    </row>
    <row r="242" spans="1:6">
      <c r="A242" s="72"/>
      <c r="B242" s="73"/>
      <c r="C242" s="74"/>
      <c r="D242" s="669"/>
      <c r="E242" s="670"/>
      <c r="F242" s="1085"/>
    </row>
    <row r="243" spans="1:6" s="85" customFormat="1">
      <c r="A243" s="76"/>
      <c r="B243" s="688" t="s">
        <v>499</v>
      </c>
      <c r="C243" s="675"/>
      <c r="D243" s="676"/>
      <c r="E243" s="842"/>
      <c r="F243" s="1085"/>
    </row>
    <row r="244" spans="1:6">
      <c r="A244" s="72"/>
      <c r="B244" s="73"/>
      <c r="C244" s="74"/>
      <c r="D244" s="669"/>
      <c r="E244" s="670"/>
      <c r="F244" s="1085"/>
    </row>
    <row r="245" spans="1:6" s="85" customFormat="1" ht="50">
      <c r="A245" s="76"/>
      <c r="B245" s="678" t="s">
        <v>1171</v>
      </c>
      <c r="C245" s="675"/>
      <c r="D245" s="676"/>
      <c r="E245" s="842"/>
      <c r="F245" s="1085"/>
    </row>
    <row r="246" spans="1:6">
      <c r="A246" s="72"/>
      <c r="B246" s="73"/>
      <c r="C246" s="74"/>
      <c r="D246" s="669"/>
      <c r="E246" s="670"/>
      <c r="F246" s="1085"/>
    </row>
    <row r="247" spans="1:6" s="85" customFormat="1" ht="25">
      <c r="A247" s="76"/>
      <c r="B247" s="678" t="s">
        <v>1172</v>
      </c>
      <c r="C247" s="675"/>
      <c r="D247" s="676"/>
      <c r="E247" s="842"/>
      <c r="F247" s="1085"/>
    </row>
    <row r="248" spans="1:6">
      <c r="A248" s="72"/>
      <c r="B248" s="73"/>
      <c r="C248" s="74"/>
      <c r="D248" s="669"/>
      <c r="E248" s="670"/>
      <c r="F248" s="1085"/>
    </row>
    <row r="249" spans="1:6" s="85" customFormat="1" ht="25">
      <c r="A249" s="76"/>
      <c r="B249" s="678" t="s">
        <v>1173</v>
      </c>
      <c r="C249" s="675"/>
      <c r="D249" s="676"/>
      <c r="E249" s="842"/>
      <c r="F249" s="1085"/>
    </row>
    <row r="250" spans="1:6">
      <c r="A250" s="72"/>
      <c r="B250" s="73"/>
      <c r="C250" s="74"/>
      <c r="D250" s="669"/>
      <c r="E250" s="670"/>
      <c r="F250" s="1085"/>
    </row>
    <row r="251" spans="1:6" s="85" customFormat="1" ht="50">
      <c r="A251" s="76"/>
      <c r="B251" s="678" t="s">
        <v>1174</v>
      </c>
      <c r="C251" s="675"/>
      <c r="D251" s="676"/>
      <c r="E251" s="842"/>
      <c r="F251" s="1085"/>
    </row>
    <row r="252" spans="1:6">
      <c r="A252" s="72"/>
      <c r="B252" s="73"/>
      <c r="C252" s="74"/>
      <c r="D252" s="669"/>
      <c r="E252" s="670"/>
      <c r="F252" s="1085"/>
    </row>
    <row r="253" spans="1:6" s="681" customFormat="1" ht="37.5">
      <c r="A253" s="86">
        <v>1.63</v>
      </c>
      <c r="B253" s="678" t="s">
        <v>1175</v>
      </c>
      <c r="C253" s="675" t="s">
        <v>12</v>
      </c>
      <c r="D253" s="676">
        <v>2</v>
      </c>
      <c r="E253" s="842"/>
      <c r="F253" s="1085"/>
    </row>
    <row r="254" spans="1:6">
      <c r="A254" s="72"/>
      <c r="B254" s="73"/>
      <c r="C254" s="74"/>
      <c r="D254" s="669"/>
      <c r="E254" s="670"/>
      <c r="F254" s="1085"/>
    </row>
    <row r="255" spans="1:6" s="695" customFormat="1" ht="37.5">
      <c r="A255" s="199">
        <v>1.64</v>
      </c>
      <c r="B255" s="678" t="s">
        <v>1176</v>
      </c>
      <c r="C255" s="675" t="s">
        <v>12</v>
      </c>
      <c r="D255" s="676">
        <v>2</v>
      </c>
      <c r="E255" s="694"/>
      <c r="F255" s="1085"/>
    </row>
    <row r="256" spans="1:6">
      <c r="A256" s="72"/>
      <c r="B256" s="73"/>
      <c r="C256" s="74"/>
      <c r="D256" s="669"/>
      <c r="E256" s="670"/>
      <c r="F256" s="1085"/>
    </row>
    <row r="257" spans="1:11" s="696" customFormat="1" ht="26">
      <c r="A257" s="199"/>
      <c r="B257" s="686" t="s">
        <v>1177</v>
      </c>
      <c r="C257" s="675"/>
      <c r="D257" s="676"/>
      <c r="E257" s="694"/>
      <c r="F257" s="1085"/>
    </row>
    <row r="258" spans="1:11">
      <c r="A258" s="72"/>
      <c r="B258" s="73"/>
      <c r="C258" s="74"/>
      <c r="D258" s="669"/>
      <c r="E258" s="670"/>
      <c r="F258" s="1085"/>
    </row>
    <row r="259" spans="1:11" s="672" customFormat="1">
      <c r="A259" s="97">
        <v>1.65</v>
      </c>
      <c r="B259" s="469" t="s">
        <v>1178</v>
      </c>
      <c r="C259" s="470" t="s">
        <v>12</v>
      </c>
      <c r="D259" s="671">
        <v>4</v>
      </c>
      <c r="E259" s="842"/>
      <c r="F259" s="1085"/>
    </row>
    <row r="260" spans="1:11">
      <c r="A260" s="72"/>
      <c r="B260" s="73"/>
      <c r="C260" s="74"/>
      <c r="D260" s="669"/>
      <c r="E260" s="670"/>
      <c r="F260" s="1085"/>
    </row>
    <row r="261" spans="1:11" s="672" customFormat="1">
      <c r="A261" s="97">
        <v>1.66</v>
      </c>
      <c r="B261" s="469" t="s">
        <v>1179</v>
      </c>
      <c r="C261" s="470" t="s">
        <v>12</v>
      </c>
      <c r="D261" s="671">
        <v>2</v>
      </c>
      <c r="E261" s="842"/>
      <c r="F261" s="1085"/>
    </row>
    <row r="262" spans="1:11">
      <c r="A262" s="72"/>
      <c r="B262" s="73"/>
      <c r="C262" s="74"/>
      <c r="D262" s="669"/>
      <c r="E262" s="670"/>
      <c r="F262" s="1085"/>
    </row>
    <row r="263" spans="1:11" s="85" customFormat="1">
      <c r="A263" s="86"/>
      <c r="B263" s="688" t="s">
        <v>202</v>
      </c>
      <c r="C263" s="675"/>
      <c r="D263" s="676"/>
      <c r="E263" s="842"/>
      <c r="F263" s="1085"/>
      <c r="G263" s="81"/>
      <c r="H263" s="81"/>
      <c r="I263" s="81"/>
      <c r="J263" s="81"/>
      <c r="K263" s="81"/>
    </row>
    <row r="264" spans="1:11">
      <c r="A264" s="72"/>
      <c r="B264" s="73"/>
      <c r="C264" s="74"/>
      <c r="D264" s="669"/>
      <c r="E264" s="670"/>
      <c r="F264" s="1085"/>
    </row>
    <row r="265" spans="1:11" s="85" customFormat="1" ht="26">
      <c r="A265" s="76"/>
      <c r="B265" s="689" t="s">
        <v>209</v>
      </c>
      <c r="C265" s="675"/>
      <c r="D265" s="676"/>
      <c r="E265" s="842"/>
      <c r="F265" s="1085"/>
      <c r="G265" s="81"/>
      <c r="H265" s="81"/>
      <c r="I265" s="81"/>
      <c r="J265" s="81"/>
      <c r="K265" s="81"/>
    </row>
    <row r="266" spans="1:11">
      <c r="A266" s="72"/>
      <c r="B266" s="73"/>
      <c r="C266" s="74"/>
      <c r="D266" s="669"/>
      <c r="E266" s="670"/>
      <c r="F266" s="1085"/>
    </row>
    <row r="267" spans="1:11" s="85" customFormat="1">
      <c r="A267" s="97"/>
      <c r="B267" s="469" t="s">
        <v>204</v>
      </c>
      <c r="C267" s="470"/>
      <c r="D267" s="671"/>
      <c r="E267" s="842"/>
      <c r="F267" s="1085"/>
    </row>
    <row r="268" spans="1:11" s="672" customFormat="1" ht="14.5">
      <c r="A268" s="97">
        <v>1.67</v>
      </c>
      <c r="B268" s="469" t="s">
        <v>529</v>
      </c>
      <c r="C268" s="470" t="s">
        <v>15</v>
      </c>
      <c r="D268" s="671">
        <v>25</v>
      </c>
      <c r="E268" s="842"/>
      <c r="F268" s="1085"/>
    </row>
    <row r="269" spans="1:11">
      <c r="A269" s="72"/>
      <c r="B269" s="73"/>
      <c r="C269" s="74"/>
      <c r="D269" s="669"/>
      <c r="E269" s="670"/>
      <c r="F269" s="1085"/>
    </row>
    <row r="270" spans="1:11" s="85" customFormat="1" ht="26">
      <c r="A270" s="76"/>
      <c r="B270" s="689" t="s">
        <v>212</v>
      </c>
      <c r="C270" s="675"/>
      <c r="D270" s="676"/>
      <c r="E270" s="842"/>
      <c r="F270" s="1085"/>
      <c r="G270" s="81"/>
      <c r="H270" s="81"/>
      <c r="I270" s="81"/>
      <c r="J270" s="81"/>
      <c r="K270" s="81"/>
    </row>
    <row r="271" spans="1:11">
      <c r="A271" s="72"/>
      <c r="B271" s="73"/>
      <c r="C271" s="74"/>
      <c r="D271" s="669"/>
      <c r="E271" s="670"/>
      <c r="F271" s="1085"/>
    </row>
    <row r="272" spans="1:11" s="672" customFormat="1">
      <c r="A272" s="97"/>
      <c r="B272" s="469" t="s">
        <v>208</v>
      </c>
      <c r="C272" s="470"/>
      <c r="D272" s="671"/>
      <c r="E272" s="842"/>
      <c r="F272" s="1085"/>
    </row>
    <row r="273" spans="1:11" s="672" customFormat="1" ht="14.5">
      <c r="A273" s="97">
        <v>1.68</v>
      </c>
      <c r="B273" s="469" t="s">
        <v>531</v>
      </c>
      <c r="C273" s="470" t="s">
        <v>15</v>
      </c>
      <c r="D273" s="671">
        <v>95</v>
      </c>
      <c r="E273" s="842"/>
      <c r="F273" s="1085"/>
    </row>
    <row r="274" spans="1:11">
      <c r="A274" s="72"/>
      <c r="B274" s="73"/>
      <c r="C274" s="74"/>
      <c r="D274" s="669"/>
      <c r="E274" s="670"/>
      <c r="F274" s="1085"/>
    </row>
    <row r="275" spans="1:11" ht="13.5" thickBot="1">
      <c r="A275" s="2063" t="s">
        <v>269</v>
      </c>
      <c r="B275" s="2064"/>
      <c r="C275" s="2064"/>
      <c r="D275" s="2064"/>
      <c r="E275" s="2065"/>
      <c r="F275" s="1084">
        <f>SUM(F237:F274)</f>
        <v>0</v>
      </c>
    </row>
    <row r="276" spans="1:11" s="681" customFormat="1" ht="25">
      <c r="A276" s="76">
        <v>1.69</v>
      </c>
      <c r="B276" s="678" t="s">
        <v>1180</v>
      </c>
      <c r="C276" s="675" t="s">
        <v>9</v>
      </c>
      <c r="D276" s="676" t="s">
        <v>10</v>
      </c>
      <c r="E276" s="842"/>
      <c r="F276" s="1085"/>
      <c r="G276" s="687"/>
      <c r="H276" s="687"/>
      <c r="I276" s="687"/>
      <c r="J276" s="687"/>
      <c r="K276" s="687"/>
    </row>
    <row r="277" spans="1:11">
      <c r="A277" s="72"/>
      <c r="B277" s="73"/>
      <c r="C277" s="74"/>
      <c r="D277" s="669"/>
      <c r="E277" s="670"/>
      <c r="F277" s="1085"/>
    </row>
    <row r="278" spans="1:11" s="85" customFormat="1" ht="26">
      <c r="A278" s="76"/>
      <c r="B278" s="689" t="s">
        <v>534</v>
      </c>
      <c r="C278" s="675"/>
      <c r="D278" s="676"/>
      <c r="E278" s="842"/>
      <c r="F278" s="1085"/>
      <c r="G278" s="81"/>
      <c r="H278" s="81"/>
      <c r="I278" s="81"/>
      <c r="J278" s="81"/>
      <c r="K278" s="81"/>
    </row>
    <row r="279" spans="1:11">
      <c r="A279" s="72"/>
      <c r="B279" s="73"/>
      <c r="C279" s="74"/>
      <c r="D279" s="669"/>
      <c r="E279" s="670"/>
      <c r="F279" s="1085"/>
    </row>
    <row r="280" spans="1:11" s="672" customFormat="1" ht="14.5">
      <c r="A280" s="476">
        <v>1.7</v>
      </c>
      <c r="B280" s="469" t="s">
        <v>536</v>
      </c>
      <c r="C280" s="470" t="s">
        <v>15</v>
      </c>
      <c r="D280" s="671">
        <v>54</v>
      </c>
      <c r="E280" s="842"/>
      <c r="F280" s="1085"/>
    </row>
    <row r="281" spans="1:11">
      <c r="A281" s="72"/>
      <c r="B281" s="73"/>
      <c r="C281" s="74"/>
      <c r="D281" s="669"/>
      <c r="E281" s="670"/>
      <c r="F281" s="1085"/>
    </row>
    <row r="282" spans="1:11" s="85" customFormat="1">
      <c r="A282" s="76"/>
      <c r="B282" s="688" t="s">
        <v>127</v>
      </c>
      <c r="C282" s="675"/>
      <c r="D282" s="676"/>
      <c r="E282" s="842"/>
      <c r="F282" s="1085"/>
      <c r="G282" s="81"/>
      <c r="H282" s="81"/>
      <c r="I282" s="81"/>
      <c r="J282" s="81"/>
      <c r="K282" s="81"/>
    </row>
    <row r="283" spans="1:11">
      <c r="A283" s="72"/>
      <c r="B283" s="73"/>
      <c r="C283" s="74"/>
      <c r="D283" s="669"/>
      <c r="E283" s="670"/>
      <c r="F283" s="1085"/>
    </row>
    <row r="284" spans="1:11" s="85" customFormat="1" ht="37.5">
      <c r="A284" s="76"/>
      <c r="B284" s="697" t="s">
        <v>1181</v>
      </c>
      <c r="C284" s="675"/>
      <c r="D284" s="680"/>
      <c r="E284" s="670"/>
      <c r="F284" s="1085"/>
      <c r="G284" s="81"/>
      <c r="H284" s="81"/>
      <c r="I284" s="81"/>
      <c r="J284" s="81"/>
      <c r="K284" s="81"/>
    </row>
    <row r="285" spans="1:11">
      <c r="A285" s="72"/>
      <c r="B285" s="73"/>
      <c r="C285" s="74"/>
      <c r="D285" s="669"/>
      <c r="E285" s="670"/>
      <c r="F285" s="1085"/>
    </row>
    <row r="286" spans="1:11" s="672" customFormat="1" ht="14.5">
      <c r="A286" s="97">
        <v>1.71</v>
      </c>
      <c r="B286" s="469" t="s">
        <v>1182</v>
      </c>
      <c r="C286" s="470" t="s">
        <v>15</v>
      </c>
      <c r="D286" s="671">
        <v>90</v>
      </c>
      <c r="E286" s="842"/>
      <c r="F286" s="1085"/>
    </row>
    <row r="287" spans="1:11">
      <c r="A287" s="72"/>
      <c r="B287" s="73"/>
      <c r="C287" s="74"/>
      <c r="D287" s="669"/>
      <c r="E287" s="670"/>
      <c r="F287" s="1085"/>
    </row>
    <row r="288" spans="1:11" s="85" customFormat="1">
      <c r="A288" s="76"/>
      <c r="B288" s="688" t="s">
        <v>1183</v>
      </c>
      <c r="C288" s="675"/>
      <c r="D288" s="676"/>
      <c r="E288" s="842"/>
      <c r="F288" s="1085"/>
      <c r="G288" s="81"/>
      <c r="H288" s="81"/>
      <c r="I288" s="81"/>
      <c r="J288" s="81"/>
      <c r="K288" s="81"/>
    </row>
    <row r="289" spans="1:11" s="672" customFormat="1" ht="25">
      <c r="A289" s="76">
        <v>1.72</v>
      </c>
      <c r="B289" s="678" t="s">
        <v>1184</v>
      </c>
      <c r="C289" s="675" t="s">
        <v>19</v>
      </c>
      <c r="D289" s="676">
        <v>3</v>
      </c>
      <c r="E289" s="842"/>
      <c r="F289" s="1085"/>
      <c r="G289" s="673"/>
      <c r="H289" s="673"/>
      <c r="I289" s="673"/>
      <c r="J289" s="673"/>
      <c r="K289" s="673"/>
    </row>
    <row r="290" spans="1:11">
      <c r="A290" s="72"/>
      <c r="B290" s="73"/>
      <c r="C290" s="74"/>
      <c r="D290" s="669"/>
      <c r="E290" s="842"/>
      <c r="F290" s="1085"/>
    </row>
    <row r="291" spans="1:11" s="672" customFormat="1">
      <c r="A291" s="97">
        <v>1.73</v>
      </c>
      <c r="B291" s="469" t="s">
        <v>1185</v>
      </c>
      <c r="C291" s="470" t="s">
        <v>19</v>
      </c>
      <c r="D291" s="671">
        <v>18</v>
      </c>
      <c r="E291" s="842"/>
      <c r="F291" s="1085"/>
    </row>
    <row r="292" spans="1:11">
      <c r="A292" s="72"/>
      <c r="B292" s="73"/>
      <c r="C292" s="74"/>
      <c r="D292" s="669"/>
      <c r="E292" s="842"/>
      <c r="F292" s="1085"/>
    </row>
    <row r="293" spans="1:11" s="672" customFormat="1">
      <c r="A293" s="97">
        <v>1.74</v>
      </c>
      <c r="B293" s="469" t="s">
        <v>1186</v>
      </c>
      <c r="C293" s="470" t="s">
        <v>12</v>
      </c>
      <c r="D293" s="671">
        <v>6</v>
      </c>
      <c r="E293" s="842"/>
      <c r="F293" s="1085"/>
    </row>
    <row r="294" spans="1:11">
      <c r="A294" s="72"/>
      <c r="B294" s="73"/>
      <c r="C294" s="74"/>
      <c r="D294" s="669"/>
      <c r="E294" s="842"/>
      <c r="F294" s="1085"/>
    </row>
    <row r="295" spans="1:11" s="672" customFormat="1">
      <c r="A295" s="97">
        <v>1.75</v>
      </c>
      <c r="B295" s="469" t="s">
        <v>135</v>
      </c>
      <c r="C295" s="470" t="s">
        <v>19</v>
      </c>
      <c r="D295" s="671">
        <v>18</v>
      </c>
      <c r="E295" s="842"/>
      <c r="F295" s="1085"/>
    </row>
    <row r="296" spans="1:11">
      <c r="A296" s="72"/>
      <c r="B296" s="73"/>
      <c r="C296" s="74"/>
      <c r="D296" s="669"/>
      <c r="E296" s="842"/>
      <c r="F296" s="1085"/>
    </row>
    <row r="297" spans="1:11" s="672" customFormat="1" ht="25.5">
      <c r="A297" s="76">
        <v>1.76</v>
      </c>
      <c r="B297" s="678" t="s">
        <v>1187</v>
      </c>
      <c r="C297" s="675" t="s">
        <v>15</v>
      </c>
      <c r="D297" s="676">
        <v>90</v>
      </c>
      <c r="E297" s="842"/>
      <c r="F297" s="1085"/>
      <c r="G297" s="673"/>
      <c r="H297" s="673"/>
      <c r="I297" s="673"/>
      <c r="J297" s="673"/>
      <c r="K297" s="673"/>
    </row>
    <row r="298" spans="1:11">
      <c r="A298" s="72"/>
      <c r="B298" s="73"/>
      <c r="C298" s="74"/>
      <c r="D298" s="669"/>
      <c r="E298" s="670"/>
      <c r="F298" s="1085"/>
    </row>
    <row r="299" spans="1:11" s="85" customFormat="1">
      <c r="A299" s="76"/>
      <c r="B299" s="688" t="s">
        <v>137</v>
      </c>
      <c r="C299" s="675"/>
      <c r="D299" s="676"/>
      <c r="E299" s="842"/>
      <c r="F299" s="1085"/>
      <c r="G299" s="81"/>
      <c r="H299" s="81"/>
      <c r="I299" s="81"/>
      <c r="J299" s="81"/>
      <c r="K299" s="81"/>
    </row>
    <row r="300" spans="1:11">
      <c r="A300" s="72"/>
      <c r="B300" s="73"/>
      <c r="C300" s="74"/>
      <c r="D300" s="669"/>
      <c r="E300" s="670"/>
      <c r="F300" s="1085"/>
    </row>
    <row r="301" spans="1:11" s="85" customFormat="1">
      <c r="A301" s="76"/>
      <c r="B301" s="688" t="s">
        <v>138</v>
      </c>
      <c r="C301" s="675"/>
      <c r="D301" s="676"/>
      <c r="E301" s="842"/>
      <c r="F301" s="1085"/>
      <c r="G301" s="81"/>
      <c r="H301" s="81"/>
      <c r="I301" s="81"/>
      <c r="J301" s="81"/>
      <c r="K301" s="81"/>
    </row>
    <row r="302" spans="1:11" s="85" customFormat="1">
      <c r="A302" s="76"/>
      <c r="B302" s="674" t="s">
        <v>468</v>
      </c>
      <c r="C302" s="675"/>
      <c r="D302" s="676"/>
      <c r="E302" s="842"/>
      <c r="F302" s="1085"/>
      <c r="G302" s="81"/>
      <c r="H302" s="81"/>
      <c r="I302" s="81"/>
      <c r="J302" s="81"/>
      <c r="K302" s="81"/>
    </row>
    <row r="303" spans="1:11">
      <c r="A303" s="72"/>
      <c r="B303" s="73"/>
      <c r="C303" s="74"/>
      <c r="D303" s="669"/>
      <c r="E303" s="670"/>
      <c r="F303" s="1085"/>
    </row>
    <row r="304" spans="1:11" s="85" customFormat="1" ht="62.5">
      <c r="A304" s="76"/>
      <c r="B304" s="678" t="s">
        <v>1188</v>
      </c>
      <c r="C304" s="675"/>
      <c r="D304" s="676"/>
      <c r="E304" s="842"/>
      <c r="F304" s="1085"/>
      <c r="G304" s="81"/>
      <c r="H304" s="81"/>
      <c r="I304" s="81"/>
      <c r="J304" s="81"/>
      <c r="K304" s="81"/>
    </row>
    <row r="305" spans="1:11">
      <c r="A305" s="72"/>
      <c r="B305" s="73"/>
      <c r="C305" s="74"/>
      <c r="D305" s="669"/>
      <c r="E305" s="670"/>
      <c r="F305" s="1085"/>
    </row>
    <row r="306" spans="1:11" s="672" customFormat="1">
      <c r="A306" s="97">
        <v>1.77</v>
      </c>
      <c r="B306" s="469" t="s">
        <v>1189</v>
      </c>
      <c r="C306" s="470" t="s">
        <v>12</v>
      </c>
      <c r="D306" s="671">
        <v>3</v>
      </c>
      <c r="E306" s="842"/>
      <c r="F306" s="1085"/>
    </row>
    <row r="307" spans="1:11">
      <c r="A307" s="72"/>
      <c r="B307" s="73"/>
      <c r="C307" s="74"/>
      <c r="D307" s="669"/>
      <c r="E307" s="670"/>
      <c r="F307" s="1085"/>
    </row>
    <row r="308" spans="1:11" s="85" customFormat="1">
      <c r="A308" s="76"/>
      <c r="B308" s="688" t="s">
        <v>143</v>
      </c>
      <c r="C308" s="675"/>
      <c r="D308" s="676"/>
      <c r="E308" s="842"/>
      <c r="F308" s="1085"/>
      <c r="G308" s="81"/>
      <c r="H308" s="81"/>
      <c r="I308" s="81"/>
      <c r="J308" s="81"/>
      <c r="K308" s="81"/>
    </row>
    <row r="309" spans="1:11">
      <c r="A309" s="72"/>
      <c r="B309" s="73"/>
      <c r="C309" s="74"/>
      <c r="D309" s="669"/>
      <c r="E309" s="670"/>
      <c r="F309" s="1085"/>
    </row>
    <row r="310" spans="1:11" s="85" customFormat="1" ht="37.5">
      <c r="A310" s="76"/>
      <c r="B310" s="678" t="s">
        <v>1190</v>
      </c>
      <c r="C310" s="675"/>
      <c r="D310" s="676"/>
      <c r="E310" s="842"/>
      <c r="F310" s="1085"/>
      <c r="G310" s="81"/>
      <c r="H310" s="81"/>
      <c r="I310" s="81"/>
      <c r="J310" s="81"/>
      <c r="K310" s="81"/>
    </row>
    <row r="311" spans="1:11">
      <c r="A311" s="72"/>
      <c r="B311" s="73"/>
      <c r="C311" s="74"/>
      <c r="D311" s="669"/>
      <c r="E311" s="670"/>
      <c r="F311" s="1085"/>
    </row>
    <row r="312" spans="1:11" s="672" customFormat="1">
      <c r="A312" s="97">
        <v>1.78</v>
      </c>
      <c r="B312" s="469" t="s">
        <v>1191</v>
      </c>
      <c r="C312" s="470" t="s">
        <v>19</v>
      </c>
      <c r="D312" s="671">
        <v>95</v>
      </c>
      <c r="E312" s="842"/>
      <c r="F312" s="1085"/>
    </row>
    <row r="313" spans="1:11">
      <c r="A313" s="72"/>
      <c r="B313" s="73"/>
      <c r="C313" s="74"/>
      <c r="D313" s="669"/>
      <c r="E313" s="670"/>
      <c r="F313" s="1085"/>
    </row>
    <row r="314" spans="1:11" s="672" customFormat="1">
      <c r="A314" s="97">
        <v>1.79</v>
      </c>
      <c r="B314" s="469" t="s">
        <v>1192</v>
      </c>
      <c r="C314" s="470" t="s">
        <v>19</v>
      </c>
      <c r="D314" s="671">
        <v>19</v>
      </c>
      <c r="E314" s="842"/>
      <c r="F314" s="1085"/>
    </row>
    <row r="315" spans="1:11">
      <c r="A315" s="72"/>
      <c r="B315" s="73"/>
      <c r="C315" s="74"/>
      <c r="D315" s="669"/>
      <c r="E315" s="670"/>
      <c r="F315" s="1085"/>
    </row>
    <row r="316" spans="1:11" s="672" customFormat="1">
      <c r="A316" s="476">
        <v>1.8</v>
      </c>
      <c r="B316" s="469" t="s">
        <v>1193</v>
      </c>
      <c r="C316" s="470" t="s">
        <v>19</v>
      </c>
      <c r="D316" s="671">
        <v>3</v>
      </c>
      <c r="E316" s="842"/>
      <c r="F316" s="1085"/>
    </row>
    <row r="317" spans="1:11">
      <c r="A317" s="72"/>
      <c r="B317" s="73"/>
      <c r="C317" s="74"/>
      <c r="D317" s="669"/>
      <c r="E317" s="842"/>
      <c r="F317" s="1085"/>
    </row>
    <row r="318" spans="1:11" s="672" customFormat="1" ht="25">
      <c r="A318" s="76">
        <v>1.81</v>
      </c>
      <c r="B318" s="678" t="s">
        <v>1194</v>
      </c>
      <c r="C318" s="675" t="s">
        <v>19</v>
      </c>
      <c r="D318" s="676">
        <v>30</v>
      </c>
      <c r="E318" s="842"/>
      <c r="F318" s="1085"/>
      <c r="G318" s="673"/>
      <c r="H318" s="673"/>
      <c r="I318" s="673"/>
      <c r="J318" s="673"/>
      <c r="K318" s="673"/>
    </row>
    <row r="319" spans="1:11">
      <c r="A319" s="72"/>
      <c r="B319" s="73"/>
      <c r="C319" s="74"/>
      <c r="D319" s="669"/>
      <c r="E319" s="670"/>
      <c r="F319" s="1085"/>
    </row>
    <row r="320" spans="1:11" ht="13.5" thickBot="1">
      <c r="A320" s="2063" t="s">
        <v>269</v>
      </c>
      <c r="B320" s="2064"/>
      <c r="C320" s="2064"/>
      <c r="D320" s="2064"/>
      <c r="E320" s="2065"/>
      <c r="F320" s="1084">
        <f>SUM(F276:F319)</f>
        <v>0</v>
      </c>
    </row>
    <row r="321" spans="1:11" s="698" customFormat="1">
      <c r="A321" s="76"/>
      <c r="B321" s="688" t="s">
        <v>154</v>
      </c>
      <c r="C321" s="678"/>
      <c r="D321" s="678"/>
      <c r="E321" s="843"/>
      <c r="F321" s="1086"/>
      <c r="G321" s="81"/>
      <c r="H321" s="81"/>
      <c r="I321" s="81"/>
      <c r="J321" s="81"/>
      <c r="K321" s="81"/>
    </row>
    <row r="322" spans="1:11" s="698" customFormat="1">
      <c r="A322" s="76"/>
      <c r="B322" s="688" t="s">
        <v>155</v>
      </c>
      <c r="C322" s="678"/>
      <c r="D322" s="678"/>
      <c r="E322" s="843"/>
      <c r="F322" s="1086"/>
      <c r="G322" s="81"/>
      <c r="H322" s="81"/>
      <c r="I322" s="81"/>
      <c r="J322" s="81"/>
      <c r="K322" s="81"/>
    </row>
    <row r="323" spans="1:11">
      <c r="A323" s="72"/>
      <c r="B323" s="73"/>
      <c r="C323" s="74"/>
      <c r="D323" s="669"/>
      <c r="E323" s="670"/>
      <c r="F323" s="1085"/>
    </row>
    <row r="324" spans="1:11" s="698" customFormat="1" ht="25">
      <c r="A324" s="76"/>
      <c r="B324" s="678" t="s">
        <v>479</v>
      </c>
      <c r="C324" s="678"/>
      <c r="D324" s="678"/>
      <c r="E324" s="843"/>
      <c r="F324" s="1086"/>
      <c r="G324" s="81"/>
      <c r="H324" s="81"/>
      <c r="I324" s="81"/>
      <c r="J324" s="81"/>
      <c r="K324" s="81"/>
    </row>
    <row r="325" spans="1:11">
      <c r="A325" s="72"/>
      <c r="B325" s="73"/>
      <c r="C325" s="74"/>
      <c r="D325" s="669"/>
      <c r="E325" s="670"/>
      <c r="F325" s="1085"/>
    </row>
    <row r="326" spans="1:11" s="672" customFormat="1">
      <c r="A326" s="97">
        <v>1.82</v>
      </c>
      <c r="B326" s="469" t="s">
        <v>1195</v>
      </c>
      <c r="C326" s="470" t="s">
        <v>19</v>
      </c>
      <c r="D326" s="671">
        <v>37</v>
      </c>
      <c r="E326" s="842"/>
      <c r="F326" s="1085"/>
    </row>
    <row r="327" spans="1:11">
      <c r="A327" s="72"/>
      <c r="B327" s="73"/>
      <c r="C327" s="74"/>
      <c r="D327" s="669"/>
      <c r="E327" s="670"/>
      <c r="F327" s="1085"/>
    </row>
    <row r="328" spans="1:11" s="698" customFormat="1">
      <c r="A328" s="720">
        <v>2</v>
      </c>
      <c r="B328" s="688" t="s">
        <v>158</v>
      </c>
      <c r="C328" s="678"/>
      <c r="D328" s="678"/>
      <c r="E328" s="843"/>
      <c r="F328" s="1086"/>
      <c r="G328" s="81"/>
      <c r="H328" s="81"/>
      <c r="I328" s="81"/>
      <c r="J328" s="81"/>
      <c r="K328" s="81"/>
    </row>
    <row r="329" spans="1:11">
      <c r="A329" s="72"/>
      <c r="B329" s="73"/>
      <c r="C329" s="74"/>
      <c r="D329" s="669"/>
      <c r="E329" s="670"/>
      <c r="F329" s="1085"/>
    </row>
    <row r="330" spans="1:11" s="698" customFormat="1" ht="50">
      <c r="A330" s="76"/>
      <c r="B330" s="678" t="s">
        <v>1196</v>
      </c>
      <c r="C330" s="678"/>
      <c r="D330" s="678"/>
      <c r="E330" s="843"/>
      <c r="F330" s="1086"/>
      <c r="G330" s="81"/>
      <c r="H330" s="81"/>
      <c r="I330" s="81"/>
      <c r="J330" s="81"/>
      <c r="K330" s="81"/>
    </row>
    <row r="331" spans="1:11">
      <c r="A331" s="72"/>
      <c r="B331" s="73"/>
      <c r="C331" s="74"/>
      <c r="D331" s="669"/>
      <c r="E331" s="670"/>
      <c r="F331" s="1085"/>
    </row>
    <row r="332" spans="1:11" s="672" customFormat="1" ht="14.5">
      <c r="A332" s="97">
        <v>2.1</v>
      </c>
      <c r="B332" s="469" t="s">
        <v>1197</v>
      </c>
      <c r="C332" s="470" t="s">
        <v>15</v>
      </c>
      <c r="D332" s="671">
        <v>60</v>
      </c>
      <c r="E332" s="842"/>
      <c r="F332" s="1085"/>
    </row>
    <row r="333" spans="1:11">
      <c r="A333" s="72"/>
      <c r="B333" s="73"/>
      <c r="C333" s="74"/>
      <c r="D333" s="669"/>
      <c r="E333" s="670"/>
      <c r="F333" s="1085"/>
    </row>
    <row r="334" spans="1:11" s="672" customFormat="1">
      <c r="A334" s="97">
        <v>2.2000000000000002</v>
      </c>
      <c r="B334" s="469" t="s">
        <v>1198</v>
      </c>
      <c r="C334" s="470" t="s">
        <v>19</v>
      </c>
      <c r="D334" s="671">
        <v>30</v>
      </c>
      <c r="E334" s="842"/>
      <c r="F334" s="1085"/>
    </row>
    <row r="335" spans="1:11">
      <c r="A335" s="72"/>
      <c r="B335" s="73"/>
      <c r="C335" s="74"/>
      <c r="D335" s="669"/>
      <c r="E335" s="842"/>
      <c r="F335" s="1085"/>
    </row>
    <row r="336" spans="1:11" s="698" customFormat="1" ht="62.5">
      <c r="A336" s="76">
        <v>2.2999999999999998</v>
      </c>
      <c r="B336" s="678" t="s">
        <v>1199</v>
      </c>
      <c r="C336" s="675" t="s">
        <v>12</v>
      </c>
      <c r="D336" s="676">
        <v>1</v>
      </c>
      <c r="E336" s="842"/>
      <c r="F336" s="1085"/>
      <c r="G336" s="81"/>
      <c r="H336" s="81"/>
      <c r="I336" s="81"/>
      <c r="J336" s="81"/>
      <c r="K336" s="81"/>
    </row>
    <row r="337" spans="1:11">
      <c r="A337" s="72"/>
      <c r="B337" s="73"/>
      <c r="C337" s="74"/>
      <c r="D337" s="669"/>
      <c r="E337" s="670"/>
      <c r="F337" s="1085"/>
    </row>
    <row r="338" spans="1:11" s="698" customFormat="1">
      <c r="A338" s="76"/>
      <c r="B338" s="688" t="s">
        <v>507</v>
      </c>
      <c r="C338" s="678"/>
      <c r="D338" s="678"/>
      <c r="E338" s="843"/>
      <c r="F338" s="1086"/>
      <c r="G338" s="81"/>
      <c r="H338" s="81"/>
      <c r="I338" s="81"/>
      <c r="J338" s="81"/>
      <c r="K338" s="81"/>
    </row>
    <row r="339" spans="1:11">
      <c r="A339" s="72"/>
      <c r="B339" s="73"/>
      <c r="C339" s="74"/>
      <c r="D339" s="669"/>
      <c r="E339" s="670"/>
      <c r="F339" s="1085"/>
    </row>
    <row r="340" spans="1:11" s="698" customFormat="1" ht="37.5">
      <c r="A340" s="76">
        <v>2.4</v>
      </c>
      <c r="B340" s="678" t="s">
        <v>1200</v>
      </c>
      <c r="C340" s="675" t="s">
        <v>9</v>
      </c>
      <c r="D340" s="676" t="s">
        <v>10</v>
      </c>
      <c r="E340" s="843"/>
      <c r="F340" s="1086"/>
      <c r="G340" s="81"/>
      <c r="H340" s="81"/>
      <c r="I340" s="81"/>
      <c r="J340" s="81"/>
      <c r="K340" s="81"/>
    </row>
    <row r="341" spans="1:11">
      <c r="A341" s="72"/>
      <c r="B341" s="73"/>
      <c r="C341" s="74"/>
      <c r="D341" s="669"/>
      <c r="E341" s="670"/>
      <c r="F341" s="1085"/>
    </row>
    <row r="342" spans="1:11" s="698" customFormat="1">
      <c r="A342" s="76"/>
      <c r="B342" s="688" t="s">
        <v>1201</v>
      </c>
      <c r="C342" s="678"/>
      <c r="D342" s="678"/>
      <c r="E342" s="843"/>
      <c r="F342" s="1086"/>
      <c r="G342" s="81"/>
      <c r="H342" s="81"/>
      <c r="I342" s="81"/>
      <c r="J342" s="81"/>
      <c r="K342" s="81"/>
    </row>
    <row r="343" spans="1:11">
      <c r="A343" s="72"/>
      <c r="B343" s="73"/>
      <c r="C343" s="74"/>
      <c r="D343" s="669"/>
      <c r="E343" s="670"/>
      <c r="F343" s="1085"/>
    </row>
    <row r="344" spans="1:11" s="698" customFormat="1" ht="52">
      <c r="A344" s="76"/>
      <c r="B344" s="496" t="s">
        <v>2468</v>
      </c>
      <c r="C344" s="678"/>
      <c r="D344" s="678"/>
      <c r="E344" s="843"/>
      <c r="F344" s="1086"/>
      <c r="G344" s="81"/>
      <c r="H344" s="81"/>
      <c r="I344" s="81"/>
      <c r="J344" s="81"/>
      <c r="K344" s="81"/>
    </row>
    <row r="345" spans="1:11">
      <c r="A345" s="72"/>
      <c r="B345" s="73"/>
      <c r="C345" s="74"/>
      <c r="D345" s="669"/>
      <c r="E345" s="670"/>
      <c r="F345" s="1085"/>
    </row>
    <row r="346" spans="1:11" s="698" customFormat="1" ht="26">
      <c r="A346" s="76"/>
      <c r="B346" s="689" t="s">
        <v>2494</v>
      </c>
      <c r="C346" s="678"/>
      <c r="D346" s="678"/>
      <c r="E346" s="843"/>
      <c r="F346" s="1086"/>
      <c r="G346" s="81"/>
      <c r="H346" s="81"/>
      <c r="I346" s="81"/>
      <c r="J346" s="81"/>
      <c r="K346" s="81"/>
    </row>
    <row r="347" spans="1:11">
      <c r="A347" s="72"/>
      <c r="B347" s="73"/>
      <c r="C347" s="74"/>
      <c r="D347" s="669"/>
      <c r="E347" s="670"/>
      <c r="F347" s="1085"/>
    </row>
    <row r="348" spans="1:11" s="672" customFormat="1">
      <c r="A348" s="476">
        <v>2.1</v>
      </c>
      <c r="B348" s="719" t="s">
        <v>2495</v>
      </c>
      <c r="C348" s="470" t="s">
        <v>12</v>
      </c>
      <c r="D348" s="671">
        <v>1</v>
      </c>
      <c r="E348" s="842"/>
      <c r="F348" s="1086"/>
    </row>
    <row r="349" spans="1:11">
      <c r="A349" s="72"/>
      <c r="B349" s="73"/>
      <c r="C349" s="74"/>
      <c r="D349" s="669"/>
      <c r="E349" s="670"/>
      <c r="F349" s="1086"/>
    </row>
    <row r="350" spans="1:11" s="672" customFormat="1">
      <c r="A350" s="97">
        <v>2.11</v>
      </c>
      <c r="B350" s="719" t="s">
        <v>2496</v>
      </c>
      <c r="C350" s="470" t="s">
        <v>12</v>
      </c>
      <c r="D350" s="671">
        <v>2</v>
      </c>
      <c r="E350" s="842"/>
      <c r="F350" s="1086"/>
    </row>
    <row r="351" spans="1:11">
      <c r="A351" s="72"/>
      <c r="B351" s="73"/>
      <c r="C351" s="74"/>
      <c r="D351" s="669"/>
      <c r="E351" s="670"/>
      <c r="F351" s="1086"/>
    </row>
    <row r="352" spans="1:11" s="672" customFormat="1">
      <c r="A352" s="97">
        <v>2.12</v>
      </c>
      <c r="B352" s="719" t="s">
        <v>2497</v>
      </c>
      <c r="C352" s="470" t="s">
        <v>12</v>
      </c>
      <c r="D352" s="671">
        <v>2</v>
      </c>
      <c r="E352" s="842"/>
      <c r="F352" s="1086"/>
    </row>
    <row r="353" spans="1:6">
      <c r="A353" s="72"/>
      <c r="B353" s="73"/>
      <c r="C353" s="74"/>
      <c r="D353" s="669"/>
      <c r="E353" s="670"/>
      <c r="F353" s="1086"/>
    </row>
    <row r="354" spans="1:6" s="672" customFormat="1">
      <c r="A354" s="97">
        <v>2.13</v>
      </c>
      <c r="B354" s="719" t="s">
        <v>2498</v>
      </c>
      <c r="C354" s="470" t="s">
        <v>12</v>
      </c>
      <c r="D354" s="671">
        <v>2</v>
      </c>
      <c r="E354" s="842"/>
      <c r="F354" s="1086"/>
    </row>
    <row r="355" spans="1:6">
      <c r="A355" s="72"/>
      <c r="B355" s="73"/>
      <c r="C355" s="74"/>
      <c r="D355" s="669"/>
      <c r="E355" s="670"/>
      <c r="F355" s="1085"/>
    </row>
    <row r="356" spans="1:6" ht="13.5" thickBot="1">
      <c r="A356" s="2063" t="s">
        <v>269</v>
      </c>
      <c r="B356" s="2064"/>
      <c r="C356" s="2064"/>
      <c r="D356" s="2064"/>
      <c r="E356" s="2065"/>
      <c r="F356" s="1084">
        <f>SUM(F321:F355)</f>
        <v>0</v>
      </c>
    </row>
    <row r="357" spans="1:6" s="672" customFormat="1">
      <c r="A357" s="97">
        <v>2.14</v>
      </c>
      <c r="B357" s="719" t="s">
        <v>2499</v>
      </c>
      <c r="C357" s="470" t="s">
        <v>12</v>
      </c>
      <c r="D357" s="671">
        <v>2</v>
      </c>
      <c r="E357" s="842"/>
      <c r="F357" s="1085"/>
    </row>
    <row r="358" spans="1:6">
      <c r="A358" s="72"/>
      <c r="B358" s="73"/>
      <c r="C358" s="74"/>
      <c r="D358" s="669"/>
      <c r="E358" s="670"/>
      <c r="F358" s="1085"/>
    </row>
    <row r="359" spans="1:6" s="672" customFormat="1" ht="25">
      <c r="A359" s="97">
        <v>2.15</v>
      </c>
      <c r="B359" s="719" t="s">
        <v>2500</v>
      </c>
      <c r="C359" s="470" t="s">
        <v>12</v>
      </c>
      <c r="D359" s="671">
        <v>2</v>
      </c>
      <c r="E359" s="842"/>
      <c r="F359" s="1085"/>
    </row>
    <row r="360" spans="1:6">
      <c r="A360" s="72"/>
      <c r="B360" s="73"/>
      <c r="C360" s="74"/>
      <c r="D360" s="669"/>
      <c r="E360" s="670"/>
      <c r="F360" s="1085"/>
    </row>
    <row r="361" spans="1:6" s="672" customFormat="1">
      <c r="A361" s="97">
        <v>2.16</v>
      </c>
      <c r="B361" s="719" t="s">
        <v>2501</v>
      </c>
      <c r="C361" s="470" t="s">
        <v>12</v>
      </c>
      <c r="D361" s="671">
        <v>2</v>
      </c>
      <c r="E361" s="842"/>
      <c r="F361" s="1085"/>
    </row>
    <row r="362" spans="1:6">
      <c r="A362" s="72"/>
      <c r="B362" s="73"/>
      <c r="C362" s="74"/>
      <c r="D362" s="669"/>
      <c r="E362" s="670"/>
      <c r="F362" s="1085"/>
    </row>
    <row r="363" spans="1:6" s="672" customFormat="1">
      <c r="A363" s="97">
        <v>2.17</v>
      </c>
      <c r="B363" s="719" t="s">
        <v>2502</v>
      </c>
      <c r="C363" s="470" t="s">
        <v>12</v>
      </c>
      <c r="D363" s="671">
        <v>2</v>
      </c>
      <c r="E363" s="842"/>
      <c r="F363" s="1085"/>
    </row>
    <row r="364" spans="1:6">
      <c r="A364" s="72"/>
      <c r="B364" s="73"/>
      <c r="C364" s="74"/>
      <c r="D364" s="669"/>
      <c r="E364" s="670"/>
      <c r="F364" s="1085"/>
    </row>
    <row r="365" spans="1:6" s="672" customFormat="1">
      <c r="A365" s="97">
        <v>2.1800000000000002</v>
      </c>
      <c r="B365" s="719" t="s">
        <v>2503</v>
      </c>
      <c r="C365" s="470" t="s">
        <v>12</v>
      </c>
      <c r="D365" s="671">
        <v>2</v>
      </c>
      <c r="E365" s="842"/>
      <c r="F365" s="1085"/>
    </row>
    <row r="366" spans="1:6">
      <c r="A366" s="72"/>
      <c r="B366" s="73"/>
      <c r="C366" s="74"/>
      <c r="D366" s="669"/>
      <c r="E366" s="670"/>
      <c r="F366" s="1085"/>
    </row>
    <row r="367" spans="1:6" s="672" customFormat="1">
      <c r="A367" s="97">
        <v>2.19</v>
      </c>
      <c r="B367" s="719" t="s">
        <v>2504</v>
      </c>
      <c r="C367" s="470" t="s">
        <v>12</v>
      </c>
      <c r="D367" s="671">
        <v>2</v>
      </c>
      <c r="E367" s="842"/>
      <c r="F367" s="1085"/>
    </row>
    <row r="368" spans="1:6">
      <c r="A368" s="72"/>
      <c r="B368" s="73"/>
      <c r="C368" s="74"/>
      <c r="D368" s="669"/>
      <c r="E368" s="670"/>
      <c r="F368" s="1085"/>
    </row>
    <row r="369" spans="1:11" s="672" customFormat="1">
      <c r="A369" s="476">
        <v>2.2000000000000002</v>
      </c>
      <c r="B369" s="719" t="s">
        <v>2505</v>
      </c>
      <c r="C369" s="470" t="s">
        <v>12</v>
      </c>
      <c r="D369" s="671">
        <v>2</v>
      </c>
      <c r="E369" s="842"/>
      <c r="F369" s="1085"/>
    </row>
    <row r="370" spans="1:11">
      <c r="A370" s="72"/>
      <c r="B370" s="73"/>
      <c r="C370" s="74"/>
      <c r="D370" s="669"/>
      <c r="E370" s="670"/>
      <c r="F370" s="1085"/>
    </row>
    <row r="371" spans="1:11" s="698" customFormat="1" ht="26">
      <c r="A371" s="76"/>
      <c r="B371" s="689" t="s">
        <v>2506</v>
      </c>
      <c r="C371" s="675"/>
      <c r="D371" s="676"/>
      <c r="E371" s="842"/>
      <c r="F371" s="1086"/>
      <c r="G371" s="81"/>
      <c r="H371" s="81"/>
      <c r="I371" s="81"/>
      <c r="J371" s="81"/>
      <c r="K371" s="81"/>
    </row>
    <row r="372" spans="1:11">
      <c r="A372" s="72"/>
      <c r="B372" s="73"/>
      <c r="C372" s="74"/>
      <c r="D372" s="669"/>
      <c r="E372" s="842"/>
      <c r="F372" s="1085"/>
    </row>
    <row r="373" spans="1:11" s="672" customFormat="1">
      <c r="A373" s="86">
        <v>2.21</v>
      </c>
      <c r="B373" s="719" t="s">
        <v>2507</v>
      </c>
      <c r="C373" s="470" t="s">
        <v>12</v>
      </c>
      <c r="D373" s="671">
        <v>2</v>
      </c>
      <c r="E373" s="842"/>
      <c r="F373" s="1085"/>
    </row>
    <row r="374" spans="1:11">
      <c r="A374" s="72"/>
      <c r="B374" s="73"/>
      <c r="C374" s="74"/>
      <c r="D374" s="669"/>
      <c r="E374" s="842"/>
      <c r="F374" s="1085"/>
    </row>
    <row r="375" spans="1:11" s="672" customFormat="1" ht="25">
      <c r="A375" s="86">
        <v>2.2200000000000002</v>
      </c>
      <c r="B375" s="1400" t="s">
        <v>2508</v>
      </c>
      <c r="C375" s="675" t="s">
        <v>12</v>
      </c>
      <c r="D375" s="676">
        <v>2</v>
      </c>
      <c r="E375" s="842"/>
      <c r="F375" s="1085"/>
      <c r="G375" s="673"/>
      <c r="H375" s="673"/>
      <c r="I375" s="673"/>
      <c r="J375" s="673"/>
      <c r="K375" s="673"/>
    </row>
    <row r="376" spans="1:11">
      <c r="A376" s="72"/>
      <c r="B376" s="73"/>
      <c r="C376" s="74"/>
      <c r="D376" s="669"/>
      <c r="E376" s="842"/>
      <c r="F376" s="1085"/>
    </row>
    <row r="377" spans="1:11" s="672" customFormat="1">
      <c r="A377" s="97">
        <v>2.23</v>
      </c>
      <c r="B377" s="719" t="s">
        <v>2509</v>
      </c>
      <c r="C377" s="470" t="s">
        <v>12</v>
      </c>
      <c r="D377" s="671">
        <v>4</v>
      </c>
      <c r="E377" s="842"/>
      <c r="F377" s="1085"/>
    </row>
    <row r="378" spans="1:11">
      <c r="A378" s="72"/>
      <c r="B378" s="73"/>
      <c r="C378" s="74"/>
      <c r="D378" s="669"/>
      <c r="E378" s="842"/>
      <c r="F378" s="1085"/>
    </row>
    <row r="379" spans="1:11" s="672" customFormat="1">
      <c r="A379" s="76">
        <v>2.2400000000000002</v>
      </c>
      <c r="B379" s="1400" t="s">
        <v>2510</v>
      </c>
      <c r="C379" s="675" t="s">
        <v>12</v>
      </c>
      <c r="D379" s="676">
        <v>2</v>
      </c>
      <c r="E379" s="842"/>
      <c r="F379" s="1085"/>
      <c r="G379" s="673"/>
      <c r="H379" s="673"/>
      <c r="I379" s="673"/>
      <c r="J379" s="673"/>
      <c r="K379" s="673"/>
    </row>
    <row r="380" spans="1:11">
      <c r="A380" s="72"/>
      <c r="B380" s="73"/>
      <c r="C380" s="74"/>
      <c r="D380" s="669"/>
      <c r="E380" s="670"/>
      <c r="F380" s="1085"/>
    </row>
    <row r="381" spans="1:11" s="672" customFormat="1">
      <c r="A381" s="97">
        <v>2.25</v>
      </c>
      <c r="B381" s="719" t="s">
        <v>2511</v>
      </c>
      <c r="C381" s="470" t="s">
        <v>12</v>
      </c>
      <c r="D381" s="671">
        <v>2</v>
      </c>
      <c r="E381" s="842"/>
      <c r="F381" s="1085"/>
    </row>
    <row r="382" spans="1:11">
      <c r="A382" s="72"/>
      <c r="B382" s="73"/>
      <c r="C382" s="74"/>
      <c r="D382" s="669"/>
      <c r="E382" s="670"/>
      <c r="F382" s="1085"/>
    </row>
    <row r="383" spans="1:11" s="672" customFormat="1">
      <c r="A383" s="97">
        <v>2.2599999999999998</v>
      </c>
      <c r="B383" s="719" t="s">
        <v>2512</v>
      </c>
      <c r="C383" s="470" t="s">
        <v>12</v>
      </c>
      <c r="D383" s="671">
        <v>2</v>
      </c>
      <c r="E383" s="842"/>
      <c r="F383" s="1085"/>
    </row>
    <row r="384" spans="1:11">
      <c r="A384" s="72"/>
      <c r="B384" s="73"/>
      <c r="C384" s="74"/>
      <c r="D384" s="669"/>
      <c r="E384" s="670"/>
      <c r="F384" s="1085"/>
    </row>
    <row r="385" spans="1:11" s="672" customFormat="1">
      <c r="A385" s="97">
        <v>2.27</v>
      </c>
      <c r="B385" s="719" t="s">
        <v>2513</v>
      </c>
      <c r="C385" s="470" t="s">
        <v>12</v>
      </c>
      <c r="D385" s="671">
        <v>2</v>
      </c>
      <c r="E385" s="842"/>
      <c r="F385" s="1085"/>
    </row>
    <row r="386" spans="1:11">
      <c r="A386" s="72"/>
      <c r="B386" s="73"/>
      <c r="C386" s="74"/>
      <c r="D386" s="669"/>
      <c r="E386" s="670"/>
      <c r="F386" s="1085"/>
    </row>
    <row r="387" spans="1:11" s="672" customFormat="1">
      <c r="A387" s="97">
        <v>2.29</v>
      </c>
      <c r="B387" s="719" t="s">
        <v>2514</v>
      </c>
      <c r="C387" s="470" t="s">
        <v>12</v>
      </c>
      <c r="D387" s="671">
        <v>2</v>
      </c>
      <c r="E387" s="842"/>
      <c r="F387" s="1085"/>
    </row>
    <row r="388" spans="1:11">
      <c r="A388" s="72"/>
      <c r="B388" s="73"/>
      <c r="C388" s="74"/>
      <c r="D388" s="669"/>
      <c r="E388" s="670"/>
      <c r="F388" s="1085"/>
    </row>
    <row r="389" spans="1:11" s="672" customFormat="1">
      <c r="A389" s="97">
        <v>2.2999999999999998</v>
      </c>
      <c r="B389" s="719" t="s">
        <v>2515</v>
      </c>
      <c r="C389" s="470" t="s">
        <v>12</v>
      </c>
      <c r="D389" s="671">
        <v>2</v>
      </c>
      <c r="E389" s="842"/>
      <c r="F389" s="1085"/>
    </row>
    <row r="390" spans="1:11">
      <c r="A390" s="72"/>
      <c r="B390" s="73"/>
      <c r="C390" s="74"/>
      <c r="D390" s="669"/>
      <c r="E390" s="670"/>
      <c r="F390" s="1085"/>
    </row>
    <row r="391" spans="1:11" s="672" customFormat="1">
      <c r="A391" s="97">
        <v>2.31</v>
      </c>
      <c r="B391" s="719" t="s">
        <v>2516</v>
      </c>
      <c r="C391" s="470" t="s">
        <v>12</v>
      </c>
      <c r="D391" s="671">
        <v>2</v>
      </c>
      <c r="E391" s="842"/>
      <c r="F391" s="1085"/>
    </row>
    <row r="392" spans="1:11">
      <c r="A392" s="72"/>
      <c r="B392" s="73"/>
      <c r="C392" s="74"/>
      <c r="D392" s="669"/>
      <c r="E392" s="670"/>
      <c r="F392" s="1085"/>
    </row>
    <row r="393" spans="1:11" s="672" customFormat="1">
      <c r="A393" s="97">
        <v>2.33</v>
      </c>
      <c r="B393" s="719" t="s">
        <v>2517</v>
      </c>
      <c r="C393" s="470" t="s">
        <v>12</v>
      </c>
      <c r="D393" s="671">
        <v>1</v>
      </c>
      <c r="E393" s="842"/>
      <c r="F393" s="1085"/>
    </row>
    <row r="394" spans="1:11">
      <c r="A394" s="72"/>
      <c r="B394" s="73"/>
      <c r="C394" s="74"/>
      <c r="D394" s="669"/>
      <c r="E394" s="670"/>
      <c r="F394" s="1085"/>
    </row>
    <row r="395" spans="1:11" s="698" customFormat="1">
      <c r="A395" s="699">
        <v>3</v>
      </c>
      <c r="B395" s="688" t="s">
        <v>916</v>
      </c>
      <c r="C395" s="678"/>
      <c r="D395" s="678"/>
      <c r="E395" s="842"/>
      <c r="F395" s="1086"/>
      <c r="G395" s="81"/>
      <c r="H395" s="81"/>
      <c r="I395" s="81"/>
      <c r="J395" s="81"/>
      <c r="K395" s="81"/>
    </row>
    <row r="396" spans="1:11">
      <c r="A396" s="72"/>
      <c r="B396" s="73"/>
      <c r="C396" s="74"/>
      <c r="D396" s="669"/>
      <c r="E396" s="842"/>
      <c r="F396" s="1085"/>
    </row>
    <row r="397" spans="1:11" s="698" customFormat="1">
      <c r="A397" s="76"/>
      <c r="B397" s="689" t="s">
        <v>2518</v>
      </c>
      <c r="C397" s="678"/>
      <c r="D397" s="678"/>
      <c r="E397" s="842"/>
      <c r="F397" s="1086"/>
      <c r="G397" s="81"/>
      <c r="H397" s="81"/>
      <c r="I397" s="81"/>
      <c r="J397" s="81"/>
      <c r="K397" s="81"/>
    </row>
    <row r="398" spans="1:11">
      <c r="A398" s="72"/>
      <c r="B398" s="73"/>
      <c r="C398" s="74"/>
      <c r="D398" s="669"/>
      <c r="E398" s="842"/>
      <c r="F398" s="1085"/>
    </row>
    <row r="399" spans="1:11" s="681" customFormat="1" ht="64.5">
      <c r="A399" s="76">
        <v>3.1</v>
      </c>
      <c r="B399" s="1400" t="s">
        <v>2829</v>
      </c>
      <c r="C399" s="675" t="s">
        <v>12</v>
      </c>
      <c r="D399" s="676">
        <v>2</v>
      </c>
      <c r="E399" s="842"/>
      <c r="F399" s="1086"/>
      <c r="G399" s="687"/>
      <c r="H399" s="687"/>
      <c r="I399" s="687"/>
      <c r="J399" s="687"/>
      <c r="K399" s="687"/>
    </row>
    <row r="400" spans="1:11">
      <c r="A400" s="72"/>
      <c r="B400" s="73"/>
      <c r="C400" s="74"/>
      <c r="D400" s="669"/>
      <c r="E400" s="842"/>
      <c r="F400" s="1085"/>
    </row>
    <row r="401" spans="1:11" s="698" customFormat="1" ht="13.5" thickBot="1">
      <c r="A401" s="2066" t="s">
        <v>269</v>
      </c>
      <c r="B401" s="2067"/>
      <c r="C401" s="2067"/>
      <c r="D401" s="2067"/>
      <c r="E401" s="2068"/>
      <c r="F401" s="1087"/>
      <c r="G401" s="81"/>
      <c r="H401" s="81"/>
      <c r="I401" s="81"/>
      <c r="J401" s="81"/>
      <c r="K401" s="81"/>
    </row>
    <row r="402" spans="1:11">
      <c r="A402" s="700"/>
      <c r="B402" s="701"/>
      <c r="C402" s="702"/>
      <c r="D402" s="703"/>
      <c r="E402" s="704"/>
      <c r="F402" s="1088"/>
    </row>
    <row r="403" spans="1:11">
      <c r="A403" s="700"/>
      <c r="B403" s="701"/>
      <c r="C403" s="702"/>
      <c r="D403" s="703"/>
      <c r="E403" s="704"/>
      <c r="F403" s="1088"/>
    </row>
    <row r="404" spans="1:11">
      <c r="A404" s="700"/>
      <c r="B404" s="701"/>
      <c r="C404" s="702"/>
      <c r="D404" s="703"/>
      <c r="E404" s="704"/>
      <c r="F404" s="1088"/>
    </row>
    <row r="405" spans="1:11">
      <c r="A405" s="700"/>
      <c r="B405" s="701"/>
      <c r="C405" s="702"/>
      <c r="D405" s="703"/>
      <c r="E405" s="704"/>
      <c r="F405" s="1088"/>
    </row>
    <row r="406" spans="1:11">
      <c r="A406" s="700"/>
      <c r="B406" s="701"/>
      <c r="C406" s="702"/>
      <c r="D406" s="703"/>
      <c r="E406" s="704"/>
      <c r="F406" s="1088"/>
    </row>
    <row r="407" spans="1:11">
      <c r="A407" s="700"/>
      <c r="B407" s="701"/>
      <c r="C407" s="702"/>
      <c r="D407" s="703"/>
      <c r="E407" s="704"/>
      <c r="F407" s="1088"/>
    </row>
    <row r="408" spans="1:11">
      <c r="A408" s="700"/>
      <c r="B408" s="701"/>
      <c r="C408" s="702"/>
      <c r="D408" s="703"/>
      <c r="E408" s="704"/>
      <c r="F408" s="1088"/>
    </row>
    <row r="409" spans="1:11">
      <c r="A409" s="700"/>
      <c r="B409" s="701"/>
      <c r="C409" s="702"/>
      <c r="D409" s="703"/>
      <c r="E409" s="704"/>
      <c r="F409" s="1088"/>
    </row>
    <row r="410" spans="1:11">
      <c r="A410" s="700"/>
      <c r="B410" s="701"/>
      <c r="C410" s="702"/>
      <c r="D410" s="703"/>
      <c r="E410" s="704"/>
      <c r="F410" s="1088"/>
    </row>
    <row r="411" spans="1:11">
      <c r="A411" s="700"/>
      <c r="B411" s="701"/>
      <c r="C411" s="702"/>
      <c r="D411" s="703"/>
      <c r="E411" s="704"/>
      <c r="F411" s="1088"/>
    </row>
  </sheetData>
  <mergeCells count="41">
    <mergeCell ref="A356:E356"/>
    <mergeCell ref="A401:E401"/>
    <mergeCell ref="A101:E101"/>
    <mergeCell ref="A144:E144"/>
    <mergeCell ref="A194:E194"/>
    <mergeCell ref="A236:E236"/>
    <mergeCell ref="A275:E275"/>
    <mergeCell ref="A320:E320"/>
    <mergeCell ref="F68:F69"/>
    <mergeCell ref="A60:E60"/>
    <mergeCell ref="B63:B64"/>
    <mergeCell ref="C63:C64"/>
    <mergeCell ref="D63:D64"/>
    <mergeCell ref="E63:E64"/>
    <mergeCell ref="F63:F64"/>
    <mergeCell ref="A68:A69"/>
    <mergeCell ref="B68:B69"/>
    <mergeCell ref="C68:C69"/>
    <mergeCell ref="D68:D69"/>
    <mergeCell ref="E68:E69"/>
    <mergeCell ref="F21:F24"/>
    <mergeCell ref="A18:A19"/>
    <mergeCell ref="B18:B19"/>
    <mergeCell ref="C18:C19"/>
    <mergeCell ref="D18:D19"/>
    <mergeCell ref="E18:E19"/>
    <mergeCell ref="F18:F19"/>
    <mergeCell ref="A21:A24"/>
    <mergeCell ref="B21:B24"/>
    <mergeCell ref="C21:C24"/>
    <mergeCell ref="D21:D24"/>
    <mergeCell ref="E21:E24"/>
    <mergeCell ref="A1:F1"/>
    <mergeCell ref="A3:F3"/>
    <mergeCell ref="A5:F5"/>
    <mergeCell ref="A14:A16"/>
    <mergeCell ref="B14:B16"/>
    <mergeCell ref="C14:C16"/>
    <mergeCell ref="D14:D16"/>
    <mergeCell ref="E14:E16"/>
    <mergeCell ref="F14:F16"/>
  </mergeCells>
  <pageMargins left="0.7" right="0.7" top="0.75" bottom="0.75" header="0.3" footer="0.3"/>
  <pageSetup paperSize="9" scale="75" fitToHeight="0" orientation="portrait" r:id="rId1"/>
  <headerFooter alignWithMargins="0">
    <oddFooter>Page &amp;P of &amp;N</oddFooter>
  </headerFooter>
  <rowBreaks count="8" manualBreakCount="8">
    <brk id="60" max="16383" man="1"/>
    <brk id="101" max="5" man="1"/>
    <brk id="144" max="5" man="1"/>
    <brk id="194" max="16383" man="1"/>
    <brk id="236" max="16383" man="1"/>
    <brk id="275" max="5" man="1"/>
    <brk id="320" max="16383" man="1"/>
    <brk id="35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pageSetUpPr fitToPage="1"/>
  </sheetPr>
  <dimension ref="A1:C41"/>
  <sheetViews>
    <sheetView view="pageBreakPreview" zoomScaleSheetLayoutView="100" workbookViewId="0">
      <selection activeCell="C10" sqref="C10:C29"/>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029" t="str">
        <f>'Booster Pump House'!A1:F1</f>
        <v>MBEERE SOUTH WATER SUPPLY PROJECT: LOT II-KAMBURU WATER SUPPLY</v>
      </c>
      <c r="B1" s="2030"/>
      <c r="C1" s="2031"/>
    </row>
    <row r="2" spans="1:3" ht="13">
      <c r="A2" s="621"/>
      <c r="B2" s="625"/>
      <c r="C2" s="626"/>
    </row>
    <row r="3" spans="1:3" ht="13">
      <c r="A3" s="1930" t="str">
        <f>'Booster Pump House'!A3</f>
        <v>BILL No. 3.8</v>
      </c>
      <c r="B3" s="1931"/>
      <c r="C3" s="1932"/>
    </row>
    <row r="4" spans="1:3">
      <c r="A4" s="621"/>
      <c r="B4" s="623"/>
      <c r="C4" s="624"/>
    </row>
    <row r="5" spans="1:3" ht="13">
      <c r="A5" s="2006" t="str">
        <f>'Booster Pump House'!A5</f>
        <v>TREATMENT WORKS - BOOSTER PUMP HOUSE</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1940</v>
      </c>
      <c r="C10" s="636"/>
    </row>
    <row r="11" spans="1:3">
      <c r="A11" s="621"/>
      <c r="B11" s="632"/>
      <c r="C11" s="633"/>
    </row>
    <row r="12" spans="1:3" s="622" customFormat="1">
      <c r="A12" s="634"/>
      <c r="B12" s="786" t="s">
        <v>1941</v>
      </c>
      <c r="C12" s="636"/>
    </row>
    <row r="13" spans="1:3">
      <c r="A13" s="621"/>
      <c r="B13" s="632"/>
      <c r="C13" s="633"/>
    </row>
    <row r="14" spans="1:3" s="622" customFormat="1">
      <c r="A14" s="634"/>
      <c r="B14" s="786" t="s">
        <v>1942</v>
      </c>
      <c r="C14" s="636"/>
    </row>
    <row r="15" spans="1:3">
      <c r="A15" s="621"/>
      <c r="B15" s="632"/>
      <c r="C15" s="633"/>
    </row>
    <row r="16" spans="1:3" s="622" customFormat="1">
      <c r="A16" s="634"/>
      <c r="B16" s="786" t="s">
        <v>1943</v>
      </c>
      <c r="C16" s="636"/>
    </row>
    <row r="17" spans="1:3">
      <c r="A17" s="621"/>
      <c r="B17" s="632"/>
      <c r="C17" s="633"/>
    </row>
    <row r="18" spans="1:3" s="622" customFormat="1">
      <c r="A18" s="634"/>
      <c r="B18" s="786" t="s">
        <v>1944</v>
      </c>
      <c r="C18" s="636"/>
    </row>
    <row r="19" spans="1:3">
      <c r="A19" s="621"/>
      <c r="B19" s="632"/>
      <c r="C19" s="633"/>
    </row>
    <row r="20" spans="1:3" s="622" customFormat="1">
      <c r="A20" s="634"/>
      <c r="B20" s="786" t="s">
        <v>1945</v>
      </c>
      <c r="C20" s="636"/>
    </row>
    <row r="21" spans="1:3">
      <c r="A21" s="621"/>
      <c r="B21" s="632"/>
      <c r="C21" s="633"/>
    </row>
    <row r="22" spans="1:3" s="622" customFormat="1">
      <c r="A22" s="634"/>
      <c r="B22" s="786" t="s">
        <v>1946</v>
      </c>
      <c r="C22" s="636"/>
    </row>
    <row r="23" spans="1:3">
      <c r="A23" s="621"/>
      <c r="B23" s="632"/>
      <c r="C23" s="633"/>
    </row>
    <row r="24" spans="1:3" s="622" customFormat="1">
      <c r="A24" s="634"/>
      <c r="B24" s="786" t="s">
        <v>1947</v>
      </c>
      <c r="C24" s="636"/>
    </row>
    <row r="25" spans="1:3">
      <c r="A25" s="621"/>
      <c r="B25" s="632"/>
      <c r="C25" s="633"/>
    </row>
    <row r="26" spans="1:3" s="622" customFormat="1">
      <c r="A26" s="634"/>
      <c r="B26" s="786" t="s">
        <v>1948</v>
      </c>
      <c r="C26" s="636"/>
    </row>
    <row r="27" spans="1:3">
      <c r="A27" s="621"/>
      <c r="B27" s="632"/>
      <c r="C27" s="633"/>
    </row>
    <row r="28" spans="1:3">
      <c r="A28" s="637"/>
      <c r="B28" s="638"/>
      <c r="C28" s="639"/>
    </row>
    <row r="29" spans="1:3" ht="13.5" thickBot="1">
      <c r="A29" s="1907" t="s">
        <v>1615</v>
      </c>
      <c r="B29" s="1908"/>
      <c r="C29" s="640"/>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c r="A35" s="621"/>
      <c r="B35" s="641"/>
      <c r="C35" s="642"/>
    </row>
    <row r="36" spans="1:3">
      <c r="A36" s="621"/>
      <c r="B36" s="641"/>
      <c r="C36" s="642"/>
    </row>
    <row r="37" spans="1:3">
      <c r="A37" s="621"/>
      <c r="B37" s="641"/>
      <c r="C37" s="642"/>
    </row>
    <row r="38" spans="1:3">
      <c r="A38" s="621"/>
      <c r="B38" s="641"/>
      <c r="C38" s="642"/>
    </row>
    <row r="39" spans="1:3" ht="13" thickBot="1">
      <c r="A39" s="627"/>
      <c r="B39" s="643"/>
      <c r="C39" s="644"/>
    </row>
    <row r="41" spans="1:3">
      <c r="C41" s="645"/>
    </row>
  </sheetData>
  <mergeCells count="4">
    <mergeCell ref="A1:C1"/>
    <mergeCell ref="A3:C3"/>
    <mergeCell ref="A5:C5"/>
    <mergeCell ref="A29:B29"/>
  </mergeCells>
  <pageMargins left="0.7" right="0.7" top="0.75" bottom="0.75" header="0.3" footer="0.3"/>
  <pageSetup paperSize="9" scale="91" fitToHeight="0" orientation="portrait" r:id="rId1"/>
  <headerFooter alignWithMargins="0">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8">
    <pageSetUpPr fitToPage="1"/>
  </sheetPr>
  <dimension ref="A1:D425"/>
  <sheetViews>
    <sheetView view="pageBreakPreview" workbookViewId="0">
      <selection activeCell="C52" sqref="C52"/>
    </sheetView>
  </sheetViews>
  <sheetFormatPr defaultColWidth="7.90625" defaultRowHeight="13"/>
  <cols>
    <col min="1" max="1" width="7.90625" style="787" customWidth="1"/>
    <col min="2" max="2" width="55" style="787" customWidth="1"/>
    <col min="3" max="3" width="10.08984375" style="787" customWidth="1"/>
    <col min="4" max="4" width="21" style="1226" customWidth="1"/>
    <col min="5" max="256" width="7.90625" style="787"/>
    <col min="257" max="257" width="7.90625" style="787" customWidth="1"/>
    <col min="258" max="258" width="55" style="787" customWidth="1"/>
    <col min="259" max="259" width="10.08984375" style="787" customWidth="1"/>
    <col min="260" max="260" width="21" style="787" customWidth="1"/>
    <col min="261" max="512" width="7.90625" style="787"/>
    <col min="513" max="513" width="7.90625" style="787" customWidth="1"/>
    <col min="514" max="514" width="55" style="787" customWidth="1"/>
    <col min="515" max="515" width="10.08984375" style="787" customWidth="1"/>
    <col min="516" max="516" width="21" style="787" customWidth="1"/>
    <col min="517" max="768" width="7.90625" style="787"/>
    <col min="769" max="769" width="7.90625" style="787" customWidth="1"/>
    <col min="770" max="770" width="55" style="787" customWidth="1"/>
    <col min="771" max="771" width="10.08984375" style="787" customWidth="1"/>
    <col min="772" max="772" width="21" style="787" customWidth="1"/>
    <col min="773" max="1024" width="7.90625" style="787"/>
    <col min="1025" max="1025" width="7.90625" style="787" customWidth="1"/>
    <col min="1026" max="1026" width="55" style="787" customWidth="1"/>
    <col min="1027" max="1027" width="10.08984375" style="787" customWidth="1"/>
    <col min="1028" max="1028" width="21" style="787" customWidth="1"/>
    <col min="1029" max="1280" width="7.90625" style="787"/>
    <col min="1281" max="1281" width="7.90625" style="787" customWidth="1"/>
    <col min="1282" max="1282" width="55" style="787" customWidth="1"/>
    <col min="1283" max="1283" width="10.08984375" style="787" customWidth="1"/>
    <col min="1284" max="1284" width="21" style="787" customWidth="1"/>
    <col min="1285" max="1536" width="7.90625" style="787"/>
    <col min="1537" max="1537" width="7.90625" style="787" customWidth="1"/>
    <col min="1538" max="1538" width="55" style="787" customWidth="1"/>
    <col min="1539" max="1539" width="10.08984375" style="787" customWidth="1"/>
    <col min="1540" max="1540" width="21" style="787" customWidth="1"/>
    <col min="1541" max="1792" width="7.90625" style="787"/>
    <col min="1793" max="1793" width="7.90625" style="787" customWidth="1"/>
    <col min="1794" max="1794" width="55" style="787" customWidth="1"/>
    <col min="1795" max="1795" width="10.08984375" style="787" customWidth="1"/>
    <col min="1796" max="1796" width="21" style="787" customWidth="1"/>
    <col min="1797" max="2048" width="7.90625" style="787"/>
    <col min="2049" max="2049" width="7.90625" style="787" customWidth="1"/>
    <col min="2050" max="2050" width="55" style="787" customWidth="1"/>
    <col min="2051" max="2051" width="10.08984375" style="787" customWidth="1"/>
    <col min="2052" max="2052" width="21" style="787" customWidth="1"/>
    <col min="2053" max="2304" width="7.90625" style="787"/>
    <col min="2305" max="2305" width="7.90625" style="787" customWidth="1"/>
    <col min="2306" max="2306" width="55" style="787" customWidth="1"/>
    <col min="2307" max="2307" width="10.08984375" style="787" customWidth="1"/>
    <col min="2308" max="2308" width="21" style="787" customWidth="1"/>
    <col min="2309" max="2560" width="7.90625" style="787"/>
    <col min="2561" max="2561" width="7.90625" style="787" customWidth="1"/>
    <col min="2562" max="2562" width="55" style="787" customWidth="1"/>
    <col min="2563" max="2563" width="10.08984375" style="787" customWidth="1"/>
    <col min="2564" max="2564" width="21" style="787" customWidth="1"/>
    <col min="2565" max="2816" width="7.90625" style="787"/>
    <col min="2817" max="2817" width="7.90625" style="787" customWidth="1"/>
    <col min="2818" max="2818" width="55" style="787" customWidth="1"/>
    <col min="2819" max="2819" width="10.08984375" style="787" customWidth="1"/>
    <col min="2820" max="2820" width="21" style="787" customWidth="1"/>
    <col min="2821" max="3072" width="7.90625" style="787"/>
    <col min="3073" max="3073" width="7.90625" style="787" customWidth="1"/>
    <col min="3074" max="3074" width="55" style="787" customWidth="1"/>
    <col min="3075" max="3075" width="10.08984375" style="787" customWidth="1"/>
    <col min="3076" max="3076" width="21" style="787" customWidth="1"/>
    <col min="3077" max="3328" width="7.90625" style="787"/>
    <col min="3329" max="3329" width="7.90625" style="787" customWidth="1"/>
    <col min="3330" max="3330" width="55" style="787" customWidth="1"/>
    <col min="3331" max="3331" width="10.08984375" style="787" customWidth="1"/>
    <col min="3332" max="3332" width="21" style="787" customWidth="1"/>
    <col min="3333" max="3584" width="7.90625" style="787"/>
    <col min="3585" max="3585" width="7.90625" style="787" customWidth="1"/>
    <col min="3586" max="3586" width="55" style="787" customWidth="1"/>
    <col min="3587" max="3587" width="10.08984375" style="787" customWidth="1"/>
    <col min="3588" max="3588" width="21" style="787" customWidth="1"/>
    <col min="3589" max="3840" width="7.90625" style="787"/>
    <col min="3841" max="3841" width="7.90625" style="787" customWidth="1"/>
    <col min="3842" max="3842" width="55" style="787" customWidth="1"/>
    <col min="3843" max="3843" width="10.08984375" style="787" customWidth="1"/>
    <col min="3844" max="3844" width="21" style="787" customWidth="1"/>
    <col min="3845" max="4096" width="7.90625" style="787"/>
    <col min="4097" max="4097" width="7.90625" style="787" customWidth="1"/>
    <col min="4098" max="4098" width="55" style="787" customWidth="1"/>
    <col min="4099" max="4099" width="10.08984375" style="787" customWidth="1"/>
    <col min="4100" max="4100" width="21" style="787" customWidth="1"/>
    <col min="4101" max="4352" width="7.90625" style="787"/>
    <col min="4353" max="4353" width="7.90625" style="787" customWidth="1"/>
    <col min="4354" max="4354" width="55" style="787" customWidth="1"/>
    <col min="4355" max="4355" width="10.08984375" style="787" customWidth="1"/>
    <col min="4356" max="4356" width="21" style="787" customWidth="1"/>
    <col min="4357" max="4608" width="7.90625" style="787"/>
    <col min="4609" max="4609" width="7.90625" style="787" customWidth="1"/>
    <col min="4610" max="4610" width="55" style="787" customWidth="1"/>
    <col min="4611" max="4611" width="10.08984375" style="787" customWidth="1"/>
    <col min="4612" max="4612" width="21" style="787" customWidth="1"/>
    <col min="4613" max="4864" width="7.90625" style="787"/>
    <col min="4865" max="4865" width="7.90625" style="787" customWidth="1"/>
    <col min="4866" max="4866" width="55" style="787" customWidth="1"/>
    <col min="4867" max="4867" width="10.08984375" style="787" customWidth="1"/>
    <col min="4868" max="4868" width="21" style="787" customWidth="1"/>
    <col min="4869" max="5120" width="7.90625" style="787"/>
    <col min="5121" max="5121" width="7.90625" style="787" customWidth="1"/>
    <col min="5122" max="5122" width="55" style="787" customWidth="1"/>
    <col min="5123" max="5123" width="10.08984375" style="787" customWidth="1"/>
    <col min="5124" max="5124" width="21" style="787" customWidth="1"/>
    <col min="5125" max="5376" width="7.90625" style="787"/>
    <col min="5377" max="5377" width="7.90625" style="787" customWidth="1"/>
    <col min="5378" max="5378" width="55" style="787" customWidth="1"/>
    <col min="5379" max="5379" width="10.08984375" style="787" customWidth="1"/>
    <col min="5380" max="5380" width="21" style="787" customWidth="1"/>
    <col min="5381" max="5632" width="7.90625" style="787"/>
    <col min="5633" max="5633" width="7.90625" style="787" customWidth="1"/>
    <col min="5634" max="5634" width="55" style="787" customWidth="1"/>
    <col min="5635" max="5635" width="10.08984375" style="787" customWidth="1"/>
    <col min="5636" max="5636" width="21" style="787" customWidth="1"/>
    <col min="5637" max="5888" width="7.90625" style="787"/>
    <col min="5889" max="5889" width="7.90625" style="787" customWidth="1"/>
    <col min="5890" max="5890" width="55" style="787" customWidth="1"/>
    <col min="5891" max="5891" width="10.08984375" style="787" customWidth="1"/>
    <col min="5892" max="5892" width="21" style="787" customWidth="1"/>
    <col min="5893" max="6144" width="7.90625" style="787"/>
    <col min="6145" max="6145" width="7.90625" style="787" customWidth="1"/>
    <col min="6146" max="6146" width="55" style="787" customWidth="1"/>
    <col min="6147" max="6147" width="10.08984375" style="787" customWidth="1"/>
    <col min="6148" max="6148" width="21" style="787" customWidth="1"/>
    <col min="6149" max="6400" width="7.90625" style="787"/>
    <col min="6401" max="6401" width="7.90625" style="787" customWidth="1"/>
    <col min="6402" max="6402" width="55" style="787" customWidth="1"/>
    <col min="6403" max="6403" width="10.08984375" style="787" customWidth="1"/>
    <col min="6404" max="6404" width="21" style="787" customWidth="1"/>
    <col min="6405" max="6656" width="7.90625" style="787"/>
    <col min="6657" max="6657" width="7.90625" style="787" customWidth="1"/>
    <col min="6658" max="6658" width="55" style="787" customWidth="1"/>
    <col min="6659" max="6659" width="10.08984375" style="787" customWidth="1"/>
    <col min="6660" max="6660" width="21" style="787" customWidth="1"/>
    <col min="6661" max="6912" width="7.90625" style="787"/>
    <col min="6913" max="6913" width="7.90625" style="787" customWidth="1"/>
    <col min="6914" max="6914" width="55" style="787" customWidth="1"/>
    <col min="6915" max="6915" width="10.08984375" style="787" customWidth="1"/>
    <col min="6916" max="6916" width="21" style="787" customWidth="1"/>
    <col min="6917" max="7168" width="7.90625" style="787"/>
    <col min="7169" max="7169" width="7.90625" style="787" customWidth="1"/>
    <col min="7170" max="7170" width="55" style="787" customWidth="1"/>
    <col min="7171" max="7171" width="10.08984375" style="787" customWidth="1"/>
    <col min="7172" max="7172" width="21" style="787" customWidth="1"/>
    <col min="7173" max="7424" width="7.90625" style="787"/>
    <col min="7425" max="7425" width="7.90625" style="787" customWidth="1"/>
    <col min="7426" max="7426" width="55" style="787" customWidth="1"/>
    <col min="7427" max="7427" width="10.08984375" style="787" customWidth="1"/>
    <col min="7428" max="7428" width="21" style="787" customWidth="1"/>
    <col min="7429" max="7680" width="7.90625" style="787"/>
    <col min="7681" max="7681" width="7.90625" style="787" customWidth="1"/>
    <col min="7682" max="7682" width="55" style="787" customWidth="1"/>
    <col min="7683" max="7683" width="10.08984375" style="787" customWidth="1"/>
    <col min="7684" max="7684" width="21" style="787" customWidth="1"/>
    <col min="7685" max="7936" width="7.90625" style="787"/>
    <col min="7937" max="7937" width="7.90625" style="787" customWidth="1"/>
    <col min="7938" max="7938" width="55" style="787" customWidth="1"/>
    <col min="7939" max="7939" width="10.08984375" style="787" customWidth="1"/>
    <col min="7940" max="7940" width="21" style="787" customWidth="1"/>
    <col min="7941" max="8192" width="7.90625" style="787"/>
    <col min="8193" max="8193" width="7.90625" style="787" customWidth="1"/>
    <col min="8194" max="8194" width="55" style="787" customWidth="1"/>
    <col min="8195" max="8195" width="10.08984375" style="787" customWidth="1"/>
    <col min="8196" max="8196" width="21" style="787" customWidth="1"/>
    <col min="8197" max="8448" width="7.90625" style="787"/>
    <col min="8449" max="8449" width="7.90625" style="787" customWidth="1"/>
    <col min="8450" max="8450" width="55" style="787" customWidth="1"/>
    <col min="8451" max="8451" width="10.08984375" style="787" customWidth="1"/>
    <col min="8452" max="8452" width="21" style="787" customWidth="1"/>
    <col min="8453" max="8704" width="7.90625" style="787"/>
    <col min="8705" max="8705" width="7.90625" style="787" customWidth="1"/>
    <col min="8706" max="8706" width="55" style="787" customWidth="1"/>
    <col min="8707" max="8707" width="10.08984375" style="787" customWidth="1"/>
    <col min="8708" max="8708" width="21" style="787" customWidth="1"/>
    <col min="8709" max="8960" width="7.90625" style="787"/>
    <col min="8961" max="8961" width="7.90625" style="787" customWidth="1"/>
    <col min="8962" max="8962" width="55" style="787" customWidth="1"/>
    <col min="8963" max="8963" width="10.08984375" style="787" customWidth="1"/>
    <col min="8964" max="8964" width="21" style="787" customWidth="1"/>
    <col min="8965" max="9216" width="7.90625" style="787"/>
    <col min="9217" max="9217" width="7.90625" style="787" customWidth="1"/>
    <col min="9218" max="9218" width="55" style="787" customWidth="1"/>
    <col min="9219" max="9219" width="10.08984375" style="787" customWidth="1"/>
    <col min="9220" max="9220" width="21" style="787" customWidth="1"/>
    <col min="9221" max="9472" width="7.90625" style="787"/>
    <col min="9473" max="9473" width="7.90625" style="787" customWidth="1"/>
    <col min="9474" max="9474" width="55" style="787" customWidth="1"/>
    <col min="9475" max="9475" width="10.08984375" style="787" customWidth="1"/>
    <col min="9476" max="9476" width="21" style="787" customWidth="1"/>
    <col min="9477" max="9728" width="7.90625" style="787"/>
    <col min="9729" max="9729" width="7.90625" style="787" customWidth="1"/>
    <col min="9730" max="9730" width="55" style="787" customWidth="1"/>
    <col min="9731" max="9731" width="10.08984375" style="787" customWidth="1"/>
    <col min="9732" max="9732" width="21" style="787" customWidth="1"/>
    <col min="9733" max="9984" width="7.90625" style="787"/>
    <col min="9985" max="9985" width="7.90625" style="787" customWidth="1"/>
    <col min="9986" max="9986" width="55" style="787" customWidth="1"/>
    <col min="9987" max="9987" width="10.08984375" style="787" customWidth="1"/>
    <col min="9988" max="9988" width="21" style="787" customWidth="1"/>
    <col min="9989" max="10240" width="7.90625" style="787"/>
    <col min="10241" max="10241" width="7.90625" style="787" customWidth="1"/>
    <col min="10242" max="10242" width="55" style="787" customWidth="1"/>
    <col min="10243" max="10243" width="10.08984375" style="787" customWidth="1"/>
    <col min="10244" max="10244" width="21" style="787" customWidth="1"/>
    <col min="10245" max="10496" width="7.90625" style="787"/>
    <col min="10497" max="10497" width="7.90625" style="787" customWidth="1"/>
    <col min="10498" max="10498" width="55" style="787" customWidth="1"/>
    <col min="10499" max="10499" width="10.08984375" style="787" customWidth="1"/>
    <col min="10500" max="10500" width="21" style="787" customWidth="1"/>
    <col min="10501" max="10752" width="7.90625" style="787"/>
    <col min="10753" max="10753" width="7.90625" style="787" customWidth="1"/>
    <col min="10754" max="10754" width="55" style="787" customWidth="1"/>
    <col min="10755" max="10755" width="10.08984375" style="787" customWidth="1"/>
    <col min="10756" max="10756" width="21" style="787" customWidth="1"/>
    <col min="10757" max="11008" width="7.90625" style="787"/>
    <col min="11009" max="11009" width="7.90625" style="787" customWidth="1"/>
    <col min="11010" max="11010" width="55" style="787" customWidth="1"/>
    <col min="11011" max="11011" width="10.08984375" style="787" customWidth="1"/>
    <col min="11012" max="11012" width="21" style="787" customWidth="1"/>
    <col min="11013" max="11264" width="7.90625" style="787"/>
    <col min="11265" max="11265" width="7.90625" style="787" customWidth="1"/>
    <col min="11266" max="11266" width="55" style="787" customWidth="1"/>
    <col min="11267" max="11267" width="10.08984375" style="787" customWidth="1"/>
    <col min="11268" max="11268" width="21" style="787" customWidth="1"/>
    <col min="11269" max="11520" width="7.90625" style="787"/>
    <col min="11521" max="11521" width="7.90625" style="787" customWidth="1"/>
    <col min="11522" max="11522" width="55" style="787" customWidth="1"/>
    <col min="11523" max="11523" width="10.08984375" style="787" customWidth="1"/>
    <col min="11524" max="11524" width="21" style="787" customWidth="1"/>
    <col min="11525" max="11776" width="7.90625" style="787"/>
    <col min="11777" max="11777" width="7.90625" style="787" customWidth="1"/>
    <col min="11778" max="11778" width="55" style="787" customWidth="1"/>
    <col min="11779" max="11779" width="10.08984375" style="787" customWidth="1"/>
    <col min="11780" max="11780" width="21" style="787" customWidth="1"/>
    <col min="11781" max="12032" width="7.90625" style="787"/>
    <col min="12033" max="12033" width="7.90625" style="787" customWidth="1"/>
    <col min="12034" max="12034" width="55" style="787" customWidth="1"/>
    <col min="12035" max="12035" width="10.08984375" style="787" customWidth="1"/>
    <col min="12036" max="12036" width="21" style="787" customWidth="1"/>
    <col min="12037" max="12288" width="7.90625" style="787"/>
    <col min="12289" max="12289" width="7.90625" style="787" customWidth="1"/>
    <col min="12290" max="12290" width="55" style="787" customWidth="1"/>
    <col min="12291" max="12291" width="10.08984375" style="787" customWidth="1"/>
    <col min="12292" max="12292" width="21" style="787" customWidth="1"/>
    <col min="12293" max="12544" width="7.90625" style="787"/>
    <col min="12545" max="12545" width="7.90625" style="787" customWidth="1"/>
    <col min="12546" max="12546" width="55" style="787" customWidth="1"/>
    <col min="12547" max="12547" width="10.08984375" style="787" customWidth="1"/>
    <col min="12548" max="12548" width="21" style="787" customWidth="1"/>
    <col min="12549" max="12800" width="7.90625" style="787"/>
    <col min="12801" max="12801" width="7.90625" style="787" customWidth="1"/>
    <col min="12802" max="12802" width="55" style="787" customWidth="1"/>
    <col min="12803" max="12803" width="10.08984375" style="787" customWidth="1"/>
    <col min="12804" max="12804" width="21" style="787" customWidth="1"/>
    <col min="12805" max="13056" width="7.90625" style="787"/>
    <col min="13057" max="13057" width="7.90625" style="787" customWidth="1"/>
    <col min="13058" max="13058" width="55" style="787" customWidth="1"/>
    <col min="13059" max="13059" width="10.08984375" style="787" customWidth="1"/>
    <col min="13060" max="13060" width="21" style="787" customWidth="1"/>
    <col min="13061" max="13312" width="7.90625" style="787"/>
    <col min="13313" max="13313" width="7.90625" style="787" customWidth="1"/>
    <col min="13314" max="13314" width="55" style="787" customWidth="1"/>
    <col min="13315" max="13315" width="10.08984375" style="787" customWidth="1"/>
    <col min="13316" max="13316" width="21" style="787" customWidth="1"/>
    <col min="13317" max="13568" width="7.90625" style="787"/>
    <col min="13569" max="13569" width="7.90625" style="787" customWidth="1"/>
    <col min="13570" max="13570" width="55" style="787" customWidth="1"/>
    <col min="13571" max="13571" width="10.08984375" style="787" customWidth="1"/>
    <col min="13572" max="13572" width="21" style="787" customWidth="1"/>
    <col min="13573" max="13824" width="7.90625" style="787"/>
    <col min="13825" max="13825" width="7.90625" style="787" customWidth="1"/>
    <col min="13826" max="13826" width="55" style="787" customWidth="1"/>
    <col min="13827" max="13827" width="10.08984375" style="787" customWidth="1"/>
    <col min="13828" max="13828" width="21" style="787" customWidth="1"/>
    <col min="13829" max="14080" width="7.90625" style="787"/>
    <col min="14081" max="14081" width="7.90625" style="787" customWidth="1"/>
    <col min="14082" max="14082" width="55" style="787" customWidth="1"/>
    <col min="14083" max="14083" width="10.08984375" style="787" customWidth="1"/>
    <col min="14084" max="14084" width="21" style="787" customWidth="1"/>
    <col min="14085" max="14336" width="7.90625" style="787"/>
    <col min="14337" max="14337" width="7.90625" style="787" customWidth="1"/>
    <col min="14338" max="14338" width="55" style="787" customWidth="1"/>
    <col min="14339" max="14339" width="10.08984375" style="787" customWidth="1"/>
    <col min="14340" max="14340" width="21" style="787" customWidth="1"/>
    <col min="14341" max="14592" width="7.90625" style="787"/>
    <col min="14593" max="14593" width="7.90625" style="787" customWidth="1"/>
    <col min="14594" max="14594" width="55" style="787" customWidth="1"/>
    <col min="14595" max="14595" width="10.08984375" style="787" customWidth="1"/>
    <col min="14596" max="14596" width="21" style="787" customWidth="1"/>
    <col min="14597" max="14848" width="7.90625" style="787"/>
    <col min="14849" max="14849" width="7.90625" style="787" customWidth="1"/>
    <col min="14850" max="14850" width="55" style="787" customWidth="1"/>
    <col min="14851" max="14851" width="10.08984375" style="787" customWidth="1"/>
    <col min="14852" max="14852" width="21" style="787" customWidth="1"/>
    <col min="14853" max="15104" width="7.90625" style="787"/>
    <col min="15105" max="15105" width="7.90625" style="787" customWidth="1"/>
    <col min="15106" max="15106" width="55" style="787" customWidth="1"/>
    <col min="15107" max="15107" width="10.08984375" style="787" customWidth="1"/>
    <col min="15108" max="15108" width="21" style="787" customWidth="1"/>
    <col min="15109" max="15360" width="7.90625" style="787"/>
    <col min="15361" max="15361" width="7.90625" style="787" customWidth="1"/>
    <col min="15362" max="15362" width="55" style="787" customWidth="1"/>
    <col min="15363" max="15363" width="10.08984375" style="787" customWidth="1"/>
    <col min="15364" max="15364" width="21" style="787" customWidth="1"/>
    <col min="15365" max="15616" width="7.90625" style="787"/>
    <col min="15617" max="15617" width="7.90625" style="787" customWidth="1"/>
    <col min="15618" max="15618" width="55" style="787" customWidth="1"/>
    <col min="15619" max="15619" width="10.08984375" style="787" customWidth="1"/>
    <col min="15620" max="15620" width="21" style="787" customWidth="1"/>
    <col min="15621" max="15872" width="7.90625" style="787"/>
    <col min="15873" max="15873" width="7.90625" style="787" customWidth="1"/>
    <col min="15874" max="15874" width="55" style="787" customWidth="1"/>
    <col min="15875" max="15875" width="10.08984375" style="787" customWidth="1"/>
    <col min="15876" max="15876" width="21" style="787" customWidth="1"/>
    <col min="15877" max="16128" width="7.90625" style="787"/>
    <col min="16129" max="16129" width="7.90625" style="787" customWidth="1"/>
    <col min="16130" max="16130" width="55" style="787" customWidth="1"/>
    <col min="16131" max="16131" width="10.08984375" style="787" customWidth="1"/>
    <col min="16132" max="16132" width="21" style="787" customWidth="1"/>
    <col min="16133" max="16384" width="7.90625" style="787"/>
  </cols>
  <sheetData>
    <row r="1" spans="1:4">
      <c r="A1" s="1898" t="e">
        <f>#REF!</f>
        <v>#REF!</v>
      </c>
      <c r="B1" s="1899"/>
      <c r="C1" s="1899"/>
      <c r="D1" s="1900"/>
    </row>
    <row r="2" spans="1:4">
      <c r="A2" s="1478"/>
      <c r="B2" s="1480"/>
      <c r="C2" s="1480"/>
      <c r="D2" s="1479"/>
    </row>
    <row r="3" spans="1:4">
      <c r="A3" s="1901" t="s">
        <v>2238</v>
      </c>
      <c r="B3" s="1902"/>
      <c r="C3" s="1902"/>
      <c r="D3" s="1903"/>
    </row>
    <row r="4" spans="1:4">
      <c r="A4" s="1478"/>
      <c r="B4" s="1480"/>
      <c r="C4" s="1480"/>
      <c r="D4" s="1479"/>
    </row>
    <row r="5" spans="1:4" ht="13.5" thickBot="1">
      <c r="A5" s="1904" t="s">
        <v>2239</v>
      </c>
      <c r="B5" s="1905"/>
      <c r="C5" s="1905"/>
      <c r="D5" s="1906"/>
    </row>
    <row r="6" spans="1:4">
      <c r="A6" s="792"/>
      <c r="B6" s="1213"/>
      <c r="C6" s="794"/>
      <c r="D6" s="1214" t="s">
        <v>1097</v>
      </c>
    </row>
    <row r="7" spans="1:4" ht="13.5" thickBot="1">
      <c r="A7" s="795"/>
      <c r="B7" s="1215"/>
      <c r="C7" s="796"/>
      <c r="D7" s="1216" t="s">
        <v>247</v>
      </c>
    </row>
    <row r="8" spans="1:4">
      <c r="A8" s="792"/>
      <c r="B8" s="1213"/>
      <c r="C8" s="794"/>
      <c r="D8" s="1217"/>
    </row>
    <row r="9" spans="1:4">
      <c r="A9" s="792"/>
      <c r="B9" s="1218" t="s">
        <v>1098</v>
      </c>
      <c r="C9" s="1219"/>
      <c r="D9" s="1220"/>
    </row>
    <row r="10" spans="1:4">
      <c r="A10" s="792"/>
      <c r="B10" s="1221"/>
      <c r="C10" s="1219"/>
      <c r="D10" s="1220"/>
    </row>
    <row r="11" spans="1:4">
      <c r="A11" s="792"/>
      <c r="B11" s="1218" t="s">
        <v>1099</v>
      </c>
      <c r="C11" s="1219"/>
      <c r="D11" s="1220"/>
    </row>
    <row r="12" spans="1:4">
      <c r="A12" s="792"/>
      <c r="B12" s="1221"/>
      <c r="C12" s="1219"/>
      <c r="D12" s="1220"/>
    </row>
    <row r="13" spans="1:4">
      <c r="A13" s="792"/>
      <c r="B13" s="1218" t="s">
        <v>1100</v>
      </c>
      <c r="C13" s="1219"/>
      <c r="D13" s="1220"/>
    </row>
    <row r="14" spans="1:4">
      <c r="A14" s="792"/>
      <c r="B14" s="1221"/>
      <c r="C14" s="1219"/>
      <c r="D14" s="1220"/>
    </row>
    <row r="15" spans="1:4">
      <c r="A15" s="792"/>
      <c r="B15" s="1218" t="s">
        <v>1101</v>
      </c>
      <c r="C15" s="1219"/>
      <c r="D15" s="1220"/>
    </row>
    <row r="16" spans="1:4">
      <c r="A16" s="792"/>
      <c r="B16" s="1221"/>
      <c r="C16" s="1219"/>
      <c r="D16" s="1220"/>
    </row>
    <row r="17" spans="1:4">
      <c r="A17" s="792"/>
      <c r="B17" s="1218" t="s">
        <v>1102</v>
      </c>
      <c r="C17" s="1219"/>
      <c r="D17" s="1220"/>
    </row>
    <row r="18" spans="1:4">
      <c r="A18" s="792"/>
      <c r="B18" s="1222"/>
      <c r="C18" s="794"/>
      <c r="D18" s="1223"/>
    </row>
    <row r="19" spans="1:4">
      <c r="A19" s="792"/>
      <c r="B19" s="1218" t="s">
        <v>1103</v>
      </c>
      <c r="C19" s="1219"/>
      <c r="D19" s="1220"/>
    </row>
    <row r="20" spans="1:4">
      <c r="A20" s="792"/>
      <c r="B20" s="1222"/>
      <c r="C20" s="794"/>
      <c r="D20" s="1223"/>
    </row>
    <row r="21" spans="1:4">
      <c r="A21" s="792"/>
      <c r="B21" s="1218" t="s">
        <v>1104</v>
      </c>
      <c r="C21" s="1219"/>
      <c r="D21" s="1220"/>
    </row>
    <row r="22" spans="1:4">
      <c r="A22" s="792"/>
      <c r="B22" s="1222"/>
      <c r="C22" s="794"/>
      <c r="D22" s="1223"/>
    </row>
    <row r="23" spans="1:4">
      <c r="A23" s="792"/>
      <c r="B23" s="1222"/>
      <c r="C23" s="794"/>
      <c r="D23" s="1223"/>
    </row>
    <row r="24" spans="1:4">
      <c r="A24" s="792"/>
      <c r="B24" s="1222"/>
      <c r="C24" s="794"/>
      <c r="D24" s="1223"/>
    </row>
    <row r="25" spans="1:4">
      <c r="A25" s="792"/>
      <c r="B25" s="1222"/>
      <c r="C25" s="794"/>
      <c r="D25" s="1223"/>
    </row>
    <row r="26" spans="1:4">
      <c r="A26" s="792"/>
      <c r="B26" s="1222"/>
      <c r="C26" s="794"/>
      <c r="D26" s="1223"/>
    </row>
    <row r="27" spans="1:4">
      <c r="A27" s="792"/>
      <c r="B27" s="1222"/>
      <c r="C27" s="794"/>
      <c r="D27" s="1223"/>
    </row>
    <row r="28" spans="1:4">
      <c r="A28" s="792"/>
      <c r="B28" s="1222"/>
      <c r="C28" s="1224"/>
      <c r="D28" s="1223"/>
    </row>
    <row r="29" spans="1:4">
      <c r="A29" s="792"/>
      <c r="B29" s="1222"/>
      <c r="C29" s="1224"/>
      <c r="D29" s="1223"/>
    </row>
    <row r="30" spans="1:4" ht="13.5" thickBot="1">
      <c r="A30" s="792"/>
      <c r="B30" s="1222"/>
      <c r="C30" s="1224"/>
      <c r="D30" s="1223"/>
    </row>
    <row r="31" spans="1:4" ht="13.5" customHeight="1" thickBot="1">
      <c r="A31" s="1855"/>
      <c r="B31" s="1907" t="s">
        <v>2844</v>
      </c>
      <c r="C31" s="1908"/>
      <c r="D31" s="1225"/>
    </row>
    <row r="32" spans="1:4">
      <c r="D32" s="1212"/>
    </row>
    <row r="33" spans="4:4">
      <c r="D33" s="1212"/>
    </row>
    <row r="34" spans="4:4">
      <c r="D34" s="1212"/>
    </row>
    <row r="35" spans="4:4">
      <c r="D35" s="1212"/>
    </row>
    <row r="36" spans="4:4">
      <c r="D36" s="1212"/>
    </row>
    <row r="37" spans="4:4">
      <c r="D37" s="1212"/>
    </row>
    <row r="38" spans="4:4">
      <c r="D38" s="1212"/>
    </row>
    <row r="39" spans="4:4">
      <c r="D39" s="1212"/>
    </row>
    <row r="40" spans="4:4">
      <c r="D40" s="1212"/>
    </row>
    <row r="41" spans="4:4">
      <c r="D41" s="1212"/>
    </row>
    <row r="42" spans="4:4">
      <c r="D42" s="1212"/>
    </row>
    <row r="43" spans="4:4">
      <c r="D43" s="1212"/>
    </row>
    <row r="44" spans="4:4">
      <c r="D44" s="1212"/>
    </row>
    <row r="45" spans="4:4">
      <c r="D45" s="1212"/>
    </row>
    <row r="46" spans="4:4">
      <c r="D46" s="1212"/>
    </row>
    <row r="47" spans="4:4">
      <c r="D47" s="1212"/>
    </row>
    <row r="48" spans="4:4">
      <c r="D48" s="1212"/>
    </row>
    <row r="49" spans="4:4">
      <c r="D49" s="1212"/>
    </row>
    <row r="50" spans="4:4">
      <c r="D50" s="1212"/>
    </row>
    <row r="51" spans="4:4">
      <c r="D51" s="1212"/>
    </row>
    <row r="52" spans="4:4">
      <c r="D52" s="1212"/>
    </row>
    <row r="53" spans="4:4">
      <c r="D53" s="1212"/>
    </row>
    <row r="54" spans="4:4">
      <c r="D54" s="1212"/>
    </row>
    <row r="55" spans="4:4">
      <c r="D55" s="1212"/>
    </row>
    <row r="56" spans="4:4">
      <c r="D56" s="1212"/>
    </row>
    <row r="57" spans="4:4">
      <c r="D57" s="1212"/>
    </row>
    <row r="58" spans="4:4">
      <c r="D58" s="1212"/>
    </row>
    <row r="59" spans="4:4">
      <c r="D59" s="1212"/>
    </row>
    <row r="60" spans="4:4">
      <c r="D60" s="1212"/>
    </row>
    <row r="61" spans="4:4">
      <c r="D61" s="1212"/>
    </row>
    <row r="62" spans="4:4">
      <c r="D62" s="1212"/>
    </row>
    <row r="63" spans="4:4">
      <c r="D63" s="1212"/>
    </row>
    <row r="64" spans="4:4">
      <c r="D64" s="1212"/>
    </row>
    <row r="65" spans="4:4">
      <c r="D65" s="1212"/>
    </row>
    <row r="66" spans="4:4">
      <c r="D66" s="1212"/>
    </row>
    <row r="67" spans="4:4">
      <c r="D67" s="1212"/>
    </row>
    <row r="68" spans="4:4">
      <c r="D68" s="1212"/>
    </row>
    <row r="69" spans="4:4">
      <c r="D69" s="1212"/>
    </row>
    <row r="70" spans="4:4">
      <c r="D70" s="1212"/>
    </row>
    <row r="71" spans="4:4">
      <c r="D71" s="1212"/>
    </row>
    <row r="72" spans="4:4">
      <c r="D72" s="1212"/>
    </row>
    <row r="73" spans="4:4">
      <c r="D73" s="1212"/>
    </row>
    <row r="74" spans="4:4">
      <c r="D74" s="1212"/>
    </row>
    <row r="75" spans="4:4">
      <c r="D75" s="1212"/>
    </row>
    <row r="76" spans="4:4">
      <c r="D76" s="1212"/>
    </row>
    <row r="77" spans="4:4">
      <c r="D77" s="1212"/>
    </row>
    <row r="78" spans="4:4">
      <c r="D78" s="1212"/>
    </row>
    <row r="79" spans="4:4">
      <c r="D79" s="1212"/>
    </row>
    <row r="80" spans="4:4">
      <c r="D80" s="1212"/>
    </row>
    <row r="81" spans="4:4">
      <c r="D81" s="1212"/>
    </row>
    <row r="82" spans="4:4">
      <c r="D82" s="1212"/>
    </row>
    <row r="83" spans="4:4">
      <c r="D83" s="1212"/>
    </row>
    <row r="84" spans="4:4">
      <c r="D84" s="1212"/>
    </row>
    <row r="85" spans="4:4">
      <c r="D85" s="1212"/>
    </row>
    <row r="86" spans="4:4">
      <c r="D86" s="1212"/>
    </row>
    <row r="87" spans="4:4">
      <c r="D87" s="1212"/>
    </row>
    <row r="88" spans="4:4">
      <c r="D88" s="1212"/>
    </row>
    <row r="89" spans="4:4">
      <c r="D89" s="1212"/>
    </row>
    <row r="90" spans="4:4">
      <c r="D90" s="1212"/>
    </row>
    <row r="91" spans="4:4">
      <c r="D91" s="1212"/>
    </row>
    <row r="92" spans="4:4">
      <c r="D92" s="1212"/>
    </row>
    <row r="93" spans="4:4">
      <c r="D93" s="1212"/>
    </row>
    <row r="94" spans="4:4">
      <c r="D94" s="1212"/>
    </row>
    <row r="95" spans="4:4">
      <c r="D95" s="1212"/>
    </row>
    <row r="96" spans="4:4">
      <c r="D96" s="1212"/>
    </row>
    <row r="97" spans="4:4">
      <c r="D97" s="1212"/>
    </row>
    <row r="98" spans="4:4">
      <c r="D98" s="1212"/>
    </row>
    <row r="99" spans="4:4">
      <c r="D99" s="1212"/>
    </row>
    <row r="100" spans="4:4">
      <c r="D100" s="1212"/>
    </row>
    <row r="101" spans="4:4">
      <c r="D101" s="1212"/>
    </row>
    <row r="102" spans="4:4">
      <c r="D102" s="1212"/>
    </row>
    <row r="103" spans="4:4">
      <c r="D103" s="1212"/>
    </row>
    <row r="104" spans="4:4">
      <c r="D104" s="1212"/>
    </row>
    <row r="105" spans="4:4">
      <c r="D105" s="1212"/>
    </row>
    <row r="106" spans="4:4">
      <c r="D106" s="1212"/>
    </row>
    <row r="107" spans="4:4">
      <c r="D107" s="1212"/>
    </row>
    <row r="108" spans="4:4">
      <c r="D108" s="1212"/>
    </row>
    <row r="109" spans="4:4">
      <c r="D109" s="1212"/>
    </row>
    <row r="110" spans="4:4">
      <c r="D110" s="1212"/>
    </row>
    <row r="111" spans="4:4">
      <c r="D111" s="1212"/>
    </row>
    <row r="112" spans="4:4">
      <c r="D112" s="1212"/>
    </row>
    <row r="113" spans="4:4">
      <c r="D113" s="1212"/>
    </row>
    <row r="114" spans="4:4">
      <c r="D114" s="1212"/>
    </row>
    <row r="115" spans="4:4">
      <c r="D115" s="1212"/>
    </row>
    <row r="116" spans="4:4">
      <c r="D116" s="1212"/>
    </row>
    <row r="117" spans="4:4">
      <c r="D117" s="1212"/>
    </row>
    <row r="118" spans="4:4">
      <c r="D118" s="1212"/>
    </row>
    <row r="119" spans="4:4">
      <c r="D119" s="1212"/>
    </row>
    <row r="120" spans="4:4">
      <c r="D120" s="1212"/>
    </row>
    <row r="121" spans="4:4">
      <c r="D121" s="1212"/>
    </row>
    <row r="122" spans="4:4">
      <c r="D122" s="1212"/>
    </row>
    <row r="123" spans="4:4">
      <c r="D123" s="1212"/>
    </row>
    <row r="124" spans="4:4">
      <c r="D124" s="1212"/>
    </row>
    <row r="125" spans="4:4">
      <c r="D125" s="1212"/>
    </row>
    <row r="126" spans="4:4">
      <c r="D126" s="1212"/>
    </row>
    <row r="127" spans="4:4">
      <c r="D127" s="1212"/>
    </row>
    <row r="128" spans="4:4">
      <c r="D128" s="1212"/>
    </row>
    <row r="129" spans="4:4">
      <c r="D129" s="1212"/>
    </row>
    <row r="130" spans="4:4">
      <c r="D130" s="1212"/>
    </row>
    <row r="131" spans="4:4">
      <c r="D131" s="1212"/>
    </row>
    <row r="132" spans="4:4">
      <c r="D132" s="1212"/>
    </row>
    <row r="133" spans="4:4">
      <c r="D133" s="1212"/>
    </row>
    <row r="134" spans="4:4">
      <c r="D134" s="1212"/>
    </row>
    <row r="135" spans="4:4">
      <c r="D135" s="1212"/>
    </row>
    <row r="136" spans="4:4">
      <c r="D136" s="1212"/>
    </row>
    <row r="137" spans="4:4">
      <c r="D137" s="1212"/>
    </row>
    <row r="138" spans="4:4">
      <c r="D138" s="1212"/>
    </row>
    <row r="139" spans="4:4">
      <c r="D139" s="1212"/>
    </row>
    <row r="140" spans="4:4">
      <c r="D140" s="1212"/>
    </row>
    <row r="141" spans="4:4">
      <c r="D141" s="1212"/>
    </row>
    <row r="142" spans="4:4">
      <c r="D142" s="1212"/>
    </row>
    <row r="143" spans="4:4">
      <c r="D143" s="1212"/>
    </row>
    <row r="144" spans="4:4">
      <c r="D144" s="1212"/>
    </row>
    <row r="145" spans="4:4">
      <c r="D145" s="1212"/>
    </row>
    <row r="146" spans="4:4">
      <c r="D146" s="1212"/>
    </row>
    <row r="147" spans="4:4">
      <c r="D147" s="1212"/>
    </row>
    <row r="148" spans="4:4">
      <c r="D148" s="1212"/>
    </row>
    <row r="149" spans="4:4">
      <c r="D149" s="1212"/>
    </row>
    <row r="150" spans="4:4">
      <c r="D150" s="1212"/>
    </row>
    <row r="151" spans="4:4">
      <c r="D151" s="1212"/>
    </row>
    <row r="152" spans="4:4">
      <c r="D152" s="1212"/>
    </row>
    <row r="153" spans="4:4">
      <c r="D153" s="1212"/>
    </row>
    <row r="154" spans="4:4">
      <c r="D154" s="1212"/>
    </row>
    <row r="155" spans="4:4">
      <c r="D155" s="1212"/>
    </row>
    <row r="156" spans="4:4">
      <c r="D156" s="1212"/>
    </row>
    <row r="157" spans="4:4">
      <c r="D157" s="1212"/>
    </row>
    <row r="158" spans="4:4">
      <c r="D158" s="1212"/>
    </row>
    <row r="159" spans="4:4">
      <c r="D159" s="1212"/>
    </row>
    <row r="160" spans="4:4">
      <c r="D160" s="1212"/>
    </row>
    <row r="161" spans="4:4">
      <c r="D161" s="1212"/>
    </row>
    <row r="162" spans="4:4">
      <c r="D162" s="1212"/>
    </row>
    <row r="163" spans="4:4">
      <c r="D163" s="1212"/>
    </row>
    <row r="164" spans="4:4">
      <c r="D164" s="1212"/>
    </row>
    <row r="165" spans="4:4">
      <c r="D165" s="1212"/>
    </row>
    <row r="166" spans="4:4">
      <c r="D166" s="1212"/>
    </row>
    <row r="167" spans="4:4">
      <c r="D167" s="1212"/>
    </row>
    <row r="168" spans="4:4">
      <c r="D168" s="1212"/>
    </row>
    <row r="169" spans="4:4">
      <c r="D169" s="1212"/>
    </row>
    <row r="170" spans="4:4">
      <c r="D170" s="1212"/>
    </row>
    <row r="171" spans="4:4">
      <c r="D171" s="1212"/>
    </row>
    <row r="172" spans="4:4">
      <c r="D172" s="1212"/>
    </row>
    <row r="173" spans="4:4">
      <c r="D173" s="1212"/>
    </row>
    <row r="174" spans="4:4">
      <c r="D174" s="1212"/>
    </row>
    <row r="175" spans="4:4">
      <c r="D175" s="1212"/>
    </row>
    <row r="176" spans="4:4">
      <c r="D176" s="1212"/>
    </row>
    <row r="177" spans="4:4">
      <c r="D177" s="1212"/>
    </row>
    <row r="178" spans="4:4">
      <c r="D178" s="1212"/>
    </row>
    <row r="179" spans="4:4">
      <c r="D179" s="1212"/>
    </row>
    <row r="180" spans="4:4">
      <c r="D180" s="1212"/>
    </row>
    <row r="181" spans="4:4">
      <c r="D181" s="1212"/>
    </row>
    <row r="182" spans="4:4">
      <c r="D182" s="1212"/>
    </row>
    <row r="183" spans="4:4">
      <c r="D183" s="1212"/>
    </row>
    <row r="184" spans="4:4">
      <c r="D184" s="1212"/>
    </row>
    <row r="185" spans="4:4">
      <c r="D185" s="1212"/>
    </row>
    <row r="186" spans="4:4">
      <c r="D186" s="1212"/>
    </row>
    <row r="187" spans="4:4">
      <c r="D187" s="1212"/>
    </row>
    <row r="188" spans="4:4">
      <c r="D188" s="1212"/>
    </row>
    <row r="189" spans="4:4">
      <c r="D189" s="1212"/>
    </row>
    <row r="190" spans="4:4">
      <c r="D190" s="1212"/>
    </row>
    <row r="191" spans="4:4">
      <c r="D191" s="1212"/>
    </row>
    <row r="192" spans="4:4">
      <c r="D192" s="1212"/>
    </row>
    <row r="193" spans="4:4">
      <c r="D193" s="1212"/>
    </row>
    <row r="194" spans="4:4">
      <c r="D194" s="1212"/>
    </row>
    <row r="195" spans="4:4">
      <c r="D195" s="1212"/>
    </row>
    <row r="196" spans="4:4">
      <c r="D196" s="1212"/>
    </row>
    <row r="197" spans="4:4">
      <c r="D197" s="1212"/>
    </row>
    <row r="198" spans="4:4">
      <c r="D198" s="1212"/>
    </row>
    <row r="199" spans="4:4">
      <c r="D199" s="1212"/>
    </row>
    <row r="200" spans="4:4">
      <c r="D200" s="1212"/>
    </row>
    <row r="201" spans="4:4">
      <c r="D201" s="1212"/>
    </row>
    <row r="202" spans="4:4">
      <c r="D202" s="1212"/>
    </row>
    <row r="203" spans="4:4">
      <c r="D203" s="1212"/>
    </row>
    <row r="204" spans="4:4">
      <c r="D204" s="1212"/>
    </row>
    <row r="205" spans="4:4">
      <c r="D205" s="1212"/>
    </row>
    <row r="206" spans="4:4">
      <c r="D206" s="1212"/>
    </row>
    <row r="207" spans="4:4">
      <c r="D207" s="1212"/>
    </row>
    <row r="208" spans="4:4">
      <c r="D208" s="1212"/>
    </row>
    <row r="209" spans="4:4">
      <c r="D209" s="1212"/>
    </row>
    <row r="210" spans="4:4">
      <c r="D210" s="1212"/>
    </row>
    <row r="211" spans="4:4">
      <c r="D211" s="1212"/>
    </row>
    <row r="212" spans="4:4">
      <c r="D212" s="1212"/>
    </row>
    <row r="213" spans="4:4">
      <c r="D213" s="1212"/>
    </row>
    <row r="214" spans="4:4">
      <c r="D214" s="1212"/>
    </row>
    <row r="215" spans="4:4">
      <c r="D215" s="1212"/>
    </row>
    <row r="216" spans="4:4">
      <c r="D216" s="1212"/>
    </row>
    <row r="217" spans="4:4">
      <c r="D217" s="1212"/>
    </row>
    <row r="218" spans="4:4">
      <c r="D218" s="1212"/>
    </row>
    <row r="219" spans="4:4">
      <c r="D219" s="1212"/>
    </row>
    <row r="220" spans="4:4">
      <c r="D220" s="1212"/>
    </row>
    <row r="221" spans="4:4">
      <c r="D221" s="1212"/>
    </row>
    <row r="222" spans="4:4">
      <c r="D222" s="1212"/>
    </row>
    <row r="223" spans="4:4">
      <c r="D223" s="1212"/>
    </row>
    <row r="224" spans="4:4">
      <c r="D224" s="1212"/>
    </row>
    <row r="225" spans="4:4">
      <c r="D225" s="1212"/>
    </row>
    <row r="226" spans="4:4">
      <c r="D226" s="1212"/>
    </row>
    <row r="227" spans="4:4">
      <c r="D227" s="1212"/>
    </row>
    <row r="228" spans="4:4">
      <c r="D228" s="1212"/>
    </row>
    <row r="229" spans="4:4">
      <c r="D229" s="1212"/>
    </row>
    <row r="230" spans="4:4">
      <c r="D230" s="1212"/>
    </row>
    <row r="231" spans="4:4">
      <c r="D231" s="1212"/>
    </row>
    <row r="232" spans="4:4">
      <c r="D232" s="1212"/>
    </row>
    <row r="233" spans="4:4">
      <c r="D233" s="1212"/>
    </row>
    <row r="234" spans="4:4">
      <c r="D234" s="1212"/>
    </row>
    <row r="235" spans="4:4">
      <c r="D235" s="1212"/>
    </row>
    <row r="236" spans="4:4">
      <c r="D236" s="1212"/>
    </row>
    <row r="237" spans="4:4">
      <c r="D237" s="1212"/>
    </row>
    <row r="238" spans="4:4">
      <c r="D238" s="1212"/>
    </row>
    <row r="239" spans="4:4">
      <c r="D239" s="1212"/>
    </row>
    <row r="240" spans="4:4">
      <c r="D240" s="1212"/>
    </row>
    <row r="241" spans="4:4">
      <c r="D241" s="1212"/>
    </row>
    <row r="242" spans="4:4">
      <c r="D242" s="1212"/>
    </row>
    <row r="243" spans="4:4">
      <c r="D243" s="1212"/>
    </row>
    <row r="244" spans="4:4">
      <c r="D244" s="1212"/>
    </row>
    <row r="245" spans="4:4">
      <c r="D245" s="1212"/>
    </row>
    <row r="246" spans="4:4">
      <c r="D246" s="1212"/>
    </row>
    <row r="247" spans="4:4">
      <c r="D247" s="1212"/>
    </row>
    <row r="248" spans="4:4">
      <c r="D248" s="1212"/>
    </row>
    <row r="249" spans="4:4">
      <c r="D249" s="1212"/>
    </row>
    <row r="250" spans="4:4">
      <c r="D250" s="1212"/>
    </row>
    <row r="251" spans="4:4">
      <c r="D251" s="1212"/>
    </row>
    <row r="252" spans="4:4">
      <c r="D252" s="1212"/>
    </row>
    <row r="253" spans="4:4">
      <c r="D253" s="1212"/>
    </row>
    <row r="254" spans="4:4">
      <c r="D254" s="1212"/>
    </row>
    <row r="255" spans="4:4">
      <c r="D255" s="1212"/>
    </row>
    <row r="256" spans="4:4">
      <c r="D256" s="1212"/>
    </row>
    <row r="257" spans="4:4">
      <c r="D257" s="1212"/>
    </row>
    <row r="258" spans="4:4">
      <c r="D258" s="1212"/>
    </row>
    <row r="259" spans="4:4">
      <c r="D259" s="1212"/>
    </row>
    <row r="260" spans="4:4">
      <c r="D260" s="1212"/>
    </row>
    <row r="261" spans="4:4">
      <c r="D261" s="1212"/>
    </row>
    <row r="262" spans="4:4">
      <c r="D262" s="1212"/>
    </row>
    <row r="263" spans="4:4">
      <c r="D263" s="1212"/>
    </row>
    <row r="264" spans="4:4">
      <c r="D264" s="1212"/>
    </row>
    <row r="265" spans="4:4">
      <c r="D265" s="1212"/>
    </row>
    <row r="266" spans="4:4">
      <c r="D266" s="1212"/>
    </row>
    <row r="267" spans="4:4">
      <c r="D267" s="1212"/>
    </row>
    <row r="268" spans="4:4">
      <c r="D268" s="1212"/>
    </row>
    <row r="269" spans="4:4">
      <c r="D269" s="1212"/>
    </row>
    <row r="270" spans="4:4">
      <c r="D270" s="1212"/>
    </row>
    <row r="271" spans="4:4">
      <c r="D271" s="1212"/>
    </row>
    <row r="272" spans="4:4">
      <c r="D272" s="1212"/>
    </row>
    <row r="273" spans="4:4">
      <c r="D273" s="1212"/>
    </row>
    <row r="274" spans="4:4">
      <c r="D274" s="1212"/>
    </row>
    <row r="275" spans="4:4">
      <c r="D275" s="1212"/>
    </row>
    <row r="276" spans="4:4">
      <c r="D276" s="1212"/>
    </row>
    <row r="277" spans="4:4">
      <c r="D277" s="1212"/>
    </row>
    <row r="278" spans="4:4">
      <c r="D278" s="1212"/>
    </row>
    <row r="279" spans="4:4">
      <c r="D279" s="1212"/>
    </row>
    <row r="280" spans="4:4">
      <c r="D280" s="1212"/>
    </row>
    <row r="281" spans="4:4">
      <c r="D281" s="1212"/>
    </row>
    <row r="282" spans="4:4">
      <c r="D282" s="1212"/>
    </row>
    <row r="283" spans="4:4">
      <c r="D283" s="1212"/>
    </row>
    <row r="284" spans="4:4">
      <c r="D284" s="1212"/>
    </row>
    <row r="285" spans="4:4">
      <c r="D285" s="1212"/>
    </row>
    <row r="286" spans="4:4">
      <c r="D286" s="1212"/>
    </row>
    <row r="287" spans="4:4">
      <c r="D287" s="1212"/>
    </row>
    <row r="288" spans="4:4">
      <c r="D288" s="1212"/>
    </row>
    <row r="289" spans="4:4">
      <c r="D289" s="1212"/>
    </row>
    <row r="290" spans="4:4">
      <c r="D290" s="1212"/>
    </row>
    <row r="291" spans="4:4">
      <c r="D291" s="1212"/>
    </row>
    <row r="292" spans="4:4">
      <c r="D292" s="1212"/>
    </row>
    <row r="293" spans="4:4">
      <c r="D293" s="1212"/>
    </row>
    <row r="294" spans="4:4">
      <c r="D294" s="1212"/>
    </row>
    <row r="295" spans="4:4">
      <c r="D295" s="1212"/>
    </row>
    <row r="296" spans="4:4">
      <c r="D296" s="1212"/>
    </row>
    <row r="297" spans="4:4">
      <c r="D297" s="1212"/>
    </row>
    <row r="298" spans="4:4">
      <c r="D298" s="1212"/>
    </row>
    <row r="299" spans="4:4">
      <c r="D299" s="1212"/>
    </row>
    <row r="300" spans="4:4">
      <c r="D300" s="1212"/>
    </row>
    <row r="301" spans="4:4">
      <c r="D301" s="1212"/>
    </row>
    <row r="302" spans="4:4">
      <c r="D302" s="1212"/>
    </row>
    <row r="303" spans="4:4">
      <c r="D303" s="1212"/>
    </row>
    <row r="304" spans="4:4">
      <c r="D304" s="1212"/>
    </row>
    <row r="305" spans="4:4">
      <c r="D305" s="1212"/>
    </row>
    <row r="306" spans="4:4">
      <c r="D306" s="1212"/>
    </row>
    <row r="307" spans="4:4">
      <c r="D307" s="1212"/>
    </row>
    <row r="308" spans="4:4">
      <c r="D308" s="1212"/>
    </row>
    <row r="309" spans="4:4">
      <c r="D309" s="1212"/>
    </row>
    <row r="310" spans="4:4">
      <c r="D310" s="1212"/>
    </row>
    <row r="311" spans="4:4">
      <c r="D311" s="1212"/>
    </row>
    <row r="312" spans="4:4">
      <c r="D312" s="1212"/>
    </row>
    <row r="313" spans="4:4">
      <c r="D313" s="1212"/>
    </row>
    <row r="314" spans="4:4">
      <c r="D314" s="1212"/>
    </row>
    <row r="315" spans="4:4">
      <c r="D315" s="1212"/>
    </row>
    <row r="316" spans="4:4">
      <c r="D316" s="1212"/>
    </row>
    <row r="317" spans="4:4">
      <c r="D317" s="1212"/>
    </row>
    <row r="318" spans="4:4">
      <c r="D318" s="1212"/>
    </row>
    <row r="319" spans="4:4">
      <c r="D319" s="1212"/>
    </row>
    <row r="320" spans="4:4">
      <c r="D320" s="1212"/>
    </row>
    <row r="321" spans="4:4">
      <c r="D321" s="1212"/>
    </row>
    <row r="322" spans="4:4">
      <c r="D322" s="1212"/>
    </row>
    <row r="323" spans="4:4">
      <c r="D323" s="1212"/>
    </row>
    <row r="324" spans="4:4">
      <c r="D324" s="1212"/>
    </row>
    <row r="325" spans="4:4">
      <c r="D325" s="1212"/>
    </row>
    <row r="326" spans="4:4">
      <c r="D326" s="1212"/>
    </row>
    <row r="327" spans="4:4">
      <c r="D327" s="1212"/>
    </row>
    <row r="328" spans="4:4">
      <c r="D328" s="1212"/>
    </row>
    <row r="329" spans="4:4">
      <c r="D329" s="1212"/>
    </row>
    <row r="330" spans="4:4">
      <c r="D330" s="1212"/>
    </row>
    <row r="331" spans="4:4">
      <c r="D331" s="1212"/>
    </row>
    <row r="332" spans="4:4">
      <c r="D332" s="1212"/>
    </row>
    <row r="333" spans="4:4">
      <c r="D333" s="1212"/>
    </row>
    <row r="334" spans="4:4">
      <c r="D334" s="1212"/>
    </row>
    <row r="335" spans="4:4">
      <c r="D335" s="1212"/>
    </row>
    <row r="336" spans="4:4">
      <c r="D336" s="1212"/>
    </row>
    <row r="337" spans="4:4">
      <c r="D337" s="1212"/>
    </row>
    <row r="338" spans="4:4">
      <c r="D338" s="1212"/>
    </row>
    <row r="339" spans="4:4">
      <c r="D339" s="1212"/>
    </row>
    <row r="340" spans="4:4">
      <c r="D340" s="1212"/>
    </row>
    <row r="341" spans="4:4">
      <c r="D341" s="1212"/>
    </row>
    <row r="342" spans="4:4">
      <c r="D342" s="1212"/>
    </row>
    <row r="343" spans="4:4">
      <c r="D343" s="1212"/>
    </row>
    <row r="344" spans="4:4">
      <c r="D344" s="1212"/>
    </row>
    <row r="345" spans="4:4">
      <c r="D345" s="1212"/>
    </row>
    <row r="346" spans="4:4">
      <c r="D346" s="1212"/>
    </row>
    <row r="347" spans="4:4">
      <c r="D347" s="1212"/>
    </row>
    <row r="348" spans="4:4">
      <c r="D348" s="1212"/>
    </row>
    <row r="349" spans="4:4">
      <c r="D349" s="1212"/>
    </row>
    <row r="350" spans="4:4">
      <c r="D350" s="1212"/>
    </row>
    <row r="351" spans="4:4">
      <c r="D351" s="1212"/>
    </row>
    <row r="352" spans="4:4">
      <c r="D352" s="1212"/>
    </row>
    <row r="353" spans="4:4">
      <c r="D353" s="1212"/>
    </row>
    <row r="354" spans="4:4">
      <c r="D354" s="1212"/>
    </row>
    <row r="355" spans="4:4">
      <c r="D355" s="1212"/>
    </row>
    <row r="356" spans="4:4">
      <c r="D356" s="1212"/>
    </row>
    <row r="357" spans="4:4">
      <c r="D357" s="1212"/>
    </row>
    <row r="358" spans="4:4">
      <c r="D358" s="1212"/>
    </row>
    <row r="359" spans="4:4">
      <c r="D359" s="1212"/>
    </row>
    <row r="360" spans="4:4">
      <c r="D360" s="1212"/>
    </row>
    <row r="361" spans="4:4">
      <c r="D361" s="1212"/>
    </row>
    <row r="362" spans="4:4">
      <c r="D362" s="1212"/>
    </row>
    <row r="363" spans="4:4">
      <c r="D363" s="1212"/>
    </row>
    <row r="364" spans="4:4">
      <c r="D364" s="1212"/>
    </row>
    <row r="365" spans="4:4">
      <c r="D365" s="1212"/>
    </row>
    <row r="366" spans="4:4">
      <c r="D366" s="1212"/>
    </row>
    <row r="367" spans="4:4">
      <c r="D367" s="1212"/>
    </row>
    <row r="368" spans="4:4">
      <c r="D368" s="1212"/>
    </row>
    <row r="369" spans="4:4">
      <c r="D369" s="1212"/>
    </row>
    <row r="370" spans="4:4">
      <c r="D370" s="1212"/>
    </row>
    <row r="371" spans="4:4">
      <c r="D371" s="1212"/>
    </row>
    <row r="372" spans="4:4">
      <c r="D372" s="1212"/>
    </row>
    <row r="373" spans="4:4">
      <c r="D373" s="1212"/>
    </row>
    <row r="374" spans="4:4">
      <c r="D374" s="1212"/>
    </row>
    <row r="375" spans="4:4">
      <c r="D375" s="1212"/>
    </row>
    <row r="376" spans="4:4">
      <c r="D376" s="1212"/>
    </row>
    <row r="377" spans="4:4">
      <c r="D377" s="1212"/>
    </row>
    <row r="378" spans="4:4">
      <c r="D378" s="1212"/>
    </row>
    <row r="379" spans="4:4">
      <c r="D379" s="1212"/>
    </row>
    <row r="380" spans="4:4">
      <c r="D380" s="1212"/>
    </row>
    <row r="381" spans="4:4">
      <c r="D381" s="1212"/>
    </row>
    <row r="382" spans="4:4">
      <c r="D382" s="1212"/>
    </row>
    <row r="383" spans="4:4">
      <c r="D383" s="1212"/>
    </row>
    <row r="384" spans="4:4">
      <c r="D384" s="1212"/>
    </row>
    <row r="385" spans="4:4">
      <c r="D385" s="1212"/>
    </row>
    <row r="386" spans="4:4">
      <c r="D386" s="1212"/>
    </row>
    <row r="387" spans="4:4">
      <c r="D387" s="1212"/>
    </row>
    <row r="388" spans="4:4">
      <c r="D388" s="1212"/>
    </row>
    <row r="389" spans="4:4">
      <c r="D389" s="1212"/>
    </row>
    <row r="390" spans="4:4">
      <c r="D390" s="1212"/>
    </row>
    <row r="391" spans="4:4">
      <c r="D391" s="1212"/>
    </row>
    <row r="392" spans="4:4">
      <c r="D392" s="1212"/>
    </row>
    <row r="393" spans="4:4">
      <c r="D393" s="1212"/>
    </row>
    <row r="394" spans="4:4">
      <c r="D394" s="1212"/>
    </row>
    <row r="395" spans="4:4">
      <c r="D395" s="1212"/>
    </row>
    <row r="396" spans="4:4">
      <c r="D396" s="1212"/>
    </row>
    <row r="397" spans="4:4">
      <c r="D397" s="1212"/>
    </row>
    <row r="398" spans="4:4">
      <c r="D398" s="1212"/>
    </row>
    <row r="399" spans="4:4">
      <c r="D399" s="1212"/>
    </row>
    <row r="400" spans="4:4">
      <c r="D400" s="1212"/>
    </row>
    <row r="401" spans="4:4">
      <c r="D401" s="1212"/>
    </row>
    <row r="402" spans="4:4">
      <c r="D402" s="1212"/>
    </row>
    <row r="403" spans="4:4">
      <c r="D403" s="1212"/>
    </row>
    <row r="404" spans="4:4">
      <c r="D404" s="1212"/>
    </row>
    <row r="405" spans="4:4">
      <c r="D405" s="1212"/>
    </row>
    <row r="406" spans="4:4">
      <c r="D406" s="1212"/>
    </row>
    <row r="407" spans="4:4">
      <c r="D407" s="1212"/>
    </row>
    <row r="408" spans="4:4">
      <c r="D408" s="1212"/>
    </row>
    <row r="409" spans="4:4">
      <c r="D409" s="1212"/>
    </row>
    <row r="410" spans="4:4">
      <c r="D410" s="1212"/>
    </row>
    <row r="411" spans="4:4">
      <c r="D411" s="1212"/>
    </row>
    <row r="412" spans="4:4">
      <c r="D412" s="1212"/>
    </row>
    <row r="413" spans="4:4">
      <c r="D413" s="1212"/>
    </row>
    <row r="414" spans="4:4">
      <c r="D414" s="1212"/>
    </row>
    <row r="415" spans="4:4">
      <c r="D415" s="1212"/>
    </row>
    <row r="416" spans="4:4">
      <c r="D416" s="1212"/>
    </row>
    <row r="417" spans="4:4">
      <c r="D417" s="1212"/>
    </row>
    <row r="418" spans="4:4">
      <c r="D418" s="1212"/>
    </row>
    <row r="419" spans="4:4">
      <c r="D419" s="1212"/>
    </row>
    <row r="420" spans="4:4">
      <c r="D420" s="1212"/>
    </row>
    <row r="421" spans="4:4">
      <c r="D421" s="1212"/>
    </row>
    <row r="422" spans="4:4">
      <c r="D422" s="1212"/>
    </row>
    <row r="423" spans="4:4">
      <c r="D423" s="1212"/>
    </row>
    <row r="424" spans="4:4">
      <c r="D424" s="1212"/>
    </row>
    <row r="425" spans="4:4">
      <c r="D425" s="1212"/>
    </row>
  </sheetData>
  <mergeCells count="4">
    <mergeCell ref="A1:D1"/>
    <mergeCell ref="A3:D3"/>
    <mergeCell ref="A5:D5"/>
    <mergeCell ref="B31:C31"/>
  </mergeCells>
  <pageMargins left="0.7" right="0.7" top="0.75" bottom="0.75" header="0.3" footer="0.3"/>
  <pageSetup paperSize="9" scale="95" fitToHeight="0" orientation="portrait" r:id="rId1"/>
  <headerFooter alignWithMargins="0">
    <oddFooter>Page &amp;P of &amp;N</oddFooter>
  </headerFooter>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pageSetUpPr fitToPage="1"/>
  </sheetPr>
  <dimension ref="A1:M271"/>
  <sheetViews>
    <sheetView view="pageBreakPreview" zoomScaleSheetLayoutView="100" workbookViewId="0">
      <selection activeCell="F9" sqref="F9:F270"/>
    </sheetView>
  </sheetViews>
  <sheetFormatPr defaultColWidth="7.6328125" defaultRowHeight="13"/>
  <cols>
    <col min="1" max="1" width="7.81640625" style="234" customWidth="1"/>
    <col min="2" max="2" width="58.26953125" style="234" customWidth="1"/>
    <col min="3" max="3" width="7.1796875" style="313" customWidth="1"/>
    <col min="4" max="4" width="12.36328125" style="314" customWidth="1"/>
    <col min="5" max="5" width="14.1796875" style="315" customWidth="1"/>
    <col min="6" max="6" width="15.6328125" style="315" customWidth="1"/>
    <col min="7" max="7" width="3.90625" style="234" hidden="1" customWidth="1"/>
    <col min="8" max="247" width="7.90625" style="234" customWidth="1"/>
    <col min="248" max="248" width="7.6328125" style="234"/>
    <col min="249" max="249" width="7.6328125" style="234" customWidth="1"/>
    <col min="250" max="250" width="54.08984375" style="234" customWidth="1"/>
    <col min="251" max="251" width="4.54296875" style="234" customWidth="1"/>
    <col min="252" max="252" width="10.26953125" style="234" bestFit="1" customWidth="1"/>
    <col min="253" max="253" width="7.26953125" style="234" customWidth="1"/>
    <col min="254" max="254" width="12.26953125" style="234" customWidth="1"/>
    <col min="255" max="255" width="0" style="234" hidden="1" customWidth="1"/>
    <col min="256" max="503" width="7.90625" style="234" customWidth="1"/>
    <col min="504" max="504" width="7.6328125" style="234"/>
    <col min="505" max="505" width="7.6328125" style="234" customWidth="1"/>
    <col min="506" max="506" width="54.08984375" style="234" customWidth="1"/>
    <col min="507" max="507" width="4.54296875" style="234" customWidth="1"/>
    <col min="508" max="508" width="10.26953125" style="234" bestFit="1" customWidth="1"/>
    <col min="509" max="509" width="7.26953125" style="234" customWidth="1"/>
    <col min="510" max="510" width="12.26953125" style="234" customWidth="1"/>
    <col min="511" max="511" width="0" style="234" hidden="1" customWidth="1"/>
    <col min="512" max="759" width="7.90625" style="234" customWidth="1"/>
    <col min="760" max="760" width="7.6328125" style="234"/>
    <col min="761" max="761" width="7.6328125" style="234" customWidth="1"/>
    <col min="762" max="762" width="54.08984375" style="234" customWidth="1"/>
    <col min="763" max="763" width="4.54296875" style="234" customWidth="1"/>
    <col min="764" max="764" width="10.26953125" style="234" bestFit="1" customWidth="1"/>
    <col min="765" max="765" width="7.26953125" style="234" customWidth="1"/>
    <col min="766" max="766" width="12.26953125" style="234" customWidth="1"/>
    <col min="767" max="767" width="0" style="234" hidden="1" customWidth="1"/>
    <col min="768" max="1015" width="7.90625" style="234" customWidth="1"/>
    <col min="1016" max="1016" width="7.6328125" style="234"/>
    <col min="1017" max="1017" width="7.6328125" style="234" customWidth="1"/>
    <col min="1018" max="1018" width="54.08984375" style="234" customWidth="1"/>
    <col min="1019" max="1019" width="4.54296875" style="234" customWidth="1"/>
    <col min="1020" max="1020" width="10.26953125" style="234" bestFit="1" customWidth="1"/>
    <col min="1021" max="1021" width="7.26953125" style="234" customWidth="1"/>
    <col min="1022" max="1022" width="12.26953125" style="234" customWidth="1"/>
    <col min="1023" max="1023" width="0" style="234" hidden="1" customWidth="1"/>
    <col min="1024" max="1271" width="7.90625" style="234" customWidth="1"/>
    <col min="1272" max="1272" width="7.6328125" style="234"/>
    <col min="1273" max="1273" width="7.6328125" style="234" customWidth="1"/>
    <col min="1274" max="1274" width="54.08984375" style="234" customWidth="1"/>
    <col min="1275" max="1275" width="4.54296875" style="234" customWidth="1"/>
    <col min="1276" max="1276" width="10.26953125" style="234" bestFit="1" customWidth="1"/>
    <col min="1277" max="1277" width="7.26953125" style="234" customWidth="1"/>
    <col min="1278" max="1278" width="12.26953125" style="234" customWidth="1"/>
    <col min="1279" max="1279" width="0" style="234" hidden="1" customWidth="1"/>
    <col min="1280" max="1527" width="7.90625" style="234" customWidth="1"/>
    <col min="1528" max="1528" width="7.6328125" style="234"/>
    <col min="1529" max="1529" width="7.6328125" style="234" customWidth="1"/>
    <col min="1530" max="1530" width="54.08984375" style="234" customWidth="1"/>
    <col min="1531" max="1531" width="4.54296875" style="234" customWidth="1"/>
    <col min="1532" max="1532" width="10.26953125" style="234" bestFit="1" customWidth="1"/>
    <col min="1533" max="1533" width="7.26953125" style="234" customWidth="1"/>
    <col min="1534" max="1534" width="12.26953125" style="234" customWidth="1"/>
    <col min="1535" max="1535" width="0" style="234" hidden="1" customWidth="1"/>
    <col min="1536" max="1783" width="7.90625" style="234" customWidth="1"/>
    <col min="1784" max="1784" width="7.6328125" style="234"/>
    <col min="1785" max="1785" width="7.6328125" style="234" customWidth="1"/>
    <col min="1786" max="1786" width="54.08984375" style="234" customWidth="1"/>
    <col min="1787" max="1787" width="4.54296875" style="234" customWidth="1"/>
    <col min="1788" max="1788" width="10.26953125" style="234" bestFit="1" customWidth="1"/>
    <col min="1789" max="1789" width="7.26953125" style="234" customWidth="1"/>
    <col min="1790" max="1790" width="12.26953125" style="234" customWidth="1"/>
    <col min="1791" max="1791" width="0" style="234" hidden="1" customWidth="1"/>
    <col min="1792" max="2039" width="7.90625" style="234" customWidth="1"/>
    <col min="2040" max="2040" width="7.6328125" style="234"/>
    <col min="2041" max="2041" width="7.6328125" style="234" customWidth="1"/>
    <col min="2042" max="2042" width="54.08984375" style="234" customWidth="1"/>
    <col min="2043" max="2043" width="4.54296875" style="234" customWidth="1"/>
    <col min="2044" max="2044" width="10.26953125" style="234" bestFit="1" customWidth="1"/>
    <col min="2045" max="2045" width="7.26953125" style="234" customWidth="1"/>
    <col min="2046" max="2046" width="12.26953125" style="234" customWidth="1"/>
    <col min="2047" max="2047" width="0" style="234" hidden="1" customWidth="1"/>
    <col min="2048" max="2295" width="7.90625" style="234" customWidth="1"/>
    <col min="2296" max="2296" width="7.6328125" style="234"/>
    <col min="2297" max="2297" width="7.6328125" style="234" customWidth="1"/>
    <col min="2298" max="2298" width="54.08984375" style="234" customWidth="1"/>
    <col min="2299" max="2299" width="4.54296875" style="234" customWidth="1"/>
    <col min="2300" max="2300" width="10.26953125" style="234" bestFit="1" customWidth="1"/>
    <col min="2301" max="2301" width="7.26953125" style="234" customWidth="1"/>
    <col min="2302" max="2302" width="12.26953125" style="234" customWidth="1"/>
    <col min="2303" max="2303" width="0" style="234" hidden="1" customWidth="1"/>
    <col min="2304" max="2551" width="7.90625" style="234" customWidth="1"/>
    <col min="2552" max="2552" width="7.6328125" style="234"/>
    <col min="2553" max="2553" width="7.6328125" style="234" customWidth="1"/>
    <col min="2554" max="2554" width="54.08984375" style="234" customWidth="1"/>
    <col min="2555" max="2555" width="4.54296875" style="234" customWidth="1"/>
    <col min="2556" max="2556" width="10.26953125" style="234" bestFit="1" customWidth="1"/>
    <col min="2557" max="2557" width="7.26953125" style="234" customWidth="1"/>
    <col min="2558" max="2558" width="12.26953125" style="234" customWidth="1"/>
    <col min="2559" max="2559" width="0" style="234" hidden="1" customWidth="1"/>
    <col min="2560" max="2807" width="7.90625" style="234" customWidth="1"/>
    <col min="2808" max="2808" width="7.6328125" style="234"/>
    <col min="2809" max="2809" width="7.6328125" style="234" customWidth="1"/>
    <col min="2810" max="2810" width="54.08984375" style="234" customWidth="1"/>
    <col min="2811" max="2811" width="4.54296875" style="234" customWidth="1"/>
    <col min="2812" max="2812" width="10.26953125" style="234" bestFit="1" customWidth="1"/>
    <col min="2813" max="2813" width="7.26953125" style="234" customWidth="1"/>
    <col min="2814" max="2814" width="12.26953125" style="234" customWidth="1"/>
    <col min="2815" max="2815" width="0" style="234" hidden="1" customWidth="1"/>
    <col min="2816" max="3063" width="7.90625" style="234" customWidth="1"/>
    <col min="3064" max="3064" width="7.6328125" style="234"/>
    <col min="3065" max="3065" width="7.6328125" style="234" customWidth="1"/>
    <col min="3066" max="3066" width="54.08984375" style="234" customWidth="1"/>
    <col min="3067" max="3067" width="4.54296875" style="234" customWidth="1"/>
    <col min="3068" max="3068" width="10.26953125" style="234" bestFit="1" customWidth="1"/>
    <col min="3069" max="3069" width="7.26953125" style="234" customWidth="1"/>
    <col min="3070" max="3070" width="12.26953125" style="234" customWidth="1"/>
    <col min="3071" max="3071" width="0" style="234" hidden="1" customWidth="1"/>
    <col min="3072" max="3319" width="7.90625" style="234" customWidth="1"/>
    <col min="3320" max="3320" width="7.6328125" style="234"/>
    <col min="3321" max="3321" width="7.6328125" style="234" customWidth="1"/>
    <col min="3322" max="3322" width="54.08984375" style="234" customWidth="1"/>
    <col min="3323" max="3323" width="4.54296875" style="234" customWidth="1"/>
    <col min="3324" max="3324" width="10.26953125" style="234" bestFit="1" customWidth="1"/>
    <col min="3325" max="3325" width="7.26953125" style="234" customWidth="1"/>
    <col min="3326" max="3326" width="12.26953125" style="234" customWidth="1"/>
    <col min="3327" max="3327" width="0" style="234" hidden="1" customWidth="1"/>
    <col min="3328" max="3575" width="7.90625" style="234" customWidth="1"/>
    <col min="3576" max="3576" width="7.6328125" style="234"/>
    <col min="3577" max="3577" width="7.6328125" style="234" customWidth="1"/>
    <col min="3578" max="3578" width="54.08984375" style="234" customWidth="1"/>
    <col min="3579" max="3579" width="4.54296875" style="234" customWidth="1"/>
    <col min="3580" max="3580" width="10.26953125" style="234" bestFit="1" customWidth="1"/>
    <col min="3581" max="3581" width="7.26953125" style="234" customWidth="1"/>
    <col min="3582" max="3582" width="12.26953125" style="234" customWidth="1"/>
    <col min="3583" max="3583" width="0" style="234" hidden="1" customWidth="1"/>
    <col min="3584" max="3831" width="7.90625" style="234" customWidth="1"/>
    <col min="3832" max="3832" width="7.6328125" style="234"/>
    <col min="3833" max="3833" width="7.6328125" style="234" customWidth="1"/>
    <col min="3834" max="3834" width="54.08984375" style="234" customWidth="1"/>
    <col min="3835" max="3835" width="4.54296875" style="234" customWidth="1"/>
    <col min="3836" max="3836" width="10.26953125" style="234" bestFit="1" customWidth="1"/>
    <col min="3837" max="3837" width="7.26953125" style="234" customWidth="1"/>
    <col min="3838" max="3838" width="12.26953125" style="234" customWidth="1"/>
    <col min="3839" max="3839" width="0" style="234" hidden="1" customWidth="1"/>
    <col min="3840" max="4087" width="7.90625" style="234" customWidth="1"/>
    <col min="4088" max="4088" width="7.6328125" style="234"/>
    <col min="4089" max="4089" width="7.6328125" style="234" customWidth="1"/>
    <col min="4090" max="4090" width="54.08984375" style="234" customWidth="1"/>
    <col min="4091" max="4091" width="4.54296875" style="234" customWidth="1"/>
    <col min="4092" max="4092" width="10.26953125" style="234" bestFit="1" customWidth="1"/>
    <col min="4093" max="4093" width="7.26953125" style="234" customWidth="1"/>
    <col min="4094" max="4094" width="12.26953125" style="234" customWidth="1"/>
    <col min="4095" max="4095" width="0" style="234" hidden="1" customWidth="1"/>
    <col min="4096" max="4343" width="7.90625" style="234" customWidth="1"/>
    <col min="4344" max="4344" width="7.6328125" style="234"/>
    <col min="4345" max="4345" width="7.6328125" style="234" customWidth="1"/>
    <col min="4346" max="4346" width="54.08984375" style="234" customWidth="1"/>
    <col min="4347" max="4347" width="4.54296875" style="234" customWidth="1"/>
    <col min="4348" max="4348" width="10.26953125" style="234" bestFit="1" customWidth="1"/>
    <col min="4349" max="4349" width="7.26953125" style="234" customWidth="1"/>
    <col min="4350" max="4350" width="12.26953125" style="234" customWidth="1"/>
    <col min="4351" max="4351" width="0" style="234" hidden="1" customWidth="1"/>
    <col min="4352" max="4599" width="7.90625" style="234" customWidth="1"/>
    <col min="4600" max="4600" width="7.6328125" style="234"/>
    <col min="4601" max="4601" width="7.6328125" style="234" customWidth="1"/>
    <col min="4602" max="4602" width="54.08984375" style="234" customWidth="1"/>
    <col min="4603" max="4603" width="4.54296875" style="234" customWidth="1"/>
    <col min="4604" max="4604" width="10.26953125" style="234" bestFit="1" customWidth="1"/>
    <col min="4605" max="4605" width="7.26953125" style="234" customWidth="1"/>
    <col min="4606" max="4606" width="12.26953125" style="234" customWidth="1"/>
    <col min="4607" max="4607" width="0" style="234" hidden="1" customWidth="1"/>
    <col min="4608" max="4855" width="7.90625" style="234" customWidth="1"/>
    <col min="4856" max="4856" width="7.6328125" style="234"/>
    <col min="4857" max="4857" width="7.6328125" style="234" customWidth="1"/>
    <col min="4858" max="4858" width="54.08984375" style="234" customWidth="1"/>
    <col min="4859" max="4859" width="4.54296875" style="234" customWidth="1"/>
    <col min="4860" max="4860" width="10.26953125" style="234" bestFit="1" customWidth="1"/>
    <col min="4861" max="4861" width="7.26953125" style="234" customWidth="1"/>
    <col min="4862" max="4862" width="12.26953125" style="234" customWidth="1"/>
    <col min="4863" max="4863" width="0" style="234" hidden="1" customWidth="1"/>
    <col min="4864" max="5111" width="7.90625" style="234" customWidth="1"/>
    <col min="5112" max="5112" width="7.6328125" style="234"/>
    <col min="5113" max="5113" width="7.6328125" style="234" customWidth="1"/>
    <col min="5114" max="5114" width="54.08984375" style="234" customWidth="1"/>
    <col min="5115" max="5115" width="4.54296875" style="234" customWidth="1"/>
    <col min="5116" max="5116" width="10.26953125" style="234" bestFit="1" customWidth="1"/>
    <col min="5117" max="5117" width="7.26953125" style="234" customWidth="1"/>
    <col min="5118" max="5118" width="12.26953125" style="234" customWidth="1"/>
    <col min="5119" max="5119" width="0" style="234" hidden="1" customWidth="1"/>
    <col min="5120" max="5367" width="7.90625" style="234" customWidth="1"/>
    <col min="5368" max="5368" width="7.6328125" style="234"/>
    <col min="5369" max="5369" width="7.6328125" style="234" customWidth="1"/>
    <col min="5370" max="5370" width="54.08984375" style="234" customWidth="1"/>
    <col min="5371" max="5371" width="4.54296875" style="234" customWidth="1"/>
    <col min="5372" max="5372" width="10.26953125" style="234" bestFit="1" customWidth="1"/>
    <col min="5373" max="5373" width="7.26953125" style="234" customWidth="1"/>
    <col min="5374" max="5374" width="12.26953125" style="234" customWidth="1"/>
    <col min="5375" max="5375" width="0" style="234" hidden="1" customWidth="1"/>
    <col min="5376" max="5623" width="7.90625" style="234" customWidth="1"/>
    <col min="5624" max="5624" width="7.6328125" style="234"/>
    <col min="5625" max="5625" width="7.6328125" style="234" customWidth="1"/>
    <col min="5626" max="5626" width="54.08984375" style="234" customWidth="1"/>
    <col min="5627" max="5627" width="4.54296875" style="234" customWidth="1"/>
    <col min="5628" max="5628" width="10.26953125" style="234" bestFit="1" customWidth="1"/>
    <col min="5629" max="5629" width="7.26953125" style="234" customWidth="1"/>
    <col min="5630" max="5630" width="12.26953125" style="234" customWidth="1"/>
    <col min="5631" max="5631" width="0" style="234" hidden="1" customWidth="1"/>
    <col min="5632" max="5879" width="7.90625" style="234" customWidth="1"/>
    <col min="5880" max="5880" width="7.6328125" style="234"/>
    <col min="5881" max="5881" width="7.6328125" style="234" customWidth="1"/>
    <col min="5882" max="5882" width="54.08984375" style="234" customWidth="1"/>
    <col min="5883" max="5883" width="4.54296875" style="234" customWidth="1"/>
    <col min="5884" max="5884" width="10.26953125" style="234" bestFit="1" customWidth="1"/>
    <col min="5885" max="5885" width="7.26953125" style="234" customWidth="1"/>
    <col min="5886" max="5886" width="12.26953125" style="234" customWidth="1"/>
    <col min="5887" max="5887" width="0" style="234" hidden="1" customWidth="1"/>
    <col min="5888" max="6135" width="7.90625" style="234" customWidth="1"/>
    <col min="6136" max="6136" width="7.6328125" style="234"/>
    <col min="6137" max="6137" width="7.6328125" style="234" customWidth="1"/>
    <col min="6138" max="6138" width="54.08984375" style="234" customWidth="1"/>
    <col min="6139" max="6139" width="4.54296875" style="234" customWidth="1"/>
    <col min="6140" max="6140" width="10.26953125" style="234" bestFit="1" customWidth="1"/>
    <col min="6141" max="6141" width="7.26953125" style="234" customWidth="1"/>
    <col min="6142" max="6142" width="12.26953125" style="234" customWidth="1"/>
    <col min="6143" max="6143" width="0" style="234" hidden="1" customWidth="1"/>
    <col min="6144" max="6391" width="7.90625" style="234" customWidth="1"/>
    <col min="6392" max="6392" width="7.6328125" style="234"/>
    <col min="6393" max="6393" width="7.6328125" style="234" customWidth="1"/>
    <col min="6394" max="6394" width="54.08984375" style="234" customWidth="1"/>
    <col min="6395" max="6395" width="4.54296875" style="234" customWidth="1"/>
    <col min="6396" max="6396" width="10.26953125" style="234" bestFit="1" customWidth="1"/>
    <col min="6397" max="6397" width="7.26953125" style="234" customWidth="1"/>
    <col min="6398" max="6398" width="12.26953125" style="234" customWidth="1"/>
    <col min="6399" max="6399" width="0" style="234" hidden="1" customWidth="1"/>
    <col min="6400" max="6647" width="7.90625" style="234" customWidth="1"/>
    <col min="6648" max="6648" width="7.6328125" style="234"/>
    <col min="6649" max="6649" width="7.6328125" style="234" customWidth="1"/>
    <col min="6650" max="6650" width="54.08984375" style="234" customWidth="1"/>
    <col min="6651" max="6651" width="4.54296875" style="234" customWidth="1"/>
    <col min="6652" max="6652" width="10.26953125" style="234" bestFit="1" customWidth="1"/>
    <col min="6653" max="6653" width="7.26953125" style="234" customWidth="1"/>
    <col min="6654" max="6654" width="12.26953125" style="234" customWidth="1"/>
    <col min="6655" max="6655" width="0" style="234" hidden="1" customWidth="1"/>
    <col min="6656" max="6903" width="7.90625" style="234" customWidth="1"/>
    <col min="6904" max="6904" width="7.6328125" style="234"/>
    <col min="6905" max="6905" width="7.6328125" style="234" customWidth="1"/>
    <col min="6906" max="6906" width="54.08984375" style="234" customWidth="1"/>
    <col min="6907" max="6907" width="4.54296875" style="234" customWidth="1"/>
    <col min="6908" max="6908" width="10.26953125" style="234" bestFit="1" customWidth="1"/>
    <col min="6909" max="6909" width="7.26953125" style="234" customWidth="1"/>
    <col min="6910" max="6910" width="12.26953125" style="234" customWidth="1"/>
    <col min="6911" max="6911" width="0" style="234" hidden="1" customWidth="1"/>
    <col min="6912" max="7159" width="7.90625" style="234" customWidth="1"/>
    <col min="7160" max="7160" width="7.6328125" style="234"/>
    <col min="7161" max="7161" width="7.6328125" style="234" customWidth="1"/>
    <col min="7162" max="7162" width="54.08984375" style="234" customWidth="1"/>
    <col min="7163" max="7163" width="4.54296875" style="234" customWidth="1"/>
    <col min="7164" max="7164" width="10.26953125" style="234" bestFit="1" customWidth="1"/>
    <col min="7165" max="7165" width="7.26953125" style="234" customWidth="1"/>
    <col min="7166" max="7166" width="12.26953125" style="234" customWidth="1"/>
    <col min="7167" max="7167" width="0" style="234" hidden="1" customWidth="1"/>
    <col min="7168" max="7415" width="7.90625" style="234" customWidth="1"/>
    <col min="7416" max="7416" width="7.6328125" style="234"/>
    <col min="7417" max="7417" width="7.6328125" style="234" customWidth="1"/>
    <col min="7418" max="7418" width="54.08984375" style="234" customWidth="1"/>
    <col min="7419" max="7419" width="4.54296875" style="234" customWidth="1"/>
    <col min="7420" max="7420" width="10.26953125" style="234" bestFit="1" customWidth="1"/>
    <col min="7421" max="7421" width="7.26953125" style="234" customWidth="1"/>
    <col min="7422" max="7422" width="12.26953125" style="234" customWidth="1"/>
    <col min="7423" max="7423" width="0" style="234" hidden="1" customWidth="1"/>
    <col min="7424" max="7671" width="7.90625" style="234" customWidth="1"/>
    <col min="7672" max="7672" width="7.6328125" style="234"/>
    <col min="7673" max="7673" width="7.6328125" style="234" customWidth="1"/>
    <col min="7674" max="7674" width="54.08984375" style="234" customWidth="1"/>
    <col min="7675" max="7675" width="4.54296875" style="234" customWidth="1"/>
    <col min="7676" max="7676" width="10.26953125" style="234" bestFit="1" customWidth="1"/>
    <col min="7677" max="7677" width="7.26953125" style="234" customWidth="1"/>
    <col min="7678" max="7678" width="12.26953125" style="234" customWidth="1"/>
    <col min="7679" max="7679" width="0" style="234" hidden="1" customWidth="1"/>
    <col min="7680" max="7927" width="7.90625" style="234" customWidth="1"/>
    <col min="7928" max="7928" width="7.6328125" style="234"/>
    <col min="7929" max="7929" width="7.6328125" style="234" customWidth="1"/>
    <col min="7930" max="7930" width="54.08984375" style="234" customWidth="1"/>
    <col min="7931" max="7931" width="4.54296875" style="234" customWidth="1"/>
    <col min="7932" max="7932" width="10.26953125" style="234" bestFit="1" customWidth="1"/>
    <col min="7933" max="7933" width="7.26953125" style="234" customWidth="1"/>
    <col min="7934" max="7934" width="12.26953125" style="234" customWidth="1"/>
    <col min="7935" max="7935" width="0" style="234" hidden="1" customWidth="1"/>
    <col min="7936" max="8183" width="7.90625" style="234" customWidth="1"/>
    <col min="8184" max="8184" width="7.6328125" style="234"/>
    <col min="8185" max="8185" width="7.6328125" style="234" customWidth="1"/>
    <col min="8186" max="8186" width="54.08984375" style="234" customWidth="1"/>
    <col min="8187" max="8187" width="4.54296875" style="234" customWidth="1"/>
    <col min="8188" max="8188" width="10.26953125" style="234" bestFit="1" customWidth="1"/>
    <col min="8189" max="8189" width="7.26953125" style="234" customWidth="1"/>
    <col min="8190" max="8190" width="12.26953125" style="234" customWidth="1"/>
    <col min="8191" max="8191" width="0" style="234" hidden="1" customWidth="1"/>
    <col min="8192" max="8439" width="7.90625" style="234" customWidth="1"/>
    <col min="8440" max="8440" width="7.6328125" style="234"/>
    <col min="8441" max="8441" width="7.6328125" style="234" customWidth="1"/>
    <col min="8442" max="8442" width="54.08984375" style="234" customWidth="1"/>
    <col min="8443" max="8443" width="4.54296875" style="234" customWidth="1"/>
    <col min="8444" max="8444" width="10.26953125" style="234" bestFit="1" customWidth="1"/>
    <col min="8445" max="8445" width="7.26953125" style="234" customWidth="1"/>
    <col min="8446" max="8446" width="12.26953125" style="234" customWidth="1"/>
    <col min="8447" max="8447" width="0" style="234" hidden="1" customWidth="1"/>
    <col min="8448" max="8695" width="7.90625" style="234" customWidth="1"/>
    <col min="8696" max="8696" width="7.6328125" style="234"/>
    <col min="8697" max="8697" width="7.6328125" style="234" customWidth="1"/>
    <col min="8698" max="8698" width="54.08984375" style="234" customWidth="1"/>
    <col min="8699" max="8699" width="4.54296875" style="234" customWidth="1"/>
    <col min="8700" max="8700" width="10.26953125" style="234" bestFit="1" customWidth="1"/>
    <col min="8701" max="8701" width="7.26953125" style="234" customWidth="1"/>
    <col min="8702" max="8702" width="12.26953125" style="234" customWidth="1"/>
    <col min="8703" max="8703" width="0" style="234" hidden="1" customWidth="1"/>
    <col min="8704" max="8951" width="7.90625" style="234" customWidth="1"/>
    <col min="8952" max="8952" width="7.6328125" style="234"/>
    <col min="8953" max="8953" width="7.6328125" style="234" customWidth="1"/>
    <col min="8954" max="8954" width="54.08984375" style="234" customWidth="1"/>
    <col min="8955" max="8955" width="4.54296875" style="234" customWidth="1"/>
    <col min="8956" max="8956" width="10.26953125" style="234" bestFit="1" customWidth="1"/>
    <col min="8957" max="8957" width="7.26953125" style="234" customWidth="1"/>
    <col min="8958" max="8958" width="12.26953125" style="234" customWidth="1"/>
    <col min="8959" max="8959" width="0" style="234" hidden="1" customWidth="1"/>
    <col min="8960" max="9207" width="7.90625" style="234" customWidth="1"/>
    <col min="9208" max="9208" width="7.6328125" style="234"/>
    <col min="9209" max="9209" width="7.6328125" style="234" customWidth="1"/>
    <col min="9210" max="9210" width="54.08984375" style="234" customWidth="1"/>
    <col min="9211" max="9211" width="4.54296875" style="234" customWidth="1"/>
    <col min="9212" max="9212" width="10.26953125" style="234" bestFit="1" customWidth="1"/>
    <col min="9213" max="9213" width="7.26953125" style="234" customWidth="1"/>
    <col min="9214" max="9214" width="12.26953125" style="234" customWidth="1"/>
    <col min="9215" max="9215" width="0" style="234" hidden="1" customWidth="1"/>
    <col min="9216" max="9463" width="7.90625" style="234" customWidth="1"/>
    <col min="9464" max="9464" width="7.6328125" style="234"/>
    <col min="9465" max="9465" width="7.6328125" style="234" customWidth="1"/>
    <col min="9466" max="9466" width="54.08984375" style="234" customWidth="1"/>
    <col min="9467" max="9467" width="4.54296875" style="234" customWidth="1"/>
    <col min="9468" max="9468" width="10.26953125" style="234" bestFit="1" customWidth="1"/>
    <col min="9469" max="9469" width="7.26953125" style="234" customWidth="1"/>
    <col min="9470" max="9470" width="12.26953125" style="234" customWidth="1"/>
    <col min="9471" max="9471" width="0" style="234" hidden="1" customWidth="1"/>
    <col min="9472" max="9719" width="7.90625" style="234" customWidth="1"/>
    <col min="9720" max="9720" width="7.6328125" style="234"/>
    <col min="9721" max="9721" width="7.6328125" style="234" customWidth="1"/>
    <col min="9722" max="9722" width="54.08984375" style="234" customWidth="1"/>
    <col min="9723" max="9723" width="4.54296875" style="234" customWidth="1"/>
    <col min="9724" max="9724" width="10.26953125" style="234" bestFit="1" customWidth="1"/>
    <col min="9725" max="9725" width="7.26953125" style="234" customWidth="1"/>
    <col min="9726" max="9726" width="12.26953125" style="234" customWidth="1"/>
    <col min="9727" max="9727" width="0" style="234" hidden="1" customWidth="1"/>
    <col min="9728" max="9975" width="7.90625" style="234" customWidth="1"/>
    <col min="9976" max="9976" width="7.6328125" style="234"/>
    <col min="9977" max="9977" width="7.6328125" style="234" customWidth="1"/>
    <col min="9978" max="9978" width="54.08984375" style="234" customWidth="1"/>
    <col min="9979" max="9979" width="4.54296875" style="234" customWidth="1"/>
    <col min="9980" max="9980" width="10.26953125" style="234" bestFit="1" customWidth="1"/>
    <col min="9981" max="9981" width="7.26953125" style="234" customWidth="1"/>
    <col min="9982" max="9982" width="12.26953125" style="234" customWidth="1"/>
    <col min="9983" max="9983" width="0" style="234" hidden="1" customWidth="1"/>
    <col min="9984" max="10231" width="7.90625" style="234" customWidth="1"/>
    <col min="10232" max="10232" width="7.6328125" style="234"/>
    <col min="10233" max="10233" width="7.6328125" style="234" customWidth="1"/>
    <col min="10234" max="10234" width="54.08984375" style="234" customWidth="1"/>
    <col min="10235" max="10235" width="4.54296875" style="234" customWidth="1"/>
    <col min="10236" max="10236" width="10.26953125" style="234" bestFit="1" customWidth="1"/>
    <col min="10237" max="10237" width="7.26953125" style="234" customWidth="1"/>
    <col min="10238" max="10238" width="12.26953125" style="234" customWidth="1"/>
    <col min="10239" max="10239" width="0" style="234" hidden="1" customWidth="1"/>
    <col min="10240" max="10487" width="7.90625" style="234" customWidth="1"/>
    <col min="10488" max="10488" width="7.6328125" style="234"/>
    <col min="10489" max="10489" width="7.6328125" style="234" customWidth="1"/>
    <col min="10490" max="10490" width="54.08984375" style="234" customWidth="1"/>
    <col min="10491" max="10491" width="4.54296875" style="234" customWidth="1"/>
    <col min="10492" max="10492" width="10.26953125" style="234" bestFit="1" customWidth="1"/>
    <col min="10493" max="10493" width="7.26953125" style="234" customWidth="1"/>
    <col min="10494" max="10494" width="12.26953125" style="234" customWidth="1"/>
    <col min="10495" max="10495" width="0" style="234" hidden="1" customWidth="1"/>
    <col min="10496" max="10743" width="7.90625" style="234" customWidth="1"/>
    <col min="10744" max="10744" width="7.6328125" style="234"/>
    <col min="10745" max="10745" width="7.6328125" style="234" customWidth="1"/>
    <col min="10746" max="10746" width="54.08984375" style="234" customWidth="1"/>
    <col min="10747" max="10747" width="4.54296875" style="234" customWidth="1"/>
    <col min="10748" max="10748" width="10.26953125" style="234" bestFit="1" customWidth="1"/>
    <col min="10749" max="10749" width="7.26953125" style="234" customWidth="1"/>
    <col min="10750" max="10750" width="12.26953125" style="234" customWidth="1"/>
    <col min="10751" max="10751" width="0" style="234" hidden="1" customWidth="1"/>
    <col min="10752" max="10999" width="7.90625" style="234" customWidth="1"/>
    <col min="11000" max="11000" width="7.6328125" style="234"/>
    <col min="11001" max="11001" width="7.6328125" style="234" customWidth="1"/>
    <col min="11002" max="11002" width="54.08984375" style="234" customWidth="1"/>
    <col min="11003" max="11003" width="4.54296875" style="234" customWidth="1"/>
    <col min="11004" max="11004" width="10.26953125" style="234" bestFit="1" customWidth="1"/>
    <col min="11005" max="11005" width="7.26953125" style="234" customWidth="1"/>
    <col min="11006" max="11006" width="12.26953125" style="234" customWidth="1"/>
    <col min="11007" max="11007" width="0" style="234" hidden="1" customWidth="1"/>
    <col min="11008" max="11255" width="7.90625" style="234" customWidth="1"/>
    <col min="11256" max="11256" width="7.6328125" style="234"/>
    <col min="11257" max="11257" width="7.6328125" style="234" customWidth="1"/>
    <col min="11258" max="11258" width="54.08984375" style="234" customWidth="1"/>
    <col min="11259" max="11259" width="4.54296875" style="234" customWidth="1"/>
    <col min="11260" max="11260" width="10.26953125" style="234" bestFit="1" customWidth="1"/>
    <col min="11261" max="11261" width="7.26953125" style="234" customWidth="1"/>
    <col min="11262" max="11262" width="12.26953125" style="234" customWidth="1"/>
    <col min="11263" max="11263" width="0" style="234" hidden="1" customWidth="1"/>
    <col min="11264" max="11511" width="7.90625" style="234" customWidth="1"/>
    <col min="11512" max="11512" width="7.6328125" style="234"/>
    <col min="11513" max="11513" width="7.6328125" style="234" customWidth="1"/>
    <col min="11514" max="11514" width="54.08984375" style="234" customWidth="1"/>
    <col min="11515" max="11515" width="4.54296875" style="234" customWidth="1"/>
    <col min="11516" max="11516" width="10.26953125" style="234" bestFit="1" customWidth="1"/>
    <col min="11517" max="11517" width="7.26953125" style="234" customWidth="1"/>
    <col min="11518" max="11518" width="12.26953125" style="234" customWidth="1"/>
    <col min="11519" max="11519" width="0" style="234" hidden="1" customWidth="1"/>
    <col min="11520" max="11767" width="7.90625" style="234" customWidth="1"/>
    <col min="11768" max="11768" width="7.6328125" style="234"/>
    <col min="11769" max="11769" width="7.6328125" style="234" customWidth="1"/>
    <col min="11770" max="11770" width="54.08984375" style="234" customWidth="1"/>
    <col min="11771" max="11771" width="4.54296875" style="234" customWidth="1"/>
    <col min="11772" max="11772" width="10.26953125" style="234" bestFit="1" customWidth="1"/>
    <col min="11773" max="11773" width="7.26953125" style="234" customWidth="1"/>
    <col min="11774" max="11774" width="12.26953125" style="234" customWidth="1"/>
    <col min="11775" max="11775" width="0" style="234" hidden="1" customWidth="1"/>
    <col min="11776" max="12023" width="7.90625" style="234" customWidth="1"/>
    <col min="12024" max="12024" width="7.6328125" style="234"/>
    <col min="12025" max="12025" width="7.6328125" style="234" customWidth="1"/>
    <col min="12026" max="12026" width="54.08984375" style="234" customWidth="1"/>
    <col min="12027" max="12027" width="4.54296875" style="234" customWidth="1"/>
    <col min="12028" max="12028" width="10.26953125" style="234" bestFit="1" customWidth="1"/>
    <col min="12029" max="12029" width="7.26953125" style="234" customWidth="1"/>
    <col min="12030" max="12030" width="12.26953125" style="234" customWidth="1"/>
    <col min="12031" max="12031" width="0" style="234" hidden="1" customWidth="1"/>
    <col min="12032" max="12279" width="7.90625" style="234" customWidth="1"/>
    <col min="12280" max="12280" width="7.6328125" style="234"/>
    <col min="12281" max="12281" width="7.6328125" style="234" customWidth="1"/>
    <col min="12282" max="12282" width="54.08984375" style="234" customWidth="1"/>
    <col min="12283" max="12283" width="4.54296875" style="234" customWidth="1"/>
    <col min="12284" max="12284" width="10.26953125" style="234" bestFit="1" customWidth="1"/>
    <col min="12285" max="12285" width="7.26953125" style="234" customWidth="1"/>
    <col min="12286" max="12286" width="12.26953125" style="234" customWidth="1"/>
    <col min="12287" max="12287" width="0" style="234" hidden="1" customWidth="1"/>
    <col min="12288" max="12535" width="7.90625" style="234" customWidth="1"/>
    <col min="12536" max="12536" width="7.6328125" style="234"/>
    <col min="12537" max="12537" width="7.6328125" style="234" customWidth="1"/>
    <col min="12538" max="12538" width="54.08984375" style="234" customWidth="1"/>
    <col min="12539" max="12539" width="4.54296875" style="234" customWidth="1"/>
    <col min="12540" max="12540" width="10.26953125" style="234" bestFit="1" customWidth="1"/>
    <col min="12541" max="12541" width="7.26953125" style="234" customWidth="1"/>
    <col min="12542" max="12542" width="12.26953125" style="234" customWidth="1"/>
    <col min="12543" max="12543" width="0" style="234" hidden="1" customWidth="1"/>
    <col min="12544" max="12791" width="7.90625" style="234" customWidth="1"/>
    <col min="12792" max="12792" width="7.6328125" style="234"/>
    <col min="12793" max="12793" width="7.6328125" style="234" customWidth="1"/>
    <col min="12794" max="12794" width="54.08984375" style="234" customWidth="1"/>
    <col min="12795" max="12795" width="4.54296875" style="234" customWidth="1"/>
    <col min="12796" max="12796" width="10.26953125" style="234" bestFit="1" customWidth="1"/>
    <col min="12797" max="12797" width="7.26953125" style="234" customWidth="1"/>
    <col min="12798" max="12798" width="12.26953125" style="234" customWidth="1"/>
    <col min="12799" max="12799" width="0" style="234" hidden="1" customWidth="1"/>
    <col min="12800" max="13047" width="7.90625" style="234" customWidth="1"/>
    <col min="13048" max="13048" width="7.6328125" style="234"/>
    <col min="13049" max="13049" width="7.6328125" style="234" customWidth="1"/>
    <col min="13050" max="13050" width="54.08984375" style="234" customWidth="1"/>
    <col min="13051" max="13051" width="4.54296875" style="234" customWidth="1"/>
    <col min="13052" max="13052" width="10.26953125" style="234" bestFit="1" customWidth="1"/>
    <col min="13053" max="13053" width="7.26953125" style="234" customWidth="1"/>
    <col min="13054" max="13054" width="12.26953125" style="234" customWidth="1"/>
    <col min="13055" max="13055" width="0" style="234" hidden="1" customWidth="1"/>
    <col min="13056" max="13303" width="7.90625" style="234" customWidth="1"/>
    <col min="13304" max="13304" width="7.6328125" style="234"/>
    <col min="13305" max="13305" width="7.6328125" style="234" customWidth="1"/>
    <col min="13306" max="13306" width="54.08984375" style="234" customWidth="1"/>
    <col min="13307" max="13307" width="4.54296875" style="234" customWidth="1"/>
    <col min="13308" max="13308" width="10.26953125" style="234" bestFit="1" customWidth="1"/>
    <col min="13309" max="13309" width="7.26953125" style="234" customWidth="1"/>
    <col min="13310" max="13310" width="12.26953125" style="234" customWidth="1"/>
    <col min="13311" max="13311" width="0" style="234" hidden="1" customWidth="1"/>
    <col min="13312" max="13559" width="7.90625" style="234" customWidth="1"/>
    <col min="13560" max="13560" width="7.6328125" style="234"/>
    <col min="13561" max="13561" width="7.6328125" style="234" customWidth="1"/>
    <col min="13562" max="13562" width="54.08984375" style="234" customWidth="1"/>
    <col min="13563" max="13563" width="4.54296875" style="234" customWidth="1"/>
    <col min="13564" max="13564" width="10.26953125" style="234" bestFit="1" customWidth="1"/>
    <col min="13565" max="13565" width="7.26953125" style="234" customWidth="1"/>
    <col min="13566" max="13566" width="12.26953125" style="234" customWidth="1"/>
    <col min="13567" max="13567" width="0" style="234" hidden="1" customWidth="1"/>
    <col min="13568" max="13815" width="7.90625" style="234" customWidth="1"/>
    <col min="13816" max="13816" width="7.6328125" style="234"/>
    <col min="13817" max="13817" width="7.6328125" style="234" customWidth="1"/>
    <col min="13818" max="13818" width="54.08984375" style="234" customWidth="1"/>
    <col min="13819" max="13819" width="4.54296875" style="234" customWidth="1"/>
    <col min="13820" max="13820" width="10.26953125" style="234" bestFit="1" customWidth="1"/>
    <col min="13821" max="13821" width="7.26953125" style="234" customWidth="1"/>
    <col min="13822" max="13822" width="12.26953125" style="234" customWidth="1"/>
    <col min="13823" max="13823" width="0" style="234" hidden="1" customWidth="1"/>
    <col min="13824" max="14071" width="7.90625" style="234" customWidth="1"/>
    <col min="14072" max="14072" width="7.6328125" style="234"/>
    <col min="14073" max="14073" width="7.6328125" style="234" customWidth="1"/>
    <col min="14074" max="14074" width="54.08984375" style="234" customWidth="1"/>
    <col min="14075" max="14075" width="4.54296875" style="234" customWidth="1"/>
    <col min="14076" max="14076" width="10.26953125" style="234" bestFit="1" customWidth="1"/>
    <col min="14077" max="14077" width="7.26953125" style="234" customWidth="1"/>
    <col min="14078" max="14078" width="12.26953125" style="234" customWidth="1"/>
    <col min="14079" max="14079" width="0" style="234" hidden="1" customWidth="1"/>
    <col min="14080" max="14327" width="7.90625" style="234" customWidth="1"/>
    <col min="14328" max="14328" width="7.6328125" style="234"/>
    <col min="14329" max="14329" width="7.6328125" style="234" customWidth="1"/>
    <col min="14330" max="14330" width="54.08984375" style="234" customWidth="1"/>
    <col min="14331" max="14331" width="4.54296875" style="234" customWidth="1"/>
    <col min="14332" max="14332" width="10.26953125" style="234" bestFit="1" customWidth="1"/>
    <col min="14333" max="14333" width="7.26953125" style="234" customWidth="1"/>
    <col min="14334" max="14334" width="12.26953125" style="234" customWidth="1"/>
    <col min="14335" max="14335" width="0" style="234" hidden="1" customWidth="1"/>
    <col min="14336" max="14583" width="7.90625" style="234" customWidth="1"/>
    <col min="14584" max="14584" width="7.6328125" style="234"/>
    <col min="14585" max="14585" width="7.6328125" style="234" customWidth="1"/>
    <col min="14586" max="14586" width="54.08984375" style="234" customWidth="1"/>
    <col min="14587" max="14587" width="4.54296875" style="234" customWidth="1"/>
    <col min="14588" max="14588" width="10.26953125" style="234" bestFit="1" customWidth="1"/>
    <col min="14589" max="14589" width="7.26953125" style="234" customWidth="1"/>
    <col min="14590" max="14590" width="12.26953125" style="234" customWidth="1"/>
    <col min="14591" max="14591" width="0" style="234" hidden="1" customWidth="1"/>
    <col min="14592" max="14839" width="7.90625" style="234" customWidth="1"/>
    <col min="14840" max="14840" width="7.6328125" style="234"/>
    <col min="14841" max="14841" width="7.6328125" style="234" customWidth="1"/>
    <col min="14842" max="14842" width="54.08984375" style="234" customWidth="1"/>
    <col min="14843" max="14843" width="4.54296875" style="234" customWidth="1"/>
    <col min="14844" max="14844" width="10.26953125" style="234" bestFit="1" customWidth="1"/>
    <col min="14845" max="14845" width="7.26953125" style="234" customWidth="1"/>
    <col min="14846" max="14846" width="12.26953125" style="234" customWidth="1"/>
    <col min="14847" max="14847" width="0" style="234" hidden="1" customWidth="1"/>
    <col min="14848" max="15095" width="7.90625" style="234" customWidth="1"/>
    <col min="15096" max="15096" width="7.6328125" style="234"/>
    <col min="15097" max="15097" width="7.6328125" style="234" customWidth="1"/>
    <col min="15098" max="15098" width="54.08984375" style="234" customWidth="1"/>
    <col min="15099" max="15099" width="4.54296875" style="234" customWidth="1"/>
    <col min="15100" max="15100" width="10.26953125" style="234" bestFit="1" customWidth="1"/>
    <col min="15101" max="15101" width="7.26953125" style="234" customWidth="1"/>
    <col min="15102" max="15102" width="12.26953125" style="234" customWidth="1"/>
    <col min="15103" max="15103" width="0" style="234" hidden="1" customWidth="1"/>
    <col min="15104" max="15351" width="7.90625" style="234" customWidth="1"/>
    <col min="15352" max="15352" width="7.6328125" style="234"/>
    <col min="15353" max="15353" width="7.6328125" style="234" customWidth="1"/>
    <col min="15354" max="15354" width="54.08984375" style="234" customWidth="1"/>
    <col min="15355" max="15355" width="4.54296875" style="234" customWidth="1"/>
    <col min="15356" max="15356" width="10.26953125" style="234" bestFit="1" customWidth="1"/>
    <col min="15357" max="15357" width="7.26953125" style="234" customWidth="1"/>
    <col min="15358" max="15358" width="12.26953125" style="234" customWidth="1"/>
    <col min="15359" max="15359" width="0" style="234" hidden="1" customWidth="1"/>
    <col min="15360" max="15607" width="7.90625" style="234" customWidth="1"/>
    <col min="15608" max="15608" width="7.6328125" style="234"/>
    <col min="15609" max="15609" width="7.6328125" style="234" customWidth="1"/>
    <col min="15610" max="15610" width="54.08984375" style="234" customWidth="1"/>
    <col min="15611" max="15611" width="4.54296875" style="234" customWidth="1"/>
    <col min="15612" max="15612" width="10.26953125" style="234" bestFit="1" customWidth="1"/>
    <col min="15613" max="15613" width="7.26953125" style="234" customWidth="1"/>
    <col min="15614" max="15614" width="12.26953125" style="234" customWidth="1"/>
    <col min="15615" max="15615" width="0" style="234" hidden="1" customWidth="1"/>
    <col min="15616" max="15863" width="7.90625" style="234" customWidth="1"/>
    <col min="15864" max="15864" width="7.6328125" style="234"/>
    <col min="15865" max="15865" width="7.6328125" style="234" customWidth="1"/>
    <col min="15866" max="15866" width="54.08984375" style="234" customWidth="1"/>
    <col min="15867" max="15867" width="4.54296875" style="234" customWidth="1"/>
    <col min="15868" max="15868" width="10.26953125" style="234" bestFit="1" customWidth="1"/>
    <col min="15869" max="15869" width="7.26953125" style="234" customWidth="1"/>
    <col min="15870" max="15870" width="12.26953125" style="234" customWidth="1"/>
    <col min="15871" max="15871" width="0" style="234" hidden="1" customWidth="1"/>
    <col min="15872" max="16119" width="7.90625" style="234" customWidth="1"/>
    <col min="16120" max="16120" width="7.6328125" style="234"/>
    <col min="16121" max="16121" width="7.6328125" style="234" customWidth="1"/>
    <col min="16122" max="16122" width="54.08984375" style="234" customWidth="1"/>
    <col min="16123" max="16123" width="4.54296875" style="234" customWidth="1"/>
    <col min="16124" max="16124" width="10.26953125" style="234" bestFit="1" customWidth="1"/>
    <col min="16125" max="16125" width="7.26953125" style="234" customWidth="1"/>
    <col min="16126" max="16126" width="12.26953125" style="234" customWidth="1"/>
    <col min="16127" max="16127" width="0" style="234" hidden="1" customWidth="1"/>
    <col min="16128" max="16375" width="7.90625" style="234" customWidth="1"/>
    <col min="16376" max="16384" width="7.6328125" style="234"/>
  </cols>
  <sheetData>
    <row r="1" spans="1:13" s="226" customFormat="1">
      <c r="A1" s="2084" t="str">
        <f>'Treated Water Tank'!A1:F1</f>
        <v>MBEERE SOUTH WATER SUPPLY PROJECT: LOT II-KAMBURU WATER SUPPLY</v>
      </c>
      <c r="B1" s="2085"/>
      <c r="C1" s="2085"/>
      <c r="D1" s="2085"/>
      <c r="E1" s="2085"/>
      <c r="F1" s="2086"/>
    </row>
    <row r="2" spans="1:13" s="226" customFormat="1" ht="15.5">
      <c r="A2" s="227"/>
      <c r="B2" s="1815"/>
      <c r="C2" s="1816"/>
      <c r="D2" s="1817"/>
      <c r="E2" s="115"/>
      <c r="F2" s="116"/>
    </row>
    <row r="3" spans="1:13" s="229" customFormat="1">
      <c r="A3" s="2087" t="s">
        <v>1035</v>
      </c>
      <c r="B3" s="2088"/>
      <c r="C3" s="2088"/>
      <c r="D3" s="2088"/>
      <c r="E3" s="2088"/>
      <c r="F3" s="2089"/>
    </row>
    <row r="4" spans="1:13" s="229" customFormat="1">
      <c r="A4" s="228"/>
      <c r="B4" s="1818"/>
      <c r="C4" s="1818"/>
      <c r="D4" s="1819"/>
      <c r="E4" s="230"/>
      <c r="F4" s="231"/>
      <c r="I4" s="2093"/>
      <c r="J4" s="2093"/>
      <c r="K4" s="2093"/>
      <c r="L4" s="2093"/>
      <c r="M4" s="2094"/>
    </row>
    <row r="5" spans="1:13" s="229" customFormat="1">
      <c r="A5" s="2095" t="s">
        <v>2284</v>
      </c>
      <c r="B5" s="2096"/>
      <c r="C5" s="2096"/>
      <c r="D5" s="2096"/>
      <c r="E5" s="2096"/>
      <c r="F5" s="2097"/>
    </row>
    <row r="6" spans="1:13" s="229" customFormat="1" thickBot="1">
      <c r="A6" s="232"/>
      <c r="B6" s="1820"/>
      <c r="C6" s="1820"/>
      <c r="D6" s="1820"/>
      <c r="E6" s="1821"/>
      <c r="F6" s="1822"/>
    </row>
    <row r="7" spans="1:13">
      <c r="A7" s="2112" t="s">
        <v>0</v>
      </c>
      <c r="B7" s="2114" t="s">
        <v>1</v>
      </c>
      <c r="C7" s="2114" t="s">
        <v>2</v>
      </c>
      <c r="D7" s="2117" t="s">
        <v>3</v>
      </c>
      <c r="E7" s="2119" t="s">
        <v>1253</v>
      </c>
      <c r="F7" s="2104" t="s">
        <v>1254</v>
      </c>
      <c r="G7" s="233"/>
    </row>
    <row r="8" spans="1:13" ht="13.5" thickBot="1">
      <c r="A8" s="2113"/>
      <c r="B8" s="2115"/>
      <c r="C8" s="2116"/>
      <c r="D8" s="2118"/>
      <c r="E8" s="2116"/>
      <c r="F8" s="2105"/>
      <c r="G8" s="235" t="s">
        <v>361</v>
      </c>
    </row>
    <row r="9" spans="1:13">
      <c r="A9" s="236"/>
      <c r="B9" s="237"/>
      <c r="C9" s="238"/>
      <c r="D9" s="239"/>
      <c r="E9" s="240"/>
      <c r="F9" s="241"/>
    </row>
    <row r="10" spans="1:13" s="246" customFormat="1">
      <c r="A10" s="527">
        <v>1</v>
      </c>
      <c r="B10" s="528" t="s">
        <v>637</v>
      </c>
      <c r="C10" s="244"/>
      <c r="D10" s="244"/>
      <c r="E10" s="245"/>
    </row>
    <row r="11" spans="1:13" s="246" customFormat="1">
      <c r="A11" s="247"/>
      <c r="B11" s="248"/>
      <c r="C11" s="244"/>
      <c r="D11" s="244"/>
      <c r="E11" s="245"/>
    </row>
    <row r="12" spans="1:13" s="246" customFormat="1" ht="112.5">
      <c r="A12" s="249">
        <v>1.1000000000000001</v>
      </c>
      <c r="B12" s="248" t="s">
        <v>638</v>
      </c>
      <c r="C12" s="244" t="s">
        <v>9</v>
      </c>
      <c r="D12" s="244" t="s">
        <v>10</v>
      </c>
      <c r="E12" s="245"/>
    </row>
    <row r="13" spans="1:13" s="246" customFormat="1">
      <c r="A13" s="247"/>
      <c r="B13" s="248"/>
      <c r="C13" s="244"/>
      <c r="D13" s="244"/>
      <c r="E13" s="245"/>
    </row>
    <row r="14" spans="1:13" s="246" customFormat="1" ht="50">
      <c r="A14" s="249">
        <v>1.2</v>
      </c>
      <c r="B14" s="248" t="s">
        <v>639</v>
      </c>
      <c r="C14" s="244" t="s">
        <v>9</v>
      </c>
      <c r="D14" s="244" t="s">
        <v>10</v>
      </c>
      <c r="E14" s="245"/>
    </row>
    <row r="15" spans="1:13" s="246" customFormat="1">
      <c r="A15" s="247"/>
      <c r="B15" s="248"/>
      <c r="C15" s="244"/>
      <c r="D15" s="244"/>
      <c r="E15" s="245"/>
    </row>
    <row r="16" spans="1:13" s="246" customFormat="1" ht="25">
      <c r="A16" s="249">
        <v>1.3</v>
      </c>
      <c r="B16" s="248" t="s">
        <v>640</v>
      </c>
      <c r="C16" s="244" t="s">
        <v>9</v>
      </c>
      <c r="D16" s="244" t="s">
        <v>10</v>
      </c>
      <c r="E16" s="245"/>
    </row>
    <row r="17" spans="1:5" s="246" customFormat="1">
      <c r="A17" s="247"/>
      <c r="B17" s="248"/>
      <c r="C17" s="244"/>
      <c r="D17" s="244"/>
      <c r="E17" s="245"/>
    </row>
    <row r="18" spans="1:5" s="246" customFormat="1">
      <c r="A18" s="527">
        <v>2</v>
      </c>
      <c r="B18" s="528" t="s">
        <v>641</v>
      </c>
      <c r="C18" s="244"/>
      <c r="D18" s="244"/>
      <c r="E18" s="245"/>
    </row>
    <row r="19" spans="1:5" s="246" customFormat="1">
      <c r="A19" s="242"/>
      <c r="B19" s="243"/>
      <c r="C19" s="244"/>
      <c r="D19" s="244"/>
      <c r="E19" s="245"/>
    </row>
    <row r="20" spans="1:5" s="246" customFormat="1" ht="39">
      <c r="A20" s="247"/>
      <c r="B20" s="243" t="s">
        <v>642</v>
      </c>
      <c r="C20" s="244"/>
      <c r="D20" s="244"/>
      <c r="E20" s="245"/>
    </row>
    <row r="21" spans="1:5" s="246" customFormat="1">
      <c r="A21" s="247"/>
      <c r="B21" s="248"/>
      <c r="C21" s="244"/>
      <c r="D21" s="244"/>
      <c r="E21" s="245"/>
    </row>
    <row r="22" spans="1:5" s="246" customFormat="1" ht="26">
      <c r="A22" s="247"/>
      <c r="B22" s="243" t="s">
        <v>643</v>
      </c>
      <c r="C22" s="244"/>
      <c r="D22" s="244"/>
      <c r="E22" s="245"/>
    </row>
    <row r="23" spans="1:5" s="246" customFormat="1">
      <c r="A23" s="247"/>
      <c r="B23" s="248"/>
      <c r="C23" s="244"/>
      <c r="D23" s="244"/>
      <c r="E23" s="245"/>
    </row>
    <row r="24" spans="1:5" s="246" customFormat="1" ht="25">
      <c r="A24" s="249">
        <v>2.1</v>
      </c>
      <c r="B24" s="248" t="s">
        <v>644</v>
      </c>
      <c r="C24" s="244" t="s">
        <v>12</v>
      </c>
      <c r="D24" s="244">
        <v>1</v>
      </c>
      <c r="E24" s="245"/>
    </row>
    <row r="25" spans="1:5" s="246" customFormat="1">
      <c r="A25" s="247"/>
      <c r="B25" s="248"/>
      <c r="C25" s="244"/>
      <c r="D25" s="244"/>
      <c r="E25" s="245"/>
    </row>
    <row r="26" spans="1:5" s="246" customFormat="1" ht="37.5">
      <c r="A26" s="249">
        <v>2.2000000000000002</v>
      </c>
      <c r="B26" s="248" t="s">
        <v>645</v>
      </c>
      <c r="C26" s="250" t="s">
        <v>12</v>
      </c>
      <c r="D26" s="250">
        <v>1</v>
      </c>
      <c r="E26" s="245"/>
    </row>
    <row r="27" spans="1:5" s="246" customFormat="1">
      <c r="A27" s="247"/>
      <c r="B27" s="248"/>
      <c r="C27" s="244"/>
      <c r="D27" s="244"/>
      <c r="E27" s="245"/>
    </row>
    <row r="28" spans="1:5" s="246" customFormat="1" ht="14.5">
      <c r="A28" s="251">
        <v>2.2999999999999998</v>
      </c>
      <c r="B28" s="252" t="s">
        <v>646</v>
      </c>
      <c r="C28" s="250" t="s">
        <v>12</v>
      </c>
      <c r="D28" s="250">
        <v>2</v>
      </c>
      <c r="E28" s="245"/>
    </row>
    <row r="29" spans="1:5" s="246" customFormat="1">
      <c r="A29" s="247"/>
      <c r="B29" s="248"/>
      <c r="C29" s="244"/>
      <c r="D29" s="244"/>
      <c r="E29" s="245"/>
    </row>
    <row r="30" spans="1:5" s="246" customFormat="1">
      <c r="A30" s="251">
        <v>2.4</v>
      </c>
      <c r="B30" s="252" t="s">
        <v>647</v>
      </c>
      <c r="C30" s="250" t="s">
        <v>12</v>
      </c>
      <c r="D30" s="250">
        <v>1</v>
      </c>
      <c r="E30" s="245"/>
    </row>
    <row r="31" spans="1:5" s="246" customFormat="1">
      <c r="A31" s="247"/>
      <c r="B31" s="248"/>
      <c r="C31" s="244"/>
      <c r="D31" s="244"/>
      <c r="E31" s="245"/>
    </row>
    <row r="32" spans="1:5" s="246" customFormat="1" ht="25">
      <c r="A32" s="249">
        <v>2.5</v>
      </c>
      <c r="B32" s="248" t="s">
        <v>648</v>
      </c>
      <c r="C32" s="250" t="s">
        <v>12</v>
      </c>
      <c r="D32" s="250">
        <v>1</v>
      </c>
      <c r="E32" s="245"/>
    </row>
    <row r="33" spans="1:5" s="246" customFormat="1">
      <c r="A33" s="247"/>
      <c r="B33" s="248"/>
      <c r="C33" s="244"/>
      <c r="D33" s="244"/>
      <c r="E33" s="245"/>
    </row>
    <row r="34" spans="1:5" s="246" customFormat="1">
      <c r="A34" s="251">
        <v>2.6</v>
      </c>
      <c r="B34" s="252" t="s">
        <v>649</v>
      </c>
      <c r="C34" s="250" t="s">
        <v>12</v>
      </c>
      <c r="D34" s="250">
        <v>1</v>
      </c>
      <c r="E34" s="245"/>
    </row>
    <row r="35" spans="1:5" s="246" customFormat="1">
      <c r="A35" s="247"/>
      <c r="B35" s="248"/>
      <c r="C35" s="244"/>
      <c r="D35" s="244"/>
      <c r="E35" s="245"/>
    </row>
    <row r="36" spans="1:5" s="246" customFormat="1">
      <c r="A36" s="251">
        <v>2.7</v>
      </c>
      <c r="B36" s="252" t="s">
        <v>650</v>
      </c>
      <c r="C36" s="250" t="s">
        <v>12</v>
      </c>
      <c r="D36" s="250">
        <v>1</v>
      </c>
      <c r="E36" s="245"/>
    </row>
    <row r="37" spans="1:5" s="246" customFormat="1">
      <c r="A37" s="247"/>
      <c r="B37" s="248"/>
      <c r="C37" s="244"/>
      <c r="D37" s="244"/>
      <c r="E37" s="245"/>
    </row>
    <row r="38" spans="1:5" s="246" customFormat="1">
      <c r="A38" s="251">
        <v>2.8</v>
      </c>
      <c r="B38" s="252" t="s">
        <v>651</v>
      </c>
      <c r="C38" s="250" t="s">
        <v>12</v>
      </c>
      <c r="D38" s="250">
        <v>1</v>
      </c>
      <c r="E38" s="245"/>
    </row>
    <row r="39" spans="1:5" s="246" customFormat="1">
      <c r="A39" s="247"/>
      <c r="B39" s="248"/>
      <c r="C39" s="244"/>
      <c r="D39" s="244"/>
      <c r="E39" s="245"/>
    </row>
    <row r="40" spans="1:5" s="246" customFormat="1" ht="26">
      <c r="A40" s="249"/>
      <c r="B40" s="243" t="s">
        <v>652</v>
      </c>
      <c r="C40" s="244"/>
      <c r="D40" s="244"/>
      <c r="E40" s="245"/>
    </row>
    <row r="41" spans="1:5" s="246" customFormat="1">
      <c r="A41" s="247"/>
      <c r="B41" s="248"/>
      <c r="C41" s="244"/>
      <c r="D41" s="244"/>
      <c r="E41" s="245"/>
    </row>
    <row r="42" spans="1:5" s="246" customFormat="1">
      <c r="A42" s="249"/>
      <c r="B42" s="253" t="s">
        <v>653</v>
      </c>
      <c r="C42" s="244"/>
      <c r="D42" s="244"/>
      <c r="E42" s="245"/>
    </row>
    <row r="43" spans="1:5" s="246" customFormat="1">
      <c r="A43" s="247"/>
      <c r="B43" s="248"/>
      <c r="C43" s="244"/>
      <c r="D43" s="244"/>
      <c r="E43" s="245"/>
    </row>
    <row r="44" spans="1:5" s="246" customFormat="1" ht="37.5">
      <c r="A44" s="249">
        <v>2.9</v>
      </c>
      <c r="B44" s="248" t="s">
        <v>654</v>
      </c>
      <c r="C44" s="244" t="s">
        <v>12</v>
      </c>
      <c r="D44" s="244">
        <v>1</v>
      </c>
      <c r="E44" s="245"/>
    </row>
    <row r="45" spans="1:5" s="246" customFormat="1">
      <c r="A45" s="532"/>
      <c r="B45" s="289"/>
      <c r="C45" s="290"/>
      <c r="D45" s="290"/>
      <c r="E45" s="291"/>
    </row>
    <row r="46" spans="1:5" s="246" customFormat="1" ht="25">
      <c r="A46" s="254">
        <v>2.1</v>
      </c>
      <c r="B46" s="255" t="s">
        <v>655</v>
      </c>
      <c r="C46" s="256" t="s">
        <v>12</v>
      </c>
      <c r="D46" s="256">
        <v>1</v>
      </c>
      <c r="E46" s="257"/>
    </row>
    <row r="47" spans="1:5" s="246" customFormat="1">
      <c r="A47" s="247"/>
      <c r="B47" s="248"/>
      <c r="C47" s="244"/>
      <c r="D47" s="244"/>
      <c r="E47" s="245"/>
    </row>
    <row r="48" spans="1:5" s="246" customFormat="1" ht="13.5" thickBot="1">
      <c r="A48" s="2106" t="s">
        <v>49</v>
      </c>
      <c r="B48" s="2107"/>
      <c r="C48" s="2107"/>
      <c r="D48" s="2107"/>
      <c r="E48" s="2108"/>
    </row>
    <row r="49" spans="1:5" s="246" customFormat="1">
      <c r="A49" s="258">
        <v>2.11</v>
      </c>
      <c r="B49" s="252" t="s">
        <v>656</v>
      </c>
      <c r="C49" s="250" t="s">
        <v>12</v>
      </c>
      <c r="D49" s="250">
        <v>2</v>
      </c>
      <c r="E49" s="245"/>
    </row>
    <row r="50" spans="1:5" s="246" customFormat="1">
      <c r="A50" s="247"/>
      <c r="B50" s="248"/>
      <c r="C50" s="244"/>
      <c r="D50" s="244"/>
      <c r="E50" s="245"/>
    </row>
    <row r="51" spans="1:5" s="246" customFormat="1" ht="14.5">
      <c r="A51" s="258">
        <v>2.12</v>
      </c>
      <c r="B51" s="252" t="s">
        <v>657</v>
      </c>
      <c r="C51" s="250" t="s">
        <v>12</v>
      </c>
      <c r="D51" s="250">
        <v>1</v>
      </c>
      <c r="E51" s="245"/>
    </row>
    <row r="52" spans="1:5" s="246" customFormat="1">
      <c r="A52" s="247"/>
      <c r="B52" s="248"/>
      <c r="C52" s="244"/>
      <c r="D52" s="244"/>
      <c r="E52" s="245"/>
    </row>
    <row r="53" spans="1:5" s="246" customFormat="1">
      <c r="A53" s="258">
        <v>2.13</v>
      </c>
      <c r="B53" s="252" t="s">
        <v>658</v>
      </c>
      <c r="C53" s="250" t="s">
        <v>12</v>
      </c>
      <c r="D53" s="250">
        <v>1</v>
      </c>
      <c r="E53" s="245"/>
    </row>
    <row r="54" spans="1:5" s="246" customFormat="1">
      <c r="A54" s="247"/>
      <c r="B54" s="248"/>
      <c r="C54" s="244"/>
      <c r="D54" s="244"/>
      <c r="E54" s="245"/>
    </row>
    <row r="55" spans="1:5" s="246" customFormat="1" ht="37.5">
      <c r="A55" s="247">
        <v>2.14</v>
      </c>
      <c r="B55" s="248" t="s">
        <v>659</v>
      </c>
      <c r="C55" s="244" t="s">
        <v>12</v>
      </c>
      <c r="D55" s="244">
        <v>1</v>
      </c>
      <c r="E55" s="245"/>
    </row>
    <row r="56" spans="1:5" s="246" customFormat="1">
      <c r="A56" s="247"/>
      <c r="B56" s="248"/>
      <c r="C56" s="244"/>
      <c r="D56" s="244"/>
      <c r="E56" s="245"/>
    </row>
    <row r="57" spans="1:5" s="246" customFormat="1" ht="25">
      <c r="A57" s="247">
        <v>2.15</v>
      </c>
      <c r="B57" s="248" t="s">
        <v>660</v>
      </c>
      <c r="C57" s="244" t="s">
        <v>12</v>
      </c>
      <c r="D57" s="244">
        <v>1</v>
      </c>
      <c r="E57" s="245"/>
    </row>
    <row r="58" spans="1:5" s="246" customFormat="1">
      <c r="A58" s="247"/>
      <c r="B58" s="248"/>
      <c r="C58" s="244"/>
      <c r="D58" s="244"/>
      <c r="E58" s="245"/>
    </row>
    <row r="59" spans="1:5" s="246" customFormat="1">
      <c r="A59" s="258">
        <v>2.16</v>
      </c>
      <c r="B59" s="252" t="s">
        <v>661</v>
      </c>
      <c r="C59" s="250" t="s">
        <v>12</v>
      </c>
      <c r="D59" s="250">
        <v>1</v>
      </c>
      <c r="E59" s="245"/>
    </row>
    <row r="60" spans="1:5" s="246" customFormat="1">
      <c r="A60" s="247"/>
      <c r="B60" s="248"/>
      <c r="C60" s="244"/>
      <c r="D60" s="244"/>
      <c r="E60" s="245"/>
    </row>
    <row r="61" spans="1:5" s="262" customFormat="1">
      <c r="A61" s="259"/>
      <c r="B61" s="531" t="s">
        <v>662</v>
      </c>
      <c r="C61" s="260"/>
      <c r="D61" s="260"/>
      <c r="E61" s="261"/>
    </row>
    <row r="62" spans="1:5" s="262" customFormat="1">
      <c r="A62" s="259"/>
      <c r="B62" s="253"/>
      <c r="C62" s="260"/>
      <c r="D62" s="260"/>
      <c r="E62" s="261"/>
    </row>
    <row r="63" spans="1:5" s="246" customFormat="1" ht="37.5">
      <c r="A63" s="263">
        <v>2.17</v>
      </c>
      <c r="B63" s="264" t="s">
        <v>663</v>
      </c>
      <c r="C63" s="265" t="s">
        <v>12</v>
      </c>
      <c r="D63" s="265">
        <v>1</v>
      </c>
      <c r="E63" s="266"/>
    </row>
    <row r="64" spans="1:5" s="246" customFormat="1">
      <c r="A64" s="247"/>
      <c r="B64" s="267"/>
      <c r="C64" s="244"/>
      <c r="D64" s="244"/>
      <c r="E64" s="245"/>
    </row>
    <row r="65" spans="1:5" s="246" customFormat="1" ht="25">
      <c r="A65" s="263">
        <v>2.1800000000000002</v>
      </c>
      <c r="B65" s="268" t="s">
        <v>664</v>
      </c>
      <c r="C65" s="265" t="s">
        <v>12</v>
      </c>
      <c r="D65" s="265">
        <v>1</v>
      </c>
      <c r="E65" s="266"/>
    </row>
    <row r="66" spans="1:5" s="246" customFormat="1">
      <c r="A66" s="247"/>
      <c r="B66" s="248"/>
      <c r="C66" s="244"/>
      <c r="D66" s="244"/>
      <c r="E66" s="245"/>
    </row>
    <row r="67" spans="1:5" s="246" customFormat="1">
      <c r="A67" s="258">
        <v>2.19</v>
      </c>
      <c r="B67" s="252" t="s">
        <v>665</v>
      </c>
      <c r="C67" s="250" t="s">
        <v>12</v>
      </c>
      <c r="D67" s="250">
        <v>2</v>
      </c>
      <c r="E67" s="245"/>
    </row>
    <row r="68" spans="1:5" s="246" customFormat="1">
      <c r="A68" s="247"/>
      <c r="B68" s="248"/>
      <c r="C68" s="244"/>
      <c r="D68" s="244"/>
      <c r="E68" s="245"/>
    </row>
    <row r="69" spans="1:5" s="246" customFormat="1" ht="14.5">
      <c r="A69" s="258">
        <v>2.2000000000000002</v>
      </c>
      <c r="B69" s="252" t="s">
        <v>666</v>
      </c>
      <c r="C69" s="250" t="s">
        <v>12</v>
      </c>
      <c r="D69" s="250">
        <v>1</v>
      </c>
      <c r="E69" s="245"/>
    </row>
    <row r="70" spans="1:5" s="246" customFormat="1">
      <c r="A70" s="247"/>
      <c r="B70" s="248"/>
      <c r="C70" s="244"/>
      <c r="D70" s="244"/>
      <c r="E70" s="245"/>
    </row>
    <row r="71" spans="1:5" s="246" customFormat="1">
      <c r="A71" s="258">
        <v>2.21</v>
      </c>
      <c r="B71" s="252" t="s">
        <v>667</v>
      </c>
      <c r="C71" s="250" t="s">
        <v>12</v>
      </c>
      <c r="D71" s="250">
        <v>1</v>
      </c>
      <c r="E71" s="245"/>
    </row>
    <row r="72" spans="1:5" s="246" customFormat="1">
      <c r="A72" s="247"/>
      <c r="B72" s="248"/>
      <c r="C72" s="244"/>
      <c r="D72" s="244"/>
      <c r="E72" s="245"/>
    </row>
    <row r="73" spans="1:5" s="246" customFormat="1" ht="37.5">
      <c r="A73" s="263">
        <v>2.2200000000000002</v>
      </c>
      <c r="B73" s="264" t="s">
        <v>668</v>
      </c>
      <c r="C73" s="265" t="s">
        <v>12</v>
      </c>
      <c r="D73" s="265">
        <v>1</v>
      </c>
      <c r="E73" s="266"/>
    </row>
    <row r="74" spans="1:5" s="246" customFormat="1">
      <c r="A74" s="247"/>
      <c r="B74" s="248"/>
      <c r="C74" s="244"/>
      <c r="D74" s="244"/>
      <c r="E74" s="245"/>
    </row>
    <row r="75" spans="1:5" s="246" customFormat="1" ht="25">
      <c r="A75" s="263">
        <v>2.23</v>
      </c>
      <c r="B75" s="264" t="s">
        <v>669</v>
      </c>
      <c r="C75" s="265" t="s">
        <v>12</v>
      </c>
      <c r="D75" s="265">
        <v>1</v>
      </c>
      <c r="E75" s="266"/>
    </row>
    <row r="76" spans="1:5" s="246" customFormat="1">
      <c r="A76" s="247"/>
      <c r="B76" s="248"/>
      <c r="C76" s="244"/>
      <c r="D76" s="244"/>
      <c r="E76" s="245"/>
    </row>
    <row r="77" spans="1:5" s="246" customFormat="1">
      <c r="A77" s="258">
        <v>2.2400000000000002</v>
      </c>
      <c r="B77" s="252" t="s">
        <v>670</v>
      </c>
      <c r="C77" s="250" t="s">
        <v>12</v>
      </c>
      <c r="D77" s="250">
        <v>1</v>
      </c>
      <c r="E77" s="245"/>
    </row>
    <row r="78" spans="1:5" s="246" customFormat="1">
      <c r="A78" s="247"/>
      <c r="B78" s="248"/>
      <c r="C78" s="244"/>
      <c r="D78" s="244"/>
      <c r="E78" s="245"/>
    </row>
    <row r="79" spans="1:5" s="246" customFormat="1" ht="26">
      <c r="A79" s="247"/>
      <c r="B79" s="243" t="s">
        <v>671</v>
      </c>
      <c r="C79" s="244"/>
      <c r="D79" s="244"/>
      <c r="E79" s="245"/>
    </row>
    <row r="80" spans="1:5" s="246" customFormat="1">
      <c r="A80" s="247"/>
      <c r="B80" s="248"/>
      <c r="C80" s="244"/>
      <c r="D80" s="244"/>
      <c r="E80" s="245"/>
    </row>
    <row r="81" spans="1:6" s="262" customFormat="1" ht="37.5">
      <c r="A81" s="263">
        <v>2.25</v>
      </c>
      <c r="B81" s="264" t="s">
        <v>672</v>
      </c>
      <c r="C81" s="265" t="s">
        <v>12</v>
      </c>
      <c r="D81" s="265">
        <v>1</v>
      </c>
      <c r="E81" s="266"/>
    </row>
    <row r="82" spans="1:6" s="246" customFormat="1">
      <c r="A82" s="247"/>
      <c r="B82" s="248"/>
      <c r="C82" s="244"/>
      <c r="D82" s="244"/>
      <c r="E82" s="245"/>
    </row>
    <row r="83" spans="1:6" s="246" customFormat="1" ht="14.5">
      <c r="A83" s="258">
        <v>2.2599999999999998</v>
      </c>
      <c r="B83" s="252" t="s">
        <v>673</v>
      </c>
      <c r="C83" s="250" t="s">
        <v>12</v>
      </c>
      <c r="D83" s="250">
        <v>2</v>
      </c>
      <c r="E83" s="245"/>
    </row>
    <row r="84" spans="1:6" s="246" customFormat="1">
      <c r="A84" s="247"/>
      <c r="B84" s="248"/>
      <c r="C84" s="244"/>
      <c r="D84" s="244"/>
      <c r="E84" s="245"/>
    </row>
    <row r="85" spans="1:6" s="246" customFormat="1">
      <c r="A85" s="258">
        <v>2.27</v>
      </c>
      <c r="B85" s="252" t="s">
        <v>674</v>
      </c>
      <c r="C85" s="250" t="s">
        <v>12</v>
      </c>
      <c r="D85" s="250">
        <v>1</v>
      </c>
      <c r="E85" s="245"/>
    </row>
    <row r="86" spans="1:6" s="246" customFormat="1">
      <c r="A86" s="247"/>
      <c r="B86" s="248"/>
      <c r="C86" s="244"/>
      <c r="D86" s="244"/>
      <c r="E86" s="245"/>
    </row>
    <row r="87" spans="1:6" s="246" customFormat="1">
      <c r="A87" s="258">
        <v>2.2799999999999998</v>
      </c>
      <c r="B87" s="252" t="s">
        <v>675</v>
      </c>
      <c r="C87" s="250" t="s">
        <v>12</v>
      </c>
      <c r="D87" s="250">
        <v>1</v>
      </c>
      <c r="E87" s="245"/>
    </row>
    <row r="88" spans="1:6" s="246" customFormat="1">
      <c r="A88" s="247"/>
      <c r="B88" s="248"/>
      <c r="C88" s="244"/>
      <c r="D88" s="244"/>
      <c r="E88" s="245"/>
    </row>
    <row r="89" spans="1:6" s="246" customFormat="1">
      <c r="A89" s="258">
        <v>2.29</v>
      </c>
      <c r="B89" s="252" t="s">
        <v>676</v>
      </c>
      <c r="C89" s="250" t="s">
        <v>12</v>
      </c>
      <c r="D89" s="250">
        <v>1</v>
      </c>
      <c r="E89" s="245"/>
    </row>
    <row r="90" spans="1:6" s="246" customFormat="1">
      <c r="A90" s="247"/>
      <c r="B90" s="248"/>
      <c r="C90" s="244"/>
      <c r="D90" s="244"/>
      <c r="E90" s="245"/>
    </row>
    <row r="91" spans="1:6" s="246" customFormat="1">
      <c r="A91" s="258">
        <v>2.2999999999999998</v>
      </c>
      <c r="B91" s="252" t="s">
        <v>677</v>
      </c>
      <c r="C91" s="250" t="s">
        <v>12</v>
      </c>
      <c r="D91" s="250">
        <v>1</v>
      </c>
      <c r="E91" s="245"/>
    </row>
    <row r="92" spans="1:6" s="246" customFormat="1">
      <c r="A92" s="247"/>
      <c r="B92" s="248"/>
      <c r="C92" s="244"/>
      <c r="D92" s="244"/>
      <c r="E92" s="245"/>
    </row>
    <row r="93" spans="1:6" s="270" customFormat="1" ht="13.5" thickBot="1">
      <c r="A93" s="2106" t="s">
        <v>49</v>
      </c>
      <c r="B93" s="2107"/>
      <c r="C93" s="2107"/>
      <c r="D93" s="2107"/>
      <c r="E93" s="2108"/>
      <c r="F93" s="269"/>
    </row>
    <row r="94" spans="1:6" s="246" customFormat="1">
      <c r="A94" s="271"/>
      <c r="B94" s="272" t="s">
        <v>350</v>
      </c>
      <c r="C94" s="273"/>
      <c r="D94" s="273"/>
      <c r="E94" s="274"/>
    </row>
    <row r="95" spans="1:6" s="246" customFormat="1">
      <c r="A95" s="247"/>
      <c r="B95" s="248"/>
      <c r="C95" s="244"/>
      <c r="D95" s="244"/>
      <c r="E95" s="245"/>
    </row>
    <row r="96" spans="1:6" s="246" customFormat="1" ht="25">
      <c r="A96" s="263">
        <v>2.31</v>
      </c>
      <c r="B96" s="264" t="s">
        <v>678</v>
      </c>
      <c r="C96" s="265" t="s">
        <v>12</v>
      </c>
      <c r="D96" s="265">
        <v>1</v>
      </c>
      <c r="E96" s="266"/>
    </row>
    <row r="97" spans="1:5" s="246" customFormat="1">
      <c r="A97" s="247"/>
      <c r="B97" s="248"/>
      <c r="C97" s="244"/>
      <c r="D97" s="244"/>
      <c r="E97" s="245"/>
    </row>
    <row r="98" spans="1:5" s="246" customFormat="1">
      <c r="A98" s="258">
        <v>2.3199999999999998</v>
      </c>
      <c r="B98" s="252" t="s">
        <v>679</v>
      </c>
      <c r="C98" s="250" t="s">
        <v>12</v>
      </c>
      <c r="D98" s="250">
        <v>1</v>
      </c>
      <c r="E98" s="245"/>
    </row>
    <row r="99" spans="1:5" s="246" customFormat="1">
      <c r="A99" s="247"/>
      <c r="B99" s="248"/>
      <c r="C99" s="244"/>
      <c r="D99" s="244"/>
      <c r="E99" s="245"/>
    </row>
    <row r="100" spans="1:5" s="246" customFormat="1">
      <c r="A100" s="258">
        <v>2.33</v>
      </c>
      <c r="B100" s="252" t="s">
        <v>680</v>
      </c>
      <c r="C100" s="250" t="s">
        <v>12</v>
      </c>
      <c r="D100" s="250">
        <v>1</v>
      </c>
      <c r="E100" s="245"/>
    </row>
    <row r="101" spans="1:5" s="246" customFormat="1">
      <c r="A101" s="247"/>
      <c r="B101" s="248"/>
      <c r="C101" s="244"/>
      <c r="D101" s="244"/>
      <c r="E101" s="245"/>
    </row>
    <row r="102" spans="1:5" s="246" customFormat="1">
      <c r="A102" s="258">
        <v>2.34</v>
      </c>
      <c r="B102" s="252" t="s">
        <v>681</v>
      </c>
      <c r="C102" s="250" t="s">
        <v>12</v>
      </c>
      <c r="D102" s="250">
        <v>1</v>
      </c>
      <c r="E102" s="245"/>
    </row>
    <row r="103" spans="1:5" s="246" customFormat="1">
      <c r="A103" s="247"/>
      <c r="B103" s="248"/>
      <c r="C103" s="244"/>
      <c r="D103" s="244"/>
      <c r="E103" s="245"/>
    </row>
    <row r="104" spans="1:5" s="246" customFormat="1" ht="14.5">
      <c r="A104" s="258">
        <v>2.35</v>
      </c>
      <c r="B104" s="252" t="s">
        <v>682</v>
      </c>
      <c r="C104" s="250" t="s">
        <v>12</v>
      </c>
      <c r="D104" s="250">
        <v>1</v>
      </c>
      <c r="E104" s="245"/>
    </row>
    <row r="105" spans="1:5" s="246" customFormat="1">
      <c r="A105" s="247"/>
      <c r="B105" s="248"/>
      <c r="C105" s="244"/>
      <c r="D105" s="244"/>
      <c r="E105" s="245"/>
    </row>
    <row r="106" spans="1:5" s="246" customFormat="1">
      <c r="A106" s="258">
        <v>2.36</v>
      </c>
      <c r="B106" s="252" t="s">
        <v>683</v>
      </c>
      <c r="C106" s="250" t="s">
        <v>12</v>
      </c>
      <c r="D106" s="250">
        <v>2</v>
      </c>
      <c r="E106" s="245"/>
    </row>
    <row r="107" spans="1:5" s="246" customFormat="1">
      <c r="A107" s="247"/>
      <c r="B107" s="248"/>
      <c r="C107" s="244"/>
      <c r="D107" s="244"/>
      <c r="E107" s="245"/>
    </row>
    <row r="108" spans="1:5" s="246" customFormat="1">
      <c r="A108" s="258">
        <v>2.37</v>
      </c>
      <c r="B108" s="252" t="s">
        <v>684</v>
      </c>
      <c r="C108" s="250" t="s">
        <v>12</v>
      </c>
      <c r="D108" s="250">
        <v>1</v>
      </c>
      <c r="E108" s="245"/>
    </row>
    <row r="109" spans="1:5" s="246" customFormat="1">
      <c r="A109" s="247"/>
      <c r="B109" s="248"/>
      <c r="C109" s="244"/>
      <c r="D109" s="244"/>
      <c r="E109" s="245"/>
    </row>
    <row r="110" spans="1:5" s="246" customFormat="1" ht="37.5">
      <c r="A110" s="263">
        <v>2.38</v>
      </c>
      <c r="B110" s="264" t="s">
        <v>685</v>
      </c>
      <c r="C110" s="265" t="s">
        <v>12</v>
      </c>
      <c r="D110" s="265">
        <v>1</v>
      </c>
      <c r="E110" s="266"/>
    </row>
    <row r="111" spans="1:5" s="246" customFormat="1">
      <c r="A111" s="247"/>
      <c r="B111" s="248"/>
      <c r="C111" s="244"/>
      <c r="D111" s="244"/>
      <c r="E111" s="245"/>
    </row>
    <row r="112" spans="1:5" s="246" customFormat="1" ht="14.5">
      <c r="A112" s="258">
        <v>2.39</v>
      </c>
      <c r="B112" s="252" t="s">
        <v>686</v>
      </c>
      <c r="C112" s="250" t="s">
        <v>12</v>
      </c>
      <c r="D112" s="250">
        <v>1</v>
      </c>
      <c r="E112" s="245"/>
    </row>
    <row r="113" spans="1:5" s="246" customFormat="1">
      <c r="A113" s="247"/>
      <c r="B113" s="248"/>
      <c r="C113" s="244"/>
      <c r="D113" s="244"/>
      <c r="E113" s="245"/>
    </row>
    <row r="114" spans="1:5" s="246" customFormat="1">
      <c r="A114" s="263"/>
      <c r="B114" s="275" t="s">
        <v>360</v>
      </c>
      <c r="C114" s="265"/>
      <c r="D114" s="265"/>
      <c r="E114" s="266"/>
    </row>
    <row r="115" spans="1:5" s="246" customFormat="1">
      <c r="A115" s="247"/>
      <c r="B115" s="248"/>
      <c r="C115" s="244"/>
      <c r="D115" s="244"/>
      <c r="E115" s="245"/>
    </row>
    <row r="116" spans="1:5" s="246" customFormat="1" ht="26">
      <c r="A116" s="263"/>
      <c r="B116" s="275" t="s">
        <v>687</v>
      </c>
      <c r="C116" s="265"/>
      <c r="D116" s="265"/>
      <c r="E116" s="266"/>
    </row>
    <row r="117" spans="1:5" s="246" customFormat="1">
      <c r="A117" s="247"/>
      <c r="B117" s="248"/>
      <c r="C117" s="244"/>
      <c r="D117" s="244"/>
      <c r="E117" s="245"/>
    </row>
    <row r="118" spans="1:5" s="246" customFormat="1" ht="25">
      <c r="A118" s="263">
        <v>2.4</v>
      </c>
      <c r="B118" s="264" t="s">
        <v>644</v>
      </c>
      <c r="C118" s="265" t="s">
        <v>12</v>
      </c>
      <c r="D118" s="265">
        <v>1</v>
      </c>
      <c r="E118" s="266"/>
    </row>
    <row r="119" spans="1:5" s="246" customFormat="1">
      <c r="A119" s="247"/>
      <c r="B119" s="248"/>
      <c r="C119" s="244"/>
      <c r="D119" s="244"/>
      <c r="E119" s="245"/>
    </row>
    <row r="120" spans="1:5" s="246" customFormat="1" ht="37.5">
      <c r="A120" s="263">
        <v>2.41</v>
      </c>
      <c r="B120" s="264" t="s">
        <v>688</v>
      </c>
      <c r="C120" s="265" t="s">
        <v>12</v>
      </c>
      <c r="D120" s="265">
        <v>1</v>
      </c>
      <c r="E120" s="276"/>
    </row>
    <row r="121" spans="1:5" s="246" customFormat="1">
      <c r="A121" s="247"/>
      <c r="B121" s="248"/>
      <c r="C121" s="244"/>
      <c r="D121" s="244"/>
      <c r="E121" s="245"/>
    </row>
    <row r="122" spans="1:5" s="246" customFormat="1" ht="14.5">
      <c r="A122" s="258">
        <v>2.42</v>
      </c>
      <c r="B122" s="252" t="s">
        <v>689</v>
      </c>
      <c r="C122" s="250" t="s">
        <v>12</v>
      </c>
      <c r="D122" s="250">
        <v>2</v>
      </c>
      <c r="E122" s="245"/>
    </row>
    <row r="123" spans="1:5" s="246" customFormat="1">
      <c r="A123" s="247"/>
      <c r="B123" s="248"/>
      <c r="C123" s="244"/>
      <c r="D123" s="244"/>
      <c r="E123" s="245"/>
    </row>
    <row r="124" spans="1:5" s="246" customFormat="1">
      <c r="A124" s="258">
        <v>2.4300000000000002</v>
      </c>
      <c r="B124" s="252" t="s">
        <v>647</v>
      </c>
      <c r="C124" s="250" t="s">
        <v>12</v>
      </c>
      <c r="D124" s="250">
        <v>1</v>
      </c>
      <c r="E124" s="245"/>
    </row>
    <row r="125" spans="1:5" s="246" customFormat="1">
      <c r="A125" s="247"/>
      <c r="B125" s="248"/>
      <c r="C125" s="244"/>
      <c r="D125" s="244"/>
      <c r="E125" s="245"/>
    </row>
    <row r="126" spans="1:5" s="246" customFormat="1" ht="25">
      <c r="A126" s="263">
        <v>2.44</v>
      </c>
      <c r="B126" s="264" t="s">
        <v>648</v>
      </c>
      <c r="C126" s="265" t="s">
        <v>12</v>
      </c>
      <c r="D126" s="265">
        <v>1</v>
      </c>
      <c r="E126" s="266"/>
    </row>
    <row r="127" spans="1:5" s="246" customFormat="1">
      <c r="A127" s="247"/>
      <c r="B127" s="248"/>
      <c r="C127" s="244"/>
      <c r="D127" s="244"/>
      <c r="E127" s="245"/>
    </row>
    <row r="128" spans="1:5" s="246" customFormat="1">
      <c r="A128" s="258">
        <v>2.4500000000000002</v>
      </c>
      <c r="B128" s="252" t="s">
        <v>649</v>
      </c>
      <c r="C128" s="250" t="s">
        <v>12</v>
      </c>
      <c r="D128" s="250">
        <v>1</v>
      </c>
      <c r="E128" s="245"/>
    </row>
    <row r="129" spans="1:5" s="246" customFormat="1">
      <c r="A129" s="247"/>
      <c r="B129" s="248"/>
      <c r="C129" s="244"/>
      <c r="D129" s="244"/>
      <c r="E129" s="245"/>
    </row>
    <row r="130" spans="1:5" s="246" customFormat="1">
      <c r="A130" s="258">
        <v>2.46</v>
      </c>
      <c r="B130" s="252" t="s">
        <v>650</v>
      </c>
      <c r="C130" s="250" t="s">
        <v>12</v>
      </c>
      <c r="D130" s="250">
        <v>1</v>
      </c>
      <c r="E130" s="245"/>
    </row>
    <row r="131" spans="1:5" s="246" customFormat="1">
      <c r="A131" s="247"/>
      <c r="B131" s="248"/>
      <c r="C131" s="244"/>
      <c r="D131" s="244"/>
      <c r="E131" s="245"/>
    </row>
    <row r="132" spans="1:5" s="246" customFormat="1">
      <c r="A132" s="258">
        <v>2.4700000000000002</v>
      </c>
      <c r="B132" s="252" t="s">
        <v>651</v>
      </c>
      <c r="C132" s="250" t="s">
        <v>12</v>
      </c>
      <c r="D132" s="250">
        <v>1</v>
      </c>
      <c r="E132" s="245"/>
    </row>
    <row r="133" spans="1:5" s="246" customFormat="1">
      <c r="A133" s="247"/>
      <c r="B133" s="248"/>
      <c r="C133" s="244"/>
      <c r="D133" s="244"/>
      <c r="E133" s="245"/>
    </row>
    <row r="134" spans="1:5" s="246" customFormat="1" ht="26">
      <c r="A134" s="277"/>
      <c r="B134" s="275" t="s">
        <v>690</v>
      </c>
      <c r="C134" s="265"/>
      <c r="D134" s="265"/>
      <c r="E134" s="266"/>
    </row>
    <row r="135" spans="1:5" s="246" customFormat="1">
      <c r="A135" s="247"/>
      <c r="B135" s="248"/>
      <c r="C135" s="244"/>
      <c r="D135" s="244"/>
      <c r="E135" s="245"/>
    </row>
    <row r="136" spans="1:5" s="246" customFormat="1">
      <c r="A136" s="277"/>
      <c r="B136" s="284" t="s">
        <v>653</v>
      </c>
      <c r="C136" s="265"/>
      <c r="D136" s="265"/>
      <c r="E136" s="266"/>
    </row>
    <row r="137" spans="1:5" s="246" customFormat="1">
      <c r="A137" s="277"/>
      <c r="B137" s="278"/>
      <c r="C137" s="265"/>
      <c r="D137" s="265"/>
      <c r="E137" s="266"/>
    </row>
    <row r="138" spans="1:5" s="246" customFormat="1" ht="37.5">
      <c r="A138" s="263">
        <v>2.48</v>
      </c>
      <c r="B138" s="264" t="s">
        <v>654</v>
      </c>
      <c r="C138" s="265" t="s">
        <v>12</v>
      </c>
      <c r="D138" s="265">
        <v>1</v>
      </c>
      <c r="E138" s="266"/>
    </row>
    <row r="139" spans="1:5" s="246" customFormat="1">
      <c r="A139" s="247"/>
      <c r="B139" s="248"/>
      <c r="C139" s="244"/>
      <c r="D139" s="244"/>
      <c r="E139" s="245"/>
    </row>
    <row r="140" spans="1:5" s="246" customFormat="1" ht="25">
      <c r="A140" s="279">
        <v>2.4900000000000002</v>
      </c>
      <c r="B140" s="268" t="s">
        <v>691</v>
      </c>
      <c r="C140" s="280" t="s">
        <v>12</v>
      </c>
      <c r="D140" s="280">
        <v>1</v>
      </c>
      <c r="E140" s="276">
        <f>E138</f>
        <v>0</v>
      </c>
    </row>
    <row r="141" spans="1:5" s="246" customFormat="1">
      <c r="A141" s="247"/>
      <c r="B141" s="248"/>
      <c r="C141" s="244"/>
      <c r="D141" s="244"/>
      <c r="E141" s="245"/>
    </row>
    <row r="142" spans="1:5" s="246" customFormat="1" ht="13.5" thickBot="1">
      <c r="A142" s="2101" t="s">
        <v>49</v>
      </c>
      <c r="B142" s="2102"/>
      <c r="C142" s="2102"/>
      <c r="D142" s="2103"/>
      <c r="E142" s="529"/>
    </row>
    <row r="143" spans="1:5" s="246" customFormat="1">
      <c r="A143" s="258">
        <v>2.5</v>
      </c>
      <c r="B143" s="252" t="s">
        <v>656</v>
      </c>
      <c r="C143" s="250" t="s">
        <v>12</v>
      </c>
      <c r="D143" s="250">
        <v>2</v>
      </c>
      <c r="E143" s="245"/>
    </row>
    <row r="144" spans="1:5" s="246" customFormat="1">
      <c r="A144" s="247"/>
      <c r="B144" s="248"/>
      <c r="C144" s="244"/>
      <c r="D144" s="244"/>
      <c r="E144" s="245"/>
    </row>
    <row r="145" spans="1:5" s="246" customFormat="1" ht="14.5">
      <c r="A145" s="258">
        <v>2.5099999999999998</v>
      </c>
      <c r="B145" s="252" t="s">
        <v>692</v>
      </c>
      <c r="C145" s="250" t="s">
        <v>12</v>
      </c>
      <c r="D145" s="250">
        <v>1</v>
      </c>
      <c r="E145" s="245"/>
    </row>
    <row r="146" spans="1:5" s="246" customFormat="1">
      <c r="A146" s="247"/>
      <c r="B146" s="248"/>
      <c r="C146" s="244"/>
      <c r="D146" s="244"/>
      <c r="E146" s="245"/>
    </row>
    <row r="147" spans="1:5" s="246" customFormat="1">
      <c r="A147" s="258">
        <v>2.52</v>
      </c>
      <c r="B147" s="252" t="s">
        <v>658</v>
      </c>
      <c r="C147" s="250" t="s">
        <v>12</v>
      </c>
      <c r="D147" s="250">
        <v>1</v>
      </c>
      <c r="E147" s="245"/>
    </row>
    <row r="148" spans="1:5" s="246" customFormat="1">
      <c r="A148" s="247"/>
      <c r="B148" s="248"/>
      <c r="C148" s="244"/>
      <c r="D148" s="244"/>
      <c r="E148" s="245"/>
    </row>
    <row r="149" spans="1:5" s="246" customFormat="1" ht="37.5">
      <c r="A149" s="263">
        <v>2.5299999999999998</v>
      </c>
      <c r="B149" s="264" t="s">
        <v>659</v>
      </c>
      <c r="C149" s="265" t="s">
        <v>12</v>
      </c>
      <c r="D149" s="265">
        <v>1</v>
      </c>
      <c r="E149" s="266"/>
    </row>
    <row r="150" spans="1:5" s="246" customFormat="1">
      <c r="A150" s="247"/>
      <c r="B150" s="248"/>
      <c r="C150" s="244"/>
      <c r="D150" s="244"/>
      <c r="E150" s="245"/>
    </row>
    <row r="151" spans="1:5" s="246" customFormat="1" ht="25">
      <c r="A151" s="263">
        <v>2.54</v>
      </c>
      <c r="B151" s="264" t="s">
        <v>693</v>
      </c>
      <c r="C151" s="265" t="s">
        <v>12</v>
      </c>
      <c r="D151" s="265">
        <v>1</v>
      </c>
      <c r="E151" s="266"/>
    </row>
    <row r="152" spans="1:5" s="246" customFormat="1">
      <c r="A152" s="247"/>
      <c r="B152" s="248"/>
      <c r="C152" s="244"/>
      <c r="D152" s="244"/>
      <c r="E152" s="245"/>
    </row>
    <row r="153" spans="1:5" s="246" customFormat="1">
      <c r="A153" s="258">
        <v>2.5499999999999998</v>
      </c>
      <c r="B153" s="252" t="s">
        <v>661</v>
      </c>
      <c r="C153" s="250" t="s">
        <v>12</v>
      </c>
      <c r="D153" s="250">
        <v>1</v>
      </c>
      <c r="E153" s="245"/>
    </row>
    <row r="154" spans="1:5" s="246" customFormat="1">
      <c r="A154" s="247"/>
      <c r="B154" s="248"/>
      <c r="C154" s="244"/>
      <c r="D154" s="244"/>
      <c r="E154" s="245"/>
    </row>
    <row r="155" spans="1:5" s="246" customFormat="1">
      <c r="A155" s="263"/>
      <c r="B155" s="284" t="s">
        <v>662</v>
      </c>
      <c r="C155" s="265"/>
      <c r="D155" s="265"/>
      <c r="E155" s="266"/>
    </row>
    <row r="156" spans="1:5" s="246" customFormat="1">
      <c r="A156" s="247"/>
      <c r="B156" s="248"/>
      <c r="C156" s="244"/>
      <c r="D156" s="244"/>
      <c r="E156" s="245"/>
    </row>
    <row r="157" spans="1:5" s="246" customFormat="1" ht="37.5">
      <c r="A157" s="263">
        <v>2.56</v>
      </c>
      <c r="B157" s="264" t="s">
        <v>663</v>
      </c>
      <c r="C157" s="265" t="s">
        <v>12</v>
      </c>
      <c r="D157" s="265">
        <v>1</v>
      </c>
      <c r="E157" s="266"/>
    </row>
    <row r="158" spans="1:5" s="246" customFormat="1">
      <c r="A158" s="247"/>
      <c r="B158" s="248"/>
      <c r="C158" s="244"/>
      <c r="D158" s="244"/>
      <c r="E158" s="245"/>
    </row>
    <row r="159" spans="1:5" s="246" customFormat="1" ht="25">
      <c r="A159" s="263">
        <v>2.57</v>
      </c>
      <c r="B159" s="281" t="s">
        <v>664</v>
      </c>
      <c r="C159" s="265" t="s">
        <v>12</v>
      </c>
      <c r="D159" s="265">
        <v>1</v>
      </c>
      <c r="E159" s="266"/>
    </row>
    <row r="160" spans="1:5" s="246" customFormat="1">
      <c r="A160" s="247"/>
      <c r="B160" s="248"/>
      <c r="C160" s="244"/>
      <c r="D160" s="244"/>
      <c r="E160" s="245"/>
    </row>
    <row r="161" spans="1:5" s="246" customFormat="1">
      <c r="A161" s="258">
        <v>2.58</v>
      </c>
      <c r="B161" s="252" t="s">
        <v>665</v>
      </c>
      <c r="C161" s="250" t="s">
        <v>12</v>
      </c>
      <c r="D161" s="250">
        <v>2</v>
      </c>
      <c r="E161" s="245"/>
    </row>
    <row r="162" spans="1:5" s="246" customFormat="1">
      <c r="A162" s="247"/>
      <c r="B162" s="248"/>
      <c r="C162" s="244"/>
      <c r="D162" s="244"/>
      <c r="E162" s="245"/>
    </row>
    <row r="163" spans="1:5" s="246" customFormat="1" ht="14.5">
      <c r="A163" s="258">
        <v>2.59</v>
      </c>
      <c r="B163" s="252" t="s">
        <v>666</v>
      </c>
      <c r="C163" s="250" t="s">
        <v>12</v>
      </c>
      <c r="D163" s="250">
        <v>1</v>
      </c>
      <c r="E163" s="245"/>
    </row>
    <row r="164" spans="1:5" s="246" customFormat="1">
      <c r="A164" s="247"/>
      <c r="B164" s="248"/>
      <c r="C164" s="244"/>
      <c r="D164" s="244"/>
      <c r="E164" s="245"/>
    </row>
    <row r="165" spans="1:5" s="246" customFormat="1">
      <c r="A165" s="258">
        <v>2.6</v>
      </c>
      <c r="B165" s="252" t="s">
        <v>667</v>
      </c>
      <c r="C165" s="250" t="s">
        <v>12</v>
      </c>
      <c r="D165" s="250">
        <v>1</v>
      </c>
      <c r="E165" s="245"/>
    </row>
    <row r="166" spans="1:5" s="246" customFormat="1">
      <c r="A166" s="247"/>
      <c r="B166" s="248"/>
      <c r="C166" s="244"/>
      <c r="D166" s="244"/>
      <c r="E166" s="245"/>
    </row>
    <row r="167" spans="1:5" s="246" customFormat="1" ht="37.5">
      <c r="A167" s="263">
        <v>2.61</v>
      </c>
      <c r="B167" s="264" t="s">
        <v>668</v>
      </c>
      <c r="C167" s="265" t="s">
        <v>12</v>
      </c>
      <c r="D167" s="265">
        <v>1</v>
      </c>
      <c r="E167" s="266"/>
    </row>
    <row r="168" spans="1:5" s="246" customFormat="1">
      <c r="A168" s="247"/>
      <c r="B168" s="248"/>
      <c r="C168" s="244"/>
      <c r="D168" s="244"/>
      <c r="E168" s="245"/>
    </row>
    <row r="169" spans="1:5" s="246" customFormat="1" ht="25">
      <c r="A169" s="263">
        <v>2.62</v>
      </c>
      <c r="B169" s="264" t="s">
        <v>669</v>
      </c>
      <c r="C169" s="265" t="s">
        <v>12</v>
      </c>
      <c r="D169" s="265">
        <v>1</v>
      </c>
      <c r="E169" s="266"/>
    </row>
    <row r="170" spans="1:5" s="246" customFormat="1">
      <c r="A170" s="247"/>
      <c r="B170" s="248"/>
      <c r="C170" s="244"/>
      <c r="D170" s="244"/>
      <c r="E170" s="245"/>
    </row>
    <row r="171" spans="1:5" s="246" customFormat="1">
      <c r="A171" s="258">
        <v>2.63</v>
      </c>
      <c r="B171" s="252" t="s">
        <v>670</v>
      </c>
      <c r="C171" s="250" t="s">
        <v>12</v>
      </c>
      <c r="D171" s="250">
        <v>1</v>
      </c>
      <c r="E171" s="245"/>
    </row>
    <row r="172" spans="1:5" s="246" customFormat="1">
      <c r="A172" s="247"/>
      <c r="B172" s="248"/>
      <c r="C172" s="244"/>
      <c r="D172" s="244"/>
      <c r="E172" s="245"/>
    </row>
    <row r="173" spans="1:5" s="246" customFormat="1" ht="26">
      <c r="A173" s="263"/>
      <c r="B173" s="275" t="s">
        <v>694</v>
      </c>
      <c r="C173" s="265"/>
      <c r="D173" s="265"/>
      <c r="E173" s="266"/>
    </row>
    <row r="174" spans="1:5" s="246" customFormat="1">
      <c r="A174" s="247"/>
      <c r="B174" s="248"/>
      <c r="C174" s="244"/>
      <c r="D174" s="244"/>
      <c r="E174" s="245"/>
    </row>
    <row r="175" spans="1:5" s="246" customFormat="1" ht="37.5">
      <c r="A175" s="263">
        <v>2.64</v>
      </c>
      <c r="B175" s="264" t="s">
        <v>672</v>
      </c>
      <c r="C175" s="265" t="s">
        <v>12</v>
      </c>
      <c r="D175" s="265">
        <v>1</v>
      </c>
      <c r="E175" s="266"/>
    </row>
    <row r="176" spans="1:5" s="246" customFormat="1">
      <c r="A176" s="247"/>
      <c r="B176" s="248"/>
      <c r="C176" s="244"/>
      <c r="D176" s="244"/>
      <c r="E176" s="245"/>
    </row>
    <row r="177" spans="1:5" s="246" customFormat="1" ht="14.5">
      <c r="A177" s="258">
        <v>2.65</v>
      </c>
      <c r="B177" s="252" t="s">
        <v>673</v>
      </c>
      <c r="C177" s="250" t="s">
        <v>12</v>
      </c>
      <c r="D177" s="250">
        <v>2</v>
      </c>
      <c r="E177" s="245"/>
    </row>
    <row r="178" spans="1:5" s="246" customFormat="1">
      <c r="A178" s="247"/>
      <c r="B178" s="248"/>
      <c r="C178" s="244"/>
      <c r="D178" s="244"/>
      <c r="E178" s="245"/>
    </row>
    <row r="179" spans="1:5" s="246" customFormat="1">
      <c r="A179" s="258">
        <v>2.66</v>
      </c>
      <c r="B179" s="252" t="s">
        <v>674</v>
      </c>
      <c r="C179" s="250" t="s">
        <v>12</v>
      </c>
      <c r="D179" s="250">
        <v>1</v>
      </c>
      <c r="E179" s="245"/>
    </row>
    <row r="180" spans="1:5" s="246" customFormat="1">
      <c r="A180" s="247"/>
      <c r="B180" s="248"/>
      <c r="C180" s="244"/>
      <c r="D180" s="244"/>
      <c r="E180" s="245"/>
    </row>
    <row r="181" spans="1:5" s="246" customFormat="1">
      <c r="A181" s="258">
        <v>2.67</v>
      </c>
      <c r="B181" s="252" t="s">
        <v>675</v>
      </c>
      <c r="C181" s="250" t="s">
        <v>12</v>
      </c>
      <c r="D181" s="250">
        <v>1</v>
      </c>
      <c r="E181" s="245"/>
    </row>
    <row r="182" spans="1:5" s="246" customFormat="1">
      <c r="A182" s="247"/>
      <c r="B182" s="248"/>
      <c r="C182" s="244"/>
      <c r="D182" s="244"/>
      <c r="E182" s="245"/>
    </row>
    <row r="183" spans="1:5" s="246" customFormat="1">
      <c r="A183" s="258">
        <v>2.68</v>
      </c>
      <c r="B183" s="252" t="s">
        <v>676</v>
      </c>
      <c r="C183" s="250" t="s">
        <v>12</v>
      </c>
      <c r="D183" s="250">
        <v>1</v>
      </c>
      <c r="E183" s="245"/>
    </row>
    <row r="184" spans="1:5" s="246" customFormat="1">
      <c r="A184" s="247"/>
      <c r="B184" s="248"/>
      <c r="C184" s="244"/>
      <c r="D184" s="244"/>
      <c r="E184" s="245"/>
    </row>
    <row r="185" spans="1:5" s="246" customFormat="1">
      <c r="A185" s="258">
        <v>2.69</v>
      </c>
      <c r="B185" s="252" t="s">
        <v>677</v>
      </c>
      <c r="C185" s="250" t="s">
        <v>12</v>
      </c>
      <c r="D185" s="250">
        <v>1</v>
      </c>
      <c r="E185" s="245"/>
    </row>
    <row r="186" spans="1:5" s="246" customFormat="1">
      <c r="A186" s="247"/>
      <c r="B186" s="248"/>
      <c r="C186" s="244"/>
      <c r="D186" s="244"/>
      <c r="E186" s="245"/>
    </row>
    <row r="187" spans="1:5" s="246" customFormat="1" ht="13.5" thickBot="1">
      <c r="A187" s="2109" t="s">
        <v>49</v>
      </c>
      <c r="B187" s="2110"/>
      <c r="C187" s="2110"/>
      <c r="D187" s="2110"/>
      <c r="E187" s="2111"/>
    </row>
    <row r="188" spans="1:5" s="246" customFormat="1" ht="26">
      <c r="A188" s="263"/>
      <c r="B188" s="275" t="s">
        <v>695</v>
      </c>
      <c r="C188" s="265"/>
      <c r="D188" s="265"/>
      <c r="E188" s="266"/>
    </row>
    <row r="189" spans="1:5" s="246" customFormat="1">
      <c r="A189" s="247"/>
      <c r="B189" s="248"/>
      <c r="C189" s="244"/>
      <c r="D189" s="244"/>
      <c r="E189" s="245"/>
    </row>
    <row r="190" spans="1:5" s="246" customFormat="1" ht="25">
      <c r="A190" s="263">
        <v>2.7</v>
      </c>
      <c r="B190" s="264" t="s">
        <v>678</v>
      </c>
      <c r="C190" s="265" t="s">
        <v>12</v>
      </c>
      <c r="D190" s="265">
        <v>1</v>
      </c>
      <c r="E190" s="266"/>
    </row>
    <row r="191" spans="1:5" s="246" customFormat="1">
      <c r="A191" s="247"/>
      <c r="B191" s="248"/>
      <c r="C191" s="244"/>
      <c r="D191" s="244"/>
      <c r="E191" s="245"/>
    </row>
    <row r="192" spans="1:5" s="246" customFormat="1">
      <c r="A192" s="258">
        <v>2.71</v>
      </c>
      <c r="B192" s="252" t="s">
        <v>679</v>
      </c>
      <c r="C192" s="250" t="s">
        <v>12</v>
      </c>
      <c r="D192" s="250">
        <v>1</v>
      </c>
      <c r="E192" s="245"/>
    </row>
    <row r="193" spans="1:5" s="246" customFormat="1">
      <c r="A193" s="247"/>
      <c r="B193" s="248"/>
      <c r="C193" s="244"/>
      <c r="D193" s="244"/>
      <c r="E193" s="245"/>
    </row>
    <row r="194" spans="1:5" s="246" customFormat="1">
      <c r="A194" s="258">
        <v>2.72</v>
      </c>
      <c r="B194" s="252" t="s">
        <v>680</v>
      </c>
      <c r="C194" s="250" t="s">
        <v>12</v>
      </c>
      <c r="D194" s="250">
        <v>1</v>
      </c>
      <c r="E194" s="245"/>
    </row>
    <row r="195" spans="1:5" s="246" customFormat="1">
      <c r="A195" s="247"/>
      <c r="B195" s="248"/>
      <c r="C195" s="244"/>
      <c r="D195" s="244"/>
      <c r="E195" s="245"/>
    </row>
    <row r="196" spans="1:5" s="246" customFormat="1">
      <c r="A196" s="258">
        <v>2.73</v>
      </c>
      <c r="B196" s="252" t="s">
        <v>681</v>
      </c>
      <c r="C196" s="250" t="s">
        <v>12</v>
      </c>
      <c r="D196" s="250">
        <v>1</v>
      </c>
      <c r="E196" s="245"/>
    </row>
    <row r="197" spans="1:5" s="246" customFormat="1">
      <c r="A197" s="247"/>
      <c r="B197" s="248"/>
      <c r="C197" s="244"/>
      <c r="D197" s="244"/>
      <c r="E197" s="245"/>
    </row>
    <row r="198" spans="1:5" s="246" customFormat="1" ht="14.5">
      <c r="A198" s="258">
        <v>2.74</v>
      </c>
      <c r="B198" s="252" t="s">
        <v>682</v>
      </c>
      <c r="C198" s="250" t="s">
        <v>12</v>
      </c>
      <c r="D198" s="250">
        <v>1</v>
      </c>
      <c r="E198" s="245"/>
    </row>
    <row r="199" spans="1:5" s="246" customFormat="1">
      <c r="A199" s="247"/>
      <c r="B199" s="248"/>
      <c r="C199" s="244"/>
      <c r="D199" s="244"/>
      <c r="E199" s="245"/>
    </row>
    <row r="200" spans="1:5" s="246" customFormat="1">
      <c r="A200" s="258">
        <v>2.75</v>
      </c>
      <c r="B200" s="252" t="s">
        <v>683</v>
      </c>
      <c r="C200" s="250" t="s">
        <v>12</v>
      </c>
      <c r="D200" s="250">
        <v>2</v>
      </c>
      <c r="E200" s="245"/>
    </row>
    <row r="201" spans="1:5" s="246" customFormat="1">
      <c r="A201" s="247"/>
      <c r="B201" s="248"/>
      <c r="C201" s="244"/>
      <c r="D201" s="244"/>
      <c r="E201" s="245"/>
    </row>
    <row r="202" spans="1:5" s="246" customFormat="1">
      <c r="A202" s="258">
        <v>2.76</v>
      </c>
      <c r="B202" s="252" t="s">
        <v>684</v>
      </c>
      <c r="C202" s="250" t="s">
        <v>12</v>
      </c>
      <c r="D202" s="250">
        <v>1</v>
      </c>
      <c r="E202" s="245"/>
    </row>
    <row r="203" spans="1:5" s="246" customFormat="1">
      <c r="A203" s="247"/>
      <c r="B203" s="248"/>
      <c r="C203" s="244"/>
      <c r="D203" s="244"/>
      <c r="E203" s="245"/>
    </row>
    <row r="204" spans="1:5" s="246" customFormat="1" ht="37.5">
      <c r="A204" s="263">
        <v>2.78</v>
      </c>
      <c r="B204" s="264" t="s">
        <v>685</v>
      </c>
      <c r="C204" s="265" t="s">
        <v>12</v>
      </c>
      <c r="D204" s="265">
        <v>1</v>
      </c>
      <c r="E204" s="266"/>
    </row>
    <row r="205" spans="1:5" s="246" customFormat="1">
      <c r="A205" s="247"/>
      <c r="B205" s="248"/>
      <c r="C205" s="244"/>
      <c r="D205" s="244"/>
      <c r="E205" s="245"/>
    </row>
    <row r="206" spans="1:5" s="246" customFormat="1" ht="14.5">
      <c r="A206" s="258">
        <v>2.79</v>
      </c>
      <c r="B206" s="252" t="s">
        <v>686</v>
      </c>
      <c r="C206" s="250" t="s">
        <v>12</v>
      </c>
      <c r="D206" s="250">
        <v>1</v>
      </c>
      <c r="E206" s="245"/>
    </row>
    <row r="207" spans="1:5" s="246" customFormat="1">
      <c r="A207" s="247"/>
      <c r="B207" s="248"/>
      <c r="C207" s="244"/>
      <c r="D207" s="244"/>
      <c r="E207" s="245"/>
    </row>
    <row r="208" spans="1:5" s="246" customFormat="1">
      <c r="A208" s="527">
        <v>3</v>
      </c>
      <c r="B208" s="528" t="s">
        <v>696</v>
      </c>
      <c r="C208" s="244"/>
      <c r="D208" s="244"/>
      <c r="E208" s="245"/>
    </row>
    <row r="209" spans="1:5" s="246" customFormat="1">
      <c r="A209" s="247"/>
      <c r="B209" s="248"/>
      <c r="C209" s="244"/>
      <c r="D209" s="244"/>
      <c r="E209" s="245"/>
    </row>
    <row r="210" spans="1:5" s="246" customFormat="1">
      <c r="A210" s="263"/>
      <c r="B210" s="264" t="s">
        <v>697</v>
      </c>
      <c r="C210" s="265"/>
      <c r="D210" s="265"/>
      <c r="E210" s="266"/>
    </row>
    <row r="211" spans="1:5" s="246" customFormat="1" ht="37.5">
      <c r="A211" s="263"/>
      <c r="B211" s="264" t="s">
        <v>698</v>
      </c>
      <c r="C211" s="265"/>
      <c r="D211" s="265"/>
      <c r="E211" s="266"/>
    </row>
    <row r="212" spans="1:5" s="246" customFormat="1">
      <c r="A212" s="263"/>
      <c r="B212" s="264" t="s">
        <v>699</v>
      </c>
      <c r="C212" s="265"/>
      <c r="D212" s="265"/>
      <c r="E212" s="266"/>
    </row>
    <row r="213" spans="1:5" s="246" customFormat="1" ht="25">
      <c r="A213" s="263"/>
      <c r="B213" s="283" t="s">
        <v>700</v>
      </c>
      <c r="C213" s="265"/>
      <c r="D213" s="265"/>
      <c r="E213" s="266"/>
    </row>
    <row r="214" spans="1:5" s="246" customFormat="1">
      <c r="A214" s="247"/>
      <c r="B214" s="248"/>
      <c r="C214" s="244"/>
      <c r="D214" s="244"/>
      <c r="E214" s="245"/>
    </row>
    <row r="215" spans="1:5" s="246" customFormat="1">
      <c r="A215" s="263"/>
      <c r="B215" s="284" t="s">
        <v>701</v>
      </c>
      <c r="C215" s="265"/>
      <c r="D215" s="265"/>
      <c r="E215" s="266"/>
    </row>
    <row r="216" spans="1:5" s="246" customFormat="1">
      <c r="A216" s="263"/>
      <c r="B216" s="284" t="s">
        <v>702</v>
      </c>
      <c r="C216" s="265"/>
      <c r="D216" s="265"/>
      <c r="E216" s="266"/>
    </row>
    <row r="217" spans="1:5" s="246" customFormat="1">
      <c r="A217" s="247"/>
      <c r="B217" s="248"/>
      <c r="C217" s="244"/>
      <c r="D217" s="244"/>
      <c r="E217" s="245"/>
    </row>
    <row r="218" spans="1:5" s="246" customFormat="1" ht="50">
      <c r="A218" s="277">
        <v>3.1</v>
      </c>
      <c r="B218" s="1401" t="s">
        <v>2109</v>
      </c>
      <c r="C218" s="265" t="s">
        <v>12</v>
      </c>
      <c r="D218" s="265">
        <v>1</v>
      </c>
      <c r="E218" s="266"/>
    </row>
    <row r="219" spans="1:5" s="246" customFormat="1">
      <c r="A219" s="247"/>
      <c r="B219" s="248"/>
      <c r="C219" s="244"/>
      <c r="D219" s="244"/>
      <c r="E219" s="245"/>
    </row>
    <row r="220" spans="1:5" s="246" customFormat="1" ht="25">
      <c r="A220" s="277">
        <v>3.2</v>
      </c>
      <c r="B220" s="283" t="s">
        <v>703</v>
      </c>
      <c r="C220" s="265" t="s">
        <v>12</v>
      </c>
      <c r="D220" s="265">
        <v>1</v>
      </c>
      <c r="E220" s="266"/>
    </row>
    <row r="221" spans="1:5" s="246" customFormat="1">
      <c r="A221" s="247"/>
      <c r="B221" s="248"/>
      <c r="C221" s="244"/>
      <c r="D221" s="244"/>
      <c r="E221" s="245"/>
    </row>
    <row r="222" spans="1:5" s="246" customFormat="1">
      <c r="A222" s="527">
        <v>4</v>
      </c>
      <c r="B222" s="528" t="s">
        <v>704</v>
      </c>
      <c r="C222" s="244"/>
      <c r="D222" s="244"/>
      <c r="E222" s="245"/>
    </row>
    <row r="223" spans="1:5" s="246" customFormat="1">
      <c r="A223" s="247"/>
      <c r="B223" s="248"/>
      <c r="C223" s="244"/>
      <c r="D223" s="244"/>
      <c r="E223" s="245"/>
    </row>
    <row r="224" spans="1:5" s="246" customFormat="1">
      <c r="A224" s="530">
        <v>4.0999999999999996</v>
      </c>
      <c r="B224" s="282" t="s">
        <v>705</v>
      </c>
      <c r="C224" s="265"/>
      <c r="D224" s="265"/>
      <c r="E224" s="266"/>
    </row>
    <row r="225" spans="1:5" s="246" customFormat="1">
      <c r="A225" s="247"/>
      <c r="B225" s="248"/>
      <c r="C225" s="244"/>
      <c r="D225" s="244"/>
      <c r="E225" s="245"/>
    </row>
    <row r="226" spans="1:5" s="246" customFormat="1" ht="37.5">
      <c r="A226" s="263"/>
      <c r="B226" s="285" t="s">
        <v>249</v>
      </c>
      <c r="C226" s="286"/>
      <c r="D226" s="287"/>
      <c r="E226" s="266"/>
    </row>
    <row r="227" spans="1:5" s="246" customFormat="1">
      <c r="A227" s="247"/>
      <c r="B227" s="248"/>
      <c r="C227" s="244"/>
      <c r="D227" s="244"/>
      <c r="E227" s="245"/>
    </row>
    <row r="228" spans="1:5" s="246" customFormat="1" ht="37.5">
      <c r="A228" s="263"/>
      <c r="B228" s="285" t="s">
        <v>706</v>
      </c>
      <c r="C228" s="286"/>
      <c r="D228" s="286"/>
      <c r="E228" s="266"/>
    </row>
    <row r="229" spans="1:5" s="246" customFormat="1">
      <c r="A229" s="247"/>
      <c r="B229" s="248"/>
      <c r="C229" s="244"/>
      <c r="D229" s="244"/>
      <c r="E229" s="245"/>
    </row>
    <row r="230" spans="1:5" s="246" customFormat="1" ht="14.5">
      <c r="A230" s="258" t="s">
        <v>707</v>
      </c>
      <c r="B230" s="252" t="s">
        <v>252</v>
      </c>
      <c r="C230" s="250" t="s">
        <v>14</v>
      </c>
      <c r="D230" s="250">
        <v>20</v>
      </c>
      <c r="E230" s="245"/>
    </row>
    <row r="231" spans="1:5" s="246" customFormat="1">
      <c r="A231" s="247"/>
      <c r="B231" s="248"/>
      <c r="C231" s="244"/>
      <c r="D231" s="244"/>
      <c r="E231" s="245"/>
    </row>
    <row r="232" spans="1:5" s="246" customFormat="1" ht="13.5" thickBot="1">
      <c r="A232" s="2109" t="s">
        <v>49</v>
      </c>
      <c r="B232" s="2110"/>
      <c r="C232" s="2110"/>
      <c r="D232" s="2110"/>
      <c r="E232" s="2111"/>
    </row>
    <row r="233" spans="1:5" s="246" customFormat="1" ht="14.5">
      <c r="A233" s="258" t="s">
        <v>708</v>
      </c>
      <c r="B233" s="252" t="s">
        <v>253</v>
      </c>
      <c r="C233" s="250" t="s">
        <v>14</v>
      </c>
      <c r="D233" s="250">
        <v>10</v>
      </c>
      <c r="E233" s="245"/>
    </row>
    <row r="234" spans="1:5" s="246" customFormat="1">
      <c r="A234" s="288"/>
      <c r="B234" s="289"/>
      <c r="C234" s="290"/>
      <c r="D234" s="290"/>
      <c r="E234" s="1402"/>
    </row>
    <row r="235" spans="1:5" s="246" customFormat="1" ht="25">
      <c r="A235" s="279" t="s">
        <v>709</v>
      </c>
      <c r="B235" s="526" t="s">
        <v>710</v>
      </c>
      <c r="C235" s="292" t="s">
        <v>14</v>
      </c>
      <c r="D235" s="292">
        <v>6</v>
      </c>
      <c r="E235" s="1403"/>
    </row>
    <row r="236" spans="1:5" s="246" customFormat="1">
      <c r="A236" s="247"/>
      <c r="B236" s="248"/>
      <c r="C236" s="244"/>
      <c r="D236" s="244"/>
      <c r="E236" s="1403"/>
    </row>
    <row r="237" spans="1:5" s="246" customFormat="1" ht="14.5">
      <c r="A237" s="258" t="s">
        <v>711</v>
      </c>
      <c r="B237" s="252" t="s">
        <v>712</v>
      </c>
      <c r="C237" s="250" t="s">
        <v>14</v>
      </c>
      <c r="D237" s="250">
        <v>9</v>
      </c>
      <c r="E237" s="1403"/>
    </row>
    <row r="238" spans="1:5" s="246" customFormat="1">
      <c r="A238" s="247"/>
      <c r="B238" s="248"/>
      <c r="C238" s="244"/>
      <c r="D238" s="244"/>
      <c r="E238" s="1403"/>
    </row>
    <row r="239" spans="1:5" s="246" customFormat="1" ht="14.5">
      <c r="A239" s="258" t="s">
        <v>713</v>
      </c>
      <c r="B239" s="252" t="s">
        <v>714</v>
      </c>
      <c r="C239" s="250" t="s">
        <v>14</v>
      </c>
      <c r="D239" s="250">
        <v>4</v>
      </c>
      <c r="E239" s="1403"/>
    </row>
    <row r="240" spans="1:5" s="246" customFormat="1">
      <c r="A240" s="247"/>
      <c r="B240" s="248"/>
      <c r="C240" s="244"/>
      <c r="D240" s="244"/>
      <c r="E240" s="257"/>
    </row>
    <row r="241" spans="1:5" s="246" customFormat="1">
      <c r="A241" s="530">
        <v>4.2</v>
      </c>
      <c r="B241" s="293" t="s">
        <v>715</v>
      </c>
      <c r="C241" s="294"/>
      <c r="D241" s="295"/>
      <c r="E241" s="266"/>
    </row>
    <row r="242" spans="1:5" s="246" customFormat="1">
      <c r="A242" s="247"/>
      <c r="B242" s="248"/>
      <c r="C242" s="244"/>
      <c r="D242" s="244"/>
      <c r="E242" s="245"/>
    </row>
    <row r="243" spans="1:5" s="246" customFormat="1">
      <c r="A243" s="263"/>
      <c r="B243" s="296" t="s">
        <v>265</v>
      </c>
      <c r="C243" s="297"/>
      <c r="D243" s="295"/>
      <c r="E243" s="266"/>
    </row>
    <row r="244" spans="1:5" s="246" customFormat="1">
      <c r="A244" s="247"/>
      <c r="B244" s="248"/>
      <c r="C244" s="244"/>
      <c r="D244" s="244"/>
      <c r="E244" s="245"/>
    </row>
    <row r="245" spans="1:5" s="246" customFormat="1" ht="25">
      <c r="A245" s="263" t="s">
        <v>716</v>
      </c>
      <c r="B245" s="298" t="s">
        <v>717</v>
      </c>
      <c r="C245" s="250" t="s">
        <v>14</v>
      </c>
      <c r="D245" s="295">
        <v>2</v>
      </c>
      <c r="E245" s="266"/>
    </row>
    <row r="246" spans="1:5" s="246" customFormat="1">
      <c r="A246" s="247"/>
      <c r="B246" s="248"/>
      <c r="C246" s="244"/>
      <c r="D246" s="244"/>
      <c r="E246" s="245"/>
    </row>
    <row r="247" spans="1:5" s="246" customFormat="1" ht="26">
      <c r="A247" s="263"/>
      <c r="B247" s="299" t="s">
        <v>718</v>
      </c>
      <c r="C247" s="297"/>
      <c r="D247" s="295"/>
      <c r="E247" s="266"/>
    </row>
    <row r="248" spans="1:5" s="246" customFormat="1">
      <c r="A248" s="263"/>
      <c r="B248" s="300"/>
      <c r="C248" s="297"/>
      <c r="D248" s="295"/>
      <c r="E248" s="266"/>
    </row>
    <row r="249" spans="1:5" s="246" customFormat="1">
      <c r="A249" s="247"/>
      <c r="B249" s="248"/>
      <c r="C249" s="244"/>
      <c r="D249" s="244"/>
      <c r="E249" s="245"/>
    </row>
    <row r="250" spans="1:5" s="246" customFormat="1" ht="14.5">
      <c r="A250" s="258" t="s">
        <v>719</v>
      </c>
      <c r="B250" s="252" t="s">
        <v>720</v>
      </c>
      <c r="C250" s="250" t="s">
        <v>14</v>
      </c>
      <c r="D250" s="250">
        <v>8</v>
      </c>
      <c r="E250" s="245"/>
    </row>
    <row r="251" spans="1:5" s="246" customFormat="1">
      <c r="A251" s="247"/>
      <c r="B251" s="248"/>
      <c r="C251" s="244"/>
      <c r="D251" s="244"/>
      <c r="E251" s="245"/>
    </row>
    <row r="252" spans="1:5" s="246" customFormat="1" ht="14.5">
      <c r="A252" s="258" t="s">
        <v>721</v>
      </c>
      <c r="B252" s="252" t="s">
        <v>178</v>
      </c>
      <c r="C252" s="250" t="s">
        <v>14</v>
      </c>
      <c r="D252" s="250">
        <v>2</v>
      </c>
      <c r="E252" s="245"/>
    </row>
    <row r="253" spans="1:5" s="246" customFormat="1">
      <c r="A253" s="247"/>
      <c r="B253" s="248"/>
      <c r="C253" s="244"/>
      <c r="D253" s="244"/>
      <c r="E253" s="245"/>
    </row>
    <row r="254" spans="1:5" s="246" customFormat="1">
      <c r="A254" s="530">
        <v>4.3</v>
      </c>
      <c r="B254" s="293" t="s">
        <v>61</v>
      </c>
      <c r="C254" s="294"/>
      <c r="D254" s="295"/>
      <c r="E254" s="266"/>
    </row>
    <row r="255" spans="1:5" s="246" customFormat="1">
      <c r="A255" s="247"/>
      <c r="B255" s="248"/>
      <c r="C255" s="244"/>
      <c r="D255" s="244"/>
      <c r="E255" s="245"/>
    </row>
    <row r="256" spans="1:5" s="246" customFormat="1" ht="39">
      <c r="A256" s="263"/>
      <c r="B256" s="301" t="s">
        <v>722</v>
      </c>
      <c r="C256" s="297"/>
      <c r="D256" s="295"/>
      <c r="E256" s="266"/>
    </row>
    <row r="257" spans="1:6" s="246" customFormat="1">
      <c r="A257" s="247"/>
      <c r="B257" s="248"/>
      <c r="C257" s="244"/>
      <c r="D257" s="244"/>
      <c r="E257" s="245"/>
    </row>
    <row r="258" spans="1:6" s="246" customFormat="1">
      <c r="A258" s="258" t="s">
        <v>723</v>
      </c>
      <c r="B258" s="252" t="s">
        <v>111</v>
      </c>
      <c r="C258" s="250" t="s">
        <v>66</v>
      </c>
      <c r="D258" s="250">
        <v>1200</v>
      </c>
      <c r="E258" s="245"/>
    </row>
    <row r="259" spans="1:6" s="246" customFormat="1">
      <c r="A259" s="247"/>
      <c r="B259" s="248"/>
      <c r="C259" s="244"/>
      <c r="D259" s="244"/>
      <c r="E259" s="245"/>
    </row>
    <row r="260" spans="1:6" s="246" customFormat="1">
      <c r="A260" s="530">
        <v>4.4000000000000004</v>
      </c>
      <c r="B260" s="293" t="s">
        <v>67</v>
      </c>
      <c r="C260" s="294"/>
      <c r="D260" s="295"/>
      <c r="E260" s="266"/>
    </row>
    <row r="261" spans="1:6" s="246" customFormat="1">
      <c r="A261" s="247"/>
      <c r="B261" s="248"/>
      <c r="C261" s="244"/>
      <c r="D261" s="244"/>
      <c r="E261" s="245"/>
    </row>
    <row r="262" spans="1:6" s="246" customFormat="1" ht="25">
      <c r="A262" s="263"/>
      <c r="B262" s="296" t="s">
        <v>724</v>
      </c>
      <c r="C262" s="297"/>
      <c r="D262" s="295"/>
      <c r="E262" s="266"/>
    </row>
    <row r="263" spans="1:6" s="246" customFormat="1">
      <c r="A263" s="247"/>
      <c r="B263" s="248"/>
      <c r="C263" s="244"/>
      <c r="D263" s="244"/>
      <c r="E263" s="245"/>
    </row>
    <row r="264" spans="1:6" s="246" customFormat="1">
      <c r="A264" s="263"/>
      <c r="B264" s="302" t="s">
        <v>294</v>
      </c>
      <c r="C264" s="297"/>
      <c r="D264" s="295"/>
      <c r="E264" s="266"/>
    </row>
    <row r="265" spans="1:6" s="246" customFormat="1">
      <c r="A265" s="247"/>
      <c r="B265" s="248"/>
      <c r="C265" s="244"/>
      <c r="D265" s="244"/>
      <c r="E265" s="245"/>
    </row>
    <row r="266" spans="1:6" s="246" customFormat="1" ht="14.5">
      <c r="A266" s="258" t="s">
        <v>725</v>
      </c>
      <c r="B266" s="252" t="s">
        <v>726</v>
      </c>
      <c r="C266" s="250" t="s">
        <v>15</v>
      </c>
      <c r="D266" s="250">
        <v>24</v>
      </c>
      <c r="E266" s="245"/>
    </row>
    <row r="267" spans="1:6" s="246" customFormat="1">
      <c r="A267" s="247"/>
      <c r="B267" s="252"/>
      <c r="C267" s="244"/>
      <c r="D267" s="244"/>
      <c r="E267" s="245"/>
    </row>
    <row r="268" spans="1:6" s="246" customFormat="1" ht="14.5">
      <c r="A268" s="258" t="s">
        <v>727</v>
      </c>
      <c r="B268" s="252" t="s">
        <v>728</v>
      </c>
      <c r="C268" s="250" t="s">
        <v>15</v>
      </c>
      <c r="D268" s="250">
        <v>18</v>
      </c>
      <c r="E268" s="245"/>
    </row>
    <row r="269" spans="1:6">
      <c r="A269" s="303"/>
      <c r="B269" s="304"/>
      <c r="C269" s="305"/>
      <c r="D269" s="306"/>
      <c r="E269" s="245"/>
      <c r="F269" s="307"/>
    </row>
    <row r="270" spans="1:6" s="103" customFormat="1" ht="13.5" thickBot="1">
      <c r="A270" s="2098" t="s">
        <v>49</v>
      </c>
      <c r="B270" s="2099"/>
      <c r="C270" s="2099"/>
      <c r="D270" s="2099"/>
      <c r="E270" s="2100"/>
      <c r="F270" s="308"/>
    </row>
    <row r="271" spans="1:6">
      <c r="A271" s="309"/>
      <c r="B271" s="309"/>
      <c r="C271" s="310"/>
      <c r="D271" s="311"/>
      <c r="E271" s="312"/>
      <c r="F271" s="312"/>
    </row>
  </sheetData>
  <mergeCells count="16">
    <mergeCell ref="I4:M4"/>
    <mergeCell ref="A1:F1"/>
    <mergeCell ref="A3:F3"/>
    <mergeCell ref="A5:F5"/>
    <mergeCell ref="A270:E270"/>
    <mergeCell ref="A142:D142"/>
    <mergeCell ref="F7:F8"/>
    <mergeCell ref="A48:E48"/>
    <mergeCell ref="A93:E93"/>
    <mergeCell ref="A187:E187"/>
    <mergeCell ref="A232:E232"/>
    <mergeCell ref="A7:A8"/>
    <mergeCell ref="B7:B8"/>
    <mergeCell ref="C7:C8"/>
    <mergeCell ref="D7:D8"/>
    <mergeCell ref="E7:E8"/>
  </mergeCells>
  <pageMargins left="0.7" right="0.7" top="0.75" bottom="0.75" header="0.3" footer="0.3"/>
  <pageSetup paperSize="9" scale="77" fitToHeight="0" orientation="portrait" r:id="rId1"/>
  <headerFooter alignWithMargins="0">
    <oddFooter>Page &amp;P of &amp;N</oddFooter>
  </headerFooter>
  <rowBreaks count="5" manualBreakCount="5">
    <brk id="48" max="5" man="1"/>
    <brk id="93" max="16383" man="1"/>
    <brk id="142" max="5" man="1"/>
    <brk id="187" max="5" man="1"/>
    <brk id="232" max="5" man="1"/>
  </rowBreaks>
  <colBreaks count="1" manualBreakCount="1">
    <brk id="7"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1">
    <pageSetUpPr fitToPage="1"/>
  </sheetPr>
  <dimension ref="A1:C36"/>
  <sheetViews>
    <sheetView view="pageBreakPreview" zoomScaleSheetLayoutView="100" workbookViewId="0">
      <selection activeCell="B30" sqref="B30"/>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029" t="str">
        <f>'Backwash water tank'!A1:F1</f>
        <v>MBEERE SOUTH WATER SUPPLY PROJECT: LOT II-KAMBURU WATER SUPPLY</v>
      </c>
      <c r="B1" s="2030"/>
      <c r="C1" s="2031"/>
    </row>
    <row r="2" spans="1:3" ht="13">
      <c r="A2" s="621"/>
      <c r="B2" s="625"/>
      <c r="C2" s="626"/>
    </row>
    <row r="3" spans="1:3" ht="13">
      <c r="A3" s="1930" t="str">
        <f>'Backwash water tank'!A3</f>
        <v>BILL No. 3.9</v>
      </c>
      <c r="B3" s="1931"/>
      <c r="C3" s="1932"/>
    </row>
    <row r="4" spans="1:3">
      <c r="A4" s="621"/>
      <c r="B4" s="623"/>
      <c r="C4" s="624"/>
    </row>
    <row r="5" spans="1:3" ht="13">
      <c r="A5" s="2006" t="str">
        <f>'Backwash water tank'!A5</f>
        <v xml:space="preserve"> ELEVATED BACKWASH  WATER TANK (150m³ )</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1587</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37"/>
      <c r="B23" s="638"/>
      <c r="C23" s="639"/>
    </row>
    <row r="24" spans="1:3" ht="13.5" thickBot="1">
      <c r="A24" s="1907" t="s">
        <v>1620</v>
      </c>
      <c r="B24" s="1908"/>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2">
    <pageSetUpPr fitToPage="1"/>
  </sheetPr>
  <dimension ref="A1:L367"/>
  <sheetViews>
    <sheetView view="pageBreakPreview" topLeftCell="A333" zoomScaleSheetLayoutView="100" workbookViewId="0">
      <selection activeCell="F48" sqref="F48"/>
    </sheetView>
  </sheetViews>
  <sheetFormatPr defaultColWidth="9.1796875" defaultRowHeight="13"/>
  <cols>
    <col min="1" max="1" width="8.7265625" style="381" customWidth="1"/>
    <col min="2" max="2" width="58.6328125" style="382" customWidth="1"/>
    <col min="3" max="3" width="7.54296875" style="383" customWidth="1"/>
    <col min="4" max="4" width="10.08984375" style="384" bestFit="1" customWidth="1"/>
    <col min="5" max="5" width="13.7265625" style="385" customWidth="1"/>
    <col min="6" max="6" width="15.6328125" style="1111" customWidth="1"/>
    <col min="7" max="256" width="9.1796875" style="316"/>
    <col min="257" max="257" width="5.90625" style="316" customWidth="1"/>
    <col min="258" max="258" width="51.26953125" style="316" customWidth="1"/>
    <col min="259" max="259" width="5.54296875" style="316" customWidth="1"/>
    <col min="260" max="260" width="10.08984375" style="316" bestFit="1" customWidth="1"/>
    <col min="261" max="261" width="10.36328125" style="316" customWidth="1"/>
    <col min="262" max="262" width="14.1796875" style="316" customWidth="1"/>
    <col min="263" max="512" width="9.1796875" style="316"/>
    <col min="513" max="513" width="5.90625" style="316" customWidth="1"/>
    <col min="514" max="514" width="51.26953125" style="316" customWidth="1"/>
    <col min="515" max="515" width="5.54296875" style="316" customWidth="1"/>
    <col min="516" max="516" width="10.08984375" style="316" bestFit="1" customWidth="1"/>
    <col min="517" max="517" width="10.36328125" style="316" customWidth="1"/>
    <col min="518" max="518" width="14.1796875" style="316" customWidth="1"/>
    <col min="519" max="768" width="9.1796875" style="316"/>
    <col min="769" max="769" width="5.90625" style="316" customWidth="1"/>
    <col min="770" max="770" width="51.26953125" style="316" customWidth="1"/>
    <col min="771" max="771" width="5.54296875" style="316" customWidth="1"/>
    <col min="772" max="772" width="10.08984375" style="316" bestFit="1" customWidth="1"/>
    <col min="773" max="773" width="10.36328125" style="316" customWidth="1"/>
    <col min="774" max="774" width="14.1796875" style="316" customWidth="1"/>
    <col min="775" max="1024" width="9.1796875" style="316"/>
    <col min="1025" max="1025" width="5.90625" style="316" customWidth="1"/>
    <col min="1026" max="1026" width="51.26953125" style="316" customWidth="1"/>
    <col min="1027" max="1027" width="5.54296875" style="316" customWidth="1"/>
    <col min="1028" max="1028" width="10.08984375" style="316" bestFit="1" customWidth="1"/>
    <col min="1029" max="1029" width="10.36328125" style="316" customWidth="1"/>
    <col min="1030" max="1030" width="14.1796875" style="316" customWidth="1"/>
    <col min="1031" max="1280" width="9.1796875" style="316"/>
    <col min="1281" max="1281" width="5.90625" style="316" customWidth="1"/>
    <col min="1282" max="1282" width="51.26953125" style="316" customWidth="1"/>
    <col min="1283" max="1283" width="5.54296875" style="316" customWidth="1"/>
    <col min="1284" max="1284" width="10.08984375" style="316" bestFit="1" customWidth="1"/>
    <col min="1285" max="1285" width="10.36328125" style="316" customWidth="1"/>
    <col min="1286" max="1286" width="14.1796875" style="316" customWidth="1"/>
    <col min="1287" max="1536" width="9.1796875" style="316"/>
    <col min="1537" max="1537" width="5.90625" style="316" customWidth="1"/>
    <col min="1538" max="1538" width="51.26953125" style="316" customWidth="1"/>
    <col min="1539" max="1539" width="5.54296875" style="316" customWidth="1"/>
    <col min="1540" max="1540" width="10.08984375" style="316" bestFit="1" customWidth="1"/>
    <col min="1541" max="1541" width="10.36328125" style="316" customWidth="1"/>
    <col min="1542" max="1542" width="14.1796875" style="316" customWidth="1"/>
    <col min="1543" max="1792" width="9.1796875" style="316"/>
    <col min="1793" max="1793" width="5.90625" style="316" customWidth="1"/>
    <col min="1794" max="1794" width="51.26953125" style="316" customWidth="1"/>
    <col min="1795" max="1795" width="5.54296875" style="316" customWidth="1"/>
    <col min="1796" max="1796" width="10.08984375" style="316" bestFit="1" customWidth="1"/>
    <col min="1797" max="1797" width="10.36328125" style="316" customWidth="1"/>
    <col min="1798" max="1798" width="14.1796875" style="316" customWidth="1"/>
    <col min="1799" max="2048" width="9.1796875" style="316"/>
    <col min="2049" max="2049" width="5.90625" style="316" customWidth="1"/>
    <col min="2050" max="2050" width="51.26953125" style="316" customWidth="1"/>
    <col min="2051" max="2051" width="5.54296875" style="316" customWidth="1"/>
    <col min="2052" max="2052" width="10.08984375" style="316" bestFit="1" customWidth="1"/>
    <col min="2053" max="2053" width="10.36328125" style="316" customWidth="1"/>
    <col min="2054" max="2054" width="14.1796875" style="316" customWidth="1"/>
    <col min="2055" max="2304" width="9.1796875" style="316"/>
    <col min="2305" max="2305" width="5.90625" style="316" customWidth="1"/>
    <col min="2306" max="2306" width="51.26953125" style="316" customWidth="1"/>
    <col min="2307" max="2307" width="5.54296875" style="316" customWidth="1"/>
    <col min="2308" max="2308" width="10.08984375" style="316" bestFit="1" customWidth="1"/>
    <col min="2309" max="2309" width="10.36328125" style="316" customWidth="1"/>
    <col min="2310" max="2310" width="14.1796875" style="316" customWidth="1"/>
    <col min="2311" max="2560" width="9.1796875" style="316"/>
    <col min="2561" max="2561" width="5.90625" style="316" customWidth="1"/>
    <col min="2562" max="2562" width="51.26953125" style="316" customWidth="1"/>
    <col min="2563" max="2563" width="5.54296875" style="316" customWidth="1"/>
    <col min="2564" max="2564" width="10.08984375" style="316" bestFit="1" customWidth="1"/>
    <col min="2565" max="2565" width="10.36328125" style="316" customWidth="1"/>
    <col min="2566" max="2566" width="14.1796875" style="316" customWidth="1"/>
    <col min="2567" max="2816" width="9.1796875" style="316"/>
    <col min="2817" max="2817" width="5.90625" style="316" customWidth="1"/>
    <col min="2818" max="2818" width="51.26953125" style="316" customWidth="1"/>
    <col min="2819" max="2819" width="5.54296875" style="316" customWidth="1"/>
    <col min="2820" max="2820" width="10.08984375" style="316" bestFit="1" customWidth="1"/>
    <col min="2821" max="2821" width="10.36328125" style="316" customWidth="1"/>
    <col min="2822" max="2822" width="14.1796875" style="316" customWidth="1"/>
    <col min="2823" max="3072" width="9.1796875" style="316"/>
    <col min="3073" max="3073" width="5.90625" style="316" customWidth="1"/>
    <col min="3074" max="3074" width="51.26953125" style="316" customWidth="1"/>
    <col min="3075" max="3075" width="5.54296875" style="316" customWidth="1"/>
    <col min="3076" max="3076" width="10.08984375" style="316" bestFit="1" customWidth="1"/>
    <col min="3077" max="3077" width="10.36328125" style="316" customWidth="1"/>
    <col min="3078" max="3078" width="14.1796875" style="316" customWidth="1"/>
    <col min="3079" max="3328" width="9.1796875" style="316"/>
    <col min="3329" max="3329" width="5.90625" style="316" customWidth="1"/>
    <col min="3330" max="3330" width="51.26953125" style="316" customWidth="1"/>
    <col min="3331" max="3331" width="5.54296875" style="316" customWidth="1"/>
    <col min="3332" max="3332" width="10.08984375" style="316" bestFit="1" customWidth="1"/>
    <col min="3333" max="3333" width="10.36328125" style="316" customWidth="1"/>
    <col min="3334" max="3334" width="14.1796875" style="316" customWidth="1"/>
    <col min="3335" max="3584" width="9.1796875" style="316"/>
    <col min="3585" max="3585" width="5.90625" style="316" customWidth="1"/>
    <col min="3586" max="3586" width="51.26953125" style="316" customWidth="1"/>
    <col min="3587" max="3587" width="5.54296875" style="316" customWidth="1"/>
    <col min="3588" max="3588" width="10.08984375" style="316" bestFit="1" customWidth="1"/>
    <col min="3589" max="3589" width="10.36328125" style="316" customWidth="1"/>
    <col min="3590" max="3590" width="14.1796875" style="316" customWidth="1"/>
    <col min="3591" max="3840" width="9.1796875" style="316"/>
    <col min="3841" max="3841" width="5.90625" style="316" customWidth="1"/>
    <col min="3842" max="3842" width="51.26953125" style="316" customWidth="1"/>
    <col min="3843" max="3843" width="5.54296875" style="316" customWidth="1"/>
    <col min="3844" max="3844" width="10.08984375" style="316" bestFit="1" customWidth="1"/>
    <col min="3845" max="3845" width="10.36328125" style="316" customWidth="1"/>
    <col min="3846" max="3846" width="14.1796875" style="316" customWidth="1"/>
    <col min="3847" max="4096" width="9.1796875" style="316"/>
    <col min="4097" max="4097" width="5.90625" style="316" customWidth="1"/>
    <col min="4098" max="4098" width="51.26953125" style="316" customWidth="1"/>
    <col min="4099" max="4099" width="5.54296875" style="316" customWidth="1"/>
    <col min="4100" max="4100" width="10.08984375" style="316" bestFit="1" customWidth="1"/>
    <col min="4101" max="4101" width="10.36328125" style="316" customWidth="1"/>
    <col min="4102" max="4102" width="14.1796875" style="316" customWidth="1"/>
    <col min="4103" max="4352" width="9.1796875" style="316"/>
    <col min="4353" max="4353" width="5.90625" style="316" customWidth="1"/>
    <col min="4354" max="4354" width="51.26953125" style="316" customWidth="1"/>
    <col min="4355" max="4355" width="5.54296875" style="316" customWidth="1"/>
    <col min="4356" max="4356" width="10.08984375" style="316" bestFit="1" customWidth="1"/>
    <col min="4357" max="4357" width="10.36328125" style="316" customWidth="1"/>
    <col min="4358" max="4358" width="14.1796875" style="316" customWidth="1"/>
    <col min="4359" max="4608" width="9.1796875" style="316"/>
    <col min="4609" max="4609" width="5.90625" style="316" customWidth="1"/>
    <col min="4610" max="4610" width="51.26953125" style="316" customWidth="1"/>
    <col min="4611" max="4611" width="5.54296875" style="316" customWidth="1"/>
    <col min="4612" max="4612" width="10.08984375" style="316" bestFit="1" customWidth="1"/>
    <col min="4613" max="4613" width="10.36328125" style="316" customWidth="1"/>
    <col min="4614" max="4614" width="14.1796875" style="316" customWidth="1"/>
    <col min="4615" max="4864" width="9.1796875" style="316"/>
    <col min="4865" max="4865" width="5.90625" style="316" customWidth="1"/>
    <col min="4866" max="4866" width="51.26953125" style="316" customWidth="1"/>
    <col min="4867" max="4867" width="5.54296875" style="316" customWidth="1"/>
    <col min="4868" max="4868" width="10.08984375" style="316" bestFit="1" customWidth="1"/>
    <col min="4869" max="4869" width="10.36328125" style="316" customWidth="1"/>
    <col min="4870" max="4870" width="14.1796875" style="316" customWidth="1"/>
    <col min="4871" max="5120" width="9.1796875" style="316"/>
    <col min="5121" max="5121" width="5.90625" style="316" customWidth="1"/>
    <col min="5122" max="5122" width="51.26953125" style="316" customWidth="1"/>
    <col min="5123" max="5123" width="5.54296875" style="316" customWidth="1"/>
    <col min="5124" max="5124" width="10.08984375" style="316" bestFit="1" customWidth="1"/>
    <col min="5125" max="5125" width="10.36328125" style="316" customWidth="1"/>
    <col min="5126" max="5126" width="14.1796875" style="316" customWidth="1"/>
    <col min="5127" max="5376" width="9.1796875" style="316"/>
    <col min="5377" max="5377" width="5.90625" style="316" customWidth="1"/>
    <col min="5378" max="5378" width="51.26953125" style="316" customWidth="1"/>
    <col min="5379" max="5379" width="5.54296875" style="316" customWidth="1"/>
    <col min="5380" max="5380" width="10.08984375" style="316" bestFit="1" customWidth="1"/>
    <col min="5381" max="5381" width="10.36328125" style="316" customWidth="1"/>
    <col min="5382" max="5382" width="14.1796875" style="316" customWidth="1"/>
    <col min="5383" max="5632" width="9.1796875" style="316"/>
    <col min="5633" max="5633" width="5.90625" style="316" customWidth="1"/>
    <col min="5634" max="5634" width="51.26953125" style="316" customWidth="1"/>
    <col min="5635" max="5635" width="5.54296875" style="316" customWidth="1"/>
    <col min="5636" max="5636" width="10.08984375" style="316" bestFit="1" customWidth="1"/>
    <col min="5637" max="5637" width="10.36328125" style="316" customWidth="1"/>
    <col min="5638" max="5638" width="14.1796875" style="316" customWidth="1"/>
    <col min="5639" max="5888" width="9.1796875" style="316"/>
    <col min="5889" max="5889" width="5.90625" style="316" customWidth="1"/>
    <col min="5890" max="5890" width="51.26953125" style="316" customWidth="1"/>
    <col min="5891" max="5891" width="5.54296875" style="316" customWidth="1"/>
    <col min="5892" max="5892" width="10.08984375" style="316" bestFit="1" customWidth="1"/>
    <col min="5893" max="5893" width="10.36328125" style="316" customWidth="1"/>
    <col min="5894" max="5894" width="14.1796875" style="316" customWidth="1"/>
    <col min="5895" max="6144" width="9.1796875" style="316"/>
    <col min="6145" max="6145" width="5.90625" style="316" customWidth="1"/>
    <col min="6146" max="6146" width="51.26953125" style="316" customWidth="1"/>
    <col min="6147" max="6147" width="5.54296875" style="316" customWidth="1"/>
    <col min="6148" max="6148" width="10.08984375" style="316" bestFit="1" customWidth="1"/>
    <col min="6149" max="6149" width="10.36328125" style="316" customWidth="1"/>
    <col min="6150" max="6150" width="14.1796875" style="316" customWidth="1"/>
    <col min="6151" max="6400" width="9.1796875" style="316"/>
    <col min="6401" max="6401" width="5.90625" style="316" customWidth="1"/>
    <col min="6402" max="6402" width="51.26953125" style="316" customWidth="1"/>
    <col min="6403" max="6403" width="5.54296875" style="316" customWidth="1"/>
    <col min="6404" max="6404" width="10.08984375" style="316" bestFit="1" customWidth="1"/>
    <col min="6405" max="6405" width="10.36328125" style="316" customWidth="1"/>
    <col min="6406" max="6406" width="14.1796875" style="316" customWidth="1"/>
    <col min="6407" max="6656" width="9.1796875" style="316"/>
    <col min="6657" max="6657" width="5.90625" style="316" customWidth="1"/>
    <col min="6658" max="6658" width="51.26953125" style="316" customWidth="1"/>
    <col min="6659" max="6659" width="5.54296875" style="316" customWidth="1"/>
    <col min="6660" max="6660" width="10.08984375" style="316" bestFit="1" customWidth="1"/>
    <col min="6661" max="6661" width="10.36328125" style="316" customWidth="1"/>
    <col min="6662" max="6662" width="14.1796875" style="316" customWidth="1"/>
    <col min="6663" max="6912" width="9.1796875" style="316"/>
    <col min="6913" max="6913" width="5.90625" style="316" customWidth="1"/>
    <col min="6914" max="6914" width="51.26953125" style="316" customWidth="1"/>
    <col min="6915" max="6915" width="5.54296875" style="316" customWidth="1"/>
    <col min="6916" max="6916" width="10.08984375" style="316" bestFit="1" customWidth="1"/>
    <col min="6917" max="6917" width="10.36328125" style="316" customWidth="1"/>
    <col min="6918" max="6918" width="14.1796875" style="316" customWidth="1"/>
    <col min="6919" max="7168" width="9.1796875" style="316"/>
    <col min="7169" max="7169" width="5.90625" style="316" customWidth="1"/>
    <col min="7170" max="7170" width="51.26953125" style="316" customWidth="1"/>
    <col min="7171" max="7171" width="5.54296875" style="316" customWidth="1"/>
    <col min="7172" max="7172" width="10.08984375" style="316" bestFit="1" customWidth="1"/>
    <col min="7173" max="7173" width="10.36328125" style="316" customWidth="1"/>
    <col min="7174" max="7174" width="14.1796875" style="316" customWidth="1"/>
    <col min="7175" max="7424" width="9.1796875" style="316"/>
    <col min="7425" max="7425" width="5.90625" style="316" customWidth="1"/>
    <col min="7426" max="7426" width="51.26953125" style="316" customWidth="1"/>
    <col min="7427" max="7427" width="5.54296875" style="316" customWidth="1"/>
    <col min="7428" max="7428" width="10.08984375" style="316" bestFit="1" customWidth="1"/>
    <col min="7429" max="7429" width="10.36328125" style="316" customWidth="1"/>
    <col min="7430" max="7430" width="14.1796875" style="316" customWidth="1"/>
    <col min="7431" max="7680" width="9.1796875" style="316"/>
    <col min="7681" max="7681" width="5.90625" style="316" customWidth="1"/>
    <col min="7682" max="7682" width="51.26953125" style="316" customWidth="1"/>
    <col min="7683" max="7683" width="5.54296875" style="316" customWidth="1"/>
    <col min="7684" max="7684" width="10.08984375" style="316" bestFit="1" customWidth="1"/>
    <col min="7685" max="7685" width="10.36328125" style="316" customWidth="1"/>
    <col min="7686" max="7686" width="14.1796875" style="316" customWidth="1"/>
    <col min="7687" max="7936" width="9.1796875" style="316"/>
    <col min="7937" max="7937" width="5.90625" style="316" customWidth="1"/>
    <col min="7938" max="7938" width="51.26953125" style="316" customWidth="1"/>
    <col min="7939" max="7939" width="5.54296875" style="316" customWidth="1"/>
    <col min="7940" max="7940" width="10.08984375" style="316" bestFit="1" customWidth="1"/>
    <col min="7941" max="7941" width="10.36328125" style="316" customWidth="1"/>
    <col min="7942" max="7942" width="14.1796875" style="316" customWidth="1"/>
    <col min="7943" max="8192" width="9.1796875" style="316"/>
    <col min="8193" max="8193" width="5.90625" style="316" customWidth="1"/>
    <col min="8194" max="8194" width="51.26953125" style="316" customWidth="1"/>
    <col min="8195" max="8195" width="5.54296875" style="316" customWidth="1"/>
    <col min="8196" max="8196" width="10.08984375" style="316" bestFit="1" customWidth="1"/>
    <col min="8197" max="8197" width="10.36328125" style="316" customWidth="1"/>
    <col min="8198" max="8198" width="14.1796875" style="316" customWidth="1"/>
    <col min="8199" max="8448" width="9.1796875" style="316"/>
    <col min="8449" max="8449" width="5.90625" style="316" customWidth="1"/>
    <col min="8450" max="8450" width="51.26953125" style="316" customWidth="1"/>
    <col min="8451" max="8451" width="5.54296875" style="316" customWidth="1"/>
    <col min="8452" max="8452" width="10.08984375" style="316" bestFit="1" customWidth="1"/>
    <col min="8453" max="8453" width="10.36328125" style="316" customWidth="1"/>
    <col min="8454" max="8454" width="14.1796875" style="316" customWidth="1"/>
    <col min="8455" max="8704" width="9.1796875" style="316"/>
    <col min="8705" max="8705" width="5.90625" style="316" customWidth="1"/>
    <col min="8706" max="8706" width="51.26953125" style="316" customWidth="1"/>
    <col min="8707" max="8707" width="5.54296875" style="316" customWidth="1"/>
    <col min="8708" max="8708" width="10.08984375" style="316" bestFit="1" customWidth="1"/>
    <col min="8709" max="8709" width="10.36328125" style="316" customWidth="1"/>
    <col min="8710" max="8710" width="14.1796875" style="316" customWidth="1"/>
    <col min="8711" max="8960" width="9.1796875" style="316"/>
    <col min="8961" max="8961" width="5.90625" style="316" customWidth="1"/>
    <col min="8962" max="8962" width="51.26953125" style="316" customWidth="1"/>
    <col min="8963" max="8963" width="5.54296875" style="316" customWidth="1"/>
    <col min="8964" max="8964" width="10.08984375" style="316" bestFit="1" customWidth="1"/>
    <col min="8965" max="8965" width="10.36328125" style="316" customWidth="1"/>
    <col min="8966" max="8966" width="14.1796875" style="316" customWidth="1"/>
    <col min="8967" max="9216" width="9.1796875" style="316"/>
    <col min="9217" max="9217" width="5.90625" style="316" customWidth="1"/>
    <col min="9218" max="9218" width="51.26953125" style="316" customWidth="1"/>
    <col min="9219" max="9219" width="5.54296875" style="316" customWidth="1"/>
    <col min="9220" max="9220" width="10.08984375" style="316" bestFit="1" customWidth="1"/>
    <col min="9221" max="9221" width="10.36328125" style="316" customWidth="1"/>
    <col min="9222" max="9222" width="14.1796875" style="316" customWidth="1"/>
    <col min="9223" max="9472" width="9.1796875" style="316"/>
    <col min="9473" max="9473" width="5.90625" style="316" customWidth="1"/>
    <col min="9474" max="9474" width="51.26953125" style="316" customWidth="1"/>
    <col min="9475" max="9475" width="5.54296875" style="316" customWidth="1"/>
    <col min="9476" max="9476" width="10.08984375" style="316" bestFit="1" customWidth="1"/>
    <col min="9477" max="9477" width="10.36328125" style="316" customWidth="1"/>
    <col min="9478" max="9478" width="14.1796875" style="316" customWidth="1"/>
    <col min="9479" max="9728" width="9.1796875" style="316"/>
    <col min="9729" max="9729" width="5.90625" style="316" customWidth="1"/>
    <col min="9730" max="9730" width="51.26953125" style="316" customWidth="1"/>
    <col min="9731" max="9731" width="5.54296875" style="316" customWidth="1"/>
    <col min="9732" max="9732" width="10.08984375" style="316" bestFit="1" customWidth="1"/>
    <col min="9733" max="9733" width="10.36328125" style="316" customWidth="1"/>
    <col min="9734" max="9734" width="14.1796875" style="316" customWidth="1"/>
    <col min="9735" max="9984" width="9.1796875" style="316"/>
    <col min="9985" max="9985" width="5.90625" style="316" customWidth="1"/>
    <col min="9986" max="9986" width="51.26953125" style="316" customWidth="1"/>
    <col min="9987" max="9987" width="5.54296875" style="316" customWidth="1"/>
    <col min="9988" max="9988" width="10.08984375" style="316" bestFit="1" customWidth="1"/>
    <col min="9989" max="9989" width="10.36328125" style="316" customWidth="1"/>
    <col min="9990" max="9990" width="14.1796875" style="316" customWidth="1"/>
    <col min="9991" max="10240" width="9.1796875" style="316"/>
    <col min="10241" max="10241" width="5.90625" style="316" customWidth="1"/>
    <col min="10242" max="10242" width="51.26953125" style="316" customWidth="1"/>
    <col min="10243" max="10243" width="5.54296875" style="316" customWidth="1"/>
    <col min="10244" max="10244" width="10.08984375" style="316" bestFit="1" customWidth="1"/>
    <col min="10245" max="10245" width="10.36328125" style="316" customWidth="1"/>
    <col min="10246" max="10246" width="14.1796875" style="316" customWidth="1"/>
    <col min="10247" max="10496" width="9.1796875" style="316"/>
    <col min="10497" max="10497" width="5.90625" style="316" customWidth="1"/>
    <col min="10498" max="10498" width="51.26953125" style="316" customWidth="1"/>
    <col min="10499" max="10499" width="5.54296875" style="316" customWidth="1"/>
    <col min="10500" max="10500" width="10.08984375" style="316" bestFit="1" customWidth="1"/>
    <col min="10501" max="10501" width="10.36328125" style="316" customWidth="1"/>
    <col min="10502" max="10502" width="14.1796875" style="316" customWidth="1"/>
    <col min="10503" max="10752" width="9.1796875" style="316"/>
    <col min="10753" max="10753" width="5.90625" style="316" customWidth="1"/>
    <col min="10754" max="10754" width="51.26953125" style="316" customWidth="1"/>
    <col min="10755" max="10755" width="5.54296875" style="316" customWidth="1"/>
    <col min="10756" max="10756" width="10.08984375" style="316" bestFit="1" customWidth="1"/>
    <col min="10757" max="10757" width="10.36328125" style="316" customWidth="1"/>
    <col min="10758" max="10758" width="14.1796875" style="316" customWidth="1"/>
    <col min="10759" max="11008" width="9.1796875" style="316"/>
    <col min="11009" max="11009" width="5.90625" style="316" customWidth="1"/>
    <col min="11010" max="11010" width="51.26953125" style="316" customWidth="1"/>
    <col min="11011" max="11011" width="5.54296875" style="316" customWidth="1"/>
    <col min="11012" max="11012" width="10.08984375" style="316" bestFit="1" customWidth="1"/>
    <col min="11013" max="11013" width="10.36328125" style="316" customWidth="1"/>
    <col min="11014" max="11014" width="14.1796875" style="316" customWidth="1"/>
    <col min="11015" max="11264" width="9.1796875" style="316"/>
    <col min="11265" max="11265" width="5.90625" style="316" customWidth="1"/>
    <col min="11266" max="11266" width="51.26953125" style="316" customWidth="1"/>
    <col min="11267" max="11267" width="5.54296875" style="316" customWidth="1"/>
    <col min="11268" max="11268" width="10.08984375" style="316" bestFit="1" customWidth="1"/>
    <col min="11269" max="11269" width="10.36328125" style="316" customWidth="1"/>
    <col min="11270" max="11270" width="14.1796875" style="316" customWidth="1"/>
    <col min="11271" max="11520" width="9.1796875" style="316"/>
    <col min="11521" max="11521" width="5.90625" style="316" customWidth="1"/>
    <col min="11522" max="11522" width="51.26953125" style="316" customWidth="1"/>
    <col min="11523" max="11523" width="5.54296875" style="316" customWidth="1"/>
    <col min="11524" max="11524" width="10.08984375" style="316" bestFit="1" customWidth="1"/>
    <col min="11525" max="11525" width="10.36328125" style="316" customWidth="1"/>
    <col min="11526" max="11526" width="14.1796875" style="316" customWidth="1"/>
    <col min="11527" max="11776" width="9.1796875" style="316"/>
    <col min="11777" max="11777" width="5.90625" style="316" customWidth="1"/>
    <col min="11778" max="11778" width="51.26953125" style="316" customWidth="1"/>
    <col min="11779" max="11779" width="5.54296875" style="316" customWidth="1"/>
    <col min="11780" max="11780" width="10.08984375" style="316" bestFit="1" customWidth="1"/>
    <col min="11781" max="11781" width="10.36328125" style="316" customWidth="1"/>
    <col min="11782" max="11782" width="14.1796875" style="316" customWidth="1"/>
    <col min="11783" max="12032" width="9.1796875" style="316"/>
    <col min="12033" max="12033" width="5.90625" style="316" customWidth="1"/>
    <col min="12034" max="12034" width="51.26953125" style="316" customWidth="1"/>
    <col min="12035" max="12035" width="5.54296875" style="316" customWidth="1"/>
    <col min="12036" max="12036" width="10.08984375" style="316" bestFit="1" customWidth="1"/>
    <col min="12037" max="12037" width="10.36328125" style="316" customWidth="1"/>
    <col min="12038" max="12038" width="14.1796875" style="316" customWidth="1"/>
    <col min="12039" max="12288" width="9.1796875" style="316"/>
    <col min="12289" max="12289" width="5.90625" style="316" customWidth="1"/>
    <col min="12290" max="12290" width="51.26953125" style="316" customWidth="1"/>
    <col min="12291" max="12291" width="5.54296875" style="316" customWidth="1"/>
    <col min="12292" max="12292" width="10.08984375" style="316" bestFit="1" customWidth="1"/>
    <col min="12293" max="12293" width="10.36328125" style="316" customWidth="1"/>
    <col min="12294" max="12294" width="14.1796875" style="316" customWidth="1"/>
    <col min="12295" max="12544" width="9.1796875" style="316"/>
    <col min="12545" max="12545" width="5.90625" style="316" customWidth="1"/>
    <col min="12546" max="12546" width="51.26953125" style="316" customWidth="1"/>
    <col min="12547" max="12547" width="5.54296875" style="316" customWidth="1"/>
    <col min="12548" max="12548" width="10.08984375" style="316" bestFit="1" customWidth="1"/>
    <col min="12549" max="12549" width="10.36328125" style="316" customWidth="1"/>
    <col min="12550" max="12550" width="14.1796875" style="316" customWidth="1"/>
    <col min="12551" max="12800" width="9.1796875" style="316"/>
    <col min="12801" max="12801" width="5.90625" style="316" customWidth="1"/>
    <col min="12802" max="12802" width="51.26953125" style="316" customWidth="1"/>
    <col min="12803" max="12803" width="5.54296875" style="316" customWidth="1"/>
    <col min="12804" max="12804" width="10.08984375" style="316" bestFit="1" customWidth="1"/>
    <col min="12805" max="12805" width="10.36328125" style="316" customWidth="1"/>
    <col min="12806" max="12806" width="14.1796875" style="316" customWidth="1"/>
    <col min="12807" max="13056" width="9.1796875" style="316"/>
    <col min="13057" max="13057" width="5.90625" style="316" customWidth="1"/>
    <col min="13058" max="13058" width="51.26953125" style="316" customWidth="1"/>
    <col min="13059" max="13059" width="5.54296875" style="316" customWidth="1"/>
    <col min="13060" max="13060" width="10.08984375" style="316" bestFit="1" customWidth="1"/>
    <col min="13061" max="13061" width="10.36328125" style="316" customWidth="1"/>
    <col min="13062" max="13062" width="14.1796875" style="316" customWidth="1"/>
    <col min="13063" max="13312" width="9.1796875" style="316"/>
    <col min="13313" max="13313" width="5.90625" style="316" customWidth="1"/>
    <col min="13314" max="13314" width="51.26953125" style="316" customWidth="1"/>
    <col min="13315" max="13315" width="5.54296875" style="316" customWidth="1"/>
    <col min="13316" max="13316" width="10.08984375" style="316" bestFit="1" customWidth="1"/>
    <col min="13317" max="13317" width="10.36328125" style="316" customWidth="1"/>
    <col min="13318" max="13318" width="14.1796875" style="316" customWidth="1"/>
    <col min="13319" max="13568" width="9.1796875" style="316"/>
    <col min="13569" max="13569" width="5.90625" style="316" customWidth="1"/>
    <col min="13570" max="13570" width="51.26953125" style="316" customWidth="1"/>
    <col min="13571" max="13571" width="5.54296875" style="316" customWidth="1"/>
    <col min="13572" max="13572" width="10.08984375" style="316" bestFit="1" customWidth="1"/>
    <col min="13573" max="13573" width="10.36328125" style="316" customWidth="1"/>
    <col min="13574" max="13574" width="14.1796875" style="316" customWidth="1"/>
    <col min="13575" max="13824" width="9.1796875" style="316"/>
    <col min="13825" max="13825" width="5.90625" style="316" customWidth="1"/>
    <col min="13826" max="13826" width="51.26953125" style="316" customWidth="1"/>
    <col min="13827" max="13827" width="5.54296875" style="316" customWidth="1"/>
    <col min="13828" max="13828" width="10.08984375" style="316" bestFit="1" customWidth="1"/>
    <col min="13829" max="13829" width="10.36328125" style="316" customWidth="1"/>
    <col min="13830" max="13830" width="14.1796875" style="316" customWidth="1"/>
    <col min="13831" max="14080" width="9.1796875" style="316"/>
    <col min="14081" max="14081" width="5.90625" style="316" customWidth="1"/>
    <col min="14082" max="14082" width="51.26953125" style="316" customWidth="1"/>
    <col min="14083" max="14083" width="5.54296875" style="316" customWidth="1"/>
    <col min="14084" max="14084" width="10.08984375" style="316" bestFit="1" customWidth="1"/>
    <col min="14085" max="14085" width="10.36328125" style="316" customWidth="1"/>
    <col min="14086" max="14086" width="14.1796875" style="316" customWidth="1"/>
    <col min="14087" max="14336" width="9.1796875" style="316"/>
    <col min="14337" max="14337" width="5.90625" style="316" customWidth="1"/>
    <col min="14338" max="14338" width="51.26953125" style="316" customWidth="1"/>
    <col min="14339" max="14339" width="5.54296875" style="316" customWidth="1"/>
    <col min="14340" max="14340" width="10.08984375" style="316" bestFit="1" customWidth="1"/>
    <col min="14341" max="14341" width="10.36328125" style="316" customWidth="1"/>
    <col min="14342" max="14342" width="14.1796875" style="316" customWidth="1"/>
    <col min="14343" max="14592" width="9.1796875" style="316"/>
    <col min="14593" max="14593" width="5.90625" style="316" customWidth="1"/>
    <col min="14594" max="14594" width="51.26953125" style="316" customWidth="1"/>
    <col min="14595" max="14595" width="5.54296875" style="316" customWidth="1"/>
    <col min="14596" max="14596" width="10.08984375" style="316" bestFit="1" customWidth="1"/>
    <col min="14597" max="14597" width="10.36328125" style="316" customWidth="1"/>
    <col min="14598" max="14598" width="14.1796875" style="316" customWidth="1"/>
    <col min="14599" max="14848" width="9.1796875" style="316"/>
    <col min="14849" max="14849" width="5.90625" style="316" customWidth="1"/>
    <col min="14850" max="14850" width="51.26953125" style="316" customWidth="1"/>
    <col min="14851" max="14851" width="5.54296875" style="316" customWidth="1"/>
    <col min="14852" max="14852" width="10.08984375" style="316" bestFit="1" customWidth="1"/>
    <col min="14853" max="14853" width="10.36328125" style="316" customWidth="1"/>
    <col min="14854" max="14854" width="14.1796875" style="316" customWidth="1"/>
    <col min="14855" max="15104" width="9.1796875" style="316"/>
    <col min="15105" max="15105" width="5.90625" style="316" customWidth="1"/>
    <col min="15106" max="15106" width="51.26953125" style="316" customWidth="1"/>
    <col min="15107" max="15107" width="5.54296875" style="316" customWidth="1"/>
    <col min="15108" max="15108" width="10.08984375" style="316" bestFit="1" customWidth="1"/>
    <col min="15109" max="15109" width="10.36328125" style="316" customWidth="1"/>
    <col min="15110" max="15110" width="14.1796875" style="316" customWidth="1"/>
    <col min="15111" max="15360" width="9.1796875" style="316"/>
    <col min="15361" max="15361" width="5.90625" style="316" customWidth="1"/>
    <col min="15362" max="15362" width="51.26953125" style="316" customWidth="1"/>
    <col min="15363" max="15363" width="5.54296875" style="316" customWidth="1"/>
    <col min="15364" max="15364" width="10.08984375" style="316" bestFit="1" customWidth="1"/>
    <col min="15365" max="15365" width="10.36328125" style="316" customWidth="1"/>
    <col min="15366" max="15366" width="14.1796875" style="316" customWidth="1"/>
    <col min="15367" max="15616" width="9.1796875" style="316"/>
    <col min="15617" max="15617" width="5.90625" style="316" customWidth="1"/>
    <col min="15618" max="15618" width="51.26953125" style="316" customWidth="1"/>
    <col min="15619" max="15619" width="5.54296875" style="316" customWidth="1"/>
    <col min="15620" max="15620" width="10.08984375" style="316" bestFit="1" customWidth="1"/>
    <col min="15621" max="15621" width="10.36328125" style="316" customWidth="1"/>
    <col min="15622" max="15622" width="14.1796875" style="316" customWidth="1"/>
    <col min="15623" max="15872" width="9.1796875" style="316"/>
    <col min="15873" max="15873" width="5.90625" style="316" customWidth="1"/>
    <col min="15874" max="15874" width="51.26953125" style="316" customWidth="1"/>
    <col min="15875" max="15875" width="5.54296875" style="316" customWidth="1"/>
    <col min="15876" max="15876" width="10.08984375" style="316" bestFit="1" customWidth="1"/>
    <col min="15877" max="15877" width="10.36328125" style="316" customWidth="1"/>
    <col min="15878" max="15878" width="14.1796875" style="316" customWidth="1"/>
    <col min="15879" max="16128" width="9.1796875" style="316"/>
    <col min="16129" max="16129" width="5.90625" style="316" customWidth="1"/>
    <col min="16130" max="16130" width="51.26953125" style="316" customWidth="1"/>
    <col min="16131" max="16131" width="5.54296875" style="316" customWidth="1"/>
    <col min="16132" max="16132" width="10.08984375" style="316" bestFit="1" customWidth="1"/>
    <col min="16133" max="16133" width="10.36328125" style="316" customWidth="1"/>
    <col min="16134" max="16134" width="14.1796875" style="316" customWidth="1"/>
    <col min="16135" max="16384" width="9.1796875" style="316"/>
  </cols>
  <sheetData>
    <row r="1" spans="1:6" s="318" customFormat="1">
      <c r="A1" s="2120" t="str">
        <f>'Backwash water tank'!A1:F1</f>
        <v>MBEERE SOUTH WATER SUPPLY PROJECT: LOT II-KAMBURU WATER SUPPLY</v>
      </c>
      <c r="B1" s="2121"/>
      <c r="C1" s="2121"/>
      <c r="D1" s="2121"/>
      <c r="E1" s="2121"/>
      <c r="F1" s="2122"/>
    </row>
    <row r="2" spans="1:6" s="318" customFormat="1" ht="15.5">
      <c r="A2" s="317"/>
      <c r="B2" s="1823"/>
      <c r="C2" s="1802"/>
      <c r="D2" s="319"/>
      <c r="E2" s="320"/>
      <c r="F2" s="1095"/>
    </row>
    <row r="3" spans="1:6" s="318" customFormat="1">
      <c r="A3" s="2090" t="s">
        <v>1255</v>
      </c>
      <c r="B3" s="2091"/>
      <c r="C3" s="2091"/>
      <c r="D3" s="2091"/>
      <c r="E3" s="2091"/>
      <c r="F3" s="2092"/>
    </row>
    <row r="4" spans="1:6" s="318" customFormat="1">
      <c r="A4" s="317"/>
      <c r="B4" s="1824"/>
      <c r="C4" s="1825"/>
      <c r="D4" s="1826"/>
      <c r="E4" s="1827"/>
      <c r="F4" s="1096"/>
    </row>
    <row r="5" spans="1:6" s="318" customFormat="1">
      <c r="A5" s="2123" t="s">
        <v>2285</v>
      </c>
      <c r="B5" s="2124"/>
      <c r="C5" s="2124"/>
      <c r="D5" s="2124"/>
      <c r="E5" s="2124"/>
      <c r="F5" s="2125"/>
    </row>
    <row r="6" spans="1:6" s="318" customFormat="1" ht="13.5" thickBot="1">
      <c r="A6" s="321"/>
      <c r="B6" s="322"/>
      <c r="C6" s="323"/>
      <c r="D6" s="322"/>
      <c r="E6" s="324"/>
      <c r="F6" s="1097"/>
    </row>
    <row r="7" spans="1:6" s="318" customFormat="1">
      <c r="A7" s="325" t="s">
        <v>0</v>
      </c>
      <c r="B7" s="326" t="s">
        <v>1</v>
      </c>
      <c r="C7" s="326" t="s">
        <v>2</v>
      </c>
      <c r="D7" s="327" t="s">
        <v>3</v>
      </c>
      <c r="E7" s="328" t="s">
        <v>4</v>
      </c>
      <c r="F7" s="1098" t="s">
        <v>5</v>
      </c>
    </row>
    <row r="8" spans="1:6" s="318" customFormat="1" ht="13.5" thickBot="1">
      <c r="A8" s="329" t="s">
        <v>6</v>
      </c>
      <c r="B8" s="330"/>
      <c r="C8" s="331"/>
      <c r="D8" s="330"/>
      <c r="E8" s="332" t="s">
        <v>247</v>
      </c>
      <c r="F8" s="1099" t="s">
        <v>247</v>
      </c>
    </row>
    <row r="9" spans="1:6">
      <c r="A9" s="333"/>
      <c r="B9" s="334"/>
      <c r="C9" s="335"/>
      <c r="D9" s="336"/>
      <c r="E9" s="337"/>
      <c r="F9" s="1100"/>
    </row>
    <row r="10" spans="1:6">
      <c r="A10" s="338">
        <v>1</v>
      </c>
      <c r="B10" s="339" t="s">
        <v>248</v>
      </c>
      <c r="C10" s="340"/>
      <c r="D10" s="341"/>
      <c r="E10" s="337"/>
      <c r="F10" s="1100"/>
    </row>
    <row r="11" spans="1:6">
      <c r="A11" s="333"/>
      <c r="B11" s="334"/>
      <c r="C11" s="335"/>
      <c r="D11" s="336"/>
      <c r="E11" s="337"/>
      <c r="F11" s="1100"/>
    </row>
    <row r="12" spans="1:6" ht="37.5">
      <c r="A12" s="333"/>
      <c r="B12" s="342" t="s">
        <v>249</v>
      </c>
      <c r="C12" s="335"/>
      <c r="D12" s="343"/>
      <c r="E12" s="337"/>
      <c r="F12" s="1100"/>
    </row>
    <row r="13" spans="1:6">
      <c r="A13" s="333"/>
      <c r="B13" s="334"/>
      <c r="C13" s="335"/>
      <c r="D13" s="336"/>
      <c r="E13" s="337"/>
      <c r="F13" s="1100"/>
    </row>
    <row r="14" spans="1:6" ht="25">
      <c r="A14" s="333"/>
      <c r="B14" s="77" t="s">
        <v>729</v>
      </c>
      <c r="C14" s="335"/>
      <c r="D14" s="343"/>
      <c r="E14" s="337"/>
      <c r="F14" s="1100"/>
    </row>
    <row r="15" spans="1:6">
      <c r="A15" s="333"/>
      <c r="B15" s="334"/>
      <c r="C15" s="335"/>
      <c r="D15" s="336"/>
      <c r="E15" s="337"/>
      <c r="F15" s="1100"/>
    </row>
    <row r="16" spans="1:6" ht="37.5">
      <c r="A16" s="333"/>
      <c r="B16" s="342" t="s">
        <v>730</v>
      </c>
      <c r="C16" s="335"/>
      <c r="D16" s="336"/>
      <c r="E16" s="337"/>
      <c r="F16" s="1100"/>
    </row>
    <row r="17" spans="1:6">
      <c r="A17" s="333"/>
      <c r="B17" s="334"/>
      <c r="C17" s="335"/>
      <c r="D17" s="336"/>
      <c r="E17" s="337"/>
      <c r="F17" s="1100"/>
    </row>
    <row r="18" spans="1:6" ht="37.5">
      <c r="A18" s="344"/>
      <c r="B18" s="77" t="s">
        <v>251</v>
      </c>
      <c r="C18" s="345"/>
      <c r="D18" s="346"/>
      <c r="E18" s="347"/>
      <c r="F18" s="1101"/>
    </row>
    <row r="19" spans="1:6">
      <c r="A19" s="333"/>
      <c r="B19" s="334"/>
      <c r="C19" s="335"/>
      <c r="D19" s="336"/>
      <c r="E19" s="337"/>
      <c r="F19" s="1100"/>
    </row>
    <row r="20" spans="1:6" ht="25">
      <c r="A20" s="344"/>
      <c r="B20" s="77" t="s">
        <v>731</v>
      </c>
      <c r="C20" s="345"/>
      <c r="D20" s="346"/>
      <c r="E20" s="347"/>
      <c r="F20" s="1101"/>
    </row>
    <row r="21" spans="1:6">
      <c r="A21" s="333"/>
      <c r="B21" s="334"/>
      <c r="C21" s="335"/>
      <c r="D21" s="336"/>
      <c r="E21" s="337"/>
      <c r="F21" s="1100"/>
    </row>
    <row r="22" spans="1:6" s="353" customFormat="1" ht="14.5">
      <c r="A22" s="348" t="s">
        <v>732</v>
      </c>
      <c r="B22" s="349" t="s">
        <v>252</v>
      </c>
      <c r="C22" s="350" t="s">
        <v>14</v>
      </c>
      <c r="D22" s="351">
        <v>687</v>
      </c>
      <c r="E22" s="352"/>
      <c r="F22" s="1102"/>
    </row>
    <row r="23" spans="1:6">
      <c r="A23" s="344"/>
      <c r="B23" s="354"/>
      <c r="C23" s="355"/>
      <c r="D23" s="346"/>
      <c r="E23" s="352"/>
      <c r="F23" s="1102"/>
    </row>
    <row r="24" spans="1:6" s="353" customFormat="1" ht="14.5">
      <c r="A24" s="348" t="s">
        <v>733</v>
      </c>
      <c r="B24" s="349" t="s">
        <v>253</v>
      </c>
      <c r="C24" s="350" t="s">
        <v>14</v>
      </c>
      <c r="D24" s="351">
        <v>515</v>
      </c>
      <c r="E24" s="352"/>
      <c r="F24" s="1102"/>
    </row>
    <row r="25" spans="1:6">
      <c r="A25" s="344"/>
      <c r="B25" s="356"/>
      <c r="C25" s="355"/>
      <c r="D25" s="346"/>
      <c r="E25" s="352"/>
      <c r="F25" s="1102"/>
    </row>
    <row r="26" spans="1:6" s="353" customFormat="1" ht="14.5">
      <c r="A26" s="348" t="s">
        <v>734</v>
      </c>
      <c r="B26" s="349" t="s">
        <v>735</v>
      </c>
      <c r="C26" s="350" t="s">
        <v>14</v>
      </c>
      <c r="D26" s="351">
        <v>66</v>
      </c>
      <c r="E26" s="352"/>
      <c r="F26" s="1102"/>
    </row>
    <row r="27" spans="1:6">
      <c r="A27" s="344"/>
      <c r="B27" s="357"/>
      <c r="C27" s="358"/>
      <c r="D27" s="358"/>
      <c r="E27" s="347"/>
      <c r="F27" s="1102"/>
    </row>
    <row r="28" spans="1:6" s="353" customFormat="1" ht="14.5">
      <c r="A28" s="348" t="s">
        <v>736</v>
      </c>
      <c r="B28" s="349" t="s">
        <v>737</v>
      </c>
      <c r="C28" s="350" t="s">
        <v>14</v>
      </c>
      <c r="D28" s="351">
        <v>23</v>
      </c>
      <c r="E28" s="352"/>
      <c r="F28" s="1102"/>
    </row>
    <row r="29" spans="1:6">
      <c r="A29" s="344"/>
      <c r="B29" s="357"/>
      <c r="C29" s="358"/>
      <c r="D29" s="358"/>
      <c r="E29" s="347"/>
      <c r="F29" s="1102"/>
    </row>
    <row r="30" spans="1:6" ht="25">
      <c r="A30" s="344" t="s">
        <v>738</v>
      </c>
      <c r="B30" s="533" t="s">
        <v>739</v>
      </c>
      <c r="C30" s="355" t="s">
        <v>15</v>
      </c>
      <c r="D30" s="346">
        <v>246</v>
      </c>
      <c r="E30" s="347"/>
      <c r="F30" s="1102"/>
    </row>
    <row r="31" spans="1:6">
      <c r="A31" s="333"/>
      <c r="B31" s="534"/>
      <c r="C31" s="335"/>
      <c r="D31" s="336"/>
      <c r="E31" s="337"/>
      <c r="F31" s="1102"/>
    </row>
    <row r="32" spans="1:6" ht="25">
      <c r="A32" s="344" t="s">
        <v>740</v>
      </c>
      <c r="B32" s="535" t="s">
        <v>741</v>
      </c>
      <c r="C32" s="359" t="s">
        <v>14</v>
      </c>
      <c r="D32" s="359">
        <v>78</v>
      </c>
      <c r="E32" s="347"/>
      <c r="F32" s="1102"/>
    </row>
    <row r="33" spans="1:6">
      <c r="A33" s="344"/>
      <c r="B33" s="533"/>
      <c r="C33" s="358"/>
      <c r="D33" s="358"/>
      <c r="E33" s="347"/>
      <c r="F33" s="1102"/>
    </row>
    <row r="34" spans="1:6" ht="25">
      <c r="A34" s="344" t="s">
        <v>742</v>
      </c>
      <c r="B34" s="535" t="s">
        <v>743</v>
      </c>
      <c r="C34" s="359" t="s">
        <v>14</v>
      </c>
      <c r="D34" s="359">
        <v>130</v>
      </c>
      <c r="E34" s="347"/>
      <c r="F34" s="1102"/>
    </row>
    <row r="35" spans="1:6">
      <c r="A35" s="344"/>
      <c r="B35" s="535"/>
      <c r="C35" s="359"/>
      <c r="D35" s="359"/>
      <c r="E35" s="347"/>
      <c r="F35" s="1102"/>
    </row>
    <row r="36" spans="1:6" ht="25">
      <c r="A36" s="344" t="s">
        <v>744</v>
      </c>
      <c r="B36" s="535" t="s">
        <v>745</v>
      </c>
      <c r="C36" s="359" t="s">
        <v>14</v>
      </c>
      <c r="D36" s="359">
        <v>52</v>
      </c>
      <c r="E36" s="347"/>
      <c r="F36" s="1102"/>
    </row>
    <row r="37" spans="1:6">
      <c r="A37" s="344"/>
      <c r="B37" s="357"/>
      <c r="C37" s="358"/>
      <c r="D37" s="358"/>
      <c r="E37" s="347"/>
      <c r="F37" s="1102"/>
    </row>
    <row r="38" spans="1:6">
      <c r="A38" s="344"/>
      <c r="B38" s="339" t="s">
        <v>746</v>
      </c>
      <c r="C38" s="358"/>
      <c r="D38" s="358"/>
      <c r="E38" s="347"/>
      <c r="F38" s="1102"/>
    </row>
    <row r="39" spans="1:6">
      <c r="A39" s="344"/>
      <c r="B39" s="360"/>
      <c r="C39" s="358"/>
      <c r="D39" s="358"/>
      <c r="E39" s="347"/>
      <c r="F39" s="1102"/>
    </row>
    <row r="40" spans="1:6" ht="50">
      <c r="A40" s="344"/>
      <c r="B40" s="361" t="s">
        <v>548</v>
      </c>
      <c r="C40" s="355"/>
      <c r="D40" s="346"/>
      <c r="E40" s="347"/>
      <c r="F40" s="1102"/>
    </row>
    <row r="41" spans="1:6">
      <c r="A41" s="344"/>
      <c r="B41" s="357"/>
      <c r="C41" s="358"/>
      <c r="D41" s="358"/>
      <c r="E41" s="347"/>
      <c r="F41" s="1102"/>
    </row>
    <row r="42" spans="1:6" s="353" customFormat="1" ht="25">
      <c r="A42" s="344" t="s">
        <v>747</v>
      </c>
      <c r="B42" s="349" t="s">
        <v>748</v>
      </c>
      <c r="C42" s="350" t="s">
        <v>14</v>
      </c>
      <c r="D42" s="351">
        <v>156</v>
      </c>
      <c r="E42" s="352"/>
      <c r="F42" s="1102"/>
    </row>
    <row r="43" spans="1:6">
      <c r="A43" s="344"/>
      <c r="B43" s="357"/>
      <c r="C43" s="358"/>
      <c r="D43" s="358"/>
      <c r="E43" s="347"/>
      <c r="F43" s="1102"/>
    </row>
    <row r="44" spans="1:6" s="353" customFormat="1" ht="14.5">
      <c r="A44" s="348" t="s">
        <v>749</v>
      </c>
      <c r="B44" s="349" t="s">
        <v>750</v>
      </c>
      <c r="C44" s="350" t="s">
        <v>14</v>
      </c>
      <c r="D44" s="351">
        <v>18</v>
      </c>
      <c r="E44" s="352"/>
      <c r="F44" s="1102"/>
    </row>
    <row r="45" spans="1:6">
      <c r="A45" s="344"/>
      <c r="B45" s="354"/>
      <c r="C45" s="355"/>
      <c r="D45" s="358"/>
      <c r="E45" s="347"/>
      <c r="F45" s="1102"/>
    </row>
    <row r="46" spans="1:6" s="353" customFormat="1" ht="14.5">
      <c r="A46" s="348" t="s">
        <v>751</v>
      </c>
      <c r="B46" s="349" t="s">
        <v>44</v>
      </c>
      <c r="C46" s="350" t="s">
        <v>14</v>
      </c>
      <c r="D46" s="351">
        <v>1117</v>
      </c>
      <c r="E46" s="352"/>
      <c r="F46" s="1102"/>
    </row>
    <row r="47" spans="1:6">
      <c r="A47" s="344"/>
      <c r="B47" s="354"/>
      <c r="C47" s="355"/>
      <c r="D47" s="358"/>
      <c r="E47" s="347"/>
      <c r="F47" s="1101"/>
    </row>
    <row r="48" spans="1:6" ht="13.5" thickBot="1">
      <c r="A48" s="2126" t="s">
        <v>269</v>
      </c>
      <c r="B48" s="2129"/>
      <c r="C48" s="2129"/>
      <c r="D48" s="2129"/>
      <c r="E48" s="2130"/>
      <c r="F48" s="1103"/>
    </row>
    <row r="49" spans="1:6">
      <c r="A49" s="362" t="s">
        <v>752</v>
      </c>
      <c r="B49" s="363" t="s">
        <v>264</v>
      </c>
      <c r="C49" s="358"/>
      <c r="D49" s="358"/>
      <c r="E49" s="347"/>
      <c r="F49" s="1101"/>
    </row>
    <row r="50" spans="1:6">
      <c r="A50" s="344"/>
      <c r="B50" s="357"/>
      <c r="C50" s="358"/>
      <c r="D50" s="358"/>
      <c r="E50" s="347"/>
      <c r="F50" s="1101"/>
    </row>
    <row r="51" spans="1:6">
      <c r="A51" s="344"/>
      <c r="B51" s="364" t="s">
        <v>753</v>
      </c>
      <c r="C51" s="358"/>
      <c r="D51" s="358"/>
      <c r="E51" s="347"/>
      <c r="F51" s="1101"/>
    </row>
    <row r="52" spans="1:6">
      <c r="A52" s="344"/>
      <c r="B52" s="357"/>
      <c r="C52" s="358"/>
      <c r="D52" s="358"/>
      <c r="E52" s="347"/>
      <c r="F52" s="1101"/>
    </row>
    <row r="53" spans="1:6" ht="25">
      <c r="A53" s="344" t="s">
        <v>754</v>
      </c>
      <c r="B53" s="357" t="s">
        <v>755</v>
      </c>
      <c r="C53" s="355" t="s">
        <v>14</v>
      </c>
      <c r="D53" s="346">
        <v>12</v>
      </c>
      <c r="E53" s="347"/>
      <c r="F53" s="1101"/>
    </row>
    <row r="54" spans="1:6">
      <c r="A54" s="344"/>
      <c r="B54" s="365"/>
      <c r="C54" s="358"/>
      <c r="D54" s="346"/>
      <c r="E54" s="347"/>
      <c r="F54" s="1101"/>
    </row>
    <row r="55" spans="1:6" ht="25">
      <c r="A55" s="344" t="s">
        <v>756</v>
      </c>
      <c r="B55" s="536" t="s">
        <v>757</v>
      </c>
      <c r="C55" s="355" t="s">
        <v>14</v>
      </c>
      <c r="D55" s="346">
        <v>18</v>
      </c>
      <c r="E55" s="347"/>
      <c r="F55" s="1101"/>
    </row>
    <row r="56" spans="1:6">
      <c r="A56" s="344"/>
      <c r="B56" s="366"/>
      <c r="C56" s="367"/>
      <c r="D56" s="346"/>
      <c r="E56" s="347"/>
      <c r="F56" s="1101"/>
    </row>
    <row r="57" spans="1:6" s="353" customFormat="1" ht="14.5">
      <c r="A57" s="348" t="s">
        <v>758</v>
      </c>
      <c r="B57" s="349" t="s">
        <v>759</v>
      </c>
      <c r="C57" s="350" t="s">
        <v>14</v>
      </c>
      <c r="D57" s="351">
        <v>1</v>
      </c>
      <c r="E57" s="352"/>
      <c r="F57" s="1101"/>
    </row>
    <row r="58" spans="1:6">
      <c r="A58" s="344"/>
      <c r="B58" s="366"/>
      <c r="C58" s="367"/>
      <c r="D58" s="346"/>
      <c r="E58" s="347"/>
      <c r="F58" s="1101"/>
    </row>
    <row r="59" spans="1:6" s="353" customFormat="1" ht="14.5">
      <c r="A59" s="348" t="s">
        <v>760</v>
      </c>
      <c r="B59" s="349" t="s">
        <v>761</v>
      </c>
      <c r="C59" s="350" t="s">
        <v>14</v>
      </c>
      <c r="D59" s="351">
        <v>3</v>
      </c>
      <c r="E59" s="352"/>
      <c r="F59" s="1101"/>
    </row>
    <row r="60" spans="1:6">
      <c r="A60" s="344"/>
      <c r="B60" s="366"/>
      <c r="C60" s="367"/>
      <c r="D60" s="346"/>
      <c r="E60" s="347"/>
      <c r="F60" s="1101"/>
    </row>
    <row r="61" spans="1:6">
      <c r="A61" s="344"/>
      <c r="B61" s="363" t="s">
        <v>762</v>
      </c>
      <c r="C61" s="358"/>
      <c r="D61" s="368"/>
      <c r="E61" s="347"/>
      <c r="F61" s="1101"/>
    </row>
    <row r="62" spans="1:6">
      <c r="A62" s="344"/>
      <c r="B62" s="365"/>
      <c r="C62" s="358"/>
      <c r="D62" s="346"/>
      <c r="E62" s="347"/>
      <c r="F62" s="1101"/>
    </row>
    <row r="63" spans="1:6" s="353" customFormat="1" ht="25">
      <c r="A63" s="348" t="s">
        <v>763</v>
      </c>
      <c r="B63" s="361" t="s">
        <v>764</v>
      </c>
      <c r="C63" s="350" t="s">
        <v>14</v>
      </c>
      <c r="D63" s="351">
        <v>16</v>
      </c>
      <c r="E63" s="352"/>
      <c r="F63" s="1101"/>
    </row>
    <row r="64" spans="1:6">
      <c r="A64" s="344"/>
      <c r="B64" s="357"/>
      <c r="C64" s="358"/>
      <c r="D64" s="346"/>
      <c r="E64" s="347"/>
      <c r="F64" s="1101"/>
    </row>
    <row r="65" spans="1:6" ht="25">
      <c r="A65" s="344" t="s">
        <v>765</v>
      </c>
      <c r="B65" s="369" t="s">
        <v>766</v>
      </c>
      <c r="C65" s="358" t="s">
        <v>14</v>
      </c>
      <c r="D65" s="346">
        <v>24</v>
      </c>
      <c r="E65" s="347"/>
      <c r="F65" s="1101"/>
    </row>
    <row r="66" spans="1:6">
      <c r="A66" s="344"/>
      <c r="B66" s="357"/>
      <c r="C66" s="358"/>
      <c r="D66" s="346"/>
      <c r="E66" s="347"/>
      <c r="F66" s="1101"/>
    </row>
    <row r="67" spans="1:6" ht="25">
      <c r="A67" s="344">
        <v>2.7</v>
      </c>
      <c r="B67" s="357" t="s">
        <v>767</v>
      </c>
      <c r="C67" s="358" t="s">
        <v>14</v>
      </c>
      <c r="D67" s="346">
        <v>4</v>
      </c>
      <c r="E67" s="347"/>
      <c r="F67" s="1101"/>
    </row>
    <row r="68" spans="1:6">
      <c r="A68" s="344"/>
      <c r="B68" s="357"/>
      <c r="C68" s="358"/>
      <c r="D68" s="346"/>
      <c r="E68" s="347"/>
      <c r="F68" s="1101"/>
    </row>
    <row r="69" spans="1:6" s="353" customFormat="1" ht="14.5">
      <c r="A69" s="348" t="s">
        <v>768</v>
      </c>
      <c r="B69" s="349" t="s">
        <v>769</v>
      </c>
      <c r="C69" s="350" t="s">
        <v>14</v>
      </c>
      <c r="D69" s="351">
        <v>9</v>
      </c>
      <c r="E69" s="352"/>
      <c r="F69" s="1101"/>
    </row>
    <row r="70" spans="1:6">
      <c r="A70" s="344"/>
      <c r="B70" s="357"/>
      <c r="C70" s="358"/>
      <c r="D70" s="346"/>
      <c r="E70" s="347"/>
      <c r="F70" s="1101"/>
    </row>
    <row r="71" spans="1:6" s="353" customFormat="1" ht="14.5">
      <c r="A71" s="348" t="s">
        <v>770</v>
      </c>
      <c r="B71" s="349" t="s">
        <v>771</v>
      </c>
      <c r="C71" s="350" t="s">
        <v>14</v>
      </c>
      <c r="D71" s="351">
        <v>3</v>
      </c>
      <c r="E71" s="352"/>
      <c r="F71" s="1101"/>
    </row>
    <row r="72" spans="1:6">
      <c r="A72" s="344"/>
      <c r="B72" s="357"/>
      <c r="C72" s="358"/>
      <c r="D72" s="346"/>
      <c r="E72" s="347"/>
      <c r="F72" s="1101"/>
    </row>
    <row r="73" spans="1:6" ht="25">
      <c r="A73" s="344" t="s">
        <v>94</v>
      </c>
      <c r="B73" s="357" t="s">
        <v>772</v>
      </c>
      <c r="C73" s="358" t="s">
        <v>14</v>
      </c>
      <c r="D73" s="346">
        <v>6</v>
      </c>
      <c r="E73" s="347"/>
      <c r="F73" s="1101"/>
    </row>
    <row r="74" spans="1:6">
      <c r="A74" s="344"/>
      <c r="B74" s="357"/>
      <c r="C74" s="358"/>
      <c r="D74" s="346"/>
      <c r="E74" s="347"/>
      <c r="F74" s="1101"/>
    </row>
    <row r="75" spans="1:6" s="353" customFormat="1" ht="14.5">
      <c r="A75" s="348" t="s">
        <v>773</v>
      </c>
      <c r="B75" s="349" t="s">
        <v>774</v>
      </c>
      <c r="C75" s="358" t="s">
        <v>14</v>
      </c>
      <c r="D75" s="351">
        <v>4</v>
      </c>
      <c r="E75" s="352"/>
      <c r="F75" s="1101"/>
    </row>
    <row r="76" spans="1:6">
      <c r="A76" s="344"/>
      <c r="B76" s="365"/>
      <c r="C76" s="358"/>
      <c r="D76" s="346"/>
      <c r="E76" s="347"/>
      <c r="F76" s="1101"/>
    </row>
    <row r="77" spans="1:6" ht="25">
      <c r="A77" s="344" t="s">
        <v>775</v>
      </c>
      <c r="B77" s="357" t="s">
        <v>776</v>
      </c>
      <c r="C77" s="358" t="s">
        <v>15</v>
      </c>
      <c r="D77" s="346">
        <v>29</v>
      </c>
      <c r="E77" s="347"/>
      <c r="F77" s="1101"/>
    </row>
    <row r="78" spans="1:6">
      <c r="A78" s="344"/>
      <c r="B78" s="357"/>
      <c r="C78" s="358"/>
      <c r="D78" s="346"/>
      <c r="E78" s="347"/>
      <c r="F78" s="1101"/>
    </row>
    <row r="79" spans="1:6" s="353" customFormat="1" ht="14.5">
      <c r="A79" s="348" t="s">
        <v>777</v>
      </c>
      <c r="B79" s="349" t="s">
        <v>778</v>
      </c>
      <c r="C79" s="350" t="s">
        <v>14</v>
      </c>
      <c r="D79" s="351">
        <v>6</v>
      </c>
      <c r="E79" s="352"/>
      <c r="F79" s="1101"/>
    </row>
    <row r="80" spans="1:6">
      <c r="A80" s="344"/>
      <c r="B80" s="357"/>
      <c r="C80" s="358"/>
      <c r="D80" s="346"/>
      <c r="E80" s="347"/>
      <c r="F80" s="1101"/>
    </row>
    <row r="81" spans="1:6" s="353" customFormat="1" ht="14.5">
      <c r="A81" s="348" t="s">
        <v>779</v>
      </c>
      <c r="B81" s="349" t="s">
        <v>780</v>
      </c>
      <c r="C81" s="350" t="s">
        <v>14</v>
      </c>
      <c r="D81" s="351">
        <v>2</v>
      </c>
      <c r="E81" s="352"/>
      <c r="F81" s="1101"/>
    </row>
    <row r="82" spans="1:6">
      <c r="A82" s="344"/>
      <c r="B82" s="357"/>
      <c r="C82" s="358"/>
      <c r="D82" s="346"/>
      <c r="E82" s="347"/>
      <c r="F82" s="1101"/>
    </row>
    <row r="83" spans="1:6" s="353" customFormat="1" ht="14.5">
      <c r="A83" s="348" t="s">
        <v>781</v>
      </c>
      <c r="B83" s="349" t="s">
        <v>782</v>
      </c>
      <c r="C83" s="350" t="s">
        <v>14</v>
      </c>
      <c r="D83" s="351">
        <v>23</v>
      </c>
      <c r="E83" s="352"/>
      <c r="F83" s="1101"/>
    </row>
    <row r="84" spans="1:6">
      <c r="A84" s="344"/>
      <c r="B84" s="357"/>
      <c r="C84" s="358"/>
      <c r="D84" s="346"/>
      <c r="E84" s="347"/>
      <c r="F84" s="1101"/>
    </row>
    <row r="85" spans="1:6" s="353" customFormat="1" ht="14.5">
      <c r="A85" s="348" t="s">
        <v>783</v>
      </c>
      <c r="B85" s="349" t="s">
        <v>784</v>
      </c>
      <c r="C85" s="350" t="s">
        <v>14</v>
      </c>
      <c r="D85" s="351">
        <v>8</v>
      </c>
      <c r="E85" s="352"/>
      <c r="F85" s="1101"/>
    </row>
    <row r="86" spans="1:6">
      <c r="A86" s="344"/>
      <c r="B86" s="357"/>
      <c r="C86" s="358"/>
      <c r="D86" s="346"/>
      <c r="E86" s="347"/>
      <c r="F86" s="1101"/>
    </row>
    <row r="87" spans="1:6" ht="62.5">
      <c r="A87" s="344" t="s">
        <v>785</v>
      </c>
      <c r="B87" s="1485" t="s">
        <v>2271</v>
      </c>
      <c r="C87" s="358" t="s">
        <v>12</v>
      </c>
      <c r="D87" s="346">
        <v>2</v>
      </c>
      <c r="E87" s="347"/>
      <c r="F87" s="1101"/>
    </row>
    <row r="88" spans="1:6">
      <c r="A88" s="344"/>
      <c r="B88" s="357"/>
      <c r="C88" s="358"/>
      <c r="D88" s="346"/>
      <c r="E88" s="347"/>
      <c r="F88" s="1101"/>
    </row>
    <row r="89" spans="1:6">
      <c r="A89" s="362" t="s">
        <v>786</v>
      </c>
      <c r="B89" s="363" t="s">
        <v>289</v>
      </c>
      <c r="C89" s="358"/>
      <c r="D89" s="346"/>
      <c r="E89" s="347"/>
      <c r="F89" s="1101"/>
    </row>
    <row r="90" spans="1:6">
      <c r="A90" s="344"/>
      <c r="B90" s="357"/>
      <c r="C90" s="358"/>
      <c r="D90" s="346"/>
      <c r="E90" s="347"/>
      <c r="F90" s="1101"/>
    </row>
    <row r="91" spans="1:6" ht="25">
      <c r="A91" s="344"/>
      <c r="B91" s="357" t="s">
        <v>787</v>
      </c>
      <c r="C91" s="358"/>
      <c r="D91" s="346"/>
      <c r="E91" s="347"/>
      <c r="F91" s="1101"/>
    </row>
    <row r="92" spans="1:6">
      <c r="A92" s="344"/>
      <c r="B92" s="357"/>
      <c r="C92" s="358"/>
      <c r="D92" s="346"/>
      <c r="E92" s="347"/>
      <c r="F92" s="1101"/>
    </row>
    <row r="93" spans="1:6" s="353" customFormat="1">
      <c r="A93" s="348" t="s">
        <v>788</v>
      </c>
      <c r="B93" s="349" t="s">
        <v>111</v>
      </c>
      <c r="C93" s="350" t="s">
        <v>789</v>
      </c>
      <c r="D93" s="351">
        <v>7800</v>
      </c>
      <c r="E93" s="352"/>
      <c r="F93" s="1101"/>
    </row>
    <row r="94" spans="1:6">
      <c r="A94" s="344"/>
      <c r="B94" s="365"/>
      <c r="C94" s="358"/>
      <c r="D94" s="346"/>
      <c r="E94" s="347"/>
      <c r="F94" s="1101"/>
    </row>
    <row r="95" spans="1:6" ht="27">
      <c r="A95" s="344" t="s">
        <v>790</v>
      </c>
      <c r="B95" s="357" t="s">
        <v>791</v>
      </c>
      <c r="C95" s="358" t="s">
        <v>15</v>
      </c>
      <c r="D95" s="346">
        <v>487</v>
      </c>
      <c r="E95" s="347"/>
      <c r="F95" s="1101"/>
    </row>
    <row r="96" spans="1:6">
      <c r="A96" s="344"/>
      <c r="B96" s="357"/>
      <c r="C96" s="358"/>
      <c r="D96" s="346"/>
      <c r="E96" s="347"/>
      <c r="F96" s="1104"/>
    </row>
    <row r="97" spans="1:6" ht="13.5" thickBot="1">
      <c r="A97" s="2126" t="s">
        <v>269</v>
      </c>
      <c r="B97" s="2129"/>
      <c r="C97" s="2129"/>
      <c r="D97" s="2129"/>
      <c r="E97" s="2130"/>
      <c r="F97" s="1103"/>
    </row>
    <row r="98" spans="1:6">
      <c r="A98" s="362" t="s">
        <v>792</v>
      </c>
      <c r="B98" s="363" t="s">
        <v>292</v>
      </c>
      <c r="C98" s="358"/>
      <c r="D98" s="346"/>
      <c r="E98" s="347"/>
      <c r="F98" s="1101"/>
    </row>
    <row r="99" spans="1:6">
      <c r="A99" s="344"/>
      <c r="B99" s="366"/>
      <c r="C99" s="358"/>
      <c r="D99" s="346"/>
      <c r="E99" s="347"/>
      <c r="F99" s="1101"/>
    </row>
    <row r="100" spans="1:6" ht="25">
      <c r="A100" s="344"/>
      <c r="B100" s="357" t="s">
        <v>793</v>
      </c>
      <c r="C100" s="358"/>
      <c r="D100" s="346"/>
      <c r="E100" s="347"/>
      <c r="F100" s="1101"/>
    </row>
    <row r="101" spans="1:6">
      <c r="A101" s="344"/>
      <c r="B101" s="366"/>
      <c r="C101" s="358"/>
      <c r="D101" s="346"/>
      <c r="E101" s="347"/>
      <c r="F101" s="1101"/>
    </row>
    <row r="102" spans="1:6">
      <c r="A102" s="344"/>
      <c r="B102" s="364" t="s">
        <v>373</v>
      </c>
      <c r="C102" s="358"/>
      <c r="D102" s="346"/>
      <c r="E102" s="347"/>
      <c r="F102" s="1101"/>
    </row>
    <row r="103" spans="1:6">
      <c r="A103" s="344"/>
      <c r="B103" s="366"/>
      <c r="C103" s="358"/>
      <c r="D103" s="346"/>
      <c r="E103" s="347"/>
      <c r="F103" s="1101"/>
    </row>
    <row r="104" spans="1:6" ht="25">
      <c r="A104" s="344" t="s">
        <v>794</v>
      </c>
      <c r="B104" s="357" t="s">
        <v>795</v>
      </c>
      <c r="C104" s="370" t="s">
        <v>15</v>
      </c>
      <c r="D104" s="351">
        <v>10</v>
      </c>
      <c r="E104" s="347"/>
      <c r="F104" s="1101"/>
    </row>
    <row r="105" spans="1:6">
      <c r="A105" s="344"/>
      <c r="B105" s="366"/>
      <c r="C105" s="358"/>
      <c r="D105" s="346"/>
      <c r="E105" s="347"/>
      <c r="F105" s="1101"/>
    </row>
    <row r="106" spans="1:6" s="353" customFormat="1" ht="14.5">
      <c r="A106" s="348" t="s">
        <v>796</v>
      </c>
      <c r="B106" s="349" t="s">
        <v>797</v>
      </c>
      <c r="C106" s="350" t="s">
        <v>15</v>
      </c>
      <c r="D106" s="351">
        <v>9</v>
      </c>
      <c r="E106" s="352"/>
      <c r="F106" s="1101"/>
    </row>
    <row r="107" spans="1:6">
      <c r="A107" s="344"/>
      <c r="B107" s="366"/>
      <c r="C107" s="358"/>
      <c r="D107" s="346"/>
      <c r="E107" s="347"/>
      <c r="F107" s="1101"/>
    </row>
    <row r="108" spans="1:6" s="353" customFormat="1" ht="14.5">
      <c r="A108" s="348" t="s">
        <v>798</v>
      </c>
      <c r="B108" s="349" t="s">
        <v>799</v>
      </c>
      <c r="C108" s="350" t="s">
        <v>15</v>
      </c>
      <c r="D108" s="351">
        <v>13</v>
      </c>
      <c r="E108" s="352"/>
      <c r="F108" s="1101"/>
    </row>
    <row r="109" spans="1:6">
      <c r="A109" s="344"/>
      <c r="B109" s="366"/>
      <c r="C109" s="358"/>
      <c r="D109" s="346"/>
      <c r="E109" s="347"/>
      <c r="F109" s="1101"/>
    </row>
    <row r="110" spans="1:6" s="353" customFormat="1" ht="14.5">
      <c r="A110" s="348" t="s">
        <v>800</v>
      </c>
      <c r="B110" s="349" t="s">
        <v>801</v>
      </c>
      <c r="C110" s="350" t="s">
        <v>15</v>
      </c>
      <c r="D110" s="351">
        <v>4</v>
      </c>
      <c r="E110" s="352"/>
      <c r="F110" s="1101"/>
    </row>
    <row r="111" spans="1:6">
      <c r="A111" s="344"/>
      <c r="B111" s="366"/>
      <c r="C111" s="358"/>
      <c r="D111" s="346"/>
      <c r="E111" s="347"/>
      <c r="F111" s="1101"/>
    </row>
    <row r="112" spans="1:6">
      <c r="A112" s="344"/>
      <c r="B112" s="364" t="s">
        <v>374</v>
      </c>
      <c r="C112" s="358"/>
      <c r="D112" s="346"/>
      <c r="E112" s="347"/>
      <c r="F112" s="1101"/>
    </row>
    <row r="113" spans="1:6">
      <c r="A113" s="344"/>
      <c r="B113" s="366"/>
      <c r="C113" s="358"/>
      <c r="D113" s="346"/>
      <c r="E113" s="347"/>
      <c r="F113" s="1101"/>
    </row>
    <row r="114" spans="1:6" ht="25">
      <c r="A114" s="344">
        <v>4.5</v>
      </c>
      <c r="B114" s="357" t="s">
        <v>802</v>
      </c>
      <c r="C114" s="346" t="s">
        <v>15</v>
      </c>
      <c r="D114" s="346">
        <v>32</v>
      </c>
      <c r="E114" s="347"/>
      <c r="F114" s="1101"/>
    </row>
    <row r="115" spans="1:6">
      <c r="A115" s="344"/>
      <c r="B115" s="366"/>
      <c r="C115" s="358"/>
      <c r="D115" s="346"/>
      <c r="E115" s="347"/>
      <c r="F115" s="1101"/>
    </row>
    <row r="116" spans="1:6" s="353" customFormat="1" ht="14.5">
      <c r="A116" s="348">
        <v>4.5999999999999996</v>
      </c>
      <c r="B116" s="349" t="s">
        <v>803</v>
      </c>
      <c r="C116" s="350" t="s">
        <v>15</v>
      </c>
      <c r="D116" s="351">
        <v>101</v>
      </c>
      <c r="E116" s="352"/>
      <c r="F116" s="1101"/>
    </row>
    <row r="117" spans="1:6">
      <c r="A117" s="344"/>
      <c r="B117" s="366"/>
      <c r="C117" s="358"/>
      <c r="D117" s="346"/>
      <c r="E117" s="347"/>
      <c r="F117" s="1101"/>
    </row>
    <row r="118" spans="1:6" s="353" customFormat="1" ht="14.5">
      <c r="A118" s="348">
        <v>4.7</v>
      </c>
      <c r="B118" s="349" t="s">
        <v>782</v>
      </c>
      <c r="C118" s="350" t="s">
        <v>15</v>
      </c>
      <c r="D118" s="351">
        <v>128</v>
      </c>
      <c r="E118" s="352"/>
      <c r="F118" s="1101"/>
    </row>
    <row r="119" spans="1:6">
      <c r="A119" s="344"/>
      <c r="B119" s="366"/>
      <c r="C119" s="358"/>
      <c r="D119" s="346"/>
      <c r="E119" s="347"/>
      <c r="F119" s="1101"/>
    </row>
    <row r="120" spans="1:6" s="353" customFormat="1" ht="14.5">
      <c r="A120" s="348">
        <v>4.8</v>
      </c>
      <c r="B120" s="349" t="s">
        <v>804</v>
      </c>
      <c r="C120" s="350" t="s">
        <v>15</v>
      </c>
      <c r="D120" s="351">
        <v>75</v>
      </c>
      <c r="E120" s="352"/>
      <c r="F120" s="1101"/>
    </row>
    <row r="121" spans="1:6">
      <c r="A121" s="344"/>
      <c r="B121" s="366"/>
      <c r="C121" s="358"/>
      <c r="D121" s="346"/>
      <c r="E121" s="347"/>
      <c r="F121" s="1101"/>
    </row>
    <row r="122" spans="1:6" s="353" customFormat="1" ht="14.5">
      <c r="A122" s="348" t="s">
        <v>805</v>
      </c>
      <c r="B122" s="349" t="s">
        <v>780</v>
      </c>
      <c r="C122" s="350" t="s">
        <v>15</v>
      </c>
      <c r="D122" s="351">
        <v>4</v>
      </c>
      <c r="E122" s="352"/>
      <c r="F122" s="1101"/>
    </row>
    <row r="123" spans="1:6">
      <c r="A123" s="344"/>
      <c r="B123" s="366"/>
      <c r="C123" s="358"/>
      <c r="D123" s="346"/>
      <c r="E123" s="347"/>
      <c r="F123" s="1101"/>
    </row>
    <row r="124" spans="1:6" s="353" customFormat="1" ht="14.5">
      <c r="A124" s="348" t="s">
        <v>806</v>
      </c>
      <c r="B124" s="349" t="s">
        <v>807</v>
      </c>
      <c r="C124" s="350" t="s">
        <v>15</v>
      </c>
      <c r="D124" s="351">
        <v>18</v>
      </c>
      <c r="E124" s="352"/>
      <c r="F124" s="1101"/>
    </row>
    <row r="125" spans="1:6">
      <c r="A125" s="344"/>
      <c r="B125" s="366"/>
      <c r="C125" s="358"/>
      <c r="D125" s="346"/>
      <c r="E125" s="347"/>
      <c r="F125" s="1101"/>
    </row>
    <row r="126" spans="1:6">
      <c r="A126" s="344"/>
      <c r="B126" s="364" t="s">
        <v>808</v>
      </c>
      <c r="C126" s="370"/>
      <c r="D126" s="346"/>
      <c r="E126" s="347"/>
      <c r="F126" s="1101"/>
    </row>
    <row r="127" spans="1:6">
      <c r="A127" s="344"/>
      <c r="B127" s="366"/>
      <c r="C127" s="358"/>
      <c r="D127" s="346"/>
      <c r="E127" s="347"/>
      <c r="F127" s="1101"/>
    </row>
    <row r="128" spans="1:6" ht="25">
      <c r="A128" s="372">
        <v>4.1100000000000003</v>
      </c>
      <c r="B128" s="357" t="s">
        <v>809</v>
      </c>
      <c r="C128" s="358" t="s">
        <v>15</v>
      </c>
      <c r="D128" s="346">
        <v>234</v>
      </c>
      <c r="E128" s="347"/>
      <c r="F128" s="1101"/>
    </row>
    <row r="129" spans="1:6">
      <c r="A129" s="344"/>
      <c r="B129" s="366"/>
      <c r="C129" s="358"/>
      <c r="D129" s="346"/>
      <c r="E129" s="347"/>
      <c r="F129" s="1101"/>
    </row>
    <row r="130" spans="1:6" ht="25">
      <c r="A130" s="372">
        <v>4.12</v>
      </c>
      <c r="B130" s="357" t="s">
        <v>810</v>
      </c>
      <c r="C130" s="358" t="s">
        <v>15</v>
      </c>
      <c r="D130" s="346">
        <v>6</v>
      </c>
      <c r="E130" s="347"/>
      <c r="F130" s="1101"/>
    </row>
    <row r="131" spans="1:6">
      <c r="A131" s="344"/>
      <c r="B131" s="366"/>
      <c r="C131" s="358"/>
      <c r="D131" s="346"/>
      <c r="E131" s="347"/>
      <c r="F131" s="1101"/>
    </row>
    <row r="132" spans="1:6">
      <c r="A132" s="344"/>
      <c r="B132" s="364" t="s">
        <v>811</v>
      </c>
      <c r="C132" s="370"/>
      <c r="D132" s="346"/>
      <c r="E132" s="347"/>
      <c r="F132" s="1101"/>
    </row>
    <row r="133" spans="1:6">
      <c r="A133" s="344"/>
      <c r="B133" s="366"/>
      <c r="C133" s="358"/>
      <c r="D133" s="346"/>
      <c r="E133" s="347"/>
      <c r="F133" s="1101"/>
    </row>
    <row r="134" spans="1:6" ht="37.5">
      <c r="A134" s="344" t="s">
        <v>812</v>
      </c>
      <c r="B134" s="357" t="s">
        <v>813</v>
      </c>
      <c r="C134" s="358" t="s">
        <v>12</v>
      </c>
      <c r="D134" s="346">
        <v>3</v>
      </c>
      <c r="E134" s="347"/>
      <c r="F134" s="1101"/>
    </row>
    <row r="135" spans="1:6">
      <c r="A135" s="344"/>
      <c r="B135" s="366"/>
      <c r="C135" s="358"/>
      <c r="D135" s="346"/>
      <c r="E135" s="347"/>
      <c r="F135" s="1101"/>
    </row>
    <row r="136" spans="1:6" ht="37.5">
      <c r="A136" s="344" t="s">
        <v>814</v>
      </c>
      <c r="B136" s="357" t="s">
        <v>815</v>
      </c>
      <c r="C136" s="358" t="s">
        <v>12</v>
      </c>
      <c r="D136" s="346">
        <v>6</v>
      </c>
      <c r="E136" s="347"/>
      <c r="F136" s="1101"/>
    </row>
    <row r="137" spans="1:6">
      <c r="A137" s="344"/>
      <c r="B137" s="366"/>
      <c r="C137" s="358"/>
      <c r="D137" s="346"/>
      <c r="E137" s="347"/>
      <c r="F137" s="1101"/>
    </row>
    <row r="138" spans="1:6" ht="50">
      <c r="A138" s="344" t="s">
        <v>816</v>
      </c>
      <c r="B138" s="357" t="s">
        <v>817</v>
      </c>
      <c r="C138" s="358" t="s">
        <v>12</v>
      </c>
      <c r="D138" s="346">
        <v>12</v>
      </c>
      <c r="E138" s="347"/>
      <c r="F138" s="1101"/>
    </row>
    <row r="139" spans="1:6">
      <c r="A139" s="344"/>
      <c r="B139" s="366"/>
      <c r="C139" s="358"/>
      <c r="D139" s="346"/>
      <c r="E139" s="347"/>
      <c r="F139" s="1101"/>
    </row>
    <row r="140" spans="1:6">
      <c r="A140" s="362" t="s">
        <v>818</v>
      </c>
      <c r="B140" s="364" t="s">
        <v>819</v>
      </c>
      <c r="C140" s="358"/>
      <c r="D140" s="371"/>
      <c r="E140" s="347"/>
      <c r="F140" s="1101"/>
    </row>
    <row r="141" spans="1:6">
      <c r="A141" s="344"/>
      <c r="B141" s="366"/>
      <c r="C141" s="358"/>
      <c r="D141" s="346"/>
      <c r="E141" s="347"/>
      <c r="F141" s="1101"/>
    </row>
    <row r="142" spans="1:6">
      <c r="A142" s="344"/>
      <c r="B142" s="373" t="s">
        <v>820</v>
      </c>
      <c r="C142" s="358"/>
      <c r="D142" s="371"/>
      <c r="E142" s="347"/>
      <c r="F142" s="1101"/>
    </row>
    <row r="143" spans="1:6" ht="25">
      <c r="A143" s="344" t="s">
        <v>821</v>
      </c>
      <c r="B143" s="1485" t="s">
        <v>2272</v>
      </c>
      <c r="C143" s="358" t="s">
        <v>15</v>
      </c>
      <c r="D143" s="346">
        <v>490</v>
      </c>
      <c r="E143" s="347"/>
      <c r="F143" s="1101"/>
    </row>
    <row r="144" spans="1:6">
      <c r="A144" s="344"/>
      <c r="B144" s="357"/>
      <c r="C144" s="370"/>
      <c r="D144" s="351"/>
      <c r="E144" s="347"/>
      <c r="F144" s="1101"/>
    </row>
    <row r="145" spans="1:12" ht="13.5" thickBot="1">
      <c r="A145" s="2126" t="s">
        <v>269</v>
      </c>
      <c r="B145" s="2129"/>
      <c r="C145" s="2129"/>
      <c r="D145" s="2129"/>
      <c r="E145" s="2130"/>
      <c r="F145" s="1103"/>
    </row>
    <row r="146" spans="1:12">
      <c r="A146" s="537" t="s">
        <v>822</v>
      </c>
      <c r="B146" s="363" t="s">
        <v>823</v>
      </c>
      <c r="C146" s="358"/>
      <c r="D146" s="346"/>
      <c r="E146" s="347"/>
      <c r="F146" s="1104"/>
    </row>
    <row r="147" spans="1:12">
      <c r="A147" s="362"/>
      <c r="B147" s="363"/>
      <c r="C147" s="358"/>
      <c r="D147" s="346"/>
      <c r="E147" s="347"/>
      <c r="F147" s="1104"/>
    </row>
    <row r="148" spans="1:12">
      <c r="A148" s="344"/>
      <c r="B148" s="363" t="s">
        <v>824</v>
      </c>
      <c r="C148" s="358"/>
      <c r="D148" s="371"/>
      <c r="E148" s="347"/>
      <c r="F148" s="1104"/>
    </row>
    <row r="149" spans="1:12">
      <c r="A149" s="344"/>
      <c r="B149" s="357"/>
      <c r="C149" s="358"/>
      <c r="D149" s="371"/>
      <c r="E149" s="347"/>
      <c r="F149" s="1104"/>
    </row>
    <row r="150" spans="1:12" ht="39">
      <c r="A150" s="344"/>
      <c r="B150" s="364" t="s">
        <v>825</v>
      </c>
      <c r="C150" s="358"/>
      <c r="D150" s="371"/>
      <c r="E150" s="347"/>
      <c r="F150" s="1104"/>
    </row>
    <row r="151" spans="1:12">
      <c r="A151" s="344"/>
      <c r="B151" s="357"/>
      <c r="C151" s="358"/>
      <c r="D151" s="371"/>
      <c r="E151" s="347"/>
      <c r="F151" s="1104"/>
    </row>
    <row r="152" spans="1:12" ht="26">
      <c r="A152" s="344"/>
      <c r="B152" s="374" t="s">
        <v>2273</v>
      </c>
      <c r="C152" s="358"/>
      <c r="D152" s="371"/>
      <c r="E152" s="347"/>
      <c r="F152" s="1104"/>
    </row>
    <row r="153" spans="1:12">
      <c r="A153" s="344"/>
      <c r="B153" s="357"/>
      <c r="C153" s="358"/>
      <c r="D153" s="371"/>
      <c r="E153" s="347"/>
      <c r="F153" s="1104"/>
    </row>
    <row r="154" spans="1:12" s="353" customFormat="1">
      <c r="A154" s="348">
        <v>6.1</v>
      </c>
      <c r="B154" s="349" t="s">
        <v>826</v>
      </c>
      <c r="C154" s="350" t="s">
        <v>12</v>
      </c>
      <c r="D154" s="351">
        <v>3</v>
      </c>
      <c r="E154" s="352"/>
      <c r="F154" s="1102"/>
    </row>
    <row r="155" spans="1:12">
      <c r="A155" s="344"/>
      <c r="B155" s="357"/>
      <c r="C155" s="358"/>
      <c r="D155" s="371"/>
      <c r="E155" s="352"/>
      <c r="F155" s="1102"/>
    </row>
    <row r="156" spans="1:12" s="376" customFormat="1" ht="25">
      <c r="A156" s="344">
        <v>6.2</v>
      </c>
      <c r="B156" s="357" t="s">
        <v>827</v>
      </c>
      <c r="C156" s="358" t="s">
        <v>12</v>
      </c>
      <c r="D156" s="346">
        <v>3</v>
      </c>
      <c r="E156" s="352"/>
      <c r="F156" s="1102"/>
      <c r="G156" s="316"/>
      <c r="H156" s="316"/>
      <c r="I156" s="316"/>
      <c r="J156" s="316"/>
      <c r="K156" s="316"/>
      <c r="L156" s="316"/>
    </row>
    <row r="157" spans="1:12">
      <c r="A157" s="344"/>
      <c r="B157" s="357"/>
      <c r="C157" s="358"/>
      <c r="D157" s="371"/>
      <c r="E157" s="352"/>
      <c r="F157" s="1102"/>
    </row>
    <row r="158" spans="1:12" s="376" customFormat="1" ht="37.5">
      <c r="A158" s="344">
        <v>6.3</v>
      </c>
      <c r="B158" s="357" t="s">
        <v>828</v>
      </c>
      <c r="C158" s="358" t="s">
        <v>12</v>
      </c>
      <c r="D158" s="346">
        <v>1</v>
      </c>
      <c r="E158" s="352"/>
      <c r="F158" s="1102"/>
      <c r="G158" s="316"/>
      <c r="H158" s="316"/>
      <c r="I158" s="316"/>
      <c r="J158" s="316"/>
      <c r="K158" s="316"/>
      <c r="L158" s="316"/>
    </row>
    <row r="159" spans="1:12">
      <c r="A159" s="344"/>
      <c r="B159" s="357"/>
      <c r="C159" s="358"/>
      <c r="D159" s="371"/>
      <c r="E159" s="352"/>
      <c r="F159" s="1102"/>
    </row>
    <row r="160" spans="1:12" s="353" customFormat="1">
      <c r="A160" s="348">
        <v>6.4</v>
      </c>
      <c r="B160" s="349" t="s">
        <v>829</v>
      </c>
      <c r="C160" s="350" t="s">
        <v>12</v>
      </c>
      <c r="D160" s="351">
        <v>1</v>
      </c>
      <c r="E160" s="352"/>
      <c r="F160" s="1102"/>
    </row>
    <row r="161" spans="1:12">
      <c r="A161" s="344"/>
      <c r="B161" s="357"/>
      <c r="C161" s="358"/>
      <c r="D161" s="371"/>
      <c r="E161" s="352"/>
      <c r="F161" s="1102"/>
    </row>
    <row r="162" spans="1:12" s="353" customFormat="1">
      <c r="A162" s="348">
        <v>6.5</v>
      </c>
      <c r="B162" s="349" t="s">
        <v>830</v>
      </c>
      <c r="C162" s="350" t="s">
        <v>12</v>
      </c>
      <c r="D162" s="351">
        <v>1</v>
      </c>
      <c r="E162" s="352"/>
      <c r="F162" s="1102"/>
    </row>
    <row r="163" spans="1:12">
      <c r="A163" s="344"/>
      <c r="B163" s="357"/>
      <c r="C163" s="358"/>
      <c r="D163" s="371"/>
      <c r="E163" s="352"/>
      <c r="F163" s="1102"/>
    </row>
    <row r="164" spans="1:12" s="376" customFormat="1" ht="37.5">
      <c r="A164" s="344">
        <v>6.6</v>
      </c>
      <c r="B164" s="357" t="s">
        <v>831</v>
      </c>
      <c r="C164" s="358" t="s">
        <v>12</v>
      </c>
      <c r="D164" s="346">
        <v>1</v>
      </c>
      <c r="E164" s="845"/>
      <c r="F164" s="1102"/>
      <c r="G164" s="316"/>
      <c r="H164" s="316"/>
      <c r="I164" s="316"/>
      <c r="J164" s="316"/>
      <c r="K164" s="316"/>
      <c r="L164" s="316"/>
    </row>
    <row r="165" spans="1:12">
      <c r="A165" s="344"/>
      <c r="B165" s="357"/>
      <c r="C165" s="358"/>
      <c r="D165" s="371"/>
      <c r="E165" s="352"/>
      <c r="F165" s="1102"/>
    </row>
    <row r="166" spans="1:12" s="353" customFormat="1">
      <c r="A166" s="348">
        <v>6.7</v>
      </c>
      <c r="B166" s="349" t="s">
        <v>832</v>
      </c>
      <c r="C166" s="350" t="s">
        <v>12</v>
      </c>
      <c r="D166" s="351">
        <v>1</v>
      </c>
      <c r="E166" s="352"/>
      <c r="F166" s="1102"/>
    </row>
    <row r="167" spans="1:12">
      <c r="A167" s="344"/>
      <c r="B167" s="357"/>
      <c r="C167" s="358"/>
      <c r="D167" s="371"/>
      <c r="E167" s="352"/>
      <c r="F167" s="1102"/>
    </row>
    <row r="168" spans="1:12" s="376" customFormat="1">
      <c r="A168" s="344"/>
      <c r="B168" s="377" t="s">
        <v>2274</v>
      </c>
      <c r="C168" s="358"/>
      <c r="D168" s="346"/>
      <c r="E168" s="352"/>
      <c r="F168" s="1102"/>
      <c r="G168" s="316"/>
      <c r="H168" s="316"/>
      <c r="I168" s="316"/>
      <c r="J168" s="316"/>
      <c r="K168" s="316"/>
      <c r="L168" s="316"/>
    </row>
    <row r="169" spans="1:12">
      <c r="A169" s="344"/>
      <c r="B169" s="357"/>
      <c r="C169" s="358"/>
      <c r="D169" s="371"/>
      <c r="E169" s="352"/>
      <c r="F169" s="1102"/>
    </row>
    <row r="170" spans="1:12" s="353" customFormat="1">
      <c r="A170" s="348">
        <v>6.8</v>
      </c>
      <c r="B170" s="349" t="s">
        <v>833</v>
      </c>
      <c r="C170" s="350" t="s">
        <v>12</v>
      </c>
      <c r="D170" s="351">
        <v>3</v>
      </c>
      <c r="E170" s="352"/>
      <c r="F170" s="1102"/>
    </row>
    <row r="171" spans="1:12">
      <c r="A171" s="344"/>
      <c r="B171" s="357"/>
      <c r="C171" s="358"/>
      <c r="D171" s="371"/>
      <c r="E171" s="352"/>
      <c r="F171" s="1102"/>
    </row>
    <row r="172" spans="1:12" s="376" customFormat="1" ht="25">
      <c r="A172" s="344">
        <v>6.9</v>
      </c>
      <c r="B172" s="357" t="s">
        <v>834</v>
      </c>
      <c r="C172" s="358" t="s">
        <v>12</v>
      </c>
      <c r="D172" s="346">
        <v>3</v>
      </c>
      <c r="E172" s="352"/>
      <c r="F172" s="1102"/>
      <c r="G172" s="316"/>
      <c r="H172" s="316"/>
      <c r="I172" s="316"/>
      <c r="J172" s="316"/>
      <c r="K172" s="316"/>
      <c r="L172" s="316"/>
    </row>
    <row r="173" spans="1:12">
      <c r="A173" s="344"/>
      <c r="B173" s="357"/>
      <c r="C173" s="358"/>
      <c r="D173" s="371"/>
      <c r="E173" s="352"/>
      <c r="F173" s="1102"/>
    </row>
    <row r="174" spans="1:12" s="376" customFormat="1" ht="37.5">
      <c r="A174" s="372">
        <v>6.1</v>
      </c>
      <c r="B174" s="357" t="s">
        <v>835</v>
      </c>
      <c r="C174" s="358" t="s">
        <v>12</v>
      </c>
      <c r="D174" s="346">
        <v>1</v>
      </c>
      <c r="E174" s="352"/>
      <c r="F174" s="1102"/>
      <c r="G174" s="316"/>
      <c r="H174" s="316"/>
      <c r="I174" s="316"/>
      <c r="J174" s="316"/>
      <c r="K174" s="316"/>
      <c r="L174" s="316"/>
    </row>
    <row r="175" spans="1:12">
      <c r="A175" s="344"/>
      <c r="B175" s="357"/>
      <c r="C175" s="358"/>
      <c r="D175" s="371"/>
      <c r="E175" s="352"/>
      <c r="F175" s="1102"/>
    </row>
    <row r="176" spans="1:12">
      <c r="A176" s="344">
        <v>6.11</v>
      </c>
      <c r="B176" s="357" t="s">
        <v>836</v>
      </c>
      <c r="C176" s="358" t="s">
        <v>12</v>
      </c>
      <c r="D176" s="346">
        <v>1</v>
      </c>
      <c r="E176" s="352"/>
      <c r="F176" s="1102"/>
    </row>
    <row r="177" spans="1:12">
      <c r="A177" s="344"/>
      <c r="B177" s="357"/>
      <c r="C177" s="358"/>
      <c r="D177" s="371"/>
      <c r="E177" s="352"/>
      <c r="F177" s="1102"/>
    </row>
    <row r="178" spans="1:12" s="353" customFormat="1">
      <c r="A178" s="348">
        <v>6.12</v>
      </c>
      <c r="B178" s="349" t="s">
        <v>837</v>
      </c>
      <c r="C178" s="350" t="s">
        <v>12</v>
      </c>
      <c r="D178" s="351">
        <v>1</v>
      </c>
      <c r="E178" s="352"/>
      <c r="F178" s="1102"/>
    </row>
    <row r="179" spans="1:12">
      <c r="A179" s="344"/>
      <c r="B179" s="357"/>
      <c r="C179" s="358"/>
      <c r="D179" s="371"/>
      <c r="E179" s="352"/>
      <c r="F179" s="1102"/>
    </row>
    <row r="180" spans="1:12" s="376" customFormat="1" ht="37.5">
      <c r="A180" s="344">
        <v>6.13</v>
      </c>
      <c r="B180" s="357" t="s">
        <v>838</v>
      </c>
      <c r="C180" s="358" t="s">
        <v>12</v>
      </c>
      <c r="D180" s="346">
        <v>1</v>
      </c>
      <c r="E180" s="352"/>
      <c r="F180" s="1102"/>
      <c r="G180" s="316"/>
      <c r="H180" s="316"/>
      <c r="I180" s="316"/>
      <c r="J180" s="316"/>
      <c r="K180" s="316"/>
      <c r="L180" s="316"/>
    </row>
    <row r="181" spans="1:12">
      <c r="A181" s="344"/>
      <c r="B181" s="357"/>
      <c r="C181" s="358"/>
      <c r="D181" s="371"/>
      <c r="E181" s="352"/>
      <c r="F181" s="1102"/>
    </row>
    <row r="182" spans="1:12" s="353" customFormat="1">
      <c r="A182" s="348">
        <v>6.14</v>
      </c>
      <c r="B182" s="349" t="s">
        <v>839</v>
      </c>
      <c r="C182" s="350" t="s">
        <v>12</v>
      </c>
      <c r="D182" s="351">
        <v>1</v>
      </c>
      <c r="E182" s="352"/>
      <c r="F182" s="1102"/>
    </row>
    <row r="183" spans="1:12">
      <c r="A183" s="344"/>
      <c r="B183" s="357"/>
      <c r="C183" s="358"/>
      <c r="D183" s="371"/>
      <c r="E183" s="352"/>
      <c r="F183" s="1102"/>
    </row>
    <row r="184" spans="1:12" s="376" customFormat="1">
      <c r="A184" s="344"/>
      <c r="B184" s="377" t="s">
        <v>2275</v>
      </c>
      <c r="C184" s="358"/>
      <c r="D184" s="346"/>
      <c r="E184" s="352"/>
      <c r="F184" s="1102"/>
      <c r="G184" s="316"/>
      <c r="H184" s="316"/>
      <c r="I184" s="316"/>
      <c r="J184" s="316"/>
      <c r="K184" s="316"/>
      <c r="L184" s="316"/>
    </row>
    <row r="185" spans="1:12">
      <c r="A185" s="344"/>
      <c r="B185" s="357"/>
      <c r="C185" s="358"/>
      <c r="D185" s="371"/>
      <c r="E185" s="352"/>
      <c r="F185" s="1102"/>
    </row>
    <row r="186" spans="1:12" s="376" customFormat="1">
      <c r="A186" s="344"/>
      <c r="B186" s="374" t="s">
        <v>840</v>
      </c>
      <c r="C186" s="358"/>
      <c r="D186" s="346"/>
      <c r="E186" s="352"/>
      <c r="F186" s="1102"/>
      <c r="G186" s="316"/>
      <c r="H186" s="316"/>
      <c r="I186" s="316"/>
      <c r="J186" s="316"/>
      <c r="K186" s="316"/>
      <c r="L186" s="316"/>
    </row>
    <row r="187" spans="1:12">
      <c r="A187" s="344"/>
      <c r="B187" s="357"/>
      <c r="C187" s="358"/>
      <c r="D187" s="371"/>
      <c r="E187" s="352"/>
      <c r="F187" s="1102"/>
    </row>
    <row r="188" spans="1:12" s="376" customFormat="1" ht="25">
      <c r="A188" s="344">
        <v>6.15</v>
      </c>
      <c r="B188" s="357" t="s">
        <v>841</v>
      </c>
      <c r="C188" s="358" t="s">
        <v>12</v>
      </c>
      <c r="D188" s="346">
        <v>2</v>
      </c>
      <c r="E188" s="352"/>
      <c r="F188" s="1102"/>
      <c r="G188" s="316"/>
      <c r="H188" s="316"/>
      <c r="I188" s="316"/>
      <c r="J188" s="316"/>
      <c r="K188" s="316"/>
      <c r="L188" s="316"/>
    </row>
    <row r="189" spans="1:12">
      <c r="A189" s="344"/>
      <c r="B189" s="357"/>
      <c r="C189" s="358"/>
      <c r="D189" s="371"/>
      <c r="E189" s="347"/>
      <c r="F189" s="1104"/>
    </row>
    <row r="190" spans="1:12" ht="13.5" thickBot="1">
      <c r="A190" s="2126" t="s">
        <v>269</v>
      </c>
      <c r="B190" s="2129"/>
      <c r="C190" s="2129"/>
      <c r="D190" s="2129"/>
      <c r="E190" s="2130"/>
      <c r="F190" s="1103"/>
    </row>
    <row r="191" spans="1:12" s="353" customFormat="1">
      <c r="A191" s="348">
        <v>6.16</v>
      </c>
      <c r="B191" s="349" t="s">
        <v>842</v>
      </c>
      <c r="C191" s="350" t="s">
        <v>12</v>
      </c>
      <c r="D191" s="351">
        <v>5</v>
      </c>
      <c r="E191" s="352"/>
      <c r="F191" s="1102"/>
    </row>
    <row r="192" spans="1:12">
      <c r="A192" s="344"/>
      <c r="B192" s="357"/>
      <c r="C192" s="358"/>
      <c r="D192" s="351"/>
      <c r="E192" s="352"/>
      <c r="F192" s="1102"/>
    </row>
    <row r="193" spans="1:12" s="353" customFormat="1">
      <c r="A193" s="348">
        <v>6.17</v>
      </c>
      <c r="B193" s="349" t="s">
        <v>843</v>
      </c>
      <c r="C193" s="350" t="s">
        <v>12</v>
      </c>
      <c r="D193" s="351">
        <v>4</v>
      </c>
      <c r="E193" s="352"/>
      <c r="F193" s="1102"/>
    </row>
    <row r="194" spans="1:12">
      <c r="A194" s="344"/>
      <c r="B194" s="357"/>
      <c r="C194" s="358"/>
      <c r="D194" s="351"/>
      <c r="E194" s="352"/>
      <c r="F194" s="1102"/>
    </row>
    <row r="195" spans="1:12" s="376" customFormat="1" ht="25">
      <c r="A195" s="344">
        <v>6.18</v>
      </c>
      <c r="B195" s="357" t="s">
        <v>844</v>
      </c>
      <c r="C195" s="358" t="s">
        <v>12</v>
      </c>
      <c r="D195" s="346">
        <v>2</v>
      </c>
      <c r="E195" s="352"/>
      <c r="F195" s="1102"/>
      <c r="G195" s="316"/>
      <c r="H195" s="316"/>
      <c r="I195" s="316"/>
      <c r="J195" s="316"/>
      <c r="K195" s="316"/>
      <c r="L195" s="316"/>
    </row>
    <row r="196" spans="1:12">
      <c r="A196" s="344"/>
      <c r="B196" s="357"/>
      <c r="C196" s="358"/>
      <c r="D196" s="351"/>
      <c r="E196" s="352"/>
      <c r="F196" s="1102"/>
    </row>
    <row r="197" spans="1:12" s="376" customFormat="1" ht="25">
      <c r="A197" s="344">
        <v>6.19</v>
      </c>
      <c r="B197" s="357" t="s">
        <v>845</v>
      </c>
      <c r="C197" s="358" t="s">
        <v>12</v>
      </c>
      <c r="D197" s="346">
        <v>3</v>
      </c>
      <c r="E197" s="352"/>
      <c r="F197" s="1102"/>
      <c r="G197" s="316"/>
      <c r="H197" s="316"/>
      <c r="I197" s="316"/>
      <c r="J197" s="316"/>
      <c r="K197" s="316"/>
      <c r="L197" s="316"/>
    </row>
    <row r="198" spans="1:12">
      <c r="A198" s="344"/>
      <c r="B198" s="357"/>
      <c r="C198" s="358"/>
      <c r="D198" s="351"/>
      <c r="E198" s="352"/>
      <c r="F198" s="1102"/>
    </row>
    <row r="199" spans="1:12" s="376" customFormat="1" ht="25">
      <c r="A199" s="372">
        <v>6.2</v>
      </c>
      <c r="B199" s="357" t="s">
        <v>846</v>
      </c>
      <c r="C199" s="358" t="s">
        <v>12</v>
      </c>
      <c r="D199" s="346">
        <v>2</v>
      </c>
      <c r="E199" s="352"/>
      <c r="F199" s="1102"/>
      <c r="G199" s="316"/>
      <c r="H199" s="316"/>
      <c r="I199" s="316"/>
      <c r="J199" s="316"/>
      <c r="K199" s="316"/>
      <c r="L199" s="316"/>
    </row>
    <row r="200" spans="1:12">
      <c r="A200" s="344"/>
      <c r="B200" s="357"/>
      <c r="C200" s="358"/>
      <c r="D200" s="351"/>
      <c r="E200" s="352"/>
      <c r="F200" s="1102"/>
    </row>
    <row r="201" spans="1:12" s="376" customFormat="1" ht="25">
      <c r="A201" s="344">
        <v>6.21</v>
      </c>
      <c r="B201" s="357" t="s">
        <v>847</v>
      </c>
      <c r="C201" s="358" t="s">
        <v>12</v>
      </c>
      <c r="D201" s="346">
        <v>2</v>
      </c>
      <c r="E201" s="352"/>
      <c r="F201" s="1102"/>
      <c r="G201" s="316"/>
      <c r="H201" s="316"/>
      <c r="I201" s="316"/>
      <c r="J201" s="316"/>
      <c r="K201" s="316"/>
      <c r="L201" s="316"/>
    </row>
    <row r="202" spans="1:12">
      <c r="A202" s="344"/>
      <c r="B202" s="357"/>
      <c r="C202" s="358"/>
      <c r="D202" s="351"/>
      <c r="E202" s="352"/>
      <c r="F202" s="1102"/>
    </row>
    <row r="203" spans="1:12" s="353" customFormat="1">
      <c r="A203" s="348">
        <v>6.22</v>
      </c>
      <c r="B203" s="349" t="s">
        <v>848</v>
      </c>
      <c r="C203" s="350" t="s">
        <v>12</v>
      </c>
      <c r="D203" s="351">
        <v>2</v>
      </c>
      <c r="E203" s="352"/>
      <c r="F203" s="1102"/>
    </row>
    <row r="204" spans="1:12">
      <c r="A204" s="344"/>
      <c r="B204" s="357"/>
      <c r="C204" s="358"/>
      <c r="D204" s="351"/>
      <c r="E204" s="352"/>
      <c r="F204" s="1102"/>
    </row>
    <row r="205" spans="1:12" s="353" customFormat="1">
      <c r="A205" s="348" t="s">
        <v>849</v>
      </c>
      <c r="B205" s="349" t="s">
        <v>850</v>
      </c>
      <c r="C205" s="350" t="s">
        <v>12</v>
      </c>
      <c r="D205" s="351">
        <v>1</v>
      </c>
      <c r="E205" s="352"/>
      <c r="F205" s="1102"/>
    </row>
    <row r="206" spans="1:12">
      <c r="A206" s="344"/>
      <c r="B206" s="357"/>
      <c r="C206" s="358"/>
      <c r="D206" s="351"/>
      <c r="E206" s="352"/>
      <c r="F206" s="1102"/>
    </row>
    <row r="207" spans="1:12" s="353" customFormat="1">
      <c r="A207" s="348" t="s">
        <v>851</v>
      </c>
      <c r="B207" s="349" t="s">
        <v>852</v>
      </c>
      <c r="C207" s="350" t="s">
        <v>12</v>
      </c>
      <c r="D207" s="351">
        <v>1</v>
      </c>
      <c r="E207" s="352"/>
      <c r="F207" s="1102"/>
    </row>
    <row r="208" spans="1:12">
      <c r="A208" s="344"/>
      <c r="B208" s="357"/>
      <c r="C208" s="358"/>
      <c r="D208" s="351"/>
      <c r="E208" s="352"/>
      <c r="F208" s="1102"/>
    </row>
    <row r="209" spans="1:12" s="353" customFormat="1">
      <c r="A209" s="348" t="s">
        <v>853</v>
      </c>
      <c r="B209" s="349" t="s">
        <v>854</v>
      </c>
      <c r="C209" s="350" t="s">
        <v>12</v>
      </c>
      <c r="D209" s="351">
        <v>1</v>
      </c>
      <c r="E209" s="352"/>
      <c r="F209" s="1102"/>
    </row>
    <row r="210" spans="1:12">
      <c r="A210" s="344"/>
      <c r="B210" s="357"/>
      <c r="C210" s="358"/>
      <c r="D210" s="351"/>
      <c r="E210" s="352"/>
      <c r="F210" s="1102"/>
    </row>
    <row r="211" spans="1:12" s="353" customFormat="1">
      <c r="A211" s="348" t="s">
        <v>855</v>
      </c>
      <c r="B211" s="349" t="s">
        <v>856</v>
      </c>
      <c r="C211" s="350" t="s">
        <v>12</v>
      </c>
      <c r="D211" s="351">
        <v>1</v>
      </c>
      <c r="E211" s="352"/>
      <c r="F211" s="1102"/>
    </row>
    <row r="212" spans="1:12">
      <c r="A212" s="344"/>
      <c r="B212" s="357"/>
      <c r="C212" s="358"/>
      <c r="D212" s="351"/>
      <c r="E212" s="352"/>
      <c r="F212" s="1102"/>
    </row>
    <row r="213" spans="1:12" s="376" customFormat="1">
      <c r="A213" s="348"/>
      <c r="B213" s="378" t="s">
        <v>857</v>
      </c>
      <c r="C213" s="358"/>
      <c r="D213" s="346"/>
      <c r="E213" s="352"/>
      <c r="F213" s="1102"/>
      <c r="G213" s="316"/>
      <c r="H213" s="316"/>
      <c r="I213" s="316"/>
      <c r="J213" s="316"/>
      <c r="K213" s="316"/>
      <c r="L213" s="316"/>
    </row>
    <row r="214" spans="1:12">
      <c r="A214" s="344"/>
      <c r="B214" s="357"/>
      <c r="C214" s="358"/>
      <c r="D214" s="351"/>
      <c r="E214" s="352"/>
      <c r="F214" s="1102"/>
    </row>
    <row r="215" spans="1:12" s="376" customFormat="1" ht="27">
      <c r="A215" s="344" t="s">
        <v>858</v>
      </c>
      <c r="B215" s="357" t="s">
        <v>859</v>
      </c>
      <c r="C215" s="358" t="s">
        <v>12</v>
      </c>
      <c r="D215" s="346">
        <v>1</v>
      </c>
      <c r="E215" s="352"/>
      <c r="F215" s="1102"/>
      <c r="G215" s="316"/>
      <c r="H215" s="316"/>
      <c r="I215" s="316"/>
      <c r="J215" s="316"/>
      <c r="K215" s="316"/>
      <c r="L215" s="316"/>
    </row>
    <row r="216" spans="1:12">
      <c r="A216" s="344"/>
      <c r="B216" s="357"/>
      <c r="C216" s="358"/>
      <c r="D216" s="351"/>
      <c r="E216" s="352"/>
      <c r="F216" s="1102"/>
    </row>
    <row r="217" spans="1:12" s="353" customFormat="1">
      <c r="A217" s="348" t="s">
        <v>860</v>
      </c>
      <c r="B217" s="349" t="s">
        <v>861</v>
      </c>
      <c r="C217" s="350" t="s">
        <v>12</v>
      </c>
      <c r="D217" s="351">
        <v>1</v>
      </c>
      <c r="E217" s="352"/>
      <c r="F217" s="1102"/>
    </row>
    <row r="218" spans="1:12">
      <c r="A218" s="344"/>
      <c r="B218" s="374"/>
      <c r="C218" s="358"/>
      <c r="D218" s="351"/>
      <c r="E218" s="352"/>
      <c r="F218" s="1102"/>
    </row>
    <row r="219" spans="1:12" s="353" customFormat="1" ht="14.5">
      <c r="A219" s="348" t="s">
        <v>862</v>
      </c>
      <c r="B219" s="349" t="s">
        <v>863</v>
      </c>
      <c r="C219" s="350" t="s">
        <v>12</v>
      </c>
      <c r="D219" s="351">
        <v>1</v>
      </c>
      <c r="E219" s="352"/>
      <c r="F219" s="1102"/>
    </row>
    <row r="220" spans="1:12">
      <c r="A220" s="344"/>
      <c r="B220" s="374"/>
      <c r="C220" s="358"/>
      <c r="D220" s="351"/>
      <c r="E220" s="352"/>
      <c r="F220" s="1102"/>
    </row>
    <row r="221" spans="1:12" s="353" customFormat="1" ht="25">
      <c r="A221" s="348" t="s">
        <v>864</v>
      </c>
      <c r="B221" s="349" t="s">
        <v>865</v>
      </c>
      <c r="C221" s="350" t="s">
        <v>12</v>
      </c>
      <c r="D221" s="351">
        <v>1</v>
      </c>
      <c r="E221" s="352"/>
      <c r="F221" s="1102"/>
    </row>
    <row r="222" spans="1:12">
      <c r="A222" s="344"/>
      <c r="B222" s="374"/>
      <c r="C222" s="358"/>
      <c r="D222" s="351"/>
      <c r="E222" s="352"/>
      <c r="F222" s="1102"/>
    </row>
    <row r="223" spans="1:12" s="353" customFormat="1" ht="25">
      <c r="A223" s="348" t="s">
        <v>866</v>
      </c>
      <c r="B223" s="349" t="s">
        <v>867</v>
      </c>
      <c r="C223" s="350" t="s">
        <v>12</v>
      </c>
      <c r="D223" s="351">
        <v>1</v>
      </c>
      <c r="E223" s="352"/>
      <c r="F223" s="1102"/>
    </row>
    <row r="224" spans="1:12">
      <c r="A224" s="344"/>
      <c r="B224" s="374"/>
      <c r="C224" s="358"/>
      <c r="D224" s="351"/>
      <c r="E224" s="352"/>
      <c r="F224" s="1102"/>
    </row>
    <row r="225" spans="1:6" s="353" customFormat="1" ht="25">
      <c r="A225" s="348" t="s">
        <v>868</v>
      </c>
      <c r="B225" s="349" t="s">
        <v>869</v>
      </c>
      <c r="C225" s="350" t="s">
        <v>12</v>
      </c>
      <c r="D225" s="351">
        <v>1</v>
      </c>
      <c r="E225" s="352"/>
      <c r="F225" s="1102"/>
    </row>
    <row r="226" spans="1:6">
      <c r="A226" s="344"/>
      <c r="B226" s="374"/>
      <c r="C226" s="358"/>
      <c r="D226" s="351"/>
      <c r="E226" s="352"/>
      <c r="F226" s="1102"/>
    </row>
    <row r="227" spans="1:6">
      <c r="A227" s="348"/>
      <c r="B227" s="363" t="s">
        <v>870</v>
      </c>
      <c r="C227" s="358"/>
      <c r="D227" s="351"/>
      <c r="E227" s="347"/>
      <c r="F227" s="1102"/>
    </row>
    <row r="228" spans="1:6">
      <c r="A228" s="344"/>
      <c r="B228" s="357"/>
      <c r="C228" s="358"/>
      <c r="D228" s="351"/>
      <c r="E228" s="347"/>
      <c r="F228" s="1102"/>
    </row>
    <row r="229" spans="1:6">
      <c r="A229" s="344"/>
      <c r="B229" s="374" t="s">
        <v>2110</v>
      </c>
      <c r="C229" s="358"/>
      <c r="D229" s="351"/>
      <c r="E229" s="347"/>
      <c r="F229" s="1102"/>
    </row>
    <row r="230" spans="1:6">
      <c r="A230" s="344"/>
      <c r="B230" s="357"/>
      <c r="C230" s="358"/>
      <c r="D230" s="351"/>
      <c r="E230" s="347"/>
      <c r="F230" s="1102"/>
    </row>
    <row r="231" spans="1:6" ht="25">
      <c r="A231" s="344" t="s">
        <v>871</v>
      </c>
      <c r="B231" s="357" t="s">
        <v>872</v>
      </c>
      <c r="C231" s="358" t="s">
        <v>12</v>
      </c>
      <c r="D231" s="346">
        <v>1</v>
      </c>
      <c r="E231" s="347"/>
      <c r="F231" s="1102"/>
    </row>
    <row r="232" spans="1:6">
      <c r="A232" s="344"/>
      <c r="B232" s="357"/>
      <c r="C232" s="358"/>
      <c r="D232" s="351"/>
      <c r="E232" s="347"/>
      <c r="F232" s="1102"/>
    </row>
    <row r="233" spans="1:6" ht="25">
      <c r="A233" s="344" t="s">
        <v>873</v>
      </c>
      <c r="B233" s="357" t="s">
        <v>874</v>
      </c>
      <c r="C233" s="358" t="s">
        <v>12</v>
      </c>
      <c r="D233" s="346">
        <v>1</v>
      </c>
      <c r="E233" s="347"/>
      <c r="F233" s="1102"/>
    </row>
    <row r="234" spans="1:6">
      <c r="A234" s="538"/>
      <c r="B234" s="539"/>
      <c r="C234" s="540"/>
      <c r="D234" s="541"/>
      <c r="E234" s="542"/>
      <c r="F234" s="1106"/>
    </row>
    <row r="235" spans="1:6" ht="13.5" thickBot="1">
      <c r="A235" s="2126" t="s">
        <v>269</v>
      </c>
      <c r="B235" s="2127"/>
      <c r="C235" s="2127"/>
      <c r="D235" s="2127"/>
      <c r="E235" s="2128"/>
      <c r="F235" s="1103"/>
    </row>
    <row r="236" spans="1:6">
      <c r="A236" s="543"/>
      <c r="B236" s="544" t="s">
        <v>2276</v>
      </c>
      <c r="C236" s="545"/>
      <c r="D236" s="546"/>
      <c r="E236" s="547"/>
      <c r="F236" s="1107"/>
    </row>
    <row r="237" spans="1:6">
      <c r="A237" s="344"/>
      <c r="B237" s="357"/>
      <c r="C237" s="358"/>
      <c r="D237" s="351"/>
      <c r="E237" s="347"/>
      <c r="F237" s="1101"/>
    </row>
    <row r="238" spans="1:6" ht="25">
      <c r="A238" s="344" t="s">
        <v>875</v>
      </c>
      <c r="B238" s="357" t="s">
        <v>876</v>
      </c>
      <c r="C238" s="358" t="s">
        <v>12</v>
      </c>
      <c r="D238" s="346">
        <v>1</v>
      </c>
      <c r="E238" s="347"/>
      <c r="F238" s="1101"/>
    </row>
    <row r="239" spans="1:6">
      <c r="A239" s="344"/>
      <c r="B239" s="357"/>
      <c r="C239" s="358"/>
      <c r="D239" s="351"/>
      <c r="E239" s="347"/>
      <c r="F239" s="1101"/>
    </row>
    <row r="240" spans="1:6" ht="25">
      <c r="A240" s="344" t="s">
        <v>877</v>
      </c>
      <c r="B240" s="357" t="s">
        <v>878</v>
      </c>
      <c r="C240" s="358" t="s">
        <v>12</v>
      </c>
      <c r="D240" s="346">
        <v>1</v>
      </c>
      <c r="E240" s="347"/>
      <c r="F240" s="1101"/>
    </row>
    <row r="241" spans="1:12">
      <c r="A241" s="344"/>
      <c r="B241" s="357"/>
      <c r="C241" s="358"/>
      <c r="D241" s="351"/>
      <c r="E241" s="347"/>
      <c r="F241" s="1101"/>
    </row>
    <row r="242" spans="1:12" s="376" customFormat="1">
      <c r="A242" s="348"/>
      <c r="B242" s="363" t="s">
        <v>879</v>
      </c>
      <c r="C242" s="358"/>
      <c r="D242" s="346"/>
      <c r="E242" s="375"/>
      <c r="F242" s="1105"/>
      <c r="G242" s="316"/>
      <c r="H242" s="316"/>
      <c r="I242" s="316"/>
      <c r="J242" s="316"/>
      <c r="K242" s="316"/>
      <c r="L242" s="316"/>
    </row>
    <row r="243" spans="1:12">
      <c r="A243" s="348"/>
      <c r="B243" s="533"/>
      <c r="C243" s="358"/>
      <c r="D243" s="351"/>
      <c r="E243" s="347"/>
      <c r="F243" s="1101"/>
    </row>
    <row r="244" spans="1:12">
      <c r="A244" s="348"/>
      <c r="B244" s="363" t="s">
        <v>824</v>
      </c>
      <c r="C244" s="358"/>
      <c r="D244" s="351"/>
      <c r="E244" s="347"/>
      <c r="F244" s="1101"/>
    </row>
    <row r="245" spans="1:12">
      <c r="A245" s="344"/>
      <c r="B245" s="357"/>
      <c r="C245" s="358"/>
      <c r="D245" s="351"/>
      <c r="E245" s="347"/>
      <c r="F245" s="1101"/>
    </row>
    <row r="246" spans="1:12" s="376" customFormat="1" ht="26">
      <c r="A246" s="344"/>
      <c r="B246" s="374" t="s">
        <v>2277</v>
      </c>
      <c r="C246" s="358"/>
      <c r="D246" s="371"/>
      <c r="E246" s="347"/>
      <c r="F246" s="1104"/>
      <c r="G246" s="316"/>
      <c r="H246" s="316"/>
      <c r="I246" s="316"/>
      <c r="J246" s="316"/>
      <c r="K246" s="316"/>
      <c r="L246" s="316"/>
    </row>
    <row r="247" spans="1:12">
      <c r="A247" s="344"/>
      <c r="B247" s="357"/>
      <c r="C247" s="358"/>
      <c r="D247" s="371"/>
      <c r="E247" s="347"/>
      <c r="F247" s="1104"/>
    </row>
    <row r="248" spans="1:12" s="353" customFormat="1">
      <c r="A248" s="348" t="s">
        <v>880</v>
      </c>
      <c r="B248" s="349" t="s">
        <v>826</v>
      </c>
      <c r="C248" s="350" t="s">
        <v>12</v>
      </c>
      <c r="D248" s="351">
        <v>3</v>
      </c>
      <c r="E248" s="352"/>
      <c r="F248" s="1102"/>
    </row>
    <row r="249" spans="1:12">
      <c r="A249" s="344"/>
      <c r="B249" s="357"/>
      <c r="C249" s="358"/>
      <c r="D249" s="371"/>
      <c r="E249" s="347"/>
      <c r="F249" s="1102"/>
    </row>
    <row r="250" spans="1:12" ht="25">
      <c r="A250" s="344" t="s">
        <v>881</v>
      </c>
      <c r="B250" s="357" t="s">
        <v>827</v>
      </c>
      <c r="C250" s="358" t="s">
        <v>12</v>
      </c>
      <c r="D250" s="346">
        <v>3</v>
      </c>
      <c r="E250" s="347"/>
      <c r="F250" s="1102"/>
    </row>
    <row r="251" spans="1:12">
      <c r="A251" s="344"/>
      <c r="B251" s="357"/>
      <c r="C251" s="358"/>
      <c r="D251" s="371"/>
      <c r="E251" s="347"/>
      <c r="F251" s="1102"/>
    </row>
    <row r="252" spans="1:12" ht="37.5">
      <c r="A252" s="344" t="s">
        <v>882</v>
      </c>
      <c r="B252" s="357" t="s">
        <v>828</v>
      </c>
      <c r="C252" s="358" t="s">
        <v>12</v>
      </c>
      <c r="D252" s="346">
        <v>1</v>
      </c>
      <c r="E252" s="347"/>
      <c r="F252" s="1102"/>
    </row>
    <row r="253" spans="1:12">
      <c r="A253" s="344"/>
      <c r="B253" s="357"/>
      <c r="C253" s="358"/>
      <c r="D253" s="371"/>
      <c r="E253" s="347"/>
      <c r="F253" s="1102"/>
    </row>
    <row r="254" spans="1:12" s="353" customFormat="1">
      <c r="A254" s="348" t="s">
        <v>883</v>
      </c>
      <c r="B254" s="349" t="s">
        <v>829</v>
      </c>
      <c r="C254" s="350" t="s">
        <v>12</v>
      </c>
      <c r="D254" s="351">
        <v>1</v>
      </c>
      <c r="E254" s="352"/>
      <c r="F254" s="1102"/>
    </row>
    <row r="255" spans="1:12">
      <c r="A255" s="344"/>
      <c r="B255" s="357"/>
      <c r="C255" s="358"/>
      <c r="D255" s="371"/>
      <c r="E255" s="347"/>
      <c r="F255" s="1102"/>
    </row>
    <row r="256" spans="1:12" s="353" customFormat="1">
      <c r="A256" s="348" t="s">
        <v>884</v>
      </c>
      <c r="B256" s="349" t="s">
        <v>830</v>
      </c>
      <c r="C256" s="350" t="s">
        <v>12</v>
      </c>
      <c r="D256" s="351">
        <v>1</v>
      </c>
      <c r="E256" s="352"/>
      <c r="F256" s="1102"/>
    </row>
    <row r="257" spans="1:12">
      <c r="A257" s="344"/>
      <c r="B257" s="357"/>
      <c r="C257" s="358"/>
      <c r="D257" s="371"/>
      <c r="E257" s="347"/>
      <c r="F257" s="1102"/>
    </row>
    <row r="258" spans="1:12" ht="37.5">
      <c r="A258" s="344" t="s">
        <v>885</v>
      </c>
      <c r="B258" s="357" t="s">
        <v>831</v>
      </c>
      <c r="C258" s="358" t="s">
        <v>12</v>
      </c>
      <c r="D258" s="346">
        <v>1</v>
      </c>
      <c r="E258" s="347"/>
      <c r="F258" s="1102"/>
    </row>
    <row r="259" spans="1:12">
      <c r="A259" s="344"/>
      <c r="B259" s="357"/>
      <c r="C259" s="358"/>
      <c r="D259" s="371"/>
      <c r="E259" s="347"/>
      <c r="F259" s="1102"/>
    </row>
    <row r="260" spans="1:12" s="353" customFormat="1">
      <c r="A260" s="348" t="s">
        <v>886</v>
      </c>
      <c r="B260" s="349" t="s">
        <v>832</v>
      </c>
      <c r="C260" s="350" t="s">
        <v>12</v>
      </c>
      <c r="D260" s="351">
        <v>1</v>
      </c>
      <c r="E260" s="352"/>
      <c r="F260" s="1102"/>
    </row>
    <row r="261" spans="1:12">
      <c r="A261" s="344"/>
      <c r="B261" s="357"/>
      <c r="C261" s="358"/>
      <c r="D261" s="371"/>
      <c r="E261" s="347"/>
      <c r="F261" s="1102"/>
    </row>
    <row r="262" spans="1:12">
      <c r="A262" s="344"/>
      <c r="B262" s="377" t="s">
        <v>2274</v>
      </c>
      <c r="C262" s="358"/>
      <c r="D262" s="346"/>
      <c r="E262" s="375"/>
      <c r="F262" s="1102"/>
    </row>
    <row r="263" spans="1:12">
      <c r="A263" s="344"/>
      <c r="B263" s="357"/>
      <c r="C263" s="358"/>
      <c r="D263" s="371"/>
      <c r="E263" s="347"/>
      <c r="F263" s="1102"/>
    </row>
    <row r="264" spans="1:12" s="353" customFormat="1">
      <c r="A264" s="348" t="s">
        <v>887</v>
      </c>
      <c r="B264" s="349" t="s">
        <v>833</v>
      </c>
      <c r="C264" s="350" t="s">
        <v>12</v>
      </c>
      <c r="D264" s="351">
        <v>3</v>
      </c>
      <c r="E264" s="352"/>
      <c r="F264" s="1102"/>
    </row>
    <row r="265" spans="1:12">
      <c r="A265" s="344"/>
      <c r="B265" s="357"/>
      <c r="C265" s="358"/>
      <c r="D265" s="371"/>
      <c r="E265" s="347"/>
      <c r="F265" s="1102"/>
    </row>
    <row r="266" spans="1:12" ht="25">
      <c r="A266" s="344" t="s">
        <v>888</v>
      </c>
      <c r="B266" s="357" t="s">
        <v>834</v>
      </c>
      <c r="C266" s="358" t="s">
        <v>12</v>
      </c>
      <c r="D266" s="346">
        <v>3</v>
      </c>
      <c r="E266" s="347"/>
      <c r="F266" s="1102"/>
    </row>
    <row r="267" spans="1:12">
      <c r="A267" s="344"/>
      <c r="B267" s="357"/>
      <c r="C267" s="358"/>
      <c r="D267" s="371"/>
      <c r="E267" s="347"/>
      <c r="F267" s="1102"/>
    </row>
    <row r="268" spans="1:12" ht="37.5">
      <c r="A268" s="344" t="s">
        <v>889</v>
      </c>
      <c r="B268" s="357" t="s">
        <v>835</v>
      </c>
      <c r="C268" s="358" t="s">
        <v>12</v>
      </c>
      <c r="D268" s="346">
        <v>1</v>
      </c>
      <c r="E268" s="347"/>
      <c r="F268" s="1102"/>
    </row>
    <row r="269" spans="1:12" s="353" customFormat="1">
      <c r="A269" s="344"/>
      <c r="B269" s="357"/>
      <c r="C269" s="358"/>
      <c r="D269" s="371"/>
      <c r="E269" s="347"/>
      <c r="F269" s="1102"/>
    </row>
    <row r="270" spans="1:12" s="353" customFormat="1">
      <c r="A270" s="348" t="s">
        <v>890</v>
      </c>
      <c r="B270" s="349" t="s">
        <v>836</v>
      </c>
      <c r="C270" s="350" t="s">
        <v>12</v>
      </c>
      <c r="D270" s="351">
        <v>1</v>
      </c>
      <c r="E270" s="352"/>
      <c r="F270" s="1102"/>
    </row>
    <row r="271" spans="1:12" s="376" customFormat="1">
      <c r="A271" s="344"/>
      <c r="B271" s="357"/>
      <c r="C271" s="358"/>
      <c r="D271" s="371"/>
      <c r="E271" s="347"/>
      <c r="F271" s="1102"/>
      <c r="G271" s="316"/>
      <c r="H271" s="316"/>
      <c r="I271" s="316"/>
      <c r="J271" s="316"/>
      <c r="K271" s="316"/>
      <c r="L271" s="316"/>
    </row>
    <row r="272" spans="1:12" s="353" customFormat="1">
      <c r="A272" s="348" t="s">
        <v>891</v>
      </c>
      <c r="B272" s="349" t="s">
        <v>837</v>
      </c>
      <c r="C272" s="350" t="s">
        <v>12</v>
      </c>
      <c r="D272" s="351">
        <v>1</v>
      </c>
      <c r="E272" s="352"/>
      <c r="F272" s="1102"/>
    </row>
    <row r="273" spans="1:12" s="376" customFormat="1">
      <c r="A273" s="344"/>
      <c r="B273" s="357"/>
      <c r="C273" s="358"/>
      <c r="D273" s="371"/>
      <c r="E273" s="347"/>
      <c r="F273" s="1102"/>
      <c r="G273" s="316"/>
      <c r="H273" s="316"/>
      <c r="I273" s="316"/>
      <c r="J273" s="316"/>
      <c r="K273" s="316"/>
      <c r="L273" s="316"/>
    </row>
    <row r="274" spans="1:12" ht="37.5">
      <c r="A274" s="344" t="s">
        <v>892</v>
      </c>
      <c r="B274" s="357" t="s">
        <v>838</v>
      </c>
      <c r="C274" s="358" t="s">
        <v>12</v>
      </c>
      <c r="D274" s="346">
        <v>1</v>
      </c>
      <c r="E274" s="347"/>
      <c r="F274" s="1101"/>
    </row>
    <row r="275" spans="1:12" s="353" customFormat="1">
      <c r="A275" s="344"/>
      <c r="B275" s="357"/>
      <c r="C275" s="358"/>
      <c r="D275" s="371"/>
      <c r="E275" s="347"/>
      <c r="F275" s="1102"/>
    </row>
    <row r="276" spans="1:12" s="353" customFormat="1">
      <c r="A276" s="348" t="s">
        <v>893</v>
      </c>
      <c r="B276" s="349" t="s">
        <v>839</v>
      </c>
      <c r="C276" s="350" t="s">
        <v>12</v>
      </c>
      <c r="D276" s="351">
        <v>1</v>
      </c>
      <c r="E276" s="352"/>
      <c r="F276" s="1102"/>
    </row>
    <row r="277" spans="1:12" s="353" customFormat="1">
      <c r="A277" s="538"/>
      <c r="B277" s="539"/>
      <c r="C277" s="540"/>
      <c r="D277" s="548"/>
      <c r="E277" s="542"/>
      <c r="F277" s="1108"/>
    </row>
    <row r="278" spans="1:12" s="353" customFormat="1" ht="13.5" thickBot="1">
      <c r="A278" s="2126" t="s">
        <v>269</v>
      </c>
      <c r="B278" s="2129"/>
      <c r="C278" s="2129"/>
      <c r="D278" s="2129"/>
      <c r="E278" s="2130"/>
      <c r="F278" s="1109"/>
    </row>
    <row r="279" spans="1:12">
      <c r="A279" s="543"/>
      <c r="B279" s="544" t="s">
        <v>2275</v>
      </c>
      <c r="C279" s="545"/>
      <c r="D279" s="549"/>
      <c r="E279" s="550"/>
      <c r="F279" s="1110"/>
    </row>
    <row r="280" spans="1:12" s="376" customFormat="1">
      <c r="A280" s="344"/>
      <c r="B280" s="357"/>
      <c r="C280" s="358"/>
      <c r="D280" s="371"/>
      <c r="E280" s="347"/>
      <c r="F280" s="1104"/>
      <c r="G280" s="316"/>
      <c r="H280" s="316"/>
      <c r="I280" s="316"/>
      <c r="J280" s="316"/>
      <c r="K280" s="316"/>
      <c r="L280" s="316"/>
    </row>
    <row r="281" spans="1:12">
      <c r="A281" s="344"/>
      <c r="B281" s="374" t="s">
        <v>840</v>
      </c>
      <c r="C281" s="358"/>
      <c r="D281" s="346"/>
      <c r="E281" s="375"/>
      <c r="F281" s="1105"/>
    </row>
    <row r="282" spans="1:12" s="353" customFormat="1">
      <c r="A282" s="344"/>
      <c r="B282" s="357"/>
      <c r="C282" s="358"/>
      <c r="D282" s="371"/>
      <c r="E282" s="347"/>
      <c r="F282" s="1104"/>
    </row>
    <row r="283" spans="1:12" ht="25">
      <c r="A283" s="344" t="s">
        <v>894</v>
      </c>
      <c r="B283" s="357" t="s">
        <v>841</v>
      </c>
      <c r="C283" s="358" t="s">
        <v>12</v>
      </c>
      <c r="D283" s="346">
        <v>2</v>
      </c>
      <c r="E283" s="347"/>
      <c r="F283" s="1101"/>
    </row>
    <row r="284" spans="1:12" s="353" customFormat="1">
      <c r="A284" s="348" t="s">
        <v>895</v>
      </c>
      <c r="B284" s="349" t="s">
        <v>842</v>
      </c>
      <c r="C284" s="350" t="s">
        <v>12</v>
      </c>
      <c r="D284" s="351">
        <v>5</v>
      </c>
      <c r="E284" s="347"/>
      <c r="F284" s="1101"/>
    </row>
    <row r="285" spans="1:12">
      <c r="A285" s="344"/>
      <c r="B285" s="357"/>
      <c r="C285" s="358"/>
      <c r="D285" s="351"/>
      <c r="E285" s="347"/>
      <c r="F285" s="1101"/>
    </row>
    <row r="286" spans="1:12" s="376" customFormat="1">
      <c r="A286" s="348" t="s">
        <v>896</v>
      </c>
      <c r="B286" s="349" t="s">
        <v>843</v>
      </c>
      <c r="C286" s="350" t="s">
        <v>12</v>
      </c>
      <c r="D286" s="351">
        <v>4</v>
      </c>
      <c r="E286" s="347"/>
      <c r="F286" s="1101"/>
      <c r="G286" s="316"/>
      <c r="H286" s="316"/>
      <c r="I286" s="316"/>
      <c r="J286" s="316"/>
      <c r="K286" s="316"/>
      <c r="L286" s="316"/>
    </row>
    <row r="287" spans="1:12">
      <c r="A287" s="344"/>
      <c r="B287" s="357"/>
      <c r="C287" s="358"/>
      <c r="D287" s="351"/>
      <c r="E287" s="347"/>
      <c r="F287" s="1101"/>
    </row>
    <row r="288" spans="1:12" s="376" customFormat="1" ht="25">
      <c r="A288" s="344" t="s">
        <v>897</v>
      </c>
      <c r="B288" s="357" t="s">
        <v>844</v>
      </c>
      <c r="C288" s="358" t="s">
        <v>12</v>
      </c>
      <c r="D288" s="346">
        <v>2</v>
      </c>
      <c r="E288" s="347"/>
      <c r="F288" s="1101"/>
      <c r="G288" s="316"/>
      <c r="H288" s="316"/>
      <c r="I288" s="316"/>
      <c r="J288" s="316"/>
      <c r="K288" s="316"/>
      <c r="L288" s="316"/>
    </row>
    <row r="289" spans="1:12">
      <c r="A289" s="344"/>
      <c r="B289" s="357"/>
      <c r="C289" s="358"/>
      <c r="D289" s="351"/>
      <c r="E289" s="347"/>
      <c r="F289" s="1101"/>
    </row>
    <row r="290" spans="1:12" ht="25">
      <c r="A290" s="344" t="s">
        <v>898</v>
      </c>
      <c r="B290" s="357" t="s">
        <v>845</v>
      </c>
      <c r="C290" s="358" t="s">
        <v>12</v>
      </c>
      <c r="D290" s="346">
        <v>3</v>
      </c>
      <c r="E290" s="347"/>
      <c r="F290" s="1101"/>
    </row>
    <row r="291" spans="1:12">
      <c r="A291" s="344"/>
      <c r="B291" s="357"/>
      <c r="C291" s="358"/>
      <c r="D291" s="351"/>
      <c r="E291" s="347"/>
      <c r="F291" s="1101"/>
    </row>
    <row r="292" spans="1:12" ht="25">
      <c r="A292" s="344" t="s">
        <v>899</v>
      </c>
      <c r="B292" s="357" t="s">
        <v>846</v>
      </c>
      <c r="C292" s="358" t="s">
        <v>12</v>
      </c>
      <c r="D292" s="346">
        <v>2</v>
      </c>
      <c r="E292" s="347"/>
      <c r="F292" s="1101"/>
    </row>
    <row r="293" spans="1:12">
      <c r="A293" s="344"/>
      <c r="B293" s="357"/>
      <c r="C293" s="358"/>
      <c r="D293" s="351"/>
      <c r="E293" s="347"/>
      <c r="F293" s="1101"/>
    </row>
    <row r="294" spans="1:12" s="376" customFormat="1" ht="25">
      <c r="A294" s="344" t="s">
        <v>900</v>
      </c>
      <c r="B294" s="357" t="s">
        <v>847</v>
      </c>
      <c r="C294" s="358" t="s">
        <v>12</v>
      </c>
      <c r="D294" s="346">
        <v>2</v>
      </c>
      <c r="E294" s="347"/>
      <c r="F294" s="1101"/>
      <c r="G294" s="316"/>
      <c r="H294" s="316"/>
      <c r="I294" s="316"/>
      <c r="J294" s="316"/>
      <c r="K294" s="316"/>
      <c r="L294" s="316"/>
    </row>
    <row r="295" spans="1:12">
      <c r="A295" s="344"/>
      <c r="B295" s="357"/>
      <c r="C295" s="358"/>
      <c r="D295" s="351"/>
      <c r="E295" s="347"/>
      <c r="F295" s="1101"/>
    </row>
    <row r="296" spans="1:12" s="353" customFormat="1">
      <c r="A296" s="348" t="s">
        <v>901</v>
      </c>
      <c r="B296" s="349" t="s">
        <v>848</v>
      </c>
      <c r="C296" s="350" t="s">
        <v>12</v>
      </c>
      <c r="D296" s="351">
        <v>2</v>
      </c>
      <c r="E296" s="352"/>
      <c r="F296" s="1101"/>
    </row>
    <row r="297" spans="1:12">
      <c r="A297" s="344"/>
      <c r="B297" s="357"/>
      <c r="C297" s="358"/>
      <c r="D297" s="351"/>
      <c r="E297" s="347"/>
      <c r="F297" s="1101"/>
    </row>
    <row r="298" spans="1:12" s="376" customFormat="1">
      <c r="A298" s="348" t="s">
        <v>902</v>
      </c>
      <c r="B298" s="349" t="s">
        <v>850</v>
      </c>
      <c r="C298" s="350" t="s">
        <v>12</v>
      </c>
      <c r="D298" s="351">
        <v>1</v>
      </c>
      <c r="E298" s="352"/>
      <c r="F298" s="1101"/>
      <c r="G298" s="316"/>
      <c r="H298" s="316"/>
      <c r="I298" s="316"/>
      <c r="J298" s="316"/>
      <c r="K298" s="316"/>
      <c r="L298" s="316"/>
    </row>
    <row r="299" spans="1:12">
      <c r="A299" s="344"/>
      <c r="B299" s="357"/>
      <c r="C299" s="358"/>
      <c r="D299" s="351"/>
      <c r="E299" s="347"/>
      <c r="F299" s="1101"/>
    </row>
    <row r="300" spans="1:12" s="376" customFormat="1">
      <c r="A300" s="348" t="s">
        <v>903</v>
      </c>
      <c r="B300" s="349" t="s">
        <v>852</v>
      </c>
      <c r="C300" s="350" t="s">
        <v>12</v>
      </c>
      <c r="D300" s="351">
        <v>1</v>
      </c>
      <c r="E300" s="352"/>
      <c r="F300" s="1101"/>
      <c r="G300" s="316"/>
      <c r="H300" s="316"/>
      <c r="I300" s="316"/>
      <c r="J300" s="316"/>
      <c r="K300" s="316"/>
      <c r="L300" s="316"/>
    </row>
    <row r="301" spans="1:12">
      <c r="A301" s="344"/>
      <c r="B301" s="357"/>
      <c r="C301" s="358"/>
      <c r="D301" s="351"/>
      <c r="E301" s="347"/>
      <c r="F301" s="1101"/>
    </row>
    <row r="302" spans="1:12" s="376" customFormat="1">
      <c r="A302" s="348" t="s">
        <v>904</v>
      </c>
      <c r="B302" s="349" t="s">
        <v>854</v>
      </c>
      <c r="C302" s="350" t="s">
        <v>12</v>
      </c>
      <c r="D302" s="351">
        <v>1</v>
      </c>
      <c r="E302" s="352"/>
      <c r="F302" s="1101"/>
      <c r="G302" s="316"/>
      <c r="H302" s="316"/>
      <c r="I302" s="316"/>
      <c r="J302" s="316"/>
      <c r="K302" s="316"/>
      <c r="L302" s="316"/>
    </row>
    <row r="303" spans="1:12">
      <c r="A303" s="344"/>
      <c r="B303" s="357"/>
      <c r="C303" s="358"/>
      <c r="D303" s="351"/>
      <c r="E303" s="347"/>
      <c r="F303" s="1101"/>
    </row>
    <row r="304" spans="1:12" s="353" customFormat="1">
      <c r="A304" s="348" t="s">
        <v>905</v>
      </c>
      <c r="B304" s="349" t="s">
        <v>856</v>
      </c>
      <c r="C304" s="350" t="s">
        <v>12</v>
      </c>
      <c r="D304" s="351">
        <v>1</v>
      </c>
      <c r="E304" s="352"/>
      <c r="F304" s="1101"/>
    </row>
    <row r="305" spans="1:12">
      <c r="A305" s="344"/>
      <c r="B305" s="357"/>
      <c r="C305" s="358"/>
      <c r="D305" s="351"/>
      <c r="E305" s="347"/>
      <c r="F305" s="1101"/>
    </row>
    <row r="306" spans="1:12">
      <c r="A306" s="344"/>
      <c r="B306" s="378" t="s">
        <v>857</v>
      </c>
      <c r="C306" s="358"/>
      <c r="D306" s="346"/>
      <c r="E306" s="375"/>
      <c r="F306" s="1101"/>
    </row>
    <row r="307" spans="1:12">
      <c r="A307" s="344"/>
      <c r="B307" s="357"/>
      <c r="C307" s="358"/>
      <c r="D307" s="351"/>
      <c r="E307" s="347"/>
      <c r="F307" s="1101"/>
    </row>
    <row r="308" spans="1:12" ht="27">
      <c r="A308" s="344" t="s">
        <v>906</v>
      </c>
      <c r="B308" s="357" t="s">
        <v>859</v>
      </c>
      <c r="C308" s="358" t="s">
        <v>12</v>
      </c>
      <c r="D308" s="346">
        <v>1</v>
      </c>
      <c r="E308" s="347"/>
      <c r="F308" s="1101"/>
    </row>
    <row r="309" spans="1:12" s="376" customFormat="1">
      <c r="A309" s="344"/>
      <c r="B309" s="357"/>
      <c r="C309" s="358"/>
      <c r="D309" s="351"/>
      <c r="E309" s="347"/>
      <c r="F309" s="1101"/>
      <c r="G309" s="316"/>
      <c r="H309" s="316"/>
      <c r="I309" s="316"/>
      <c r="J309" s="316"/>
      <c r="K309" s="316"/>
      <c r="L309" s="316"/>
    </row>
    <row r="310" spans="1:12" s="353" customFormat="1">
      <c r="A310" s="348" t="s">
        <v>907</v>
      </c>
      <c r="B310" s="349" t="s">
        <v>861</v>
      </c>
      <c r="C310" s="350" t="s">
        <v>12</v>
      </c>
      <c r="D310" s="351">
        <v>1</v>
      </c>
      <c r="E310" s="352"/>
      <c r="F310" s="1101"/>
    </row>
    <row r="311" spans="1:12" s="376" customFormat="1">
      <c r="A311" s="344"/>
      <c r="B311" s="374"/>
      <c r="C311" s="358"/>
      <c r="D311" s="351"/>
      <c r="E311" s="347"/>
      <c r="F311" s="1101"/>
      <c r="G311" s="316"/>
      <c r="H311" s="316"/>
      <c r="I311" s="316"/>
      <c r="J311" s="316"/>
      <c r="K311" s="316"/>
      <c r="L311" s="316"/>
    </row>
    <row r="312" spans="1:12" s="353" customFormat="1" ht="14.5">
      <c r="A312" s="348" t="s">
        <v>908</v>
      </c>
      <c r="B312" s="349" t="s">
        <v>863</v>
      </c>
      <c r="C312" s="350" t="s">
        <v>12</v>
      </c>
      <c r="D312" s="351">
        <v>1</v>
      </c>
      <c r="E312" s="352"/>
      <c r="F312" s="1101"/>
    </row>
    <row r="313" spans="1:12" s="376" customFormat="1">
      <c r="A313" s="344"/>
      <c r="B313" s="374"/>
      <c r="C313" s="358"/>
      <c r="D313" s="351"/>
      <c r="E313" s="347"/>
      <c r="F313" s="1101"/>
      <c r="G313" s="316"/>
      <c r="H313" s="316"/>
      <c r="I313" s="316"/>
      <c r="J313" s="316"/>
      <c r="K313" s="316"/>
      <c r="L313" s="316"/>
    </row>
    <row r="314" spans="1:12" ht="25">
      <c r="A314" s="344" t="s">
        <v>909</v>
      </c>
      <c r="B314" s="357" t="s">
        <v>865</v>
      </c>
      <c r="C314" s="358" t="s">
        <v>12</v>
      </c>
      <c r="D314" s="346">
        <v>1</v>
      </c>
      <c r="E314" s="347"/>
      <c r="F314" s="1101"/>
    </row>
    <row r="315" spans="1:12" s="376" customFormat="1">
      <c r="A315" s="344"/>
      <c r="B315" s="374"/>
      <c r="C315" s="358"/>
      <c r="D315" s="351"/>
      <c r="E315" s="347"/>
      <c r="F315" s="1101"/>
      <c r="G315" s="316"/>
      <c r="H315" s="316"/>
      <c r="I315" s="316"/>
      <c r="J315" s="316"/>
      <c r="K315" s="316"/>
      <c r="L315" s="316"/>
    </row>
    <row r="316" spans="1:12" ht="25">
      <c r="A316" s="344" t="s">
        <v>910</v>
      </c>
      <c r="B316" s="357" t="s">
        <v>867</v>
      </c>
      <c r="C316" s="358" t="s">
        <v>12</v>
      </c>
      <c r="D316" s="346">
        <v>1</v>
      </c>
      <c r="E316" s="347"/>
      <c r="F316" s="1101"/>
    </row>
    <row r="317" spans="1:12" s="353" customFormat="1">
      <c r="A317" s="344"/>
      <c r="B317" s="374"/>
      <c r="C317" s="358"/>
      <c r="D317" s="351"/>
      <c r="E317" s="347"/>
      <c r="F317" s="1101"/>
    </row>
    <row r="318" spans="1:12" s="353" customFormat="1" ht="25">
      <c r="A318" s="348" t="s">
        <v>911</v>
      </c>
      <c r="B318" s="349" t="s">
        <v>869</v>
      </c>
      <c r="C318" s="350" t="s">
        <v>12</v>
      </c>
      <c r="D318" s="351">
        <v>1</v>
      </c>
      <c r="E318" s="352"/>
      <c r="F318" s="1101"/>
    </row>
    <row r="319" spans="1:12" s="353" customFormat="1">
      <c r="A319" s="344"/>
      <c r="B319" s="374"/>
      <c r="C319" s="358"/>
      <c r="D319" s="351"/>
      <c r="E319" s="347"/>
      <c r="F319" s="1101"/>
    </row>
    <row r="320" spans="1:12" ht="13.5" thickBot="1">
      <c r="A320" s="2126" t="s">
        <v>269</v>
      </c>
      <c r="B320" s="2127"/>
      <c r="C320" s="2127"/>
      <c r="D320" s="2127"/>
      <c r="E320" s="2128"/>
      <c r="F320" s="1101"/>
    </row>
    <row r="321" spans="1:12" s="353" customFormat="1">
      <c r="A321" s="344"/>
      <c r="B321" s="363" t="s">
        <v>870</v>
      </c>
      <c r="C321" s="358"/>
      <c r="D321" s="351"/>
      <c r="E321" s="347"/>
      <c r="F321" s="1101"/>
    </row>
    <row r="322" spans="1:12">
      <c r="A322" s="344"/>
      <c r="B322" s="357"/>
      <c r="C322" s="358"/>
      <c r="D322" s="351"/>
      <c r="E322" s="347"/>
      <c r="F322" s="1101"/>
    </row>
    <row r="323" spans="1:12" s="353" customFormat="1">
      <c r="A323" s="344"/>
      <c r="B323" s="374" t="s">
        <v>2278</v>
      </c>
      <c r="C323" s="358"/>
      <c r="D323" s="351"/>
      <c r="E323" s="347"/>
      <c r="F323" s="1101"/>
    </row>
    <row r="324" spans="1:12">
      <c r="A324" s="344"/>
      <c r="B324" s="357"/>
      <c r="C324" s="358"/>
      <c r="D324" s="351"/>
      <c r="E324" s="347"/>
      <c r="F324" s="1101"/>
    </row>
    <row r="325" spans="1:12" ht="25">
      <c r="A325" s="344" t="s">
        <v>912</v>
      </c>
      <c r="B325" s="357" t="s">
        <v>872</v>
      </c>
      <c r="C325" s="358" t="s">
        <v>12</v>
      </c>
      <c r="D325" s="346">
        <v>1</v>
      </c>
      <c r="E325" s="347"/>
      <c r="F325" s="1101"/>
    </row>
    <row r="326" spans="1:12">
      <c r="A326" s="344"/>
      <c r="B326" s="357"/>
      <c r="C326" s="358"/>
      <c r="D326" s="351"/>
      <c r="E326" s="347"/>
      <c r="F326" s="1101"/>
    </row>
    <row r="327" spans="1:12" ht="25">
      <c r="A327" s="344" t="s">
        <v>913</v>
      </c>
      <c r="B327" s="357" t="s">
        <v>874</v>
      </c>
      <c r="C327" s="358" t="s">
        <v>12</v>
      </c>
      <c r="D327" s="346">
        <v>1</v>
      </c>
      <c r="E327" s="347"/>
      <c r="F327" s="1101"/>
    </row>
    <row r="328" spans="1:12" s="376" customFormat="1">
      <c r="A328" s="344"/>
      <c r="B328" s="377" t="s">
        <v>2276</v>
      </c>
      <c r="C328" s="358"/>
      <c r="D328" s="351"/>
      <c r="E328" s="347"/>
      <c r="F328" s="1101"/>
      <c r="G328" s="316"/>
      <c r="H328" s="316"/>
      <c r="I328" s="316"/>
      <c r="J328" s="316"/>
      <c r="K328" s="316"/>
      <c r="L328" s="316"/>
    </row>
    <row r="329" spans="1:12">
      <c r="A329" s="344"/>
      <c r="B329" s="357"/>
      <c r="C329" s="358"/>
      <c r="D329" s="351"/>
      <c r="E329" s="347"/>
      <c r="F329" s="1101"/>
    </row>
    <row r="330" spans="1:12" s="376" customFormat="1" ht="25">
      <c r="A330" s="344" t="s">
        <v>914</v>
      </c>
      <c r="B330" s="357" t="s">
        <v>876</v>
      </c>
      <c r="C330" s="358" t="s">
        <v>12</v>
      </c>
      <c r="D330" s="346">
        <v>1</v>
      </c>
      <c r="E330" s="347"/>
      <c r="F330" s="1101"/>
      <c r="G330" s="316"/>
      <c r="H330" s="316"/>
      <c r="I330" s="316"/>
      <c r="J330" s="316"/>
      <c r="K330" s="316"/>
      <c r="L330" s="316"/>
    </row>
    <row r="331" spans="1:12">
      <c r="A331" s="344"/>
      <c r="B331" s="357"/>
      <c r="C331" s="358"/>
      <c r="D331" s="351"/>
      <c r="E331" s="347"/>
      <c r="F331" s="1101"/>
    </row>
    <row r="332" spans="1:12" ht="25">
      <c r="A332" s="344" t="s">
        <v>915</v>
      </c>
      <c r="B332" s="357" t="s">
        <v>878</v>
      </c>
      <c r="C332" s="358" t="s">
        <v>12</v>
      </c>
      <c r="D332" s="346">
        <v>1</v>
      </c>
      <c r="E332" s="347"/>
      <c r="F332" s="1101"/>
    </row>
    <row r="333" spans="1:12">
      <c r="A333" s="344"/>
      <c r="B333" s="357"/>
      <c r="C333" s="358"/>
      <c r="D333" s="351"/>
      <c r="E333" s="347"/>
      <c r="F333" s="1101"/>
    </row>
    <row r="334" spans="1:12" s="270" customFormat="1">
      <c r="A334" s="362">
        <v>7</v>
      </c>
      <c r="B334" s="363" t="s">
        <v>916</v>
      </c>
      <c r="C334" s="358"/>
      <c r="D334" s="346"/>
      <c r="E334" s="347"/>
      <c r="F334" s="1105"/>
      <c r="G334" s="316"/>
      <c r="H334" s="316"/>
      <c r="I334" s="316"/>
      <c r="J334" s="316"/>
      <c r="K334" s="316"/>
      <c r="L334" s="316"/>
    </row>
    <row r="335" spans="1:12">
      <c r="A335" s="344"/>
      <c r="B335" s="357"/>
      <c r="C335" s="358"/>
      <c r="D335" s="351"/>
      <c r="E335" s="347"/>
      <c r="F335" s="1101"/>
    </row>
    <row r="336" spans="1:12" s="270" customFormat="1">
      <c r="A336" s="11"/>
      <c r="B336" s="378" t="s">
        <v>917</v>
      </c>
      <c r="C336" s="358"/>
      <c r="D336" s="346"/>
      <c r="E336" s="347"/>
      <c r="F336" s="1105"/>
      <c r="G336" s="316"/>
      <c r="H336" s="316"/>
      <c r="I336" s="316"/>
      <c r="J336" s="316"/>
      <c r="K336" s="316"/>
      <c r="L336" s="316"/>
    </row>
    <row r="337" spans="1:12">
      <c r="A337" s="344"/>
      <c r="B337" s="357"/>
      <c r="C337" s="358"/>
      <c r="D337" s="351"/>
      <c r="E337" s="347"/>
      <c r="F337" s="1101"/>
    </row>
    <row r="338" spans="1:12" s="270" customFormat="1" ht="52">
      <c r="A338" s="379">
        <v>7.1</v>
      </c>
      <c r="B338" s="357" t="s">
        <v>918</v>
      </c>
      <c r="C338" s="358" t="s">
        <v>12</v>
      </c>
      <c r="D338" s="346">
        <v>2</v>
      </c>
      <c r="E338" s="347"/>
      <c r="F338" s="1105"/>
      <c r="G338" s="316"/>
      <c r="H338" s="316"/>
      <c r="I338" s="316"/>
      <c r="J338" s="316"/>
      <c r="K338" s="316"/>
      <c r="L338" s="316"/>
    </row>
    <row r="339" spans="1:12">
      <c r="A339" s="344"/>
      <c r="B339" s="357"/>
      <c r="C339" s="358"/>
      <c r="D339" s="351"/>
      <c r="E339" s="347"/>
      <c r="F339" s="1101"/>
    </row>
    <row r="340" spans="1:12" s="376" customFormat="1">
      <c r="A340" s="362">
        <v>8</v>
      </c>
      <c r="B340" s="364" t="s">
        <v>163</v>
      </c>
      <c r="C340" s="358"/>
      <c r="D340" s="380"/>
      <c r="E340" s="347"/>
      <c r="F340" s="1105"/>
      <c r="G340" s="316"/>
      <c r="H340" s="316"/>
      <c r="I340" s="316"/>
      <c r="J340" s="316"/>
      <c r="K340" s="316"/>
      <c r="L340" s="316"/>
    </row>
    <row r="341" spans="1:12">
      <c r="A341" s="344"/>
      <c r="B341" s="357"/>
      <c r="C341" s="358"/>
      <c r="D341" s="351"/>
      <c r="E341" s="347"/>
      <c r="F341" s="1101"/>
    </row>
    <row r="342" spans="1:12" s="376" customFormat="1" ht="25">
      <c r="A342" s="11">
        <v>8.1</v>
      </c>
      <c r="B342" s="1485" t="s">
        <v>2279</v>
      </c>
      <c r="C342" s="358" t="s">
        <v>12</v>
      </c>
      <c r="D342" s="346">
        <v>1</v>
      </c>
      <c r="E342" s="347"/>
      <c r="F342" s="1105"/>
      <c r="G342" s="316"/>
      <c r="H342" s="316"/>
      <c r="I342" s="316"/>
      <c r="J342" s="316"/>
      <c r="K342" s="316"/>
      <c r="L342" s="316"/>
    </row>
    <row r="343" spans="1:12">
      <c r="A343" s="344"/>
      <c r="B343" s="357"/>
      <c r="C343" s="358"/>
      <c r="D343" s="351"/>
      <c r="E343" s="347"/>
      <c r="F343" s="1105"/>
    </row>
    <row r="344" spans="1:12" s="353" customFormat="1">
      <c r="A344" s="348">
        <v>8.1999999999999993</v>
      </c>
      <c r="B344" s="349" t="s">
        <v>919</v>
      </c>
      <c r="C344" s="350" t="s">
        <v>12</v>
      </c>
      <c r="D344" s="351">
        <v>1</v>
      </c>
      <c r="E344" s="347"/>
      <c r="F344" s="1105"/>
    </row>
    <row r="345" spans="1:12">
      <c r="A345" s="344"/>
      <c r="B345" s="357"/>
      <c r="C345" s="358"/>
      <c r="D345" s="351"/>
      <c r="E345" s="347"/>
      <c r="F345" s="1105"/>
    </row>
    <row r="346" spans="1:12" s="376" customFormat="1" ht="25">
      <c r="A346" s="11">
        <v>8.3000000000000007</v>
      </c>
      <c r="B346" s="357" t="s">
        <v>920</v>
      </c>
      <c r="C346" s="358" t="s">
        <v>12</v>
      </c>
      <c r="D346" s="346">
        <v>1</v>
      </c>
      <c r="E346" s="347"/>
      <c r="F346" s="1105"/>
      <c r="G346" s="316"/>
      <c r="H346" s="316"/>
      <c r="I346" s="316"/>
      <c r="J346" s="316"/>
      <c r="K346" s="316"/>
      <c r="L346" s="316"/>
    </row>
    <row r="347" spans="1:12">
      <c r="A347" s="344"/>
      <c r="B347" s="357"/>
      <c r="C347" s="358"/>
      <c r="D347" s="351"/>
      <c r="E347" s="347"/>
      <c r="F347" s="1105"/>
    </row>
    <row r="348" spans="1:12" s="376" customFormat="1" ht="25">
      <c r="A348" s="11">
        <v>8.4</v>
      </c>
      <c r="B348" s="357" t="s">
        <v>921</v>
      </c>
      <c r="C348" s="358" t="s">
        <v>12</v>
      </c>
      <c r="D348" s="346">
        <v>1</v>
      </c>
      <c r="E348" s="347"/>
      <c r="F348" s="1105"/>
      <c r="G348" s="316"/>
      <c r="H348" s="316"/>
      <c r="I348" s="316"/>
      <c r="J348" s="316"/>
      <c r="K348" s="316"/>
      <c r="L348" s="316"/>
    </row>
    <row r="349" spans="1:12">
      <c r="A349" s="344"/>
      <c r="B349" s="357"/>
      <c r="C349" s="358"/>
      <c r="D349" s="351"/>
      <c r="E349" s="347"/>
      <c r="F349" s="1105"/>
    </row>
    <row r="350" spans="1:12" s="353" customFormat="1">
      <c r="A350" s="348">
        <v>8.5</v>
      </c>
      <c r="B350" s="349" t="s">
        <v>922</v>
      </c>
      <c r="C350" s="350" t="s">
        <v>12</v>
      </c>
      <c r="D350" s="351">
        <v>1</v>
      </c>
      <c r="E350" s="347"/>
      <c r="F350" s="1105"/>
    </row>
    <row r="351" spans="1:12">
      <c r="A351" s="344"/>
      <c r="B351" s="357"/>
      <c r="C351" s="358"/>
      <c r="D351" s="351"/>
      <c r="E351" s="347"/>
      <c r="F351" s="1105"/>
    </row>
    <row r="352" spans="1:12" s="353" customFormat="1">
      <c r="A352" s="348">
        <v>8.6</v>
      </c>
      <c r="B352" s="349" t="s">
        <v>923</v>
      </c>
      <c r="C352" s="350" t="s">
        <v>12</v>
      </c>
      <c r="D352" s="351">
        <v>1</v>
      </c>
      <c r="E352" s="347"/>
      <c r="F352" s="1105"/>
    </row>
    <row r="353" spans="1:12">
      <c r="A353" s="344"/>
      <c r="B353" s="357"/>
      <c r="C353" s="358"/>
      <c r="D353" s="351"/>
      <c r="E353" s="347"/>
      <c r="F353" s="1105"/>
    </row>
    <row r="354" spans="1:12" s="353" customFormat="1" ht="25">
      <c r="A354" s="348" t="s">
        <v>924</v>
      </c>
      <c r="B354" s="349" t="s">
        <v>925</v>
      </c>
      <c r="C354" s="350" t="s">
        <v>12</v>
      </c>
      <c r="D354" s="351">
        <v>1</v>
      </c>
      <c r="E354" s="347"/>
      <c r="F354" s="1105"/>
    </row>
    <row r="355" spans="1:12">
      <c r="A355" s="344"/>
      <c r="B355" s="357"/>
      <c r="C355" s="358"/>
      <c r="D355" s="351"/>
      <c r="E355" s="347"/>
      <c r="F355" s="1105"/>
    </row>
    <row r="356" spans="1:12" s="376" customFormat="1" ht="25">
      <c r="A356" s="11">
        <v>8.8000000000000007</v>
      </c>
      <c r="B356" s="1485" t="s">
        <v>2280</v>
      </c>
      <c r="C356" s="358" t="s">
        <v>12</v>
      </c>
      <c r="D356" s="346">
        <v>8</v>
      </c>
      <c r="E356" s="347"/>
      <c r="F356" s="1105"/>
      <c r="G356" s="316"/>
      <c r="H356" s="316"/>
      <c r="I356" s="316"/>
      <c r="J356" s="316"/>
      <c r="K356" s="316"/>
      <c r="L356" s="316"/>
    </row>
    <row r="357" spans="1:12">
      <c r="A357" s="344"/>
      <c r="B357" s="357"/>
      <c r="C357" s="358"/>
      <c r="D357" s="351"/>
      <c r="E357" s="347"/>
      <c r="F357" s="1105"/>
    </row>
    <row r="358" spans="1:12" s="353" customFormat="1">
      <c r="A358" s="348" t="s">
        <v>926</v>
      </c>
      <c r="B358" s="349" t="s">
        <v>927</v>
      </c>
      <c r="C358" s="350" t="s">
        <v>12</v>
      </c>
      <c r="D358" s="351">
        <v>8</v>
      </c>
      <c r="E358" s="347"/>
      <c r="F358" s="1105"/>
    </row>
    <row r="359" spans="1:12">
      <c r="A359" s="344"/>
      <c r="B359" s="357"/>
      <c r="C359" s="358"/>
      <c r="D359" s="351"/>
      <c r="E359" s="347"/>
      <c r="F359" s="1105"/>
    </row>
    <row r="360" spans="1:12" s="353" customFormat="1">
      <c r="A360" s="348" t="s">
        <v>928</v>
      </c>
      <c r="B360" s="349" t="s">
        <v>929</v>
      </c>
      <c r="C360" s="350" t="s">
        <v>12</v>
      </c>
      <c r="D360" s="351">
        <v>8</v>
      </c>
      <c r="E360" s="347"/>
      <c r="F360" s="1105"/>
    </row>
    <row r="361" spans="1:12">
      <c r="A361" s="344"/>
      <c r="B361" s="357"/>
      <c r="C361" s="358"/>
      <c r="D361" s="351"/>
      <c r="E361" s="347"/>
      <c r="F361" s="1105"/>
    </row>
    <row r="362" spans="1:12" s="376" customFormat="1">
      <c r="A362" s="11" t="s">
        <v>930</v>
      </c>
      <c r="B362" s="357" t="s">
        <v>931</v>
      </c>
      <c r="C362" s="358" t="s">
        <v>12</v>
      </c>
      <c r="D362" s="346">
        <v>10</v>
      </c>
      <c r="E362" s="347"/>
      <c r="F362" s="1105"/>
      <c r="G362" s="316"/>
      <c r="H362" s="316"/>
      <c r="I362" s="316"/>
      <c r="J362" s="316"/>
      <c r="K362" s="316"/>
      <c r="L362" s="316"/>
    </row>
    <row r="363" spans="1:12" s="353" customFormat="1">
      <c r="A363" s="348">
        <v>8.1199999999999992</v>
      </c>
      <c r="B363" s="349" t="s">
        <v>932</v>
      </c>
      <c r="C363" s="350" t="s">
        <v>12</v>
      </c>
      <c r="D363" s="351">
        <v>7</v>
      </c>
      <c r="E363" s="347"/>
      <c r="F363" s="1105"/>
    </row>
    <row r="364" spans="1:12">
      <c r="A364" s="344"/>
      <c r="B364" s="357"/>
      <c r="C364" s="358"/>
      <c r="D364" s="351"/>
      <c r="E364" s="347"/>
      <c r="F364" s="1105"/>
    </row>
    <row r="365" spans="1:12" s="353" customFormat="1">
      <c r="A365" s="348">
        <v>8.1300000000000008</v>
      </c>
      <c r="B365" s="349" t="s">
        <v>933</v>
      </c>
      <c r="C365" s="350" t="s">
        <v>12</v>
      </c>
      <c r="D365" s="351">
        <v>4</v>
      </c>
      <c r="E365" s="347"/>
      <c r="F365" s="1105"/>
    </row>
    <row r="366" spans="1:12">
      <c r="A366" s="344"/>
      <c r="B366" s="357"/>
      <c r="C366" s="358"/>
      <c r="D366" s="351"/>
      <c r="E366" s="347"/>
      <c r="F366" s="1101"/>
    </row>
    <row r="367" spans="1:12" ht="13.5" thickBot="1">
      <c r="A367" s="2126" t="s">
        <v>269</v>
      </c>
      <c r="B367" s="2127"/>
      <c r="C367" s="2127"/>
      <c r="D367" s="2127"/>
      <c r="E367" s="2128"/>
      <c r="F367" s="1103"/>
    </row>
  </sheetData>
  <mergeCells count="11">
    <mergeCell ref="A1:F1"/>
    <mergeCell ref="A3:F3"/>
    <mergeCell ref="A5:F5"/>
    <mergeCell ref="A367:E367"/>
    <mergeCell ref="A48:E48"/>
    <mergeCell ref="A97:E97"/>
    <mergeCell ref="A145:E145"/>
    <mergeCell ref="A190:E190"/>
    <mergeCell ref="A235:E235"/>
    <mergeCell ref="A278:E278"/>
    <mergeCell ref="A320:E320"/>
  </mergeCells>
  <pageMargins left="0.7" right="0.7" top="0.75" bottom="0.75" header="0.3" footer="0.3"/>
  <pageSetup paperSize="9" scale="78" fitToHeight="0" orientation="portrait" r:id="rId1"/>
  <headerFooter alignWithMargins="0">
    <oddFooter>Page &amp;P of &amp;N</oddFooter>
  </headerFooter>
  <rowBreaks count="7" manualBreakCount="7">
    <brk id="48" max="5" man="1"/>
    <brk id="97" max="5" man="1"/>
    <brk id="145" min="2" max="5" man="1"/>
    <brk id="193" max="5" man="1"/>
    <brk id="235" max="5" man="1"/>
    <brk id="278" max="5" man="1"/>
    <brk id="320" max="5" man="1"/>
  </rowBreaks>
  <colBreaks count="1" manualBreakCount="1">
    <brk id="6"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pageSetUpPr fitToPage="1"/>
  </sheetPr>
  <dimension ref="A1:C58"/>
  <sheetViews>
    <sheetView view="pageBreakPreview" zoomScaleSheetLayoutView="100" workbookViewId="0">
      <selection activeCell="C10" sqref="C10:C46"/>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131" t="str">
        <f>'Sludge lagoon'!A1:F1</f>
        <v>MBEERE SOUTH WATER SUPPLY PROJECT: LOT II-KAMBURU WATER SUPPLY</v>
      </c>
      <c r="B1" s="2132"/>
      <c r="C1" s="2133"/>
    </row>
    <row r="2" spans="1:3" ht="13">
      <c r="A2" s="621"/>
      <c r="B2" s="625"/>
      <c r="C2" s="626"/>
    </row>
    <row r="3" spans="1:3" ht="13">
      <c r="A3" s="1930" t="str">
        <f>'Sludge lagoon'!A3</f>
        <v>BILL No. 3.10</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1607</v>
      </c>
      <c r="C10" s="636"/>
    </row>
    <row r="11" spans="1:3">
      <c r="A11" s="621"/>
      <c r="B11" s="632"/>
      <c r="C11" s="633"/>
    </row>
    <row r="12" spans="1:3" s="622" customFormat="1">
      <c r="A12" s="634"/>
      <c r="B12" s="635" t="s">
        <v>1608</v>
      </c>
      <c r="C12" s="636"/>
    </row>
    <row r="13" spans="1:3">
      <c r="A13" s="621"/>
      <c r="B13" s="632"/>
      <c r="C13" s="633"/>
    </row>
    <row r="14" spans="1:3" s="622" customFormat="1">
      <c r="A14" s="634"/>
      <c r="B14" s="635" t="s">
        <v>1609</v>
      </c>
      <c r="C14" s="636"/>
    </row>
    <row r="15" spans="1:3">
      <c r="A15" s="621"/>
      <c r="B15" s="632"/>
      <c r="C15" s="633"/>
    </row>
    <row r="16" spans="1:3" s="622" customFormat="1">
      <c r="A16" s="634"/>
      <c r="B16" s="635" t="s">
        <v>1610</v>
      </c>
      <c r="C16" s="636"/>
    </row>
    <row r="17" spans="1:3">
      <c r="A17" s="621"/>
      <c r="B17" s="632"/>
      <c r="C17" s="633"/>
    </row>
    <row r="18" spans="1:3" s="622" customFormat="1">
      <c r="A18" s="634"/>
      <c r="B18" s="635" t="s">
        <v>1611</v>
      </c>
      <c r="C18" s="636"/>
    </row>
    <row r="19" spans="1:3">
      <c r="A19" s="621"/>
      <c r="B19" s="632"/>
      <c r="C19" s="633"/>
    </row>
    <row r="20" spans="1:3" s="622" customFormat="1">
      <c r="A20" s="634"/>
      <c r="B20" s="635" t="s">
        <v>1612</v>
      </c>
      <c r="C20" s="636"/>
    </row>
    <row r="21" spans="1:3">
      <c r="A21" s="621"/>
      <c r="B21" s="632"/>
      <c r="C21" s="633"/>
    </row>
    <row r="22" spans="1:3" s="622" customFormat="1">
      <c r="A22" s="634"/>
      <c r="B22" s="635" t="s">
        <v>1613</v>
      </c>
      <c r="C22" s="636"/>
    </row>
    <row r="23" spans="1:3">
      <c r="A23" s="621"/>
      <c r="B23" s="632"/>
      <c r="C23" s="633"/>
    </row>
    <row r="24" spans="1:3" s="622" customFormat="1">
      <c r="A24" s="634"/>
      <c r="B24" s="635" t="s">
        <v>1614</v>
      </c>
      <c r="C24" s="636"/>
    </row>
    <row r="25" spans="1:3">
      <c r="A25" s="621"/>
      <c r="B25" s="632"/>
      <c r="C25" s="633"/>
    </row>
    <row r="26" spans="1:3" s="622" customFormat="1">
      <c r="A26" s="634"/>
      <c r="B26" s="635"/>
      <c r="C26" s="636"/>
    </row>
    <row r="27" spans="1:3">
      <c r="A27" s="621"/>
      <c r="B27" s="632"/>
      <c r="C27" s="633"/>
    </row>
    <row r="28" spans="1:3" s="622" customFormat="1">
      <c r="A28" s="634"/>
      <c r="B28" s="635"/>
      <c r="C28" s="636"/>
    </row>
    <row r="29" spans="1:3">
      <c r="A29" s="621"/>
      <c r="B29" s="632"/>
      <c r="C29" s="633"/>
    </row>
    <row r="30" spans="1:3" s="622" customFormat="1">
      <c r="A30" s="634"/>
      <c r="B30" s="635"/>
      <c r="C30" s="636"/>
    </row>
    <row r="31" spans="1:3">
      <c r="A31" s="621"/>
      <c r="B31" s="632"/>
      <c r="C31" s="633"/>
    </row>
    <row r="32" spans="1:3" s="622" customFormat="1">
      <c r="A32" s="634"/>
      <c r="B32" s="635"/>
      <c r="C32" s="636"/>
    </row>
    <row r="33" spans="1:3">
      <c r="A33" s="621"/>
      <c r="B33" s="632"/>
      <c r="C33" s="633"/>
    </row>
    <row r="34" spans="1:3" s="622" customFormat="1">
      <c r="A34" s="634"/>
      <c r="B34" s="635"/>
      <c r="C34" s="636"/>
    </row>
    <row r="35" spans="1:3">
      <c r="A35" s="621"/>
      <c r="B35" s="632"/>
      <c r="C35" s="633"/>
    </row>
    <row r="36" spans="1:3" s="622" customFormat="1">
      <c r="A36" s="634"/>
      <c r="B36" s="635"/>
      <c r="C36" s="636"/>
    </row>
    <row r="37" spans="1:3">
      <c r="A37" s="621"/>
      <c r="B37" s="632"/>
      <c r="C37" s="633"/>
    </row>
    <row r="38" spans="1:3" s="622" customFormat="1">
      <c r="A38" s="634"/>
      <c r="B38" s="635"/>
      <c r="C38" s="636"/>
    </row>
    <row r="39" spans="1:3">
      <c r="A39" s="621"/>
      <c r="B39" s="632"/>
      <c r="C39" s="633"/>
    </row>
    <row r="40" spans="1:3" s="622" customFormat="1">
      <c r="A40" s="634"/>
      <c r="B40" s="635"/>
      <c r="C40" s="636"/>
    </row>
    <row r="41" spans="1:3">
      <c r="A41" s="621"/>
      <c r="B41" s="632"/>
      <c r="C41" s="633"/>
    </row>
    <row r="42" spans="1:3" s="622" customFormat="1">
      <c r="A42" s="634"/>
      <c r="B42" s="635"/>
      <c r="C42" s="636"/>
    </row>
    <row r="43" spans="1:3">
      <c r="A43" s="621"/>
      <c r="B43" s="632"/>
      <c r="C43" s="633"/>
    </row>
    <row r="44" spans="1:3">
      <c r="A44" s="621"/>
      <c r="B44" s="632"/>
      <c r="C44" s="633"/>
    </row>
    <row r="45" spans="1:3">
      <c r="A45" s="637"/>
      <c r="B45" s="638"/>
      <c r="C45" s="639"/>
    </row>
    <row r="46" spans="1:3" ht="13.5" thickBot="1">
      <c r="A46" s="1907" t="s">
        <v>1582</v>
      </c>
      <c r="B46" s="1908"/>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c r="A55" s="621"/>
      <c r="B55" s="641"/>
      <c r="C55" s="642"/>
    </row>
    <row r="56" spans="1:3" ht="13" thickBot="1">
      <c r="A56" s="627"/>
      <c r="B56" s="643"/>
      <c r="C56" s="644"/>
    </row>
    <row r="58" spans="1:3">
      <c r="C58" s="645"/>
    </row>
  </sheetData>
  <mergeCells count="4">
    <mergeCell ref="A46:B46"/>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4">
    <pageSetUpPr fitToPage="1"/>
  </sheetPr>
  <dimension ref="A1:F165"/>
  <sheetViews>
    <sheetView view="pageBreakPreview" zoomScaleSheetLayoutView="100" workbookViewId="0">
      <selection activeCell="B14" sqref="B14"/>
    </sheetView>
  </sheetViews>
  <sheetFormatPr defaultColWidth="7.90625" defaultRowHeight="13"/>
  <cols>
    <col min="1" max="1" width="9.26953125" style="446" customWidth="1"/>
    <col min="2" max="2" width="56" style="447" customWidth="1"/>
    <col min="3" max="3" width="6.90625" style="448" customWidth="1"/>
    <col min="4" max="4" width="11.08984375" style="449" customWidth="1"/>
    <col min="5" max="5" width="14.54296875" style="315" customWidth="1"/>
    <col min="6" max="6" width="15.6328125" style="315" customWidth="1"/>
    <col min="7" max="256" width="7.90625" style="386"/>
    <col min="257" max="257" width="8.36328125" style="386" customWidth="1"/>
    <col min="258" max="258" width="40.08984375" style="386" customWidth="1"/>
    <col min="259" max="259" width="5.08984375" style="386" customWidth="1"/>
    <col min="260" max="260" width="8.90625" style="386" customWidth="1"/>
    <col min="261" max="261" width="7.90625" style="386" customWidth="1"/>
    <col min="262" max="262" width="13.36328125" style="386" customWidth="1"/>
    <col min="263" max="512" width="7.90625" style="386"/>
    <col min="513" max="513" width="8.36328125" style="386" customWidth="1"/>
    <col min="514" max="514" width="40.08984375" style="386" customWidth="1"/>
    <col min="515" max="515" width="5.08984375" style="386" customWidth="1"/>
    <col min="516" max="516" width="8.90625" style="386" customWidth="1"/>
    <col min="517" max="517" width="7.90625" style="386" customWidth="1"/>
    <col min="518" max="518" width="13.36328125" style="386" customWidth="1"/>
    <col min="519" max="768" width="7.90625" style="386"/>
    <col min="769" max="769" width="8.36328125" style="386" customWidth="1"/>
    <col min="770" max="770" width="40.08984375" style="386" customWidth="1"/>
    <col min="771" max="771" width="5.08984375" style="386" customWidth="1"/>
    <col min="772" max="772" width="8.90625" style="386" customWidth="1"/>
    <col min="773" max="773" width="7.90625" style="386" customWidth="1"/>
    <col min="774" max="774" width="13.36328125" style="386" customWidth="1"/>
    <col min="775" max="1024" width="7.90625" style="386"/>
    <col min="1025" max="1025" width="8.36328125" style="386" customWidth="1"/>
    <col min="1026" max="1026" width="40.08984375" style="386" customWidth="1"/>
    <col min="1027" max="1027" width="5.08984375" style="386" customWidth="1"/>
    <col min="1028" max="1028" width="8.90625" style="386" customWidth="1"/>
    <col min="1029" max="1029" width="7.90625" style="386" customWidth="1"/>
    <col min="1030" max="1030" width="13.36328125" style="386" customWidth="1"/>
    <col min="1031" max="1280" width="7.90625" style="386"/>
    <col min="1281" max="1281" width="8.36328125" style="386" customWidth="1"/>
    <col min="1282" max="1282" width="40.08984375" style="386" customWidth="1"/>
    <col min="1283" max="1283" width="5.08984375" style="386" customWidth="1"/>
    <col min="1284" max="1284" width="8.90625" style="386" customWidth="1"/>
    <col min="1285" max="1285" width="7.90625" style="386" customWidth="1"/>
    <col min="1286" max="1286" width="13.36328125" style="386" customWidth="1"/>
    <col min="1287" max="1536" width="7.90625" style="386"/>
    <col min="1537" max="1537" width="8.36328125" style="386" customWidth="1"/>
    <col min="1538" max="1538" width="40.08984375" style="386" customWidth="1"/>
    <col min="1539" max="1539" width="5.08984375" style="386" customWidth="1"/>
    <col min="1540" max="1540" width="8.90625" style="386" customWidth="1"/>
    <col min="1541" max="1541" width="7.90625" style="386" customWidth="1"/>
    <col min="1542" max="1542" width="13.36328125" style="386" customWidth="1"/>
    <col min="1543" max="1792" width="7.90625" style="386"/>
    <col min="1793" max="1793" width="8.36328125" style="386" customWidth="1"/>
    <col min="1794" max="1794" width="40.08984375" style="386" customWidth="1"/>
    <col min="1795" max="1795" width="5.08984375" style="386" customWidth="1"/>
    <col min="1796" max="1796" width="8.90625" style="386" customWidth="1"/>
    <col min="1797" max="1797" width="7.90625" style="386" customWidth="1"/>
    <col min="1798" max="1798" width="13.36328125" style="386" customWidth="1"/>
    <col min="1799" max="2048" width="7.90625" style="386"/>
    <col min="2049" max="2049" width="8.36328125" style="386" customWidth="1"/>
    <col min="2050" max="2050" width="40.08984375" style="386" customWidth="1"/>
    <col min="2051" max="2051" width="5.08984375" style="386" customWidth="1"/>
    <col min="2052" max="2052" width="8.90625" style="386" customWidth="1"/>
    <col min="2053" max="2053" width="7.90625" style="386" customWidth="1"/>
    <col min="2054" max="2054" width="13.36328125" style="386" customWidth="1"/>
    <col min="2055" max="2304" width="7.90625" style="386"/>
    <col min="2305" max="2305" width="8.36328125" style="386" customWidth="1"/>
    <col min="2306" max="2306" width="40.08984375" style="386" customWidth="1"/>
    <col min="2307" max="2307" width="5.08984375" style="386" customWidth="1"/>
    <col min="2308" max="2308" width="8.90625" style="386" customWidth="1"/>
    <col min="2309" max="2309" width="7.90625" style="386" customWidth="1"/>
    <col min="2310" max="2310" width="13.36328125" style="386" customWidth="1"/>
    <col min="2311" max="2560" width="7.90625" style="386"/>
    <col min="2561" max="2561" width="8.36328125" style="386" customWidth="1"/>
    <col min="2562" max="2562" width="40.08984375" style="386" customWidth="1"/>
    <col min="2563" max="2563" width="5.08984375" style="386" customWidth="1"/>
    <col min="2564" max="2564" width="8.90625" style="386" customWidth="1"/>
    <col min="2565" max="2565" width="7.90625" style="386" customWidth="1"/>
    <col min="2566" max="2566" width="13.36328125" style="386" customWidth="1"/>
    <col min="2567" max="2816" width="7.90625" style="386"/>
    <col min="2817" max="2817" width="8.36328125" style="386" customWidth="1"/>
    <col min="2818" max="2818" width="40.08984375" style="386" customWidth="1"/>
    <col min="2819" max="2819" width="5.08984375" style="386" customWidth="1"/>
    <col min="2820" max="2820" width="8.90625" style="386" customWidth="1"/>
    <col min="2821" max="2821" width="7.90625" style="386" customWidth="1"/>
    <col min="2822" max="2822" width="13.36328125" style="386" customWidth="1"/>
    <col min="2823" max="3072" width="7.90625" style="386"/>
    <col min="3073" max="3073" width="8.36328125" style="386" customWidth="1"/>
    <col min="3074" max="3074" width="40.08984375" style="386" customWidth="1"/>
    <col min="3075" max="3075" width="5.08984375" style="386" customWidth="1"/>
    <col min="3076" max="3076" width="8.90625" style="386" customWidth="1"/>
    <col min="3077" max="3077" width="7.90625" style="386" customWidth="1"/>
    <col min="3078" max="3078" width="13.36328125" style="386" customWidth="1"/>
    <col min="3079" max="3328" width="7.90625" style="386"/>
    <col min="3329" max="3329" width="8.36328125" style="386" customWidth="1"/>
    <col min="3330" max="3330" width="40.08984375" style="386" customWidth="1"/>
    <col min="3331" max="3331" width="5.08984375" style="386" customWidth="1"/>
    <col min="3332" max="3332" width="8.90625" style="386" customWidth="1"/>
    <col min="3333" max="3333" width="7.90625" style="386" customWidth="1"/>
    <col min="3334" max="3334" width="13.36328125" style="386" customWidth="1"/>
    <col min="3335" max="3584" width="7.90625" style="386"/>
    <col min="3585" max="3585" width="8.36328125" style="386" customWidth="1"/>
    <col min="3586" max="3586" width="40.08984375" style="386" customWidth="1"/>
    <col min="3587" max="3587" width="5.08984375" style="386" customWidth="1"/>
    <col min="3588" max="3588" width="8.90625" style="386" customWidth="1"/>
    <col min="3589" max="3589" width="7.90625" style="386" customWidth="1"/>
    <col min="3590" max="3590" width="13.36328125" style="386" customWidth="1"/>
    <col min="3591" max="3840" width="7.90625" style="386"/>
    <col min="3841" max="3841" width="8.36328125" style="386" customWidth="1"/>
    <col min="3842" max="3842" width="40.08984375" style="386" customWidth="1"/>
    <col min="3843" max="3843" width="5.08984375" style="386" customWidth="1"/>
    <col min="3844" max="3844" width="8.90625" style="386" customWidth="1"/>
    <col min="3845" max="3845" width="7.90625" style="386" customWidth="1"/>
    <col min="3846" max="3846" width="13.36328125" style="386" customWidth="1"/>
    <col min="3847" max="4096" width="7.90625" style="386"/>
    <col min="4097" max="4097" width="8.36328125" style="386" customWidth="1"/>
    <col min="4098" max="4098" width="40.08984375" style="386" customWidth="1"/>
    <col min="4099" max="4099" width="5.08984375" style="386" customWidth="1"/>
    <col min="4100" max="4100" width="8.90625" style="386" customWidth="1"/>
    <col min="4101" max="4101" width="7.90625" style="386" customWidth="1"/>
    <col min="4102" max="4102" width="13.36328125" style="386" customWidth="1"/>
    <col min="4103" max="4352" width="7.90625" style="386"/>
    <col min="4353" max="4353" width="8.36328125" style="386" customWidth="1"/>
    <col min="4354" max="4354" width="40.08984375" style="386" customWidth="1"/>
    <col min="4355" max="4355" width="5.08984375" style="386" customWidth="1"/>
    <col min="4356" max="4356" width="8.90625" style="386" customWidth="1"/>
    <col min="4357" max="4357" width="7.90625" style="386" customWidth="1"/>
    <col min="4358" max="4358" width="13.36328125" style="386" customWidth="1"/>
    <col min="4359" max="4608" width="7.90625" style="386"/>
    <col min="4609" max="4609" width="8.36328125" style="386" customWidth="1"/>
    <col min="4610" max="4610" width="40.08984375" style="386" customWidth="1"/>
    <col min="4611" max="4611" width="5.08984375" style="386" customWidth="1"/>
    <col min="4612" max="4612" width="8.90625" style="386" customWidth="1"/>
    <col min="4613" max="4613" width="7.90625" style="386" customWidth="1"/>
    <col min="4614" max="4614" width="13.36328125" style="386" customWidth="1"/>
    <col min="4615" max="4864" width="7.90625" style="386"/>
    <col min="4865" max="4865" width="8.36328125" style="386" customWidth="1"/>
    <col min="4866" max="4866" width="40.08984375" style="386" customWidth="1"/>
    <col min="4867" max="4867" width="5.08984375" style="386" customWidth="1"/>
    <col min="4868" max="4868" width="8.90625" style="386" customWidth="1"/>
    <col min="4869" max="4869" width="7.90625" style="386" customWidth="1"/>
    <col min="4870" max="4870" width="13.36328125" style="386" customWidth="1"/>
    <col min="4871" max="5120" width="7.90625" style="386"/>
    <col min="5121" max="5121" width="8.36328125" style="386" customWidth="1"/>
    <col min="5122" max="5122" width="40.08984375" style="386" customWidth="1"/>
    <col min="5123" max="5123" width="5.08984375" style="386" customWidth="1"/>
    <col min="5124" max="5124" width="8.90625" style="386" customWidth="1"/>
    <col min="5125" max="5125" width="7.90625" style="386" customWidth="1"/>
    <col min="5126" max="5126" width="13.36328125" style="386" customWidth="1"/>
    <col min="5127" max="5376" width="7.90625" style="386"/>
    <col min="5377" max="5377" width="8.36328125" style="386" customWidth="1"/>
    <col min="5378" max="5378" width="40.08984375" style="386" customWidth="1"/>
    <col min="5379" max="5379" width="5.08984375" style="386" customWidth="1"/>
    <col min="5380" max="5380" width="8.90625" style="386" customWidth="1"/>
    <col min="5381" max="5381" width="7.90625" style="386" customWidth="1"/>
    <col min="5382" max="5382" width="13.36328125" style="386" customWidth="1"/>
    <col min="5383" max="5632" width="7.90625" style="386"/>
    <col min="5633" max="5633" width="8.36328125" style="386" customWidth="1"/>
    <col min="5634" max="5634" width="40.08984375" style="386" customWidth="1"/>
    <col min="5635" max="5635" width="5.08984375" style="386" customWidth="1"/>
    <col min="5636" max="5636" width="8.90625" style="386" customWidth="1"/>
    <col min="5637" max="5637" width="7.90625" style="386" customWidth="1"/>
    <col min="5638" max="5638" width="13.36328125" style="386" customWidth="1"/>
    <col min="5639" max="5888" width="7.90625" style="386"/>
    <col min="5889" max="5889" width="8.36328125" style="386" customWidth="1"/>
    <col min="5890" max="5890" width="40.08984375" style="386" customWidth="1"/>
    <col min="5891" max="5891" width="5.08984375" style="386" customWidth="1"/>
    <col min="5892" max="5892" width="8.90625" style="386" customWidth="1"/>
    <col min="5893" max="5893" width="7.90625" style="386" customWidth="1"/>
    <col min="5894" max="5894" width="13.36328125" style="386" customWidth="1"/>
    <col min="5895" max="6144" width="7.90625" style="386"/>
    <col min="6145" max="6145" width="8.36328125" style="386" customWidth="1"/>
    <col min="6146" max="6146" width="40.08984375" style="386" customWidth="1"/>
    <col min="6147" max="6147" width="5.08984375" style="386" customWidth="1"/>
    <col min="6148" max="6148" width="8.90625" style="386" customWidth="1"/>
    <col min="6149" max="6149" width="7.90625" style="386" customWidth="1"/>
    <col min="6150" max="6150" width="13.36328125" style="386" customWidth="1"/>
    <col min="6151" max="6400" width="7.90625" style="386"/>
    <col min="6401" max="6401" width="8.36328125" style="386" customWidth="1"/>
    <col min="6402" max="6402" width="40.08984375" style="386" customWidth="1"/>
    <col min="6403" max="6403" width="5.08984375" style="386" customWidth="1"/>
    <col min="6404" max="6404" width="8.90625" style="386" customWidth="1"/>
    <col min="6405" max="6405" width="7.90625" style="386" customWidth="1"/>
    <col min="6406" max="6406" width="13.36328125" style="386" customWidth="1"/>
    <col min="6407" max="6656" width="7.90625" style="386"/>
    <col min="6657" max="6657" width="8.36328125" style="386" customWidth="1"/>
    <col min="6658" max="6658" width="40.08984375" style="386" customWidth="1"/>
    <col min="6659" max="6659" width="5.08984375" style="386" customWidth="1"/>
    <col min="6660" max="6660" width="8.90625" style="386" customWidth="1"/>
    <col min="6661" max="6661" width="7.90625" style="386" customWidth="1"/>
    <col min="6662" max="6662" width="13.36328125" style="386" customWidth="1"/>
    <col min="6663" max="6912" width="7.90625" style="386"/>
    <col min="6913" max="6913" width="8.36328125" style="386" customWidth="1"/>
    <col min="6914" max="6914" width="40.08984375" style="386" customWidth="1"/>
    <col min="6915" max="6915" width="5.08984375" style="386" customWidth="1"/>
    <col min="6916" max="6916" width="8.90625" style="386" customWidth="1"/>
    <col min="6917" max="6917" width="7.90625" style="386" customWidth="1"/>
    <col min="6918" max="6918" width="13.36328125" style="386" customWidth="1"/>
    <col min="6919" max="7168" width="7.90625" style="386"/>
    <col min="7169" max="7169" width="8.36328125" style="386" customWidth="1"/>
    <col min="7170" max="7170" width="40.08984375" style="386" customWidth="1"/>
    <col min="7171" max="7171" width="5.08984375" style="386" customWidth="1"/>
    <col min="7172" max="7172" width="8.90625" style="386" customWidth="1"/>
    <col min="7173" max="7173" width="7.90625" style="386" customWidth="1"/>
    <col min="7174" max="7174" width="13.36328125" style="386" customWidth="1"/>
    <col min="7175" max="7424" width="7.90625" style="386"/>
    <col min="7425" max="7425" width="8.36328125" style="386" customWidth="1"/>
    <col min="7426" max="7426" width="40.08984375" style="386" customWidth="1"/>
    <col min="7427" max="7427" width="5.08984375" style="386" customWidth="1"/>
    <col min="7428" max="7428" width="8.90625" style="386" customWidth="1"/>
    <col min="7429" max="7429" width="7.90625" style="386" customWidth="1"/>
    <col min="7430" max="7430" width="13.36328125" style="386" customWidth="1"/>
    <col min="7431" max="7680" width="7.90625" style="386"/>
    <col min="7681" max="7681" width="8.36328125" style="386" customWidth="1"/>
    <col min="7682" max="7682" width="40.08984375" style="386" customWidth="1"/>
    <col min="7683" max="7683" width="5.08984375" style="386" customWidth="1"/>
    <col min="7684" max="7684" width="8.90625" style="386" customWidth="1"/>
    <col min="7685" max="7685" width="7.90625" style="386" customWidth="1"/>
    <col min="7686" max="7686" width="13.36328125" style="386" customWidth="1"/>
    <col min="7687" max="7936" width="7.90625" style="386"/>
    <col min="7937" max="7937" width="8.36328125" style="386" customWidth="1"/>
    <col min="7938" max="7938" width="40.08984375" style="386" customWidth="1"/>
    <col min="7939" max="7939" width="5.08984375" style="386" customWidth="1"/>
    <col min="7940" max="7940" width="8.90625" style="386" customWidth="1"/>
    <col min="7941" max="7941" width="7.90625" style="386" customWidth="1"/>
    <col min="7942" max="7942" width="13.36328125" style="386" customWidth="1"/>
    <col min="7943" max="8192" width="7.90625" style="386"/>
    <col min="8193" max="8193" width="8.36328125" style="386" customWidth="1"/>
    <col min="8194" max="8194" width="40.08984375" style="386" customWidth="1"/>
    <col min="8195" max="8195" width="5.08984375" style="386" customWidth="1"/>
    <col min="8196" max="8196" width="8.90625" style="386" customWidth="1"/>
    <col min="8197" max="8197" width="7.90625" style="386" customWidth="1"/>
    <col min="8198" max="8198" width="13.36328125" style="386" customWidth="1"/>
    <col min="8199" max="8448" width="7.90625" style="386"/>
    <col min="8449" max="8449" width="8.36328125" style="386" customWidth="1"/>
    <col min="8450" max="8450" width="40.08984375" style="386" customWidth="1"/>
    <col min="8451" max="8451" width="5.08984375" style="386" customWidth="1"/>
    <col min="8452" max="8452" width="8.90625" style="386" customWidth="1"/>
    <col min="8453" max="8453" width="7.90625" style="386" customWidth="1"/>
    <col min="8454" max="8454" width="13.36328125" style="386" customWidth="1"/>
    <col min="8455" max="8704" width="7.90625" style="386"/>
    <col min="8705" max="8705" width="8.36328125" style="386" customWidth="1"/>
    <col min="8706" max="8706" width="40.08984375" style="386" customWidth="1"/>
    <col min="8707" max="8707" width="5.08984375" style="386" customWidth="1"/>
    <col min="8708" max="8708" width="8.90625" style="386" customWidth="1"/>
    <col min="8709" max="8709" width="7.90625" style="386" customWidth="1"/>
    <col min="8710" max="8710" width="13.36328125" style="386" customWidth="1"/>
    <col min="8711" max="8960" width="7.90625" style="386"/>
    <col min="8961" max="8961" width="8.36328125" style="386" customWidth="1"/>
    <col min="8962" max="8962" width="40.08984375" style="386" customWidth="1"/>
    <col min="8963" max="8963" width="5.08984375" style="386" customWidth="1"/>
    <col min="8964" max="8964" width="8.90625" style="386" customWidth="1"/>
    <col min="8965" max="8965" width="7.90625" style="386" customWidth="1"/>
    <col min="8966" max="8966" width="13.36328125" style="386" customWidth="1"/>
    <col min="8967" max="9216" width="7.90625" style="386"/>
    <col min="9217" max="9217" width="8.36328125" style="386" customWidth="1"/>
    <col min="9218" max="9218" width="40.08984375" style="386" customWidth="1"/>
    <col min="9219" max="9219" width="5.08984375" style="386" customWidth="1"/>
    <col min="9220" max="9220" width="8.90625" style="386" customWidth="1"/>
    <col min="9221" max="9221" width="7.90625" style="386" customWidth="1"/>
    <col min="9222" max="9222" width="13.36328125" style="386" customWidth="1"/>
    <col min="9223" max="9472" width="7.90625" style="386"/>
    <col min="9473" max="9473" width="8.36328125" style="386" customWidth="1"/>
    <col min="9474" max="9474" width="40.08984375" style="386" customWidth="1"/>
    <col min="9475" max="9475" width="5.08984375" style="386" customWidth="1"/>
    <col min="9476" max="9476" width="8.90625" style="386" customWidth="1"/>
    <col min="9477" max="9477" width="7.90625" style="386" customWidth="1"/>
    <col min="9478" max="9478" width="13.36328125" style="386" customWidth="1"/>
    <col min="9479" max="9728" width="7.90625" style="386"/>
    <col min="9729" max="9729" width="8.36328125" style="386" customWidth="1"/>
    <col min="9730" max="9730" width="40.08984375" style="386" customWidth="1"/>
    <col min="9731" max="9731" width="5.08984375" style="386" customWidth="1"/>
    <col min="9732" max="9732" width="8.90625" style="386" customWidth="1"/>
    <col min="9733" max="9733" width="7.90625" style="386" customWidth="1"/>
    <col min="9734" max="9734" width="13.36328125" style="386" customWidth="1"/>
    <col min="9735" max="9984" width="7.90625" style="386"/>
    <col min="9985" max="9985" width="8.36328125" style="386" customWidth="1"/>
    <col min="9986" max="9986" width="40.08984375" style="386" customWidth="1"/>
    <col min="9987" max="9987" width="5.08984375" style="386" customWidth="1"/>
    <col min="9988" max="9988" width="8.90625" style="386" customWidth="1"/>
    <col min="9989" max="9989" width="7.90625" style="386" customWidth="1"/>
    <col min="9990" max="9990" width="13.36328125" style="386" customWidth="1"/>
    <col min="9991" max="10240" width="7.90625" style="386"/>
    <col min="10241" max="10241" width="8.36328125" style="386" customWidth="1"/>
    <col min="10242" max="10242" width="40.08984375" style="386" customWidth="1"/>
    <col min="10243" max="10243" width="5.08984375" style="386" customWidth="1"/>
    <col min="10244" max="10244" width="8.90625" style="386" customWidth="1"/>
    <col min="10245" max="10245" width="7.90625" style="386" customWidth="1"/>
    <col min="10246" max="10246" width="13.36328125" style="386" customWidth="1"/>
    <col min="10247" max="10496" width="7.90625" style="386"/>
    <col min="10497" max="10497" width="8.36328125" style="386" customWidth="1"/>
    <col min="10498" max="10498" width="40.08984375" style="386" customWidth="1"/>
    <col min="10499" max="10499" width="5.08984375" style="386" customWidth="1"/>
    <col min="10500" max="10500" width="8.90625" style="386" customWidth="1"/>
    <col min="10501" max="10501" width="7.90625" style="386" customWidth="1"/>
    <col min="10502" max="10502" width="13.36328125" style="386" customWidth="1"/>
    <col min="10503" max="10752" width="7.90625" style="386"/>
    <col min="10753" max="10753" width="8.36328125" style="386" customWidth="1"/>
    <col min="10754" max="10754" width="40.08984375" style="386" customWidth="1"/>
    <col min="10755" max="10755" width="5.08984375" style="386" customWidth="1"/>
    <col min="10756" max="10756" width="8.90625" style="386" customWidth="1"/>
    <col min="10757" max="10757" width="7.90625" style="386" customWidth="1"/>
    <col min="10758" max="10758" width="13.36328125" style="386" customWidth="1"/>
    <col min="10759" max="11008" width="7.90625" style="386"/>
    <col min="11009" max="11009" width="8.36328125" style="386" customWidth="1"/>
    <col min="11010" max="11010" width="40.08984375" style="386" customWidth="1"/>
    <col min="11011" max="11011" width="5.08984375" style="386" customWidth="1"/>
    <col min="11012" max="11012" width="8.90625" style="386" customWidth="1"/>
    <col min="11013" max="11013" width="7.90625" style="386" customWidth="1"/>
    <col min="11014" max="11014" width="13.36328125" style="386" customWidth="1"/>
    <col min="11015" max="11264" width="7.90625" style="386"/>
    <col min="11265" max="11265" width="8.36328125" style="386" customWidth="1"/>
    <col min="11266" max="11266" width="40.08984375" style="386" customWidth="1"/>
    <col min="11267" max="11267" width="5.08984375" style="386" customWidth="1"/>
    <col min="11268" max="11268" width="8.90625" style="386" customWidth="1"/>
    <col min="11269" max="11269" width="7.90625" style="386" customWidth="1"/>
    <col min="11270" max="11270" width="13.36328125" style="386" customWidth="1"/>
    <col min="11271" max="11520" width="7.90625" style="386"/>
    <col min="11521" max="11521" width="8.36328125" style="386" customWidth="1"/>
    <col min="11522" max="11522" width="40.08984375" style="386" customWidth="1"/>
    <col min="11523" max="11523" width="5.08984375" style="386" customWidth="1"/>
    <col min="11524" max="11524" width="8.90625" style="386" customWidth="1"/>
    <col min="11525" max="11525" width="7.90625" style="386" customWidth="1"/>
    <col min="11526" max="11526" width="13.36328125" style="386" customWidth="1"/>
    <col min="11527" max="11776" width="7.90625" style="386"/>
    <col min="11777" max="11777" width="8.36328125" style="386" customWidth="1"/>
    <col min="11778" max="11778" width="40.08984375" style="386" customWidth="1"/>
    <col min="11779" max="11779" width="5.08984375" style="386" customWidth="1"/>
    <col min="11780" max="11780" width="8.90625" style="386" customWidth="1"/>
    <col min="11781" max="11781" width="7.90625" style="386" customWidth="1"/>
    <col min="11782" max="11782" width="13.36328125" style="386" customWidth="1"/>
    <col min="11783" max="12032" width="7.90625" style="386"/>
    <col min="12033" max="12033" width="8.36328125" style="386" customWidth="1"/>
    <col min="12034" max="12034" width="40.08984375" style="386" customWidth="1"/>
    <col min="12035" max="12035" width="5.08984375" style="386" customWidth="1"/>
    <col min="12036" max="12036" width="8.90625" style="386" customWidth="1"/>
    <col min="12037" max="12037" width="7.90625" style="386" customWidth="1"/>
    <col min="12038" max="12038" width="13.36328125" style="386" customWidth="1"/>
    <col min="12039" max="12288" width="7.90625" style="386"/>
    <col min="12289" max="12289" width="8.36328125" style="386" customWidth="1"/>
    <col min="12290" max="12290" width="40.08984375" style="386" customWidth="1"/>
    <col min="12291" max="12291" width="5.08984375" style="386" customWidth="1"/>
    <col min="12292" max="12292" width="8.90625" style="386" customWidth="1"/>
    <col min="12293" max="12293" width="7.90625" style="386" customWidth="1"/>
    <col min="12294" max="12294" width="13.36328125" style="386" customWidth="1"/>
    <col min="12295" max="12544" width="7.90625" style="386"/>
    <col min="12545" max="12545" width="8.36328125" style="386" customWidth="1"/>
    <col min="12546" max="12546" width="40.08984375" style="386" customWidth="1"/>
    <col min="12547" max="12547" width="5.08984375" style="386" customWidth="1"/>
    <col min="12548" max="12548" width="8.90625" style="386" customWidth="1"/>
    <col min="12549" max="12549" width="7.90625" style="386" customWidth="1"/>
    <col min="12550" max="12550" width="13.36328125" style="386" customWidth="1"/>
    <col min="12551" max="12800" width="7.90625" style="386"/>
    <col min="12801" max="12801" width="8.36328125" style="386" customWidth="1"/>
    <col min="12802" max="12802" width="40.08984375" style="386" customWidth="1"/>
    <col min="12803" max="12803" width="5.08984375" style="386" customWidth="1"/>
    <col min="12804" max="12804" width="8.90625" style="386" customWidth="1"/>
    <col min="12805" max="12805" width="7.90625" style="386" customWidth="1"/>
    <col min="12806" max="12806" width="13.36328125" style="386" customWidth="1"/>
    <col min="12807" max="13056" width="7.90625" style="386"/>
    <col min="13057" max="13057" width="8.36328125" style="386" customWidth="1"/>
    <col min="13058" max="13058" width="40.08984375" style="386" customWidth="1"/>
    <col min="13059" max="13059" width="5.08984375" style="386" customWidth="1"/>
    <col min="13060" max="13060" width="8.90625" style="386" customWidth="1"/>
    <col min="13061" max="13061" width="7.90625" style="386" customWidth="1"/>
    <col min="13062" max="13062" width="13.36328125" style="386" customWidth="1"/>
    <col min="13063" max="13312" width="7.90625" style="386"/>
    <col min="13313" max="13313" width="8.36328125" style="386" customWidth="1"/>
    <col min="13314" max="13314" width="40.08984375" style="386" customWidth="1"/>
    <col min="13315" max="13315" width="5.08984375" style="386" customWidth="1"/>
    <col min="13316" max="13316" width="8.90625" style="386" customWidth="1"/>
    <col min="13317" max="13317" width="7.90625" style="386" customWidth="1"/>
    <col min="13318" max="13318" width="13.36328125" style="386" customWidth="1"/>
    <col min="13319" max="13568" width="7.90625" style="386"/>
    <col min="13569" max="13569" width="8.36328125" style="386" customWidth="1"/>
    <col min="13570" max="13570" width="40.08984375" style="386" customWidth="1"/>
    <col min="13571" max="13571" width="5.08984375" style="386" customWidth="1"/>
    <col min="13572" max="13572" width="8.90625" style="386" customWidth="1"/>
    <col min="13573" max="13573" width="7.90625" style="386" customWidth="1"/>
    <col min="13574" max="13574" width="13.36328125" style="386" customWidth="1"/>
    <col min="13575" max="13824" width="7.90625" style="386"/>
    <col min="13825" max="13825" width="8.36328125" style="386" customWidth="1"/>
    <col min="13826" max="13826" width="40.08984375" style="386" customWidth="1"/>
    <col min="13827" max="13827" width="5.08984375" style="386" customWidth="1"/>
    <col min="13828" max="13828" width="8.90625" style="386" customWidth="1"/>
    <col min="13829" max="13829" width="7.90625" style="386" customWidth="1"/>
    <col min="13830" max="13830" width="13.36328125" style="386" customWidth="1"/>
    <col min="13831" max="14080" width="7.90625" style="386"/>
    <col min="14081" max="14081" width="8.36328125" style="386" customWidth="1"/>
    <col min="14082" max="14082" width="40.08984375" style="386" customWidth="1"/>
    <col min="14083" max="14083" width="5.08984375" style="386" customWidth="1"/>
    <col min="14084" max="14084" width="8.90625" style="386" customWidth="1"/>
    <col min="14085" max="14085" width="7.90625" style="386" customWidth="1"/>
    <col min="14086" max="14086" width="13.36328125" style="386" customWidth="1"/>
    <col min="14087" max="14336" width="7.90625" style="386"/>
    <col min="14337" max="14337" width="8.36328125" style="386" customWidth="1"/>
    <col min="14338" max="14338" width="40.08984375" style="386" customWidth="1"/>
    <col min="14339" max="14339" width="5.08984375" style="386" customWidth="1"/>
    <col min="14340" max="14340" width="8.90625" style="386" customWidth="1"/>
    <col min="14341" max="14341" width="7.90625" style="386" customWidth="1"/>
    <col min="14342" max="14342" width="13.36328125" style="386" customWidth="1"/>
    <col min="14343" max="14592" width="7.90625" style="386"/>
    <col min="14593" max="14593" width="8.36328125" style="386" customWidth="1"/>
    <col min="14594" max="14594" width="40.08984375" style="386" customWidth="1"/>
    <col min="14595" max="14595" width="5.08984375" style="386" customWidth="1"/>
    <col min="14596" max="14596" width="8.90625" style="386" customWidth="1"/>
    <col min="14597" max="14597" width="7.90625" style="386" customWidth="1"/>
    <col min="14598" max="14598" width="13.36328125" style="386" customWidth="1"/>
    <col min="14599" max="14848" width="7.90625" style="386"/>
    <col min="14849" max="14849" width="8.36328125" style="386" customWidth="1"/>
    <col min="14850" max="14850" width="40.08984375" style="386" customWidth="1"/>
    <col min="14851" max="14851" width="5.08984375" style="386" customWidth="1"/>
    <col min="14852" max="14852" width="8.90625" style="386" customWidth="1"/>
    <col min="14853" max="14853" width="7.90625" style="386" customWidth="1"/>
    <col min="14854" max="14854" width="13.36328125" style="386" customWidth="1"/>
    <col min="14855" max="15104" width="7.90625" style="386"/>
    <col min="15105" max="15105" width="8.36328125" style="386" customWidth="1"/>
    <col min="15106" max="15106" width="40.08984375" style="386" customWidth="1"/>
    <col min="15107" max="15107" width="5.08984375" style="386" customWidth="1"/>
    <col min="15108" max="15108" width="8.90625" style="386" customWidth="1"/>
    <col min="15109" max="15109" width="7.90625" style="386" customWidth="1"/>
    <col min="15110" max="15110" width="13.36328125" style="386" customWidth="1"/>
    <col min="15111" max="15360" width="7.90625" style="386"/>
    <col min="15361" max="15361" width="8.36328125" style="386" customWidth="1"/>
    <col min="15362" max="15362" width="40.08984375" style="386" customWidth="1"/>
    <col min="15363" max="15363" width="5.08984375" style="386" customWidth="1"/>
    <col min="15364" max="15364" width="8.90625" style="386" customWidth="1"/>
    <col min="15365" max="15365" width="7.90625" style="386" customWidth="1"/>
    <col min="15366" max="15366" width="13.36328125" style="386" customWidth="1"/>
    <col min="15367" max="15616" width="7.90625" style="386"/>
    <col min="15617" max="15617" width="8.36328125" style="386" customWidth="1"/>
    <col min="15618" max="15618" width="40.08984375" style="386" customWidth="1"/>
    <col min="15619" max="15619" width="5.08984375" style="386" customWidth="1"/>
    <col min="15620" max="15620" width="8.90625" style="386" customWidth="1"/>
    <col min="15621" max="15621" width="7.90625" style="386" customWidth="1"/>
    <col min="15622" max="15622" width="13.36328125" style="386" customWidth="1"/>
    <col min="15623" max="15872" width="7.90625" style="386"/>
    <col min="15873" max="15873" width="8.36328125" style="386" customWidth="1"/>
    <col min="15874" max="15874" width="40.08984375" style="386" customWidth="1"/>
    <col min="15875" max="15875" width="5.08984375" style="386" customWidth="1"/>
    <col min="15876" max="15876" width="8.90625" style="386" customWidth="1"/>
    <col min="15877" max="15877" width="7.90625" style="386" customWidth="1"/>
    <col min="15878" max="15878" width="13.36328125" style="386" customWidth="1"/>
    <col min="15879" max="16128" width="7.90625" style="386"/>
    <col min="16129" max="16129" width="8.36328125" style="386" customWidth="1"/>
    <col min="16130" max="16130" width="40.08984375" style="386" customWidth="1"/>
    <col min="16131" max="16131" width="5.08984375" style="386" customWidth="1"/>
    <col min="16132" max="16132" width="8.90625" style="386" customWidth="1"/>
    <col min="16133" max="16133" width="7.90625" style="386" customWidth="1"/>
    <col min="16134" max="16134" width="13.36328125" style="386" customWidth="1"/>
    <col min="16135" max="16384" width="7.90625" style="386"/>
  </cols>
  <sheetData>
    <row r="1" spans="1:6">
      <c r="A1" s="2134" t="str">
        <f>'Sludge lagoon'!A1:F1</f>
        <v>MBEERE SOUTH WATER SUPPLY PROJECT: LOT II-KAMBURU WATER SUPPLY</v>
      </c>
      <c r="B1" s="2135"/>
      <c r="C1" s="2135"/>
      <c r="D1" s="2135"/>
      <c r="E1" s="2135"/>
      <c r="F1" s="2136"/>
    </row>
    <row r="2" spans="1:6" ht="15.5">
      <c r="A2" s="387"/>
      <c r="B2" s="1828"/>
      <c r="C2" s="1829"/>
      <c r="D2" s="1830"/>
      <c r="E2" s="115"/>
      <c r="F2" s="116"/>
    </row>
    <row r="3" spans="1:6">
      <c r="A3" s="2137" t="s">
        <v>1007</v>
      </c>
      <c r="B3" s="2138"/>
      <c r="C3" s="2138"/>
      <c r="D3" s="2138"/>
      <c r="E3" s="2138"/>
      <c r="F3" s="2139"/>
    </row>
    <row r="4" spans="1:6">
      <c r="A4" s="387"/>
      <c r="B4" s="1831"/>
      <c r="C4" s="1832"/>
      <c r="D4" s="1833"/>
      <c r="E4" s="388"/>
      <c r="F4" s="389"/>
    </row>
    <row r="5" spans="1:6">
      <c r="A5" s="2095" t="s">
        <v>2286</v>
      </c>
      <c r="B5" s="2096"/>
      <c r="C5" s="2096"/>
      <c r="D5" s="2096"/>
      <c r="E5" s="2096"/>
      <c r="F5" s="2097"/>
    </row>
    <row r="6" spans="1:6" ht="13.5" thickBot="1">
      <c r="A6" s="390"/>
      <c r="B6" s="391"/>
      <c r="C6" s="392"/>
      <c r="D6" s="392"/>
      <c r="E6" s="393"/>
      <c r="F6" s="394"/>
    </row>
    <row r="7" spans="1:6">
      <c r="A7" s="395" t="s">
        <v>0</v>
      </c>
      <c r="B7" s="396" t="s">
        <v>1</v>
      </c>
      <c r="C7" s="397" t="s">
        <v>2</v>
      </c>
      <c r="D7" s="397" t="s">
        <v>3</v>
      </c>
      <c r="E7" s="398" t="s">
        <v>4</v>
      </c>
      <c r="F7" s="399" t="s">
        <v>5</v>
      </c>
    </row>
    <row r="8" spans="1:6" ht="13.5" thickBot="1">
      <c r="A8" s="400" t="s">
        <v>6</v>
      </c>
      <c r="B8" s="401"/>
      <c r="C8" s="402"/>
      <c r="D8" s="402"/>
      <c r="E8" s="403" t="s">
        <v>247</v>
      </c>
      <c r="F8" s="404" t="s">
        <v>247</v>
      </c>
    </row>
    <row r="9" spans="1:6" s="411" customFormat="1">
      <c r="A9" s="405"/>
      <c r="B9" s="406"/>
      <c r="C9" s="407"/>
      <c r="D9" s="408"/>
      <c r="E9" s="409"/>
      <c r="F9" s="410"/>
    </row>
    <row r="10" spans="1:6" s="411" customFormat="1">
      <c r="A10" s="551">
        <v>1</v>
      </c>
      <c r="B10" s="552" t="s">
        <v>248</v>
      </c>
      <c r="C10" s="413"/>
      <c r="D10" s="414"/>
      <c r="E10" s="415"/>
      <c r="F10" s="416"/>
    </row>
    <row r="11" spans="1:6" s="411" customFormat="1">
      <c r="A11" s="412"/>
      <c r="B11" s="406"/>
      <c r="C11" s="417"/>
      <c r="D11" s="418"/>
      <c r="E11" s="419"/>
      <c r="F11" s="420"/>
    </row>
    <row r="12" spans="1:6" ht="39">
      <c r="A12" s="421"/>
      <c r="B12" s="377" t="s">
        <v>547</v>
      </c>
      <c r="C12" s="359"/>
      <c r="D12" s="422"/>
      <c r="E12" s="423"/>
      <c r="F12" s="424"/>
    </row>
    <row r="13" spans="1:6" s="411" customFormat="1">
      <c r="A13" s="412"/>
      <c r="B13" s="406"/>
      <c r="C13" s="417"/>
      <c r="D13" s="418"/>
      <c r="E13" s="419"/>
      <c r="F13" s="420"/>
    </row>
    <row r="14" spans="1:6" ht="39">
      <c r="A14" s="421"/>
      <c r="B14" s="425" t="s">
        <v>2866</v>
      </c>
      <c r="C14" s="359"/>
      <c r="D14" s="422"/>
      <c r="E14" s="423"/>
      <c r="F14" s="424"/>
    </row>
    <row r="15" spans="1:6" s="411" customFormat="1">
      <c r="A15" s="412"/>
      <c r="B15" s="406"/>
      <c r="C15" s="417"/>
      <c r="D15" s="418"/>
      <c r="E15" s="419"/>
      <c r="F15" s="420"/>
    </row>
    <row r="16" spans="1:6" ht="50">
      <c r="A16" s="421"/>
      <c r="B16" s="342" t="s">
        <v>934</v>
      </c>
      <c r="C16" s="359"/>
      <c r="D16" s="422"/>
      <c r="E16" s="423"/>
      <c r="F16" s="424"/>
    </row>
    <row r="17" spans="1:6" s="411" customFormat="1">
      <c r="A17" s="412"/>
      <c r="B17" s="406"/>
      <c r="C17" s="417"/>
      <c r="D17" s="418"/>
      <c r="E17" s="419"/>
      <c r="F17" s="420"/>
    </row>
    <row r="18" spans="1:6" s="557" customFormat="1" ht="14.5">
      <c r="A18" s="553" t="s">
        <v>935</v>
      </c>
      <c r="B18" s="349" t="s">
        <v>936</v>
      </c>
      <c r="C18" s="350" t="s">
        <v>14</v>
      </c>
      <c r="D18" s="554">
        <v>130</v>
      </c>
      <c r="E18" s="555"/>
      <c r="F18" s="556"/>
    </row>
    <row r="19" spans="1:6" s="411" customFormat="1">
      <c r="A19" s="412"/>
      <c r="B19" s="406"/>
      <c r="C19" s="417"/>
      <c r="D19" s="418"/>
      <c r="E19" s="555"/>
      <c r="F19" s="556"/>
    </row>
    <row r="20" spans="1:6" s="557" customFormat="1" ht="14.5">
      <c r="A20" s="553" t="s">
        <v>937</v>
      </c>
      <c r="B20" s="349" t="s">
        <v>938</v>
      </c>
      <c r="C20" s="350" t="s">
        <v>14</v>
      </c>
      <c r="D20" s="554">
        <v>70</v>
      </c>
      <c r="E20" s="555"/>
      <c r="F20" s="556"/>
    </row>
    <row r="21" spans="1:6" s="411" customFormat="1">
      <c r="A21" s="412"/>
      <c r="B21" s="406"/>
      <c r="C21" s="417"/>
      <c r="D21" s="418"/>
      <c r="E21" s="555"/>
      <c r="F21" s="556"/>
    </row>
    <row r="22" spans="1:6" s="557" customFormat="1" ht="14.5">
      <c r="A22" s="553" t="s">
        <v>939</v>
      </c>
      <c r="B22" s="349" t="s">
        <v>940</v>
      </c>
      <c r="C22" s="350" t="s">
        <v>14</v>
      </c>
      <c r="D22" s="554">
        <v>10</v>
      </c>
      <c r="E22" s="555"/>
      <c r="F22" s="556"/>
    </row>
    <row r="23" spans="1:6" s="411" customFormat="1">
      <c r="A23" s="412"/>
      <c r="B23" s="406"/>
      <c r="C23" s="417"/>
      <c r="D23" s="418"/>
      <c r="E23" s="419"/>
      <c r="F23" s="556"/>
    </row>
    <row r="24" spans="1:6" ht="37.5">
      <c r="A24" s="421" t="s">
        <v>941</v>
      </c>
      <c r="B24" s="426" t="s">
        <v>942</v>
      </c>
      <c r="C24" s="359" t="s">
        <v>14</v>
      </c>
      <c r="D24" s="359">
        <v>65</v>
      </c>
      <c r="E24" s="427"/>
      <c r="F24" s="556"/>
    </row>
    <row r="25" spans="1:6" s="411" customFormat="1">
      <c r="A25" s="412"/>
      <c r="B25" s="406"/>
      <c r="C25" s="417"/>
      <c r="D25" s="418"/>
      <c r="E25" s="419"/>
      <c r="F25" s="556"/>
    </row>
    <row r="26" spans="1:6" ht="25">
      <c r="A26" s="429" t="s">
        <v>943</v>
      </c>
      <c r="B26" s="281" t="s">
        <v>944</v>
      </c>
      <c r="C26" s="359" t="s">
        <v>14</v>
      </c>
      <c r="D26" s="359">
        <v>15</v>
      </c>
      <c r="E26" s="427"/>
      <c r="F26" s="556"/>
    </row>
    <row r="27" spans="1:6" s="411" customFormat="1">
      <c r="A27" s="412"/>
      <c r="B27" s="406"/>
      <c r="C27" s="417"/>
      <c r="D27" s="418"/>
      <c r="E27" s="427"/>
      <c r="F27" s="556"/>
    </row>
    <row r="28" spans="1:6" ht="25">
      <c r="A28" s="421" t="s">
        <v>945</v>
      </c>
      <c r="B28" s="281" t="s">
        <v>946</v>
      </c>
      <c r="C28" s="359" t="s">
        <v>14</v>
      </c>
      <c r="D28" s="359">
        <v>25</v>
      </c>
      <c r="E28" s="427"/>
      <c r="F28" s="556"/>
    </row>
    <row r="29" spans="1:6" s="411" customFormat="1">
      <c r="A29" s="412"/>
      <c r="B29" s="406"/>
      <c r="C29" s="417"/>
      <c r="D29" s="418"/>
      <c r="E29" s="427"/>
      <c r="F29" s="556"/>
    </row>
    <row r="30" spans="1:6" ht="25">
      <c r="A30" s="429" t="s">
        <v>947</v>
      </c>
      <c r="B30" s="281" t="s">
        <v>948</v>
      </c>
      <c r="C30" s="359" t="s">
        <v>14</v>
      </c>
      <c r="D30" s="359">
        <v>10</v>
      </c>
      <c r="E30" s="427"/>
      <c r="F30" s="556"/>
    </row>
    <row r="31" spans="1:6" s="411" customFormat="1">
      <c r="A31" s="412"/>
      <c r="B31" s="406"/>
      <c r="C31" s="417"/>
      <c r="D31" s="418"/>
      <c r="E31" s="419"/>
      <c r="F31" s="556"/>
    </row>
    <row r="32" spans="1:6">
      <c r="A32" s="559">
        <v>1.2</v>
      </c>
      <c r="B32" s="560" t="s">
        <v>949</v>
      </c>
      <c r="C32" s="359"/>
      <c r="D32" s="359"/>
      <c r="E32" s="427"/>
      <c r="F32" s="556"/>
    </row>
    <row r="33" spans="1:6" s="411" customFormat="1">
      <c r="A33" s="412"/>
      <c r="B33" s="406"/>
      <c r="C33" s="417"/>
      <c r="D33" s="418"/>
      <c r="E33" s="419"/>
      <c r="F33" s="556"/>
    </row>
    <row r="34" spans="1:6" ht="62.5">
      <c r="A34" s="430" t="s">
        <v>950</v>
      </c>
      <c r="B34" s="846" t="s">
        <v>951</v>
      </c>
      <c r="C34" s="432" t="s">
        <v>14</v>
      </c>
      <c r="D34" s="359">
        <v>50</v>
      </c>
      <c r="E34" s="427"/>
      <c r="F34" s="428"/>
    </row>
    <row r="35" spans="1:6" s="411" customFormat="1">
      <c r="A35" s="412"/>
      <c r="B35" s="406"/>
      <c r="C35" s="417"/>
      <c r="D35" s="418"/>
      <c r="E35" s="419"/>
      <c r="F35" s="428"/>
    </row>
    <row r="36" spans="1:6" ht="37.5">
      <c r="A36" s="430" t="s">
        <v>952</v>
      </c>
      <c r="B36" s="431" t="s">
        <v>953</v>
      </c>
      <c r="C36" s="432" t="s">
        <v>15</v>
      </c>
      <c r="D36" s="359">
        <v>70</v>
      </c>
      <c r="E36" s="427"/>
      <c r="F36" s="428"/>
    </row>
    <row r="37" spans="1:6" s="411" customFormat="1">
      <c r="A37" s="412"/>
      <c r="B37" s="406"/>
      <c r="C37" s="417"/>
      <c r="D37" s="418"/>
      <c r="E37" s="419"/>
      <c r="F37" s="556"/>
    </row>
    <row r="38" spans="1:6" ht="15">
      <c r="A38" s="421">
        <v>1.1299999999999999</v>
      </c>
      <c r="B38" s="281" t="s">
        <v>954</v>
      </c>
      <c r="C38" s="359" t="s">
        <v>15</v>
      </c>
      <c r="D38" s="359">
        <v>190</v>
      </c>
      <c r="E38" s="427"/>
      <c r="F38" s="556"/>
    </row>
    <row r="39" spans="1:6" s="411" customFormat="1">
      <c r="A39" s="412">
        <v>2</v>
      </c>
      <c r="B39" s="406" t="s">
        <v>264</v>
      </c>
      <c r="C39" s="417"/>
      <c r="D39" s="359"/>
      <c r="E39" s="436"/>
      <c r="F39" s="556"/>
    </row>
    <row r="40" spans="1:6" s="411" customFormat="1">
      <c r="A40" s="412"/>
      <c r="B40" s="406"/>
      <c r="C40" s="417"/>
      <c r="D40" s="418"/>
      <c r="E40" s="419"/>
      <c r="F40" s="556"/>
    </row>
    <row r="41" spans="1:6">
      <c r="A41" s="421"/>
      <c r="B41" s="562" t="s">
        <v>265</v>
      </c>
      <c r="C41" s="359"/>
      <c r="D41" s="359"/>
      <c r="E41" s="427"/>
      <c r="F41" s="556"/>
    </row>
    <row r="42" spans="1:6" s="411" customFormat="1">
      <c r="A42" s="412"/>
      <c r="B42" s="406"/>
      <c r="C42" s="417"/>
      <c r="D42" s="418"/>
      <c r="E42" s="419"/>
      <c r="F42" s="556"/>
    </row>
    <row r="43" spans="1:6" ht="37.5">
      <c r="A43" s="421">
        <v>2.1</v>
      </c>
      <c r="B43" s="281" t="s">
        <v>956</v>
      </c>
      <c r="C43" s="359" t="s">
        <v>15</v>
      </c>
      <c r="D43" s="359">
        <v>250</v>
      </c>
      <c r="E43" s="427"/>
      <c r="F43" s="556"/>
    </row>
    <row r="44" spans="1:6" s="411" customFormat="1">
      <c r="A44" s="412"/>
      <c r="B44" s="406"/>
      <c r="C44" s="417"/>
      <c r="D44" s="418"/>
      <c r="E44" s="419"/>
      <c r="F44" s="420"/>
    </row>
    <row r="45" spans="1:6" s="411" customFormat="1" ht="13.5" thickBot="1">
      <c r="A45" s="2140" t="s">
        <v>955</v>
      </c>
      <c r="B45" s="2141"/>
      <c r="C45" s="2141"/>
      <c r="D45" s="2141"/>
      <c r="E45" s="2142"/>
      <c r="F45" s="434">
        <f>SUM(F17:F44)</f>
        <v>0</v>
      </c>
    </row>
    <row r="46" spans="1:6" ht="26">
      <c r="A46" s="421"/>
      <c r="B46" s="437" t="s">
        <v>718</v>
      </c>
      <c r="C46" s="359"/>
      <c r="D46" s="359"/>
      <c r="E46" s="423"/>
      <c r="F46" s="428"/>
    </row>
    <row r="47" spans="1:6" s="411" customFormat="1">
      <c r="A47" s="412"/>
      <c r="B47" s="406"/>
      <c r="C47" s="417"/>
      <c r="D47" s="418"/>
      <c r="E47" s="419"/>
      <c r="F47" s="420"/>
    </row>
    <row r="48" spans="1:6" s="557" customFormat="1" ht="14.5">
      <c r="A48" s="553">
        <v>2.2000000000000002</v>
      </c>
      <c r="B48" s="349" t="s">
        <v>957</v>
      </c>
      <c r="C48" s="350" t="s">
        <v>14</v>
      </c>
      <c r="D48" s="554">
        <v>6</v>
      </c>
      <c r="E48" s="555"/>
      <c r="F48" s="556"/>
    </row>
    <row r="49" spans="1:6" s="411" customFormat="1">
      <c r="A49" s="412"/>
      <c r="B49" s="406"/>
      <c r="C49" s="417"/>
      <c r="D49" s="418"/>
      <c r="E49" s="419"/>
      <c r="F49" s="556"/>
    </row>
    <row r="50" spans="1:6" s="557" customFormat="1" ht="14.5">
      <c r="A50" s="553">
        <v>2.2999999999999998</v>
      </c>
      <c r="B50" s="349" t="s">
        <v>958</v>
      </c>
      <c r="C50" s="350" t="s">
        <v>14</v>
      </c>
      <c r="D50" s="554">
        <v>58</v>
      </c>
      <c r="E50" s="555"/>
      <c r="F50" s="556"/>
    </row>
    <row r="51" spans="1:6" s="411" customFormat="1">
      <c r="A51" s="412"/>
      <c r="B51" s="406"/>
      <c r="C51" s="417"/>
      <c r="D51" s="418"/>
      <c r="E51" s="419"/>
      <c r="F51" s="556"/>
    </row>
    <row r="52" spans="1:6" s="557" customFormat="1" ht="14.5">
      <c r="A52" s="553">
        <v>2.4</v>
      </c>
      <c r="B52" s="349" t="s">
        <v>959</v>
      </c>
      <c r="C52" s="350" t="s">
        <v>14</v>
      </c>
      <c r="D52" s="554">
        <v>4</v>
      </c>
      <c r="E52" s="555"/>
      <c r="F52" s="556"/>
    </row>
    <row r="53" spans="1:6" s="411" customFormat="1">
      <c r="A53" s="412"/>
      <c r="B53" s="406"/>
      <c r="C53" s="417"/>
      <c r="D53" s="418"/>
      <c r="E53" s="419"/>
      <c r="F53" s="556"/>
    </row>
    <row r="54" spans="1:6" s="557" customFormat="1" ht="14.5">
      <c r="A54" s="553">
        <v>2.5</v>
      </c>
      <c r="B54" s="349" t="s">
        <v>960</v>
      </c>
      <c r="C54" s="350" t="s">
        <v>14</v>
      </c>
      <c r="D54" s="554">
        <v>4</v>
      </c>
      <c r="E54" s="555"/>
      <c r="F54" s="556"/>
    </row>
    <row r="55" spans="1:6" s="411" customFormat="1">
      <c r="A55" s="412"/>
      <c r="B55" s="406"/>
      <c r="C55" s="417"/>
      <c r="D55" s="418"/>
      <c r="E55" s="419"/>
      <c r="F55" s="556"/>
    </row>
    <row r="56" spans="1:6" s="557" customFormat="1" ht="14.5">
      <c r="A56" s="553">
        <v>2.6</v>
      </c>
      <c r="B56" s="349" t="s">
        <v>961</v>
      </c>
      <c r="C56" s="350" t="s">
        <v>14</v>
      </c>
      <c r="D56" s="554">
        <v>2</v>
      </c>
      <c r="E56" s="555"/>
      <c r="F56" s="556"/>
    </row>
    <row r="57" spans="1:6" s="411" customFormat="1">
      <c r="A57" s="412"/>
      <c r="B57" s="406"/>
      <c r="C57" s="417"/>
      <c r="D57" s="418"/>
      <c r="E57" s="419"/>
      <c r="F57" s="556"/>
    </row>
    <row r="58" spans="1:6" s="557" customFormat="1" ht="14.5">
      <c r="A58" s="553">
        <v>2.7</v>
      </c>
      <c r="B58" s="349" t="s">
        <v>962</v>
      </c>
      <c r="C58" s="350" t="s">
        <v>14</v>
      </c>
      <c r="D58" s="554">
        <v>2</v>
      </c>
      <c r="E58" s="555"/>
      <c r="F58" s="556"/>
    </row>
    <row r="59" spans="1:6" s="411" customFormat="1">
      <c r="A59" s="412"/>
      <c r="B59" s="406"/>
      <c r="C59" s="417"/>
      <c r="D59" s="418"/>
      <c r="E59" s="419"/>
      <c r="F59" s="556"/>
    </row>
    <row r="60" spans="1:6" s="557" customFormat="1" ht="14.5">
      <c r="A60" s="553">
        <v>2.8</v>
      </c>
      <c r="B60" s="349" t="s">
        <v>963</v>
      </c>
      <c r="C60" s="350" t="s">
        <v>14</v>
      </c>
      <c r="D60" s="554">
        <v>7</v>
      </c>
      <c r="E60" s="555"/>
      <c r="F60" s="556"/>
    </row>
    <row r="61" spans="1:6" s="411" customFormat="1">
      <c r="A61" s="412"/>
      <c r="B61" s="406"/>
      <c r="C61" s="417"/>
      <c r="D61" s="418"/>
      <c r="E61" s="419"/>
      <c r="F61" s="556"/>
    </row>
    <row r="62" spans="1:6" s="557" customFormat="1" ht="14.5">
      <c r="A62" s="553">
        <v>2.9</v>
      </c>
      <c r="B62" s="349" t="s">
        <v>964</v>
      </c>
      <c r="C62" s="350" t="s">
        <v>14</v>
      </c>
      <c r="D62" s="554">
        <v>56</v>
      </c>
      <c r="E62" s="555"/>
      <c r="F62" s="556"/>
    </row>
    <row r="63" spans="1:6" s="411" customFormat="1">
      <c r="A63" s="412"/>
      <c r="B63" s="406"/>
      <c r="C63" s="417"/>
      <c r="D63" s="418"/>
      <c r="E63" s="419"/>
      <c r="F63" s="556"/>
    </row>
    <row r="64" spans="1:6" s="557" customFormat="1" ht="14.5">
      <c r="A64" s="558">
        <v>2.1</v>
      </c>
      <c r="B64" s="349" t="s">
        <v>965</v>
      </c>
      <c r="C64" s="350" t="s">
        <v>14</v>
      </c>
      <c r="D64" s="554">
        <v>2</v>
      </c>
      <c r="E64" s="555"/>
      <c r="F64" s="556"/>
    </row>
    <row r="65" spans="1:6" s="411" customFormat="1">
      <c r="A65" s="412"/>
      <c r="B65" s="406"/>
      <c r="C65" s="417"/>
      <c r="D65" s="418"/>
      <c r="E65" s="419"/>
      <c r="F65" s="556"/>
    </row>
    <row r="66" spans="1:6" s="557" customFormat="1" ht="14.5">
      <c r="A66" s="553">
        <v>2.11</v>
      </c>
      <c r="B66" s="349" t="s">
        <v>966</v>
      </c>
      <c r="C66" s="350" t="s">
        <v>14</v>
      </c>
      <c r="D66" s="554">
        <v>4</v>
      </c>
      <c r="E66" s="555"/>
      <c r="F66" s="556"/>
    </row>
    <row r="67" spans="1:6" s="411" customFormat="1">
      <c r="A67" s="412"/>
      <c r="B67" s="406"/>
      <c r="C67" s="417"/>
      <c r="D67" s="418"/>
      <c r="E67" s="419"/>
      <c r="F67" s="556"/>
    </row>
    <row r="68" spans="1:6" s="557" customFormat="1" ht="14.5">
      <c r="A68" s="553">
        <v>2.12</v>
      </c>
      <c r="B68" s="349" t="s">
        <v>967</v>
      </c>
      <c r="C68" s="350" t="s">
        <v>14</v>
      </c>
      <c r="D68" s="554">
        <v>3</v>
      </c>
      <c r="E68" s="847"/>
      <c r="F68" s="556"/>
    </row>
    <row r="69" spans="1:6" s="411" customFormat="1">
      <c r="A69" s="412"/>
      <c r="B69" s="406"/>
      <c r="C69" s="417"/>
      <c r="D69" s="418"/>
      <c r="E69" s="419"/>
      <c r="F69" s="556"/>
    </row>
    <row r="70" spans="1:6" s="557" customFormat="1" ht="14.5">
      <c r="A70" s="553">
        <v>2.13</v>
      </c>
      <c r="B70" s="349" t="s">
        <v>968</v>
      </c>
      <c r="C70" s="350" t="s">
        <v>14</v>
      </c>
      <c r="D70" s="554">
        <v>1</v>
      </c>
      <c r="E70" s="555"/>
      <c r="F70" s="556"/>
    </row>
    <row r="71" spans="1:6" s="411" customFormat="1">
      <c r="A71" s="412"/>
      <c r="B71" s="406"/>
      <c r="C71" s="417"/>
      <c r="D71" s="418"/>
      <c r="E71" s="419"/>
      <c r="F71" s="556"/>
    </row>
    <row r="72" spans="1:6" s="557" customFormat="1">
      <c r="A72" s="553">
        <v>2.14</v>
      </c>
      <c r="B72" s="349" t="s">
        <v>969</v>
      </c>
      <c r="C72" s="350" t="s">
        <v>387</v>
      </c>
      <c r="D72" s="554">
        <v>2</v>
      </c>
      <c r="E72" s="555"/>
      <c r="F72" s="556"/>
    </row>
    <row r="73" spans="1:6" s="411" customFormat="1">
      <c r="A73" s="412"/>
      <c r="B73" s="406"/>
      <c r="C73" s="417"/>
      <c r="D73" s="418"/>
      <c r="E73" s="419"/>
      <c r="F73" s="420"/>
    </row>
    <row r="74" spans="1:6" s="411" customFormat="1">
      <c r="A74" s="551">
        <v>3</v>
      </c>
      <c r="B74" s="552" t="s">
        <v>289</v>
      </c>
      <c r="C74" s="417"/>
      <c r="D74" s="359"/>
      <c r="E74" s="436"/>
      <c r="F74" s="428"/>
    </row>
    <row r="75" spans="1:6" s="411" customFormat="1">
      <c r="A75" s="412"/>
      <c r="B75" s="406"/>
      <c r="C75" s="417"/>
      <c r="D75" s="418"/>
      <c r="E75" s="419"/>
      <c r="F75" s="420"/>
    </row>
    <row r="76" spans="1:6" ht="39">
      <c r="A76" s="421"/>
      <c r="B76" s="425" t="s">
        <v>722</v>
      </c>
      <c r="C76" s="359"/>
      <c r="D76" s="359"/>
      <c r="E76" s="427"/>
      <c r="F76" s="428"/>
    </row>
    <row r="77" spans="1:6" s="411" customFormat="1">
      <c r="A77" s="412"/>
      <c r="B77" s="406"/>
      <c r="C77" s="417"/>
      <c r="D77" s="418"/>
      <c r="E77" s="419"/>
      <c r="F77" s="420"/>
    </row>
    <row r="78" spans="1:6" s="557" customFormat="1">
      <c r="A78" s="553">
        <v>3.1</v>
      </c>
      <c r="B78" s="349" t="s">
        <v>970</v>
      </c>
      <c r="C78" s="350" t="s">
        <v>66</v>
      </c>
      <c r="D78" s="554">
        <v>17280</v>
      </c>
      <c r="E78" s="555"/>
      <c r="F78" s="556"/>
    </row>
    <row r="79" spans="1:6" s="411" customFormat="1">
      <c r="A79" s="412"/>
      <c r="B79" s="406"/>
      <c r="C79" s="417"/>
      <c r="D79" s="418"/>
      <c r="E79" s="419"/>
      <c r="F79" s="420"/>
    </row>
    <row r="80" spans="1:6" s="411" customFormat="1">
      <c r="A80" s="412">
        <v>4</v>
      </c>
      <c r="B80" s="406" t="s">
        <v>292</v>
      </c>
      <c r="C80" s="417"/>
      <c r="D80" s="418"/>
      <c r="E80" s="419"/>
      <c r="F80" s="420"/>
    </row>
    <row r="81" spans="1:6" s="411" customFormat="1">
      <c r="A81" s="412"/>
      <c r="B81" s="406"/>
      <c r="C81" s="417"/>
      <c r="D81" s="418"/>
      <c r="E81" s="419"/>
      <c r="F81" s="420"/>
    </row>
    <row r="82" spans="1:6" ht="25">
      <c r="A82" s="421"/>
      <c r="B82" s="281" t="s">
        <v>971</v>
      </c>
      <c r="C82" s="359"/>
      <c r="D82" s="359"/>
      <c r="E82" s="427"/>
      <c r="F82" s="428"/>
    </row>
    <row r="83" spans="1:6" s="411" customFormat="1">
      <c r="A83" s="412"/>
      <c r="B83" s="406"/>
      <c r="C83" s="417"/>
      <c r="D83" s="418"/>
      <c r="E83" s="419"/>
      <c r="F83" s="420"/>
    </row>
    <row r="84" spans="1:6">
      <c r="A84" s="421"/>
      <c r="B84" s="563" t="s">
        <v>972</v>
      </c>
      <c r="C84" s="359"/>
      <c r="D84" s="359"/>
      <c r="E84" s="427"/>
      <c r="F84" s="428"/>
    </row>
    <row r="85" spans="1:6" s="411" customFormat="1">
      <c r="A85" s="412"/>
      <c r="B85" s="406"/>
      <c r="C85" s="417"/>
      <c r="D85" s="418"/>
      <c r="E85" s="419"/>
      <c r="F85" s="420"/>
    </row>
    <row r="86" spans="1:6" s="557" customFormat="1">
      <c r="A86" s="553">
        <v>4.0999999999999996</v>
      </c>
      <c r="B86" s="349" t="s">
        <v>973</v>
      </c>
      <c r="C86" s="350" t="s">
        <v>19</v>
      </c>
      <c r="D86" s="554">
        <v>96</v>
      </c>
      <c r="E86" s="555"/>
      <c r="F86" s="556"/>
    </row>
    <row r="87" spans="1:6" s="411" customFormat="1">
      <c r="A87" s="412"/>
      <c r="B87" s="406"/>
      <c r="C87" s="417"/>
      <c r="D87" s="418"/>
      <c r="E87" s="419"/>
      <c r="F87" s="556"/>
    </row>
    <row r="88" spans="1:6" s="557" customFormat="1" ht="14.5">
      <c r="A88" s="553">
        <v>4.2</v>
      </c>
      <c r="B88" s="349" t="s">
        <v>974</v>
      </c>
      <c r="C88" s="350" t="s">
        <v>15</v>
      </c>
      <c r="D88" s="554">
        <v>156</v>
      </c>
      <c r="E88" s="555"/>
      <c r="F88" s="556"/>
    </row>
    <row r="89" spans="1:6" s="411" customFormat="1">
      <c r="A89" s="412"/>
      <c r="B89" s="406"/>
      <c r="C89" s="417"/>
      <c r="D89" s="418"/>
      <c r="E89" s="419"/>
      <c r="F89" s="556"/>
    </row>
    <row r="90" spans="1:6">
      <c r="A90" s="421"/>
      <c r="B90" s="563" t="s">
        <v>975</v>
      </c>
      <c r="C90" s="359"/>
      <c r="D90" s="359"/>
      <c r="E90" s="427"/>
      <c r="F90" s="556"/>
    </row>
    <row r="91" spans="1:6" s="411" customFormat="1">
      <c r="A91" s="412"/>
      <c r="B91" s="406"/>
      <c r="C91" s="417"/>
      <c r="D91" s="418"/>
      <c r="E91" s="419"/>
      <c r="F91" s="556"/>
    </row>
    <row r="92" spans="1:6" s="557" customFormat="1">
      <c r="A92" s="553">
        <v>4.3</v>
      </c>
      <c r="B92" s="349" t="s">
        <v>976</v>
      </c>
      <c r="C92" s="350" t="s">
        <v>19</v>
      </c>
      <c r="D92" s="554">
        <v>81</v>
      </c>
      <c r="E92" s="555"/>
      <c r="F92" s="556"/>
    </row>
    <row r="93" spans="1:6" s="411" customFormat="1">
      <c r="A93" s="412"/>
      <c r="B93" s="406"/>
      <c r="C93" s="417"/>
      <c r="D93" s="418"/>
      <c r="E93" s="419"/>
      <c r="F93" s="556"/>
    </row>
    <row r="94" spans="1:6" s="557" customFormat="1" ht="14.5">
      <c r="A94" s="553">
        <v>4.4000000000000004</v>
      </c>
      <c r="B94" s="349" t="s">
        <v>977</v>
      </c>
      <c r="C94" s="350" t="s">
        <v>15</v>
      </c>
      <c r="D94" s="554">
        <v>210</v>
      </c>
      <c r="E94" s="555"/>
      <c r="F94" s="556"/>
    </row>
    <row r="95" spans="1:6" s="411" customFormat="1">
      <c r="A95" s="412"/>
      <c r="B95" s="406"/>
      <c r="C95" s="417"/>
      <c r="D95" s="418"/>
      <c r="E95" s="419"/>
      <c r="F95" s="556"/>
    </row>
    <row r="96" spans="1:6" s="557" customFormat="1">
      <c r="A96" s="553">
        <v>4.5</v>
      </c>
      <c r="B96" s="349" t="s">
        <v>978</v>
      </c>
      <c r="C96" s="350" t="s">
        <v>19</v>
      </c>
      <c r="D96" s="554">
        <v>95</v>
      </c>
      <c r="E96" s="555"/>
      <c r="F96" s="556"/>
    </row>
    <row r="97" spans="1:6" s="411" customFormat="1">
      <c r="A97" s="412"/>
      <c r="B97" s="406"/>
      <c r="C97" s="417"/>
      <c r="D97" s="418"/>
      <c r="E97" s="419"/>
      <c r="F97" s="420"/>
    </row>
    <row r="98" spans="1:6" s="411" customFormat="1" ht="13.5" thickBot="1">
      <c r="A98" s="2140" t="s">
        <v>955</v>
      </c>
      <c r="B98" s="2141"/>
      <c r="C98" s="2141"/>
      <c r="D98" s="2141"/>
      <c r="E98" s="2142"/>
      <c r="F98" s="434">
        <f>SUM(F46:F97)</f>
        <v>0</v>
      </c>
    </row>
    <row r="99" spans="1:6" s="557" customFormat="1">
      <c r="A99" s="553">
        <v>4.5999999999999996</v>
      </c>
      <c r="B99" s="349" t="s">
        <v>979</v>
      </c>
      <c r="C99" s="350" t="s">
        <v>19</v>
      </c>
      <c r="D99" s="554">
        <v>48</v>
      </c>
      <c r="E99" s="555">
        <f>E96</f>
        <v>0</v>
      </c>
      <c r="F99" s="556">
        <f t="shared" ref="F99" si="0">D99*E99</f>
        <v>0</v>
      </c>
    </row>
    <row r="100" spans="1:6" s="411" customFormat="1">
      <c r="A100" s="412"/>
      <c r="B100" s="406"/>
      <c r="C100" s="417"/>
      <c r="D100" s="418"/>
      <c r="E100" s="419"/>
      <c r="F100" s="556"/>
    </row>
    <row r="101" spans="1:6" s="557" customFormat="1">
      <c r="A101" s="553">
        <v>4.7</v>
      </c>
      <c r="B101" s="349" t="s">
        <v>980</v>
      </c>
      <c r="C101" s="350" t="s">
        <v>19</v>
      </c>
      <c r="D101" s="554">
        <v>15</v>
      </c>
      <c r="E101" s="555"/>
      <c r="F101" s="556"/>
    </row>
    <row r="102" spans="1:6" s="411" customFormat="1">
      <c r="A102" s="412"/>
      <c r="B102" s="406"/>
      <c r="C102" s="417"/>
      <c r="D102" s="418"/>
      <c r="E102" s="419"/>
      <c r="F102" s="556"/>
    </row>
    <row r="103" spans="1:6" s="557" customFormat="1">
      <c r="A103" s="553">
        <v>4.8</v>
      </c>
      <c r="B103" s="349" t="s">
        <v>981</v>
      </c>
      <c r="C103" s="350" t="s">
        <v>19</v>
      </c>
      <c r="D103" s="554">
        <v>15</v>
      </c>
      <c r="E103" s="555"/>
      <c r="F103" s="556"/>
    </row>
    <row r="104" spans="1:6" s="411" customFormat="1">
      <c r="A104" s="412"/>
      <c r="B104" s="406"/>
      <c r="C104" s="417"/>
      <c r="D104" s="418"/>
      <c r="E104" s="419"/>
      <c r="F104" s="556"/>
    </row>
    <row r="105" spans="1:6" s="557" customFormat="1" ht="14.5">
      <c r="A105" s="553">
        <v>4.9000000000000004</v>
      </c>
      <c r="B105" s="349" t="s">
        <v>982</v>
      </c>
      <c r="C105" s="350" t="s">
        <v>15</v>
      </c>
      <c r="D105" s="554">
        <v>16</v>
      </c>
      <c r="E105" s="555"/>
      <c r="F105" s="556"/>
    </row>
    <row r="106" spans="1:6" s="411" customFormat="1">
      <c r="A106" s="412"/>
      <c r="B106" s="406"/>
      <c r="C106" s="417"/>
      <c r="D106" s="418"/>
      <c r="E106" s="419"/>
      <c r="F106" s="556"/>
    </row>
    <row r="107" spans="1:6" s="557" customFormat="1">
      <c r="A107" s="558">
        <v>4.0999999999999996</v>
      </c>
      <c r="B107" s="349" t="s">
        <v>983</v>
      </c>
      <c r="C107" s="350" t="s">
        <v>19</v>
      </c>
      <c r="D107" s="554">
        <v>6</v>
      </c>
      <c r="E107" s="555"/>
      <c r="F107" s="556"/>
    </row>
    <row r="108" spans="1:6" s="411" customFormat="1">
      <c r="A108" s="412"/>
      <c r="B108" s="406"/>
      <c r="C108" s="417"/>
      <c r="D108" s="418"/>
      <c r="E108" s="419"/>
      <c r="F108" s="420"/>
    </row>
    <row r="109" spans="1:6">
      <c r="A109" s="421"/>
      <c r="B109" s="562" t="s">
        <v>984</v>
      </c>
      <c r="C109" s="359"/>
      <c r="D109" s="359"/>
      <c r="E109" s="427"/>
      <c r="F109" s="428"/>
    </row>
    <row r="110" spans="1:6" s="411" customFormat="1">
      <c r="A110" s="412"/>
      <c r="B110" s="406"/>
      <c r="C110" s="417"/>
      <c r="D110" s="418"/>
      <c r="E110" s="419"/>
      <c r="F110" s="420"/>
    </row>
    <row r="111" spans="1:6" ht="37.5">
      <c r="A111" s="438">
        <v>4.1100000000000003</v>
      </c>
      <c r="B111" s="357" t="s">
        <v>985</v>
      </c>
      <c r="C111" s="359" t="s">
        <v>12</v>
      </c>
      <c r="D111" s="359">
        <v>3</v>
      </c>
      <c r="E111" s="441"/>
      <c r="F111" s="428"/>
    </row>
    <row r="112" spans="1:6" s="411" customFormat="1">
      <c r="A112" s="412"/>
      <c r="B112" s="406"/>
      <c r="C112" s="417"/>
      <c r="D112" s="418"/>
      <c r="E112" s="419"/>
      <c r="F112" s="428"/>
    </row>
    <row r="113" spans="1:6" ht="37.5">
      <c r="A113" s="438">
        <v>4.12</v>
      </c>
      <c r="B113" s="357" t="s">
        <v>986</v>
      </c>
      <c r="C113" s="359" t="s">
        <v>12</v>
      </c>
      <c r="D113" s="359">
        <v>1</v>
      </c>
      <c r="E113" s="441"/>
      <c r="F113" s="428"/>
    </row>
    <row r="114" spans="1:6" s="411" customFormat="1">
      <c r="A114" s="412"/>
      <c r="B114" s="406"/>
      <c r="C114" s="417"/>
      <c r="D114" s="418"/>
      <c r="E114" s="419"/>
      <c r="F114" s="428"/>
    </row>
    <row r="115" spans="1:6" ht="25">
      <c r="A115" s="438">
        <v>4.13</v>
      </c>
      <c r="B115" s="281" t="s">
        <v>987</v>
      </c>
      <c r="C115" s="359" t="s">
        <v>12</v>
      </c>
      <c r="D115" s="359">
        <v>2</v>
      </c>
      <c r="E115" s="441"/>
      <c r="F115" s="428"/>
    </row>
    <row r="116" spans="1:6" s="411" customFormat="1">
      <c r="A116" s="412"/>
      <c r="B116" s="406"/>
      <c r="C116" s="417"/>
      <c r="D116" s="418"/>
      <c r="E116" s="419"/>
      <c r="F116" s="420"/>
    </row>
    <row r="117" spans="1:6">
      <c r="A117" s="561">
        <v>5</v>
      </c>
      <c r="B117" s="552" t="s">
        <v>115</v>
      </c>
      <c r="C117" s="359"/>
      <c r="D117" s="359"/>
      <c r="E117" s="427"/>
      <c r="F117" s="428"/>
    </row>
    <row r="118" spans="1:6" s="411" customFormat="1">
      <c r="A118" s="412"/>
      <c r="B118" s="406"/>
      <c r="C118" s="417"/>
      <c r="D118" s="418"/>
      <c r="E118" s="419"/>
      <c r="F118" s="420"/>
    </row>
    <row r="119" spans="1:6" ht="39">
      <c r="A119" s="442"/>
      <c r="B119" s="20" t="s">
        <v>988</v>
      </c>
      <c r="C119" s="359"/>
      <c r="D119" s="359"/>
      <c r="E119" s="427"/>
      <c r="F119" s="428"/>
    </row>
    <row r="120" spans="1:6" s="411" customFormat="1">
      <c r="A120" s="412"/>
      <c r="B120" s="406"/>
      <c r="C120" s="417"/>
      <c r="D120" s="418"/>
      <c r="E120" s="419"/>
      <c r="F120" s="420"/>
    </row>
    <row r="121" spans="1:6" s="557" customFormat="1">
      <c r="A121" s="553">
        <v>5.0999999999999996</v>
      </c>
      <c r="B121" s="349" t="s">
        <v>989</v>
      </c>
      <c r="C121" s="350" t="s">
        <v>387</v>
      </c>
      <c r="D121" s="554">
        <v>20</v>
      </c>
      <c r="E121" s="555"/>
      <c r="F121" s="556"/>
    </row>
    <row r="122" spans="1:6" s="411" customFormat="1">
      <c r="A122" s="412"/>
      <c r="B122" s="406"/>
      <c r="C122" s="417"/>
      <c r="D122" s="418"/>
      <c r="E122" s="419"/>
      <c r="F122" s="420"/>
    </row>
    <row r="123" spans="1:6">
      <c r="A123" s="551">
        <v>6</v>
      </c>
      <c r="B123" s="552" t="s">
        <v>990</v>
      </c>
      <c r="C123" s="417"/>
      <c r="D123" s="359"/>
      <c r="E123" s="427"/>
      <c r="F123" s="428"/>
    </row>
    <row r="124" spans="1:6" s="411" customFormat="1">
      <c r="A124" s="412"/>
      <c r="B124" s="406"/>
      <c r="C124" s="417"/>
      <c r="D124" s="418"/>
      <c r="E124" s="419"/>
      <c r="F124" s="420"/>
    </row>
    <row r="125" spans="1:6" s="411" customFormat="1" ht="37.5">
      <c r="A125" s="421">
        <v>6.1</v>
      </c>
      <c r="B125" s="281" t="s">
        <v>991</v>
      </c>
      <c r="C125" s="359" t="s">
        <v>12</v>
      </c>
      <c r="D125" s="359">
        <v>750</v>
      </c>
      <c r="E125" s="441"/>
      <c r="F125" s="428"/>
    </row>
    <row r="126" spans="1:6" s="411" customFormat="1">
      <c r="A126" s="412"/>
      <c r="B126" s="406"/>
      <c r="C126" s="417"/>
      <c r="D126" s="418"/>
      <c r="E126" s="419"/>
      <c r="F126" s="420"/>
    </row>
    <row r="127" spans="1:6">
      <c r="A127" s="551">
        <v>7</v>
      </c>
      <c r="B127" s="552" t="s">
        <v>331</v>
      </c>
      <c r="C127" s="443"/>
      <c r="D127" s="444"/>
      <c r="E127" s="427"/>
      <c r="F127" s="428"/>
    </row>
    <row r="128" spans="1:6" s="411" customFormat="1">
      <c r="A128" s="412"/>
      <c r="B128" s="406"/>
      <c r="C128" s="417"/>
      <c r="D128" s="418"/>
      <c r="E128" s="419"/>
      <c r="F128" s="420"/>
    </row>
    <row r="129" spans="1:6" ht="50">
      <c r="A129" s="412"/>
      <c r="B129" s="89" t="s">
        <v>992</v>
      </c>
      <c r="C129" s="443"/>
      <c r="D129" s="444"/>
      <c r="E129" s="427"/>
      <c r="F129" s="428"/>
    </row>
    <row r="130" spans="1:6">
      <c r="A130" s="439"/>
      <c r="B130" s="440"/>
      <c r="C130" s="443"/>
      <c r="D130" s="444"/>
      <c r="E130" s="427"/>
      <c r="F130" s="428"/>
    </row>
    <row r="131" spans="1:6" ht="25">
      <c r="A131" s="421">
        <v>7.1</v>
      </c>
      <c r="B131" s="89" t="s">
        <v>333</v>
      </c>
      <c r="C131" s="95" t="s">
        <v>19</v>
      </c>
      <c r="D131" s="359">
        <v>70</v>
      </c>
      <c r="E131" s="427"/>
      <c r="F131" s="428"/>
    </row>
    <row r="132" spans="1:6" s="411" customFormat="1">
      <c r="A132" s="412"/>
      <c r="B132" s="406"/>
      <c r="C132" s="417"/>
      <c r="D132" s="418"/>
      <c r="E132" s="419"/>
      <c r="F132" s="420"/>
    </row>
    <row r="133" spans="1:6">
      <c r="A133" s="551">
        <v>8</v>
      </c>
      <c r="B133" s="552" t="s">
        <v>993</v>
      </c>
      <c r="C133" s="417"/>
      <c r="D133" s="359"/>
      <c r="E133" s="445"/>
      <c r="F133" s="428"/>
    </row>
    <row r="134" spans="1:6" s="411" customFormat="1">
      <c r="A134" s="412"/>
      <c r="B134" s="406"/>
      <c r="C134" s="417"/>
      <c r="D134" s="418"/>
      <c r="E134" s="419"/>
      <c r="F134" s="420"/>
    </row>
    <row r="135" spans="1:6" ht="39">
      <c r="A135" s="421"/>
      <c r="B135" s="406" t="s">
        <v>994</v>
      </c>
      <c r="C135" s="359"/>
      <c r="D135" s="359"/>
      <c r="E135" s="445"/>
      <c r="F135" s="428"/>
    </row>
    <row r="136" spans="1:6">
      <c r="A136" s="421"/>
      <c r="B136" s="406" t="s">
        <v>995</v>
      </c>
      <c r="C136" s="359"/>
      <c r="D136" s="359"/>
      <c r="E136" s="445"/>
      <c r="F136" s="428"/>
    </row>
    <row r="137" spans="1:6" s="411" customFormat="1">
      <c r="A137" s="412"/>
      <c r="B137" s="406"/>
      <c r="C137" s="417"/>
      <c r="D137" s="418"/>
      <c r="E137" s="419"/>
      <c r="F137" s="420"/>
    </row>
    <row r="138" spans="1:6" s="557" customFormat="1">
      <c r="A138" s="553">
        <v>8.1</v>
      </c>
      <c r="B138" s="349" t="s">
        <v>996</v>
      </c>
      <c r="C138" s="350" t="s">
        <v>12</v>
      </c>
      <c r="D138" s="554">
        <v>1</v>
      </c>
      <c r="E138" s="555"/>
      <c r="F138" s="556"/>
    </row>
    <row r="139" spans="1:6" s="411" customFormat="1">
      <c r="A139" s="412"/>
      <c r="B139" s="406"/>
      <c r="C139" s="417"/>
      <c r="D139" s="418"/>
      <c r="E139" s="419"/>
      <c r="F139" s="420"/>
    </row>
    <row r="140" spans="1:6" s="411" customFormat="1" ht="13.5" thickBot="1">
      <c r="A140" s="2140" t="s">
        <v>955</v>
      </c>
      <c r="B140" s="2141"/>
      <c r="C140" s="2141"/>
      <c r="D140" s="2141"/>
      <c r="E140" s="2142"/>
      <c r="F140" s="434">
        <f>SUM(F99:F139)</f>
        <v>0</v>
      </c>
    </row>
    <row r="141" spans="1:6">
      <c r="A141" s="421"/>
      <c r="B141" s="406" t="s">
        <v>997</v>
      </c>
      <c r="C141" s="359"/>
      <c r="D141" s="359"/>
      <c r="E141" s="445"/>
      <c r="F141" s="433"/>
    </row>
    <row r="142" spans="1:6" s="411" customFormat="1">
      <c r="A142" s="412"/>
      <c r="B142" s="406"/>
      <c r="C142" s="417"/>
      <c r="D142" s="418"/>
      <c r="E142" s="419"/>
      <c r="F142" s="420"/>
    </row>
    <row r="143" spans="1:6" ht="25">
      <c r="A143" s="421">
        <v>8.1999999999999993</v>
      </c>
      <c r="B143" s="281" t="s">
        <v>998</v>
      </c>
      <c r="C143" s="359" t="s">
        <v>12</v>
      </c>
      <c r="D143" s="359">
        <v>6</v>
      </c>
      <c r="E143" s="445"/>
      <c r="F143" s="428"/>
    </row>
    <row r="144" spans="1:6" s="411" customFormat="1">
      <c r="A144" s="412"/>
      <c r="B144" s="406"/>
      <c r="C144" s="417"/>
      <c r="D144" s="418"/>
      <c r="E144" s="419"/>
      <c r="F144" s="420"/>
    </row>
    <row r="145" spans="1:6" ht="26">
      <c r="A145" s="421"/>
      <c r="B145" s="406" t="s">
        <v>999</v>
      </c>
      <c r="C145" s="359"/>
      <c r="D145" s="359"/>
      <c r="E145" s="427"/>
      <c r="F145" s="428"/>
    </row>
    <row r="146" spans="1:6" s="411" customFormat="1">
      <c r="A146" s="412"/>
      <c r="B146" s="406"/>
      <c r="C146" s="417"/>
      <c r="D146" s="418"/>
      <c r="E146" s="419"/>
      <c r="F146" s="420"/>
    </row>
    <row r="147" spans="1:6" s="557" customFormat="1">
      <c r="A147" s="553">
        <v>8.3000000000000007</v>
      </c>
      <c r="B147" s="349" t="s">
        <v>996</v>
      </c>
      <c r="C147" s="350" t="s">
        <v>12</v>
      </c>
      <c r="D147" s="554">
        <v>1</v>
      </c>
      <c r="E147" s="555"/>
      <c r="F147" s="556"/>
    </row>
    <row r="148" spans="1:6" s="411" customFormat="1">
      <c r="A148" s="412"/>
      <c r="B148" s="406"/>
      <c r="C148" s="417"/>
      <c r="D148" s="418"/>
      <c r="E148" s="419"/>
      <c r="F148" s="556"/>
    </row>
    <row r="149" spans="1:6" s="557" customFormat="1">
      <c r="A149" s="553">
        <v>8.4</v>
      </c>
      <c r="B149" s="349" t="s">
        <v>1000</v>
      </c>
      <c r="C149" s="350" t="s">
        <v>1001</v>
      </c>
      <c r="D149" s="554">
        <v>7</v>
      </c>
      <c r="E149" s="555"/>
      <c r="F149" s="556"/>
    </row>
    <row r="150" spans="1:6" s="411" customFormat="1">
      <c r="A150" s="412"/>
      <c r="B150" s="406"/>
      <c r="C150" s="417"/>
      <c r="D150" s="418"/>
      <c r="E150" s="419"/>
      <c r="F150" s="420"/>
    </row>
    <row r="151" spans="1:6">
      <c r="A151" s="551">
        <v>9</v>
      </c>
      <c r="B151" s="552" t="s">
        <v>337</v>
      </c>
      <c r="C151" s="359"/>
      <c r="D151" s="359"/>
      <c r="E151" s="445"/>
      <c r="F151" s="428"/>
    </row>
    <row r="152" spans="1:6" s="411" customFormat="1">
      <c r="A152" s="412"/>
      <c r="B152" s="406"/>
      <c r="C152" s="417"/>
      <c r="D152" s="418"/>
      <c r="E152" s="419"/>
      <c r="F152" s="420"/>
    </row>
    <row r="153" spans="1:6" ht="25">
      <c r="A153" s="412"/>
      <c r="B153" s="281" t="s">
        <v>1002</v>
      </c>
      <c r="C153" s="359"/>
      <c r="D153" s="359"/>
      <c r="E153" s="445"/>
      <c r="F153" s="428"/>
    </row>
    <row r="154" spans="1:6" s="411" customFormat="1">
      <c r="A154" s="412"/>
      <c r="B154" s="406"/>
      <c r="C154" s="417"/>
      <c r="D154" s="418"/>
      <c r="E154" s="419"/>
      <c r="F154" s="420"/>
    </row>
    <row r="155" spans="1:6" s="557" customFormat="1">
      <c r="A155" s="553">
        <v>9.1</v>
      </c>
      <c r="B155" s="349" t="s">
        <v>1003</v>
      </c>
      <c r="C155" s="350" t="s">
        <v>12</v>
      </c>
      <c r="D155" s="554">
        <v>5</v>
      </c>
      <c r="E155" s="555"/>
      <c r="F155" s="556"/>
    </row>
    <row r="156" spans="1:6" s="411" customFormat="1">
      <c r="A156" s="412"/>
      <c r="B156" s="406"/>
      <c r="C156" s="417"/>
      <c r="D156" s="418"/>
      <c r="E156" s="419"/>
      <c r="F156" s="420"/>
    </row>
    <row r="157" spans="1:6" s="411" customFormat="1">
      <c r="A157" s="551">
        <v>10</v>
      </c>
      <c r="B157" s="552" t="s">
        <v>391</v>
      </c>
      <c r="C157" s="417"/>
      <c r="D157" s="359"/>
      <c r="E157" s="419"/>
      <c r="F157" s="428"/>
    </row>
    <row r="158" spans="1:6" s="411" customFormat="1">
      <c r="A158" s="412"/>
      <c r="B158" s="406"/>
      <c r="C158" s="417"/>
      <c r="D158" s="418"/>
      <c r="E158" s="419"/>
      <c r="F158" s="420"/>
    </row>
    <row r="159" spans="1:6" ht="25">
      <c r="A159" s="421">
        <v>10.1</v>
      </c>
      <c r="B159" s="281" t="s">
        <v>1004</v>
      </c>
      <c r="C159" s="359" t="s">
        <v>14</v>
      </c>
      <c r="D159" s="359">
        <v>54</v>
      </c>
      <c r="E159" s="423"/>
      <c r="F159" s="428"/>
    </row>
    <row r="160" spans="1:6" s="411" customFormat="1">
      <c r="A160" s="412"/>
      <c r="B160" s="406"/>
      <c r="C160" s="417"/>
      <c r="D160" s="418"/>
      <c r="E160" s="419"/>
      <c r="F160" s="428"/>
    </row>
    <row r="161" spans="1:6" s="557" customFormat="1" ht="14.5">
      <c r="A161" s="553">
        <v>10.199999999999999</v>
      </c>
      <c r="B161" s="349" t="s">
        <v>1005</v>
      </c>
      <c r="C161" s="350" t="s">
        <v>14</v>
      </c>
      <c r="D161" s="554">
        <v>27</v>
      </c>
      <c r="E161" s="555"/>
      <c r="F161" s="428"/>
    </row>
    <row r="162" spans="1:6" s="411" customFormat="1">
      <c r="A162" s="412"/>
      <c r="B162" s="406"/>
      <c r="C162" s="417"/>
      <c r="D162" s="418"/>
      <c r="E162" s="419"/>
      <c r="F162" s="428"/>
    </row>
    <row r="163" spans="1:6" s="557" customFormat="1" ht="14.5">
      <c r="A163" s="553">
        <v>10.3</v>
      </c>
      <c r="B163" s="349" t="s">
        <v>1006</v>
      </c>
      <c r="C163" s="350" t="s">
        <v>14</v>
      </c>
      <c r="D163" s="554">
        <v>27</v>
      </c>
      <c r="E163" s="555"/>
      <c r="F163" s="428"/>
    </row>
    <row r="164" spans="1:6">
      <c r="A164" s="564"/>
      <c r="B164" s="565"/>
      <c r="C164" s="566"/>
      <c r="D164" s="566"/>
      <c r="E164" s="567"/>
      <c r="F164" s="568"/>
    </row>
    <row r="165" spans="1:6" s="435" customFormat="1" ht="13.5" thickBot="1">
      <c r="A165" s="2140" t="s">
        <v>955</v>
      </c>
      <c r="B165" s="2141"/>
      <c r="C165" s="2141"/>
      <c r="D165" s="2141"/>
      <c r="E165" s="2142"/>
      <c r="F165" s="434"/>
    </row>
  </sheetData>
  <mergeCells count="7">
    <mergeCell ref="A1:F1"/>
    <mergeCell ref="A3:F3"/>
    <mergeCell ref="A5:F5"/>
    <mergeCell ref="A165:E165"/>
    <mergeCell ref="A45:E45"/>
    <mergeCell ref="A98:E98"/>
    <mergeCell ref="A140:E140"/>
  </mergeCells>
  <pageMargins left="0.7" right="0.7" top="0.75" bottom="0.75" header="0.3" footer="0.3"/>
  <pageSetup paperSize="9" scale="78" fitToHeight="0" orientation="portrait" r:id="rId1"/>
  <headerFooter alignWithMargins="0">
    <oddFooter>Page &amp;P of &amp;N</oddFooter>
  </headerFooter>
  <rowBreaks count="3" manualBreakCount="3">
    <brk id="45" max="5" man="1"/>
    <brk id="98" max="5" man="1"/>
    <brk id="140" max="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C32"/>
  <sheetViews>
    <sheetView view="pageBreakPreview" zoomScaleSheetLayoutView="100" workbookViewId="0">
      <selection activeCell="C10" sqref="C10:C20"/>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131" t="str">
        <f>'Sludge drying beds'!A1:F1</f>
        <v>MBEERE SOUTH WATER SUPPLY PROJECT: LOT II-KAMBURU WATER SUPPLY</v>
      </c>
      <c r="B1" s="2132"/>
      <c r="C1" s="2133"/>
    </row>
    <row r="2" spans="1:3" ht="13">
      <c r="A2" s="621"/>
      <c r="B2" s="625"/>
      <c r="C2" s="626"/>
    </row>
    <row r="3" spans="1:3" ht="13">
      <c r="A3" s="1930" t="str">
        <f>'Sludge drying beds'!A3</f>
        <v>BILL No. 3.11</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1616</v>
      </c>
      <c r="C10" s="636"/>
    </row>
    <row r="11" spans="1:3">
      <c r="A11" s="621"/>
      <c r="B11" s="632"/>
      <c r="C11" s="633"/>
    </row>
    <row r="12" spans="1:3" s="622" customFormat="1">
      <c r="A12" s="634"/>
      <c r="B12" s="635" t="s">
        <v>1617</v>
      </c>
      <c r="C12" s="636"/>
    </row>
    <row r="13" spans="1:3">
      <c r="A13" s="621"/>
      <c r="B13" s="632"/>
      <c r="C13" s="633"/>
    </row>
    <row r="14" spans="1:3" s="622" customFormat="1">
      <c r="A14" s="634"/>
      <c r="B14" s="635" t="s">
        <v>1618</v>
      </c>
      <c r="C14" s="636"/>
    </row>
    <row r="15" spans="1:3">
      <c r="A15" s="621"/>
      <c r="B15" s="632"/>
      <c r="C15" s="633"/>
    </row>
    <row r="16" spans="1:3" s="622" customFormat="1">
      <c r="A16" s="634"/>
      <c r="B16" s="635" t="s">
        <v>1619</v>
      </c>
      <c r="C16" s="636"/>
    </row>
    <row r="17" spans="1:3">
      <c r="A17" s="621"/>
      <c r="B17" s="632"/>
      <c r="C17" s="633"/>
    </row>
    <row r="18" spans="1:3" s="622" customFormat="1">
      <c r="A18" s="634"/>
      <c r="B18" s="635"/>
      <c r="C18" s="636"/>
    </row>
    <row r="19" spans="1:3">
      <c r="A19" s="637"/>
      <c r="B19" s="638"/>
      <c r="C19" s="639"/>
    </row>
    <row r="20" spans="1:3" ht="13.5" thickBot="1">
      <c r="A20" s="1907" t="s">
        <v>2842</v>
      </c>
      <c r="B20" s="1908"/>
      <c r="C20" s="640"/>
    </row>
    <row r="21" spans="1:3">
      <c r="A21" s="621"/>
      <c r="B21" s="641"/>
      <c r="C21" s="642"/>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ht="13" thickBot="1">
      <c r="A30" s="627"/>
      <c r="B30" s="643"/>
      <c r="C30" s="644"/>
    </row>
    <row r="32" spans="1:3">
      <c r="C32" s="645"/>
    </row>
  </sheetData>
  <mergeCells count="4">
    <mergeCell ref="A20:B20"/>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pageSetUpPr fitToPage="1"/>
  </sheetPr>
  <dimension ref="A1:F729"/>
  <sheetViews>
    <sheetView tabSelected="1" view="pageBreakPreview" topLeftCell="A700" zoomScaleSheetLayoutView="100" workbookViewId="0">
      <selection activeCell="B723" sqref="B723"/>
    </sheetView>
  </sheetViews>
  <sheetFormatPr defaultRowHeight="13"/>
  <cols>
    <col min="1" max="1" width="6.6328125" style="783" bestFit="1" customWidth="1"/>
    <col min="2" max="2" width="53.81640625" style="721" customWidth="1"/>
    <col min="3" max="3" width="5.54296875" style="721" bestFit="1" customWidth="1"/>
    <col min="4" max="4" width="10.08984375" style="721" customWidth="1"/>
    <col min="5" max="5" width="13.6328125" style="784" customWidth="1"/>
    <col min="6" max="6" width="17.08984375" style="1127" customWidth="1"/>
    <col min="7" max="251" width="9.1796875" style="721"/>
    <col min="252" max="252" width="5" style="721" customWidth="1"/>
    <col min="253" max="253" width="58.54296875" style="721" customWidth="1"/>
    <col min="254" max="254" width="4.453125" style="721" bestFit="1" customWidth="1"/>
    <col min="255" max="255" width="5.90625" style="721" bestFit="1" customWidth="1"/>
    <col min="256" max="256" width="11.08984375" style="721" bestFit="1" customWidth="1"/>
    <col min="257" max="257" width="13.6328125" style="721" bestFit="1" customWidth="1"/>
    <col min="258" max="262" width="0" style="721" hidden="1" customWidth="1"/>
    <col min="263" max="507" width="9.1796875" style="721"/>
    <col min="508" max="508" width="5" style="721" customWidth="1"/>
    <col min="509" max="509" width="58.54296875" style="721" customWidth="1"/>
    <col min="510" max="510" width="4.453125" style="721" bestFit="1" customWidth="1"/>
    <col min="511" max="511" width="5.90625" style="721" bestFit="1" customWidth="1"/>
    <col min="512" max="512" width="11.08984375" style="721" bestFit="1" customWidth="1"/>
    <col min="513" max="513" width="13.6328125" style="721" bestFit="1" customWidth="1"/>
    <col min="514" max="518" width="0" style="721" hidden="1" customWidth="1"/>
    <col min="519" max="763" width="9.1796875" style="721"/>
    <col min="764" max="764" width="5" style="721" customWidth="1"/>
    <col min="765" max="765" width="58.54296875" style="721" customWidth="1"/>
    <col min="766" max="766" width="4.453125" style="721" bestFit="1" customWidth="1"/>
    <col min="767" max="767" width="5.90625" style="721" bestFit="1" customWidth="1"/>
    <col min="768" max="768" width="11.08984375" style="721" bestFit="1" customWidth="1"/>
    <col min="769" max="769" width="13.6328125" style="721" bestFit="1" customWidth="1"/>
    <col min="770" max="774" width="0" style="721" hidden="1" customWidth="1"/>
    <col min="775" max="1019" width="9.1796875" style="721"/>
    <col min="1020" max="1020" width="5" style="721" customWidth="1"/>
    <col min="1021" max="1021" width="58.54296875" style="721" customWidth="1"/>
    <col min="1022" max="1022" width="4.453125" style="721" bestFit="1" customWidth="1"/>
    <col min="1023" max="1023" width="5.90625" style="721" bestFit="1" customWidth="1"/>
    <col min="1024" max="1024" width="11.08984375" style="721" bestFit="1" customWidth="1"/>
    <col min="1025" max="1025" width="13.6328125" style="721" bestFit="1" customWidth="1"/>
    <col min="1026" max="1030" width="0" style="721" hidden="1" customWidth="1"/>
    <col min="1031" max="1275" width="9.1796875" style="721"/>
    <col min="1276" max="1276" width="5" style="721" customWidth="1"/>
    <col min="1277" max="1277" width="58.54296875" style="721" customWidth="1"/>
    <col min="1278" max="1278" width="4.453125" style="721" bestFit="1" customWidth="1"/>
    <col min="1279" max="1279" width="5.90625" style="721" bestFit="1" customWidth="1"/>
    <col min="1280" max="1280" width="11.08984375" style="721" bestFit="1" customWidth="1"/>
    <col min="1281" max="1281" width="13.6328125" style="721" bestFit="1" customWidth="1"/>
    <col min="1282" max="1286" width="0" style="721" hidden="1" customWidth="1"/>
    <col min="1287" max="1531" width="9.1796875" style="721"/>
    <col min="1532" max="1532" width="5" style="721" customWidth="1"/>
    <col min="1533" max="1533" width="58.54296875" style="721" customWidth="1"/>
    <col min="1534" max="1534" width="4.453125" style="721" bestFit="1" customWidth="1"/>
    <col min="1535" max="1535" width="5.90625" style="721" bestFit="1" customWidth="1"/>
    <col min="1536" max="1536" width="11.08984375" style="721" bestFit="1" customWidth="1"/>
    <col min="1537" max="1537" width="13.6328125" style="721" bestFit="1" customWidth="1"/>
    <col min="1538" max="1542" width="0" style="721" hidden="1" customWidth="1"/>
    <col min="1543" max="1787" width="9.1796875" style="721"/>
    <col min="1788" max="1788" width="5" style="721" customWidth="1"/>
    <col min="1789" max="1789" width="58.54296875" style="721" customWidth="1"/>
    <col min="1790" max="1790" width="4.453125" style="721" bestFit="1" customWidth="1"/>
    <col min="1791" max="1791" width="5.90625" style="721" bestFit="1" customWidth="1"/>
    <col min="1792" max="1792" width="11.08984375" style="721" bestFit="1" customWidth="1"/>
    <col min="1793" max="1793" width="13.6328125" style="721" bestFit="1" customWidth="1"/>
    <col min="1794" max="1798" width="0" style="721" hidden="1" customWidth="1"/>
    <col min="1799" max="2043" width="9.1796875" style="721"/>
    <col min="2044" max="2044" width="5" style="721" customWidth="1"/>
    <col min="2045" max="2045" width="58.54296875" style="721" customWidth="1"/>
    <col min="2046" max="2046" width="4.453125" style="721" bestFit="1" customWidth="1"/>
    <col min="2047" max="2047" width="5.90625" style="721" bestFit="1" customWidth="1"/>
    <col min="2048" max="2048" width="11.08984375" style="721" bestFit="1" customWidth="1"/>
    <col min="2049" max="2049" width="13.6328125" style="721" bestFit="1" customWidth="1"/>
    <col min="2050" max="2054" width="0" style="721" hidden="1" customWidth="1"/>
    <col min="2055" max="2299" width="9.1796875" style="721"/>
    <col min="2300" max="2300" width="5" style="721" customWidth="1"/>
    <col min="2301" max="2301" width="58.54296875" style="721" customWidth="1"/>
    <col min="2302" max="2302" width="4.453125" style="721" bestFit="1" customWidth="1"/>
    <col min="2303" max="2303" width="5.90625" style="721" bestFit="1" customWidth="1"/>
    <col min="2304" max="2304" width="11.08984375" style="721" bestFit="1" customWidth="1"/>
    <col min="2305" max="2305" width="13.6328125" style="721" bestFit="1" customWidth="1"/>
    <col min="2306" max="2310" width="0" style="721" hidden="1" customWidth="1"/>
    <col min="2311" max="2555" width="9.1796875" style="721"/>
    <col min="2556" max="2556" width="5" style="721" customWidth="1"/>
    <col min="2557" max="2557" width="58.54296875" style="721" customWidth="1"/>
    <col min="2558" max="2558" width="4.453125" style="721" bestFit="1" customWidth="1"/>
    <col min="2559" max="2559" width="5.90625" style="721" bestFit="1" customWidth="1"/>
    <col min="2560" max="2560" width="11.08984375" style="721" bestFit="1" customWidth="1"/>
    <col min="2561" max="2561" width="13.6328125" style="721" bestFit="1" customWidth="1"/>
    <col min="2562" max="2566" width="0" style="721" hidden="1" customWidth="1"/>
    <col min="2567" max="2811" width="9.1796875" style="721"/>
    <col min="2812" max="2812" width="5" style="721" customWidth="1"/>
    <col min="2813" max="2813" width="58.54296875" style="721" customWidth="1"/>
    <col min="2814" max="2814" width="4.453125" style="721" bestFit="1" customWidth="1"/>
    <col min="2815" max="2815" width="5.90625" style="721" bestFit="1" customWidth="1"/>
    <col min="2816" max="2816" width="11.08984375" style="721" bestFit="1" customWidth="1"/>
    <col min="2817" max="2817" width="13.6328125" style="721" bestFit="1" customWidth="1"/>
    <col min="2818" max="2822" width="0" style="721" hidden="1" customWidth="1"/>
    <col min="2823" max="3067" width="9.1796875" style="721"/>
    <col min="3068" max="3068" width="5" style="721" customWidth="1"/>
    <col min="3069" max="3069" width="58.54296875" style="721" customWidth="1"/>
    <col min="3070" max="3070" width="4.453125" style="721" bestFit="1" customWidth="1"/>
    <col min="3071" max="3071" width="5.90625" style="721" bestFit="1" customWidth="1"/>
    <col min="3072" max="3072" width="11.08984375" style="721" bestFit="1" customWidth="1"/>
    <col min="3073" max="3073" width="13.6328125" style="721" bestFit="1" customWidth="1"/>
    <col min="3074" max="3078" width="0" style="721" hidden="1" customWidth="1"/>
    <col min="3079" max="3323" width="9.1796875" style="721"/>
    <col min="3324" max="3324" width="5" style="721" customWidth="1"/>
    <col min="3325" max="3325" width="58.54296875" style="721" customWidth="1"/>
    <col min="3326" max="3326" width="4.453125" style="721" bestFit="1" customWidth="1"/>
    <col min="3327" max="3327" width="5.90625" style="721" bestFit="1" customWidth="1"/>
    <col min="3328" max="3328" width="11.08984375" style="721" bestFit="1" customWidth="1"/>
    <col min="3329" max="3329" width="13.6328125" style="721" bestFit="1" customWidth="1"/>
    <col min="3330" max="3334" width="0" style="721" hidden="1" customWidth="1"/>
    <col min="3335" max="3579" width="9.1796875" style="721"/>
    <col min="3580" max="3580" width="5" style="721" customWidth="1"/>
    <col min="3581" max="3581" width="58.54296875" style="721" customWidth="1"/>
    <col min="3582" max="3582" width="4.453125" style="721" bestFit="1" customWidth="1"/>
    <col min="3583" max="3583" width="5.90625" style="721" bestFit="1" customWidth="1"/>
    <col min="3584" max="3584" width="11.08984375" style="721" bestFit="1" customWidth="1"/>
    <col min="3585" max="3585" width="13.6328125" style="721" bestFit="1" customWidth="1"/>
    <col min="3586" max="3590" width="0" style="721" hidden="1" customWidth="1"/>
    <col min="3591" max="3835" width="9.1796875" style="721"/>
    <col min="3836" max="3836" width="5" style="721" customWidth="1"/>
    <col min="3837" max="3837" width="58.54296875" style="721" customWidth="1"/>
    <col min="3838" max="3838" width="4.453125" style="721" bestFit="1" customWidth="1"/>
    <col min="3839" max="3839" width="5.90625" style="721" bestFit="1" customWidth="1"/>
    <col min="3840" max="3840" width="11.08984375" style="721" bestFit="1" customWidth="1"/>
    <col min="3841" max="3841" width="13.6328125" style="721" bestFit="1" customWidth="1"/>
    <col min="3842" max="3846" width="0" style="721" hidden="1" customWidth="1"/>
    <col min="3847" max="4091" width="9.1796875" style="721"/>
    <col min="4092" max="4092" width="5" style="721" customWidth="1"/>
    <col min="4093" max="4093" width="58.54296875" style="721" customWidth="1"/>
    <col min="4094" max="4094" width="4.453125" style="721" bestFit="1" customWidth="1"/>
    <col min="4095" max="4095" width="5.90625" style="721" bestFit="1" customWidth="1"/>
    <col min="4096" max="4096" width="11.08984375" style="721" bestFit="1" customWidth="1"/>
    <col min="4097" max="4097" width="13.6328125" style="721" bestFit="1" customWidth="1"/>
    <col min="4098" max="4102" width="0" style="721" hidden="1" customWidth="1"/>
    <col min="4103" max="4347" width="9.1796875" style="721"/>
    <col min="4348" max="4348" width="5" style="721" customWidth="1"/>
    <col min="4349" max="4349" width="58.54296875" style="721" customWidth="1"/>
    <col min="4350" max="4350" width="4.453125" style="721" bestFit="1" customWidth="1"/>
    <col min="4351" max="4351" width="5.90625" style="721" bestFit="1" customWidth="1"/>
    <col min="4352" max="4352" width="11.08984375" style="721" bestFit="1" customWidth="1"/>
    <col min="4353" max="4353" width="13.6328125" style="721" bestFit="1" customWidth="1"/>
    <col min="4354" max="4358" width="0" style="721" hidden="1" customWidth="1"/>
    <col min="4359" max="4603" width="9.1796875" style="721"/>
    <col min="4604" max="4604" width="5" style="721" customWidth="1"/>
    <col min="4605" max="4605" width="58.54296875" style="721" customWidth="1"/>
    <col min="4606" max="4606" width="4.453125" style="721" bestFit="1" customWidth="1"/>
    <col min="4607" max="4607" width="5.90625" style="721" bestFit="1" customWidth="1"/>
    <col min="4608" max="4608" width="11.08984375" style="721" bestFit="1" customWidth="1"/>
    <col min="4609" max="4609" width="13.6328125" style="721" bestFit="1" customWidth="1"/>
    <col min="4610" max="4614" width="0" style="721" hidden="1" customWidth="1"/>
    <col min="4615" max="4859" width="9.1796875" style="721"/>
    <col min="4860" max="4860" width="5" style="721" customWidth="1"/>
    <col min="4861" max="4861" width="58.54296875" style="721" customWidth="1"/>
    <col min="4862" max="4862" width="4.453125" style="721" bestFit="1" customWidth="1"/>
    <col min="4863" max="4863" width="5.90625" style="721" bestFit="1" customWidth="1"/>
    <col min="4864" max="4864" width="11.08984375" style="721" bestFit="1" customWidth="1"/>
    <col min="4865" max="4865" width="13.6328125" style="721" bestFit="1" customWidth="1"/>
    <col min="4866" max="4870" width="0" style="721" hidden="1" customWidth="1"/>
    <col min="4871" max="5115" width="9.1796875" style="721"/>
    <col min="5116" max="5116" width="5" style="721" customWidth="1"/>
    <col min="5117" max="5117" width="58.54296875" style="721" customWidth="1"/>
    <col min="5118" max="5118" width="4.453125" style="721" bestFit="1" customWidth="1"/>
    <col min="5119" max="5119" width="5.90625" style="721" bestFit="1" customWidth="1"/>
    <col min="5120" max="5120" width="11.08984375" style="721" bestFit="1" customWidth="1"/>
    <col min="5121" max="5121" width="13.6328125" style="721" bestFit="1" customWidth="1"/>
    <col min="5122" max="5126" width="0" style="721" hidden="1" customWidth="1"/>
    <col min="5127" max="5371" width="9.1796875" style="721"/>
    <col min="5372" max="5372" width="5" style="721" customWidth="1"/>
    <col min="5373" max="5373" width="58.54296875" style="721" customWidth="1"/>
    <col min="5374" max="5374" width="4.453125" style="721" bestFit="1" customWidth="1"/>
    <col min="5375" max="5375" width="5.90625" style="721" bestFit="1" customWidth="1"/>
    <col min="5376" max="5376" width="11.08984375" style="721" bestFit="1" customWidth="1"/>
    <col min="5377" max="5377" width="13.6328125" style="721" bestFit="1" customWidth="1"/>
    <col min="5378" max="5382" width="0" style="721" hidden="1" customWidth="1"/>
    <col min="5383" max="5627" width="9.1796875" style="721"/>
    <col min="5628" max="5628" width="5" style="721" customWidth="1"/>
    <col min="5629" max="5629" width="58.54296875" style="721" customWidth="1"/>
    <col min="5630" max="5630" width="4.453125" style="721" bestFit="1" customWidth="1"/>
    <col min="5631" max="5631" width="5.90625" style="721" bestFit="1" customWidth="1"/>
    <col min="5632" max="5632" width="11.08984375" style="721" bestFit="1" customWidth="1"/>
    <col min="5633" max="5633" width="13.6328125" style="721" bestFit="1" customWidth="1"/>
    <col min="5634" max="5638" width="0" style="721" hidden="1" customWidth="1"/>
    <col min="5639" max="5883" width="9.1796875" style="721"/>
    <col min="5884" max="5884" width="5" style="721" customWidth="1"/>
    <col min="5885" max="5885" width="58.54296875" style="721" customWidth="1"/>
    <col min="5886" max="5886" width="4.453125" style="721" bestFit="1" customWidth="1"/>
    <col min="5887" max="5887" width="5.90625" style="721" bestFit="1" customWidth="1"/>
    <col min="5888" max="5888" width="11.08984375" style="721" bestFit="1" customWidth="1"/>
    <col min="5889" max="5889" width="13.6328125" style="721" bestFit="1" customWidth="1"/>
    <col min="5890" max="5894" width="0" style="721" hidden="1" customWidth="1"/>
    <col min="5895" max="6139" width="9.1796875" style="721"/>
    <col min="6140" max="6140" width="5" style="721" customWidth="1"/>
    <col min="6141" max="6141" width="58.54296875" style="721" customWidth="1"/>
    <col min="6142" max="6142" width="4.453125" style="721" bestFit="1" customWidth="1"/>
    <col min="6143" max="6143" width="5.90625" style="721" bestFit="1" customWidth="1"/>
    <col min="6144" max="6144" width="11.08984375" style="721" bestFit="1" customWidth="1"/>
    <col min="6145" max="6145" width="13.6328125" style="721" bestFit="1" customWidth="1"/>
    <col min="6146" max="6150" width="0" style="721" hidden="1" customWidth="1"/>
    <col min="6151" max="6395" width="9.1796875" style="721"/>
    <col min="6396" max="6396" width="5" style="721" customWidth="1"/>
    <col min="6397" max="6397" width="58.54296875" style="721" customWidth="1"/>
    <col min="6398" max="6398" width="4.453125" style="721" bestFit="1" customWidth="1"/>
    <col min="6399" max="6399" width="5.90625" style="721" bestFit="1" customWidth="1"/>
    <col min="6400" max="6400" width="11.08984375" style="721" bestFit="1" customWidth="1"/>
    <col min="6401" max="6401" width="13.6328125" style="721" bestFit="1" customWidth="1"/>
    <col min="6402" max="6406" width="0" style="721" hidden="1" customWidth="1"/>
    <col min="6407" max="6651" width="9.1796875" style="721"/>
    <col min="6652" max="6652" width="5" style="721" customWidth="1"/>
    <col min="6653" max="6653" width="58.54296875" style="721" customWidth="1"/>
    <col min="6654" max="6654" width="4.453125" style="721" bestFit="1" customWidth="1"/>
    <col min="6655" max="6655" width="5.90625" style="721" bestFit="1" customWidth="1"/>
    <col min="6656" max="6656" width="11.08984375" style="721" bestFit="1" customWidth="1"/>
    <col min="6657" max="6657" width="13.6328125" style="721" bestFit="1" customWidth="1"/>
    <col min="6658" max="6662" width="0" style="721" hidden="1" customWidth="1"/>
    <col min="6663" max="6907" width="9.1796875" style="721"/>
    <col min="6908" max="6908" width="5" style="721" customWidth="1"/>
    <col min="6909" max="6909" width="58.54296875" style="721" customWidth="1"/>
    <col min="6910" max="6910" width="4.453125" style="721" bestFit="1" customWidth="1"/>
    <col min="6911" max="6911" width="5.90625" style="721" bestFit="1" customWidth="1"/>
    <col min="6912" max="6912" width="11.08984375" style="721" bestFit="1" customWidth="1"/>
    <col min="6913" max="6913" width="13.6328125" style="721" bestFit="1" customWidth="1"/>
    <col min="6914" max="6918" width="0" style="721" hidden="1" customWidth="1"/>
    <col min="6919" max="7163" width="9.1796875" style="721"/>
    <col min="7164" max="7164" width="5" style="721" customWidth="1"/>
    <col min="7165" max="7165" width="58.54296875" style="721" customWidth="1"/>
    <col min="7166" max="7166" width="4.453125" style="721" bestFit="1" customWidth="1"/>
    <col min="7167" max="7167" width="5.90625" style="721" bestFit="1" customWidth="1"/>
    <col min="7168" max="7168" width="11.08984375" style="721" bestFit="1" customWidth="1"/>
    <col min="7169" max="7169" width="13.6328125" style="721" bestFit="1" customWidth="1"/>
    <col min="7170" max="7174" width="0" style="721" hidden="1" customWidth="1"/>
    <col min="7175" max="7419" width="9.1796875" style="721"/>
    <col min="7420" max="7420" width="5" style="721" customWidth="1"/>
    <col min="7421" max="7421" width="58.54296875" style="721" customWidth="1"/>
    <col min="7422" max="7422" width="4.453125" style="721" bestFit="1" customWidth="1"/>
    <col min="7423" max="7423" width="5.90625" style="721" bestFit="1" customWidth="1"/>
    <col min="7424" max="7424" width="11.08984375" style="721" bestFit="1" customWidth="1"/>
    <col min="7425" max="7425" width="13.6328125" style="721" bestFit="1" customWidth="1"/>
    <col min="7426" max="7430" width="0" style="721" hidden="1" customWidth="1"/>
    <col min="7431" max="7675" width="9.1796875" style="721"/>
    <col min="7676" max="7676" width="5" style="721" customWidth="1"/>
    <col min="7677" max="7677" width="58.54296875" style="721" customWidth="1"/>
    <col min="7678" max="7678" width="4.453125" style="721" bestFit="1" customWidth="1"/>
    <col min="7679" max="7679" width="5.90625" style="721" bestFit="1" customWidth="1"/>
    <col min="7680" max="7680" width="11.08984375" style="721" bestFit="1" customWidth="1"/>
    <col min="7681" max="7681" width="13.6328125" style="721" bestFit="1" customWidth="1"/>
    <col min="7682" max="7686" width="0" style="721" hidden="1" customWidth="1"/>
    <col min="7687" max="7931" width="9.1796875" style="721"/>
    <col min="7932" max="7932" width="5" style="721" customWidth="1"/>
    <col min="7933" max="7933" width="58.54296875" style="721" customWidth="1"/>
    <col min="7934" max="7934" width="4.453125" style="721" bestFit="1" customWidth="1"/>
    <col min="7935" max="7935" width="5.90625" style="721" bestFit="1" customWidth="1"/>
    <col min="7936" max="7936" width="11.08984375" style="721" bestFit="1" customWidth="1"/>
    <col min="7937" max="7937" width="13.6328125" style="721" bestFit="1" customWidth="1"/>
    <col min="7938" max="7942" width="0" style="721" hidden="1" customWidth="1"/>
    <col min="7943" max="8187" width="9.1796875" style="721"/>
    <col min="8188" max="8188" width="5" style="721" customWidth="1"/>
    <col min="8189" max="8189" width="58.54296875" style="721" customWidth="1"/>
    <col min="8190" max="8190" width="4.453125" style="721" bestFit="1" customWidth="1"/>
    <col min="8191" max="8191" width="5.90625" style="721" bestFit="1" customWidth="1"/>
    <col min="8192" max="8192" width="11.08984375" style="721" bestFit="1" customWidth="1"/>
    <col min="8193" max="8193" width="13.6328125" style="721" bestFit="1" customWidth="1"/>
    <col min="8194" max="8198" width="0" style="721" hidden="1" customWidth="1"/>
    <col min="8199" max="8443" width="9.1796875" style="721"/>
    <col min="8444" max="8444" width="5" style="721" customWidth="1"/>
    <col min="8445" max="8445" width="58.54296875" style="721" customWidth="1"/>
    <col min="8446" max="8446" width="4.453125" style="721" bestFit="1" customWidth="1"/>
    <col min="8447" max="8447" width="5.90625" style="721" bestFit="1" customWidth="1"/>
    <col min="8448" max="8448" width="11.08984375" style="721" bestFit="1" customWidth="1"/>
    <col min="8449" max="8449" width="13.6328125" style="721" bestFit="1" customWidth="1"/>
    <col min="8450" max="8454" width="0" style="721" hidden="1" customWidth="1"/>
    <col min="8455" max="8699" width="9.1796875" style="721"/>
    <col min="8700" max="8700" width="5" style="721" customWidth="1"/>
    <col min="8701" max="8701" width="58.54296875" style="721" customWidth="1"/>
    <col min="8702" max="8702" width="4.453125" style="721" bestFit="1" customWidth="1"/>
    <col min="8703" max="8703" width="5.90625" style="721" bestFit="1" customWidth="1"/>
    <col min="8704" max="8704" width="11.08984375" style="721" bestFit="1" customWidth="1"/>
    <col min="8705" max="8705" width="13.6328125" style="721" bestFit="1" customWidth="1"/>
    <col min="8706" max="8710" width="0" style="721" hidden="1" customWidth="1"/>
    <col min="8711" max="8955" width="9.1796875" style="721"/>
    <col min="8956" max="8956" width="5" style="721" customWidth="1"/>
    <col min="8957" max="8957" width="58.54296875" style="721" customWidth="1"/>
    <col min="8958" max="8958" width="4.453125" style="721" bestFit="1" customWidth="1"/>
    <col min="8959" max="8959" width="5.90625" style="721" bestFit="1" customWidth="1"/>
    <col min="8960" max="8960" width="11.08984375" style="721" bestFit="1" customWidth="1"/>
    <col min="8961" max="8961" width="13.6328125" style="721" bestFit="1" customWidth="1"/>
    <col min="8962" max="8966" width="0" style="721" hidden="1" customWidth="1"/>
    <col min="8967" max="9211" width="9.1796875" style="721"/>
    <col min="9212" max="9212" width="5" style="721" customWidth="1"/>
    <col min="9213" max="9213" width="58.54296875" style="721" customWidth="1"/>
    <col min="9214" max="9214" width="4.453125" style="721" bestFit="1" customWidth="1"/>
    <col min="9215" max="9215" width="5.90625" style="721" bestFit="1" customWidth="1"/>
    <col min="9216" max="9216" width="11.08984375" style="721" bestFit="1" customWidth="1"/>
    <col min="9217" max="9217" width="13.6328125" style="721" bestFit="1" customWidth="1"/>
    <col min="9218" max="9222" width="0" style="721" hidden="1" customWidth="1"/>
    <col min="9223" max="9467" width="9.1796875" style="721"/>
    <col min="9468" max="9468" width="5" style="721" customWidth="1"/>
    <col min="9469" max="9469" width="58.54296875" style="721" customWidth="1"/>
    <col min="9470" max="9470" width="4.453125" style="721" bestFit="1" customWidth="1"/>
    <col min="9471" max="9471" width="5.90625" style="721" bestFit="1" customWidth="1"/>
    <col min="9472" max="9472" width="11.08984375" style="721" bestFit="1" customWidth="1"/>
    <col min="9473" max="9473" width="13.6328125" style="721" bestFit="1" customWidth="1"/>
    <col min="9474" max="9478" width="0" style="721" hidden="1" customWidth="1"/>
    <col min="9479" max="9723" width="9.1796875" style="721"/>
    <col min="9724" max="9724" width="5" style="721" customWidth="1"/>
    <col min="9725" max="9725" width="58.54296875" style="721" customWidth="1"/>
    <col min="9726" max="9726" width="4.453125" style="721" bestFit="1" customWidth="1"/>
    <col min="9727" max="9727" width="5.90625" style="721" bestFit="1" customWidth="1"/>
    <col min="9728" max="9728" width="11.08984375" style="721" bestFit="1" customWidth="1"/>
    <col min="9729" max="9729" width="13.6328125" style="721" bestFit="1" customWidth="1"/>
    <col min="9730" max="9734" width="0" style="721" hidden="1" customWidth="1"/>
    <col min="9735" max="9979" width="9.1796875" style="721"/>
    <col min="9980" max="9980" width="5" style="721" customWidth="1"/>
    <col min="9981" max="9981" width="58.54296875" style="721" customWidth="1"/>
    <col min="9982" max="9982" width="4.453125" style="721" bestFit="1" customWidth="1"/>
    <col min="9983" max="9983" width="5.90625" style="721" bestFit="1" customWidth="1"/>
    <col min="9984" max="9984" width="11.08984375" style="721" bestFit="1" customWidth="1"/>
    <col min="9985" max="9985" width="13.6328125" style="721" bestFit="1" customWidth="1"/>
    <col min="9986" max="9990" width="0" style="721" hidden="1" customWidth="1"/>
    <col min="9991" max="10235" width="9.1796875" style="721"/>
    <col min="10236" max="10236" width="5" style="721" customWidth="1"/>
    <col min="10237" max="10237" width="58.54296875" style="721" customWidth="1"/>
    <col min="10238" max="10238" width="4.453125" style="721" bestFit="1" customWidth="1"/>
    <col min="10239" max="10239" width="5.90625" style="721" bestFit="1" customWidth="1"/>
    <col min="10240" max="10240" width="11.08984375" style="721" bestFit="1" customWidth="1"/>
    <col min="10241" max="10241" width="13.6328125" style="721" bestFit="1" customWidth="1"/>
    <col min="10242" max="10246" width="0" style="721" hidden="1" customWidth="1"/>
    <col min="10247" max="10491" width="9.1796875" style="721"/>
    <col min="10492" max="10492" width="5" style="721" customWidth="1"/>
    <col min="10493" max="10493" width="58.54296875" style="721" customWidth="1"/>
    <col min="10494" max="10494" width="4.453125" style="721" bestFit="1" customWidth="1"/>
    <col min="10495" max="10495" width="5.90625" style="721" bestFit="1" customWidth="1"/>
    <col min="10496" max="10496" width="11.08984375" style="721" bestFit="1" customWidth="1"/>
    <col min="10497" max="10497" width="13.6328125" style="721" bestFit="1" customWidth="1"/>
    <col min="10498" max="10502" width="0" style="721" hidden="1" customWidth="1"/>
    <col min="10503" max="10747" width="9.1796875" style="721"/>
    <col min="10748" max="10748" width="5" style="721" customWidth="1"/>
    <col min="10749" max="10749" width="58.54296875" style="721" customWidth="1"/>
    <col min="10750" max="10750" width="4.453125" style="721" bestFit="1" customWidth="1"/>
    <col min="10751" max="10751" width="5.90625" style="721" bestFit="1" customWidth="1"/>
    <col min="10752" max="10752" width="11.08984375" style="721" bestFit="1" customWidth="1"/>
    <col min="10753" max="10753" width="13.6328125" style="721" bestFit="1" customWidth="1"/>
    <col min="10754" max="10758" width="0" style="721" hidden="1" customWidth="1"/>
    <col min="10759" max="11003" width="9.1796875" style="721"/>
    <col min="11004" max="11004" width="5" style="721" customWidth="1"/>
    <col min="11005" max="11005" width="58.54296875" style="721" customWidth="1"/>
    <col min="11006" max="11006" width="4.453125" style="721" bestFit="1" customWidth="1"/>
    <col min="11007" max="11007" width="5.90625" style="721" bestFit="1" customWidth="1"/>
    <col min="11008" max="11008" width="11.08984375" style="721" bestFit="1" customWidth="1"/>
    <col min="11009" max="11009" width="13.6328125" style="721" bestFit="1" customWidth="1"/>
    <col min="11010" max="11014" width="0" style="721" hidden="1" customWidth="1"/>
    <col min="11015" max="11259" width="9.1796875" style="721"/>
    <col min="11260" max="11260" width="5" style="721" customWidth="1"/>
    <col min="11261" max="11261" width="58.54296875" style="721" customWidth="1"/>
    <col min="11262" max="11262" width="4.453125" style="721" bestFit="1" customWidth="1"/>
    <col min="11263" max="11263" width="5.90625" style="721" bestFit="1" customWidth="1"/>
    <col min="11264" max="11264" width="11.08984375" style="721" bestFit="1" customWidth="1"/>
    <col min="11265" max="11265" width="13.6328125" style="721" bestFit="1" customWidth="1"/>
    <col min="11266" max="11270" width="0" style="721" hidden="1" customWidth="1"/>
    <col min="11271" max="11515" width="9.1796875" style="721"/>
    <col min="11516" max="11516" width="5" style="721" customWidth="1"/>
    <col min="11517" max="11517" width="58.54296875" style="721" customWidth="1"/>
    <col min="11518" max="11518" width="4.453125" style="721" bestFit="1" customWidth="1"/>
    <col min="11519" max="11519" width="5.90625" style="721" bestFit="1" customWidth="1"/>
    <col min="11520" max="11520" width="11.08984375" style="721" bestFit="1" customWidth="1"/>
    <col min="11521" max="11521" width="13.6328125" style="721" bestFit="1" customWidth="1"/>
    <col min="11522" max="11526" width="0" style="721" hidden="1" customWidth="1"/>
    <col min="11527" max="11771" width="9.1796875" style="721"/>
    <col min="11772" max="11772" width="5" style="721" customWidth="1"/>
    <col min="11773" max="11773" width="58.54296875" style="721" customWidth="1"/>
    <col min="11774" max="11774" width="4.453125" style="721" bestFit="1" customWidth="1"/>
    <col min="11775" max="11775" width="5.90625" style="721" bestFit="1" customWidth="1"/>
    <col min="11776" max="11776" width="11.08984375" style="721" bestFit="1" customWidth="1"/>
    <col min="11777" max="11777" width="13.6328125" style="721" bestFit="1" customWidth="1"/>
    <col min="11778" max="11782" width="0" style="721" hidden="1" customWidth="1"/>
    <col min="11783" max="12027" width="9.1796875" style="721"/>
    <col min="12028" max="12028" width="5" style="721" customWidth="1"/>
    <col min="12029" max="12029" width="58.54296875" style="721" customWidth="1"/>
    <col min="12030" max="12030" width="4.453125" style="721" bestFit="1" customWidth="1"/>
    <col min="12031" max="12031" width="5.90625" style="721" bestFit="1" customWidth="1"/>
    <col min="12032" max="12032" width="11.08984375" style="721" bestFit="1" customWidth="1"/>
    <col min="12033" max="12033" width="13.6328125" style="721" bestFit="1" customWidth="1"/>
    <col min="12034" max="12038" width="0" style="721" hidden="1" customWidth="1"/>
    <col min="12039" max="12283" width="9.1796875" style="721"/>
    <col min="12284" max="12284" width="5" style="721" customWidth="1"/>
    <col min="12285" max="12285" width="58.54296875" style="721" customWidth="1"/>
    <col min="12286" max="12286" width="4.453125" style="721" bestFit="1" customWidth="1"/>
    <col min="12287" max="12287" width="5.90625" style="721" bestFit="1" customWidth="1"/>
    <col min="12288" max="12288" width="11.08984375" style="721" bestFit="1" customWidth="1"/>
    <col min="12289" max="12289" width="13.6328125" style="721" bestFit="1" customWidth="1"/>
    <col min="12290" max="12294" width="0" style="721" hidden="1" customWidth="1"/>
    <col min="12295" max="12539" width="9.1796875" style="721"/>
    <col min="12540" max="12540" width="5" style="721" customWidth="1"/>
    <col min="12541" max="12541" width="58.54296875" style="721" customWidth="1"/>
    <col min="12542" max="12542" width="4.453125" style="721" bestFit="1" customWidth="1"/>
    <col min="12543" max="12543" width="5.90625" style="721" bestFit="1" customWidth="1"/>
    <col min="12544" max="12544" width="11.08984375" style="721" bestFit="1" customWidth="1"/>
    <col min="12545" max="12545" width="13.6328125" style="721" bestFit="1" customWidth="1"/>
    <col min="12546" max="12550" width="0" style="721" hidden="1" customWidth="1"/>
    <col min="12551" max="12795" width="9.1796875" style="721"/>
    <col min="12796" max="12796" width="5" style="721" customWidth="1"/>
    <col min="12797" max="12797" width="58.54296875" style="721" customWidth="1"/>
    <col min="12798" max="12798" width="4.453125" style="721" bestFit="1" customWidth="1"/>
    <col min="12799" max="12799" width="5.90625" style="721" bestFit="1" customWidth="1"/>
    <col min="12800" max="12800" width="11.08984375" style="721" bestFit="1" customWidth="1"/>
    <col min="12801" max="12801" width="13.6328125" style="721" bestFit="1" customWidth="1"/>
    <col min="12802" max="12806" width="0" style="721" hidden="1" customWidth="1"/>
    <col min="12807" max="13051" width="9.1796875" style="721"/>
    <col min="13052" max="13052" width="5" style="721" customWidth="1"/>
    <col min="13053" max="13053" width="58.54296875" style="721" customWidth="1"/>
    <col min="13054" max="13054" width="4.453125" style="721" bestFit="1" customWidth="1"/>
    <col min="13055" max="13055" width="5.90625" style="721" bestFit="1" customWidth="1"/>
    <col min="13056" max="13056" width="11.08984375" style="721" bestFit="1" customWidth="1"/>
    <col min="13057" max="13057" width="13.6328125" style="721" bestFit="1" customWidth="1"/>
    <col min="13058" max="13062" width="0" style="721" hidden="1" customWidth="1"/>
    <col min="13063" max="13307" width="9.1796875" style="721"/>
    <col min="13308" max="13308" width="5" style="721" customWidth="1"/>
    <col min="13309" max="13309" width="58.54296875" style="721" customWidth="1"/>
    <col min="13310" max="13310" width="4.453125" style="721" bestFit="1" customWidth="1"/>
    <col min="13311" max="13311" width="5.90625" style="721" bestFit="1" customWidth="1"/>
    <col min="13312" max="13312" width="11.08984375" style="721" bestFit="1" customWidth="1"/>
    <col min="13313" max="13313" width="13.6328125" style="721" bestFit="1" customWidth="1"/>
    <col min="13314" max="13318" width="0" style="721" hidden="1" customWidth="1"/>
    <col min="13319" max="13563" width="9.1796875" style="721"/>
    <col min="13564" max="13564" width="5" style="721" customWidth="1"/>
    <col min="13565" max="13565" width="58.54296875" style="721" customWidth="1"/>
    <col min="13566" max="13566" width="4.453125" style="721" bestFit="1" customWidth="1"/>
    <col min="13567" max="13567" width="5.90625" style="721" bestFit="1" customWidth="1"/>
    <col min="13568" max="13568" width="11.08984375" style="721" bestFit="1" customWidth="1"/>
    <col min="13569" max="13569" width="13.6328125" style="721" bestFit="1" customWidth="1"/>
    <col min="13570" max="13574" width="0" style="721" hidden="1" customWidth="1"/>
    <col min="13575" max="13819" width="9.1796875" style="721"/>
    <col min="13820" max="13820" width="5" style="721" customWidth="1"/>
    <col min="13821" max="13821" width="58.54296875" style="721" customWidth="1"/>
    <col min="13822" max="13822" width="4.453125" style="721" bestFit="1" customWidth="1"/>
    <col min="13823" max="13823" width="5.90625" style="721" bestFit="1" customWidth="1"/>
    <col min="13824" max="13824" width="11.08984375" style="721" bestFit="1" customWidth="1"/>
    <col min="13825" max="13825" width="13.6328125" style="721" bestFit="1" customWidth="1"/>
    <col min="13826" max="13830" width="0" style="721" hidden="1" customWidth="1"/>
    <col min="13831" max="14075" width="9.1796875" style="721"/>
    <col min="14076" max="14076" width="5" style="721" customWidth="1"/>
    <col min="14077" max="14077" width="58.54296875" style="721" customWidth="1"/>
    <col min="14078" max="14078" width="4.453125" style="721" bestFit="1" customWidth="1"/>
    <col min="14079" max="14079" width="5.90625" style="721" bestFit="1" customWidth="1"/>
    <col min="14080" max="14080" width="11.08984375" style="721" bestFit="1" customWidth="1"/>
    <col min="14081" max="14081" width="13.6328125" style="721" bestFit="1" customWidth="1"/>
    <col min="14082" max="14086" width="0" style="721" hidden="1" customWidth="1"/>
    <col min="14087" max="14331" width="9.1796875" style="721"/>
    <col min="14332" max="14332" width="5" style="721" customWidth="1"/>
    <col min="14333" max="14333" width="58.54296875" style="721" customWidth="1"/>
    <col min="14334" max="14334" width="4.453125" style="721" bestFit="1" customWidth="1"/>
    <col min="14335" max="14335" width="5.90625" style="721" bestFit="1" customWidth="1"/>
    <col min="14336" max="14336" width="11.08984375" style="721" bestFit="1" customWidth="1"/>
    <col min="14337" max="14337" width="13.6328125" style="721" bestFit="1" customWidth="1"/>
    <col min="14338" max="14342" width="0" style="721" hidden="1" customWidth="1"/>
    <col min="14343" max="14587" width="9.1796875" style="721"/>
    <col min="14588" max="14588" width="5" style="721" customWidth="1"/>
    <col min="14589" max="14589" width="58.54296875" style="721" customWidth="1"/>
    <col min="14590" max="14590" width="4.453125" style="721" bestFit="1" customWidth="1"/>
    <col min="14591" max="14591" width="5.90625" style="721" bestFit="1" customWidth="1"/>
    <col min="14592" max="14592" width="11.08984375" style="721" bestFit="1" customWidth="1"/>
    <col min="14593" max="14593" width="13.6328125" style="721" bestFit="1" customWidth="1"/>
    <col min="14594" max="14598" width="0" style="721" hidden="1" customWidth="1"/>
    <col min="14599" max="14843" width="9.1796875" style="721"/>
    <col min="14844" max="14844" width="5" style="721" customWidth="1"/>
    <col min="14845" max="14845" width="58.54296875" style="721" customWidth="1"/>
    <col min="14846" max="14846" width="4.453125" style="721" bestFit="1" customWidth="1"/>
    <col min="14847" max="14847" width="5.90625" style="721" bestFit="1" customWidth="1"/>
    <col min="14848" max="14848" width="11.08984375" style="721" bestFit="1" customWidth="1"/>
    <col min="14849" max="14849" width="13.6328125" style="721" bestFit="1" customWidth="1"/>
    <col min="14850" max="14854" width="0" style="721" hidden="1" customWidth="1"/>
    <col min="14855" max="15099" width="9.1796875" style="721"/>
    <col min="15100" max="15100" width="5" style="721" customWidth="1"/>
    <col min="15101" max="15101" width="58.54296875" style="721" customWidth="1"/>
    <col min="15102" max="15102" width="4.453125" style="721" bestFit="1" customWidth="1"/>
    <col min="15103" max="15103" width="5.90625" style="721" bestFit="1" customWidth="1"/>
    <col min="15104" max="15104" width="11.08984375" style="721" bestFit="1" customWidth="1"/>
    <col min="15105" max="15105" width="13.6328125" style="721" bestFit="1" customWidth="1"/>
    <col min="15106" max="15110" width="0" style="721" hidden="1" customWidth="1"/>
    <col min="15111" max="15355" width="9.1796875" style="721"/>
    <col min="15356" max="15356" width="5" style="721" customWidth="1"/>
    <col min="15357" max="15357" width="58.54296875" style="721" customWidth="1"/>
    <col min="15358" max="15358" width="4.453125" style="721" bestFit="1" customWidth="1"/>
    <col min="15359" max="15359" width="5.90625" style="721" bestFit="1" customWidth="1"/>
    <col min="15360" max="15360" width="11.08984375" style="721" bestFit="1" customWidth="1"/>
    <col min="15361" max="15361" width="13.6328125" style="721" bestFit="1" customWidth="1"/>
    <col min="15362" max="15366" width="0" style="721" hidden="1" customWidth="1"/>
    <col min="15367" max="15611" width="9.1796875" style="721"/>
    <col min="15612" max="15612" width="5" style="721" customWidth="1"/>
    <col min="15613" max="15613" width="58.54296875" style="721" customWidth="1"/>
    <col min="15614" max="15614" width="4.453125" style="721" bestFit="1" customWidth="1"/>
    <col min="15615" max="15615" width="5.90625" style="721" bestFit="1" customWidth="1"/>
    <col min="15616" max="15616" width="11.08984375" style="721" bestFit="1" customWidth="1"/>
    <col min="15617" max="15617" width="13.6328125" style="721" bestFit="1" customWidth="1"/>
    <col min="15618" max="15622" width="0" style="721" hidden="1" customWidth="1"/>
    <col min="15623" max="15867" width="9.1796875" style="721"/>
    <col min="15868" max="15868" width="5" style="721" customWidth="1"/>
    <col min="15869" max="15869" width="58.54296875" style="721" customWidth="1"/>
    <col min="15870" max="15870" width="4.453125" style="721" bestFit="1" customWidth="1"/>
    <col min="15871" max="15871" width="5.90625" style="721" bestFit="1" customWidth="1"/>
    <col min="15872" max="15872" width="11.08984375" style="721" bestFit="1" customWidth="1"/>
    <col min="15873" max="15873" width="13.6328125" style="721" bestFit="1" customWidth="1"/>
    <col min="15874" max="15878" width="0" style="721" hidden="1" customWidth="1"/>
    <col min="15879" max="16123" width="9.1796875" style="721"/>
    <col min="16124" max="16124" width="5" style="721" customWidth="1"/>
    <col min="16125" max="16125" width="58.54296875" style="721" customWidth="1"/>
    <col min="16126" max="16126" width="4.453125" style="721" bestFit="1" customWidth="1"/>
    <col min="16127" max="16127" width="5.90625" style="721" bestFit="1" customWidth="1"/>
    <col min="16128" max="16128" width="11.08984375" style="721" bestFit="1" customWidth="1"/>
    <col min="16129" max="16129" width="13.6328125" style="721" bestFit="1" customWidth="1"/>
    <col min="16130" max="16134" width="0" style="721" hidden="1" customWidth="1"/>
    <col min="16135" max="16384" width="9.1796875" style="721"/>
  </cols>
  <sheetData>
    <row r="1" spans="1:6">
      <c r="A1" s="2120" t="str">
        <f>'Sludge drying beds'!A1:F1</f>
        <v>MBEERE SOUTH WATER SUPPLY PROJECT: LOT II-KAMBURU WATER SUPPLY</v>
      </c>
      <c r="B1" s="2121"/>
      <c r="C1" s="2121"/>
      <c r="D1" s="2121"/>
      <c r="E1" s="2121"/>
      <c r="F1" s="2122"/>
    </row>
    <row r="2" spans="1:6">
      <c r="A2" s="450"/>
      <c r="B2" s="1834"/>
      <c r="C2" s="1834"/>
      <c r="D2" s="1835"/>
      <c r="E2" s="722"/>
      <c r="F2" s="1112"/>
    </row>
    <row r="3" spans="1:6">
      <c r="A3" s="2049" t="s">
        <v>1857</v>
      </c>
      <c r="B3" s="2050"/>
      <c r="C3" s="2050"/>
      <c r="D3" s="2050"/>
      <c r="E3" s="2050"/>
      <c r="F3" s="2051"/>
    </row>
    <row r="4" spans="1:6">
      <c r="A4" s="450"/>
      <c r="B4" s="1803"/>
      <c r="C4" s="1803"/>
      <c r="D4" s="1803"/>
      <c r="E4" s="1836"/>
      <c r="F4" s="1113"/>
    </row>
    <row r="5" spans="1:6">
      <c r="A5" s="1930" t="s">
        <v>2287</v>
      </c>
      <c r="B5" s="1931"/>
      <c r="C5" s="1931"/>
      <c r="D5" s="1931"/>
      <c r="E5" s="1931"/>
      <c r="F5" s="1932"/>
    </row>
    <row r="6" spans="1:6" ht="13.5" thickBot="1">
      <c r="A6" s="723"/>
      <c r="B6" s="724"/>
      <c r="C6" s="725"/>
      <c r="D6" s="726"/>
      <c r="E6" s="727"/>
      <c r="F6" s="1114"/>
    </row>
    <row r="7" spans="1:6">
      <c r="A7" s="647" t="s">
        <v>0</v>
      </c>
      <c r="B7" s="396" t="s">
        <v>1</v>
      </c>
      <c r="C7" s="396" t="s">
        <v>2</v>
      </c>
      <c r="D7" s="728" t="s">
        <v>3</v>
      </c>
      <c r="E7" s="729" t="s">
        <v>4</v>
      </c>
      <c r="F7" s="1115" t="s">
        <v>5</v>
      </c>
    </row>
    <row r="8" spans="1:6" ht="13.5" thickBot="1">
      <c r="A8" s="648" t="s">
        <v>6</v>
      </c>
      <c r="B8" s="401"/>
      <c r="C8" s="730"/>
      <c r="D8" s="731"/>
      <c r="E8" s="732" t="s">
        <v>25</v>
      </c>
      <c r="F8" s="1116" t="s">
        <v>7</v>
      </c>
    </row>
    <row r="9" spans="1:6">
      <c r="A9" s="733"/>
      <c r="B9" s="734"/>
      <c r="C9" s="735"/>
      <c r="D9" s="736"/>
      <c r="E9" s="737"/>
      <c r="F9" s="1117"/>
    </row>
    <row r="10" spans="1:6">
      <c r="A10" s="738">
        <v>1</v>
      </c>
      <c r="B10" s="739" t="s">
        <v>27</v>
      </c>
      <c r="C10" s="740"/>
      <c r="D10" s="740"/>
      <c r="E10" s="741"/>
      <c r="F10" s="1118"/>
    </row>
    <row r="11" spans="1:6">
      <c r="A11" s="742"/>
      <c r="B11" s="739"/>
      <c r="C11" s="740"/>
      <c r="D11" s="740"/>
      <c r="E11" s="743"/>
      <c r="F11" s="1119"/>
    </row>
    <row r="12" spans="1:6" ht="25">
      <c r="A12" s="744"/>
      <c r="B12" s="745" t="s">
        <v>1256</v>
      </c>
      <c r="C12" s="740"/>
      <c r="D12" s="740"/>
      <c r="E12" s="746"/>
      <c r="F12" s="1120"/>
    </row>
    <row r="13" spans="1:6">
      <c r="A13" s="742"/>
      <c r="B13" s="739"/>
      <c r="C13" s="740"/>
      <c r="D13" s="740"/>
      <c r="E13" s="743"/>
      <c r="F13" s="1119"/>
    </row>
    <row r="14" spans="1:6">
      <c r="A14" s="747"/>
      <c r="B14" s="739" t="s">
        <v>28</v>
      </c>
      <c r="C14" s="740"/>
      <c r="D14" s="748"/>
      <c r="E14" s="746"/>
      <c r="F14" s="1120"/>
    </row>
    <row r="15" spans="1:6">
      <c r="A15" s="742"/>
      <c r="B15" s="739"/>
      <c r="C15" s="740"/>
      <c r="D15" s="740"/>
      <c r="E15" s="743"/>
      <c r="F15" s="1119"/>
    </row>
    <row r="16" spans="1:6" s="754" customFormat="1" ht="14.5">
      <c r="A16" s="749">
        <v>1.1000000000000001</v>
      </c>
      <c r="B16" s="750" t="s">
        <v>1257</v>
      </c>
      <c r="C16" s="751" t="s">
        <v>14</v>
      </c>
      <c r="D16" s="752">
        <v>29</v>
      </c>
      <c r="E16" s="753"/>
      <c r="F16" s="1121"/>
    </row>
    <row r="17" spans="1:6">
      <c r="A17" s="742"/>
      <c r="B17" s="739"/>
      <c r="C17" s="740"/>
      <c r="D17" s="740"/>
      <c r="E17" s="743"/>
      <c r="F17" s="1121"/>
    </row>
    <row r="18" spans="1:6" ht="26">
      <c r="A18" s="747"/>
      <c r="B18" s="739" t="s">
        <v>1258</v>
      </c>
      <c r="C18" s="755"/>
      <c r="D18" s="748"/>
      <c r="E18" s="746"/>
      <c r="F18" s="1121"/>
    </row>
    <row r="19" spans="1:6">
      <c r="A19" s="742"/>
      <c r="B19" s="739"/>
      <c r="C19" s="740"/>
      <c r="D19" s="740"/>
      <c r="E19" s="743"/>
      <c r="F19" s="1121"/>
    </row>
    <row r="20" spans="1:6" s="754" customFormat="1" ht="14.5">
      <c r="A20" s="749">
        <v>1.2</v>
      </c>
      <c r="B20" s="750" t="s">
        <v>1259</v>
      </c>
      <c r="C20" s="751" t="s">
        <v>14</v>
      </c>
      <c r="D20" s="752">
        <v>50</v>
      </c>
      <c r="E20" s="753"/>
      <c r="F20" s="1121"/>
    </row>
    <row r="21" spans="1:6">
      <c r="A21" s="742"/>
      <c r="B21" s="739"/>
      <c r="C21" s="740"/>
      <c r="D21" s="740"/>
      <c r="E21" s="743"/>
      <c r="F21" s="1121"/>
    </row>
    <row r="22" spans="1:6">
      <c r="A22" s="747"/>
      <c r="B22" s="739" t="s">
        <v>1260</v>
      </c>
      <c r="C22" s="740"/>
      <c r="D22" s="756"/>
      <c r="E22" s="746"/>
      <c r="F22" s="1121"/>
    </row>
    <row r="23" spans="1:6">
      <c r="A23" s="742"/>
      <c r="B23" s="739"/>
      <c r="C23" s="740"/>
      <c r="D23" s="740"/>
      <c r="E23" s="743"/>
      <c r="F23" s="1121"/>
    </row>
    <row r="24" spans="1:6" ht="25">
      <c r="A24" s="747">
        <v>1.3</v>
      </c>
      <c r="B24" s="745" t="s">
        <v>1261</v>
      </c>
      <c r="C24" s="740" t="s">
        <v>14</v>
      </c>
      <c r="D24" s="756">
        <v>50</v>
      </c>
      <c r="E24" s="746"/>
      <c r="F24" s="1121"/>
    </row>
    <row r="25" spans="1:6">
      <c r="A25" s="742"/>
      <c r="B25" s="739"/>
      <c r="C25" s="740"/>
      <c r="D25" s="740"/>
      <c r="E25" s="743"/>
      <c r="F25" s="1121"/>
    </row>
    <row r="26" spans="1:6">
      <c r="A26" s="747"/>
      <c r="B26" s="739" t="s">
        <v>1262</v>
      </c>
      <c r="C26" s="740"/>
      <c r="D26" s="756"/>
      <c r="E26" s="746"/>
      <c r="F26" s="1121"/>
    </row>
    <row r="27" spans="1:6">
      <c r="A27" s="742"/>
      <c r="B27" s="739"/>
      <c r="C27" s="740"/>
      <c r="D27" s="740"/>
      <c r="E27" s="743"/>
      <c r="F27" s="1121"/>
    </row>
    <row r="28" spans="1:6" ht="25">
      <c r="A28" s="747">
        <v>1.4</v>
      </c>
      <c r="B28" s="745" t="s">
        <v>1263</v>
      </c>
      <c r="C28" s="740" t="s">
        <v>14</v>
      </c>
      <c r="D28" s="756">
        <v>30</v>
      </c>
      <c r="E28" s="746"/>
      <c r="F28" s="1121"/>
    </row>
    <row r="29" spans="1:6">
      <c r="A29" s="742"/>
      <c r="B29" s="739"/>
      <c r="C29" s="740"/>
      <c r="D29" s="740"/>
      <c r="E29" s="743"/>
      <c r="F29" s="1121"/>
    </row>
    <row r="30" spans="1:6">
      <c r="A30" s="742"/>
      <c r="B30" s="739" t="s">
        <v>1264</v>
      </c>
      <c r="C30" s="740"/>
      <c r="D30" s="740"/>
      <c r="E30" s="743"/>
      <c r="F30" s="1121"/>
    </row>
    <row r="31" spans="1:6">
      <c r="A31" s="742"/>
      <c r="B31" s="739"/>
      <c r="C31" s="740"/>
      <c r="D31" s="740"/>
      <c r="E31" s="743"/>
      <c r="F31" s="1121"/>
    </row>
    <row r="32" spans="1:6" ht="25">
      <c r="A32" s="757">
        <v>1.7</v>
      </c>
      <c r="B32" s="745" t="s">
        <v>1265</v>
      </c>
      <c r="C32" s="740" t="s">
        <v>14</v>
      </c>
      <c r="D32" s="740">
        <v>20</v>
      </c>
      <c r="E32" s="743"/>
      <c r="F32" s="1121"/>
    </row>
    <row r="33" spans="1:6">
      <c r="A33" s="742"/>
      <c r="B33" s="739"/>
      <c r="C33" s="740"/>
      <c r="D33" s="740"/>
      <c r="E33" s="743"/>
      <c r="F33" s="1121"/>
    </row>
    <row r="34" spans="1:6">
      <c r="A34" s="742"/>
      <c r="B34" s="739" t="s">
        <v>39</v>
      </c>
      <c r="C34" s="740"/>
      <c r="D34" s="740"/>
      <c r="E34" s="743"/>
      <c r="F34" s="1121"/>
    </row>
    <row r="35" spans="1:6">
      <c r="A35" s="742"/>
      <c r="B35" s="739"/>
      <c r="C35" s="740"/>
      <c r="D35" s="740"/>
      <c r="E35" s="743"/>
      <c r="F35" s="1121"/>
    </row>
    <row r="36" spans="1:6" ht="25">
      <c r="A36" s="758">
        <v>1.8</v>
      </c>
      <c r="B36" s="745" t="s">
        <v>1266</v>
      </c>
      <c r="C36" s="740" t="s">
        <v>15</v>
      </c>
      <c r="D36" s="740">
        <v>78</v>
      </c>
      <c r="E36" s="759"/>
      <c r="F36" s="1121"/>
    </row>
    <row r="37" spans="1:6">
      <c r="A37" s="742"/>
      <c r="B37" s="739"/>
      <c r="C37" s="740"/>
      <c r="D37" s="740"/>
      <c r="E37" s="743"/>
      <c r="F37" s="1121"/>
    </row>
    <row r="38" spans="1:6" ht="37.5">
      <c r="A38" s="758">
        <v>1.9</v>
      </c>
      <c r="B38" s="745" t="s">
        <v>1267</v>
      </c>
      <c r="C38" s="740" t="s">
        <v>15</v>
      </c>
      <c r="D38" s="740">
        <v>78</v>
      </c>
      <c r="E38" s="759"/>
      <c r="F38" s="1121"/>
    </row>
    <row r="39" spans="1:6">
      <c r="A39" s="742"/>
      <c r="B39" s="739"/>
      <c r="C39" s="740"/>
      <c r="D39" s="740"/>
      <c r="E39" s="743"/>
      <c r="F39" s="1121"/>
    </row>
    <row r="40" spans="1:6" ht="25">
      <c r="A40" s="760">
        <v>1.1000000000000001</v>
      </c>
      <c r="B40" s="745" t="s">
        <v>1268</v>
      </c>
      <c r="C40" s="740" t="s">
        <v>19</v>
      </c>
      <c r="D40" s="740">
        <v>3</v>
      </c>
      <c r="E40" s="759"/>
      <c r="F40" s="1121"/>
    </row>
    <row r="41" spans="1:6">
      <c r="A41" s="742"/>
      <c r="B41" s="739"/>
      <c r="C41" s="740"/>
      <c r="D41" s="740"/>
      <c r="E41" s="743"/>
      <c r="F41" s="1121">
        <f t="shared" ref="F41" si="0">D41*E41</f>
        <v>0</v>
      </c>
    </row>
    <row r="42" spans="1:6">
      <c r="A42" s="742"/>
      <c r="B42" s="739" t="s">
        <v>45</v>
      </c>
      <c r="C42" s="740"/>
      <c r="D42" s="740"/>
      <c r="E42" s="743"/>
      <c r="F42" s="1121"/>
    </row>
    <row r="43" spans="1:6">
      <c r="A43" s="742"/>
      <c r="B43" s="739"/>
      <c r="C43" s="740"/>
      <c r="D43" s="740"/>
      <c r="E43" s="743"/>
      <c r="F43" s="1121"/>
    </row>
    <row r="44" spans="1:6" ht="25">
      <c r="A44" s="760">
        <v>1.1100000000000001</v>
      </c>
      <c r="B44" s="745" t="s">
        <v>46</v>
      </c>
      <c r="C44" s="740" t="s">
        <v>15</v>
      </c>
      <c r="D44" s="740">
        <v>147</v>
      </c>
      <c r="E44" s="759"/>
      <c r="F44" s="1121"/>
    </row>
    <row r="45" spans="1:6">
      <c r="A45" s="742"/>
      <c r="B45" s="739"/>
      <c r="C45" s="740"/>
      <c r="D45" s="740"/>
      <c r="E45" s="743"/>
      <c r="F45" s="1121"/>
    </row>
    <row r="46" spans="1:6">
      <c r="A46" s="742"/>
      <c r="B46" s="739" t="s">
        <v>47</v>
      </c>
      <c r="C46" s="740"/>
      <c r="D46" s="740"/>
      <c r="E46" s="743"/>
      <c r="F46" s="1121"/>
    </row>
    <row r="47" spans="1:6">
      <c r="A47" s="742"/>
      <c r="B47" s="739"/>
      <c r="C47" s="740"/>
      <c r="D47" s="740"/>
      <c r="E47" s="743"/>
      <c r="F47" s="1121"/>
    </row>
    <row r="48" spans="1:6" ht="25">
      <c r="A48" s="760">
        <v>1.1200000000000001</v>
      </c>
      <c r="B48" s="745" t="s">
        <v>1269</v>
      </c>
      <c r="C48" s="740" t="s">
        <v>15</v>
      </c>
      <c r="D48" s="740">
        <v>95</v>
      </c>
      <c r="E48" s="759"/>
      <c r="F48" s="1121"/>
    </row>
    <row r="49" spans="1:6">
      <c r="A49" s="742"/>
      <c r="B49" s="739"/>
      <c r="C49" s="740"/>
      <c r="D49" s="740"/>
      <c r="E49" s="743"/>
      <c r="F49" s="1119"/>
    </row>
    <row r="50" spans="1:6" ht="13.5" thickBot="1">
      <c r="A50" s="2052" t="s">
        <v>49</v>
      </c>
      <c r="B50" s="2053"/>
      <c r="C50" s="2053"/>
      <c r="D50" s="2053"/>
      <c r="E50" s="2054"/>
      <c r="F50" s="1122">
        <f>SUM(F16:F49)</f>
        <v>0</v>
      </c>
    </row>
    <row r="51" spans="1:6">
      <c r="A51" s="742"/>
      <c r="B51" s="739" t="s">
        <v>444</v>
      </c>
      <c r="C51" s="740"/>
      <c r="D51" s="740"/>
      <c r="E51" s="743"/>
      <c r="F51" s="1123"/>
    </row>
    <row r="52" spans="1:6">
      <c r="A52" s="742"/>
      <c r="B52" s="739"/>
      <c r="C52" s="740"/>
      <c r="D52" s="740"/>
      <c r="E52" s="743"/>
      <c r="F52" s="1119"/>
    </row>
    <row r="53" spans="1:6" ht="26">
      <c r="A53" s="742"/>
      <c r="B53" s="739" t="s">
        <v>1270</v>
      </c>
      <c r="C53" s="1506" t="s">
        <v>528</v>
      </c>
      <c r="D53" s="740"/>
      <c r="E53" s="743"/>
      <c r="F53" s="1123"/>
    </row>
    <row r="54" spans="1:6">
      <c r="A54" s="742"/>
      <c r="B54" s="739"/>
      <c r="C54" s="740"/>
      <c r="D54" s="740"/>
      <c r="E54" s="743"/>
      <c r="F54" s="1119"/>
    </row>
    <row r="55" spans="1:6" s="754" customFormat="1" ht="14.5">
      <c r="A55" s="749">
        <v>1.1299999999999999</v>
      </c>
      <c r="B55" s="750" t="s">
        <v>1271</v>
      </c>
      <c r="C55" s="751" t="s">
        <v>14</v>
      </c>
      <c r="D55" s="752">
        <v>5</v>
      </c>
      <c r="E55" s="753"/>
      <c r="F55" s="1121"/>
    </row>
    <row r="56" spans="1:6">
      <c r="A56" s="742"/>
      <c r="B56" s="739"/>
      <c r="C56" s="740"/>
      <c r="D56" s="740"/>
      <c r="E56" s="743"/>
      <c r="F56" s="1121"/>
    </row>
    <row r="57" spans="1:6" ht="26">
      <c r="A57" s="742"/>
      <c r="B57" s="739" t="s">
        <v>53</v>
      </c>
      <c r="C57" s="740"/>
      <c r="D57" s="740"/>
      <c r="E57" s="743"/>
      <c r="F57" s="1121"/>
    </row>
    <row r="58" spans="1:6">
      <c r="A58" s="742"/>
      <c r="B58" s="739"/>
      <c r="C58" s="740"/>
      <c r="D58" s="740"/>
      <c r="E58" s="743"/>
      <c r="F58" s="1121"/>
    </row>
    <row r="59" spans="1:6" s="754" customFormat="1" ht="14.5">
      <c r="A59" s="749">
        <v>1.1399999999999999</v>
      </c>
      <c r="B59" s="750" t="s">
        <v>1259</v>
      </c>
      <c r="C59" s="751" t="s">
        <v>14</v>
      </c>
      <c r="D59" s="752">
        <v>11</v>
      </c>
      <c r="E59" s="753"/>
      <c r="F59" s="1121"/>
    </row>
    <row r="60" spans="1:6">
      <c r="A60" s="742"/>
      <c r="B60" s="739"/>
      <c r="C60" s="740"/>
      <c r="D60" s="740"/>
      <c r="E60" s="743"/>
      <c r="F60" s="1121"/>
    </row>
    <row r="61" spans="1:6" s="754" customFormat="1" ht="14.5">
      <c r="A61" s="749">
        <v>1.1499999999999999</v>
      </c>
      <c r="B61" s="750" t="s">
        <v>1272</v>
      </c>
      <c r="C61" s="751" t="s">
        <v>14</v>
      </c>
      <c r="D61" s="752">
        <v>2</v>
      </c>
      <c r="E61" s="753"/>
      <c r="F61" s="1121"/>
    </row>
    <row r="62" spans="1:6">
      <c r="A62" s="742"/>
      <c r="B62" s="739"/>
      <c r="C62" s="740"/>
      <c r="D62" s="740"/>
      <c r="E62" s="743"/>
      <c r="F62" s="1121"/>
    </row>
    <row r="63" spans="1:6" s="754" customFormat="1" ht="14.5">
      <c r="A63" s="749">
        <v>1.1599999999999999</v>
      </c>
      <c r="B63" s="750" t="s">
        <v>1273</v>
      </c>
      <c r="C63" s="751" t="s">
        <v>14</v>
      </c>
      <c r="D63" s="752">
        <v>15</v>
      </c>
      <c r="E63" s="753"/>
      <c r="F63" s="1121"/>
    </row>
    <row r="64" spans="1:6">
      <c r="A64" s="742"/>
      <c r="B64" s="739"/>
      <c r="C64" s="740"/>
      <c r="D64" s="740"/>
      <c r="E64" s="743"/>
      <c r="F64" s="1121"/>
    </row>
    <row r="65" spans="1:6">
      <c r="A65" s="760"/>
      <c r="B65" s="739" t="s">
        <v>1274</v>
      </c>
      <c r="C65" s="740"/>
      <c r="D65" s="740"/>
      <c r="E65" s="743"/>
      <c r="F65" s="1121"/>
    </row>
    <row r="66" spans="1:6">
      <c r="A66" s="742"/>
      <c r="B66" s="739"/>
      <c r="C66" s="740"/>
      <c r="D66" s="740"/>
      <c r="E66" s="743"/>
      <c r="F66" s="1121"/>
    </row>
    <row r="67" spans="1:6" ht="39.5">
      <c r="A67" s="760">
        <v>1.17</v>
      </c>
      <c r="B67" s="745" t="s">
        <v>1275</v>
      </c>
      <c r="C67" s="740" t="s">
        <v>15</v>
      </c>
      <c r="D67" s="740">
        <v>95</v>
      </c>
      <c r="E67" s="759"/>
      <c r="F67" s="1121"/>
    </row>
    <row r="68" spans="1:6">
      <c r="A68" s="742"/>
      <c r="B68" s="739"/>
      <c r="C68" s="740"/>
      <c r="D68" s="740"/>
      <c r="E68" s="743"/>
      <c r="F68" s="1121"/>
    </row>
    <row r="69" spans="1:6" ht="39">
      <c r="A69" s="760"/>
      <c r="B69" s="739" t="s">
        <v>1276</v>
      </c>
      <c r="C69" s="740"/>
      <c r="D69" s="740"/>
      <c r="E69" s="743"/>
      <c r="F69" s="1121"/>
    </row>
    <row r="70" spans="1:6">
      <c r="A70" s="742"/>
      <c r="B70" s="739"/>
      <c r="C70" s="740"/>
      <c r="D70" s="740"/>
      <c r="E70" s="743"/>
      <c r="F70" s="1121"/>
    </row>
    <row r="71" spans="1:6" s="754" customFormat="1">
      <c r="A71" s="749">
        <v>1.18</v>
      </c>
      <c r="B71" s="750" t="s">
        <v>1277</v>
      </c>
      <c r="C71" s="751" t="s">
        <v>66</v>
      </c>
      <c r="D71" s="752">
        <v>390</v>
      </c>
      <c r="E71" s="753"/>
      <c r="F71" s="1121"/>
    </row>
    <row r="72" spans="1:6">
      <c r="A72" s="742"/>
      <c r="B72" s="739"/>
      <c r="C72" s="740"/>
      <c r="D72" s="740"/>
      <c r="E72" s="743"/>
      <c r="F72" s="1121"/>
    </row>
    <row r="73" spans="1:6" s="754" customFormat="1">
      <c r="A73" s="749">
        <v>1.19</v>
      </c>
      <c r="B73" s="750" t="s">
        <v>1278</v>
      </c>
      <c r="C73" s="751" t="s">
        <v>66</v>
      </c>
      <c r="D73" s="752">
        <v>390</v>
      </c>
      <c r="E73" s="753"/>
      <c r="F73" s="1121"/>
    </row>
    <row r="74" spans="1:6">
      <c r="A74" s="742"/>
      <c r="B74" s="739"/>
      <c r="C74" s="740"/>
      <c r="D74" s="740"/>
      <c r="E74" s="743"/>
      <c r="F74" s="1121"/>
    </row>
    <row r="75" spans="1:6" s="754" customFormat="1">
      <c r="A75" s="761">
        <v>1.2</v>
      </c>
      <c r="B75" s="750" t="s">
        <v>1279</v>
      </c>
      <c r="C75" s="751" t="s">
        <v>66</v>
      </c>
      <c r="D75" s="752">
        <v>390</v>
      </c>
      <c r="E75" s="753"/>
      <c r="F75" s="1121"/>
    </row>
    <row r="76" spans="1:6">
      <c r="A76" s="742"/>
      <c r="B76" s="739"/>
      <c r="C76" s="740"/>
      <c r="D76" s="740"/>
      <c r="E76" s="743"/>
      <c r="F76" s="1121"/>
    </row>
    <row r="77" spans="1:6" s="754" customFormat="1">
      <c r="A77" s="749">
        <v>1.21</v>
      </c>
      <c r="B77" s="750" t="s">
        <v>1280</v>
      </c>
      <c r="C77" s="751" t="s">
        <v>66</v>
      </c>
      <c r="D77" s="752">
        <v>390</v>
      </c>
      <c r="E77" s="753"/>
      <c r="F77" s="1121"/>
    </row>
    <row r="78" spans="1:6">
      <c r="A78" s="742"/>
      <c r="B78" s="739"/>
      <c r="C78" s="740"/>
      <c r="D78" s="740"/>
      <c r="E78" s="743"/>
      <c r="F78" s="1121"/>
    </row>
    <row r="79" spans="1:6">
      <c r="A79" s="760"/>
      <c r="B79" s="739" t="s">
        <v>67</v>
      </c>
      <c r="C79" s="740"/>
      <c r="D79" s="740"/>
      <c r="E79" s="743"/>
      <c r="F79" s="1121"/>
    </row>
    <row r="80" spans="1:6">
      <c r="A80" s="742"/>
      <c r="B80" s="739"/>
      <c r="C80" s="740"/>
      <c r="D80" s="740"/>
      <c r="E80" s="743"/>
      <c r="F80" s="1121"/>
    </row>
    <row r="81" spans="1:6" ht="26">
      <c r="A81" s="760"/>
      <c r="B81" s="739" t="s">
        <v>1281</v>
      </c>
      <c r="C81" s="740"/>
      <c r="D81" s="740"/>
      <c r="E81" s="743"/>
      <c r="F81" s="1121"/>
    </row>
    <row r="82" spans="1:6">
      <c r="A82" s="742"/>
      <c r="B82" s="739"/>
      <c r="C82" s="740"/>
      <c r="D82" s="740"/>
      <c r="E82" s="743"/>
      <c r="F82" s="1121"/>
    </row>
    <row r="83" spans="1:6" s="754" customFormat="1" ht="14.5">
      <c r="A83" s="749">
        <v>1.22</v>
      </c>
      <c r="B83" s="750" t="s">
        <v>1282</v>
      </c>
      <c r="C83" s="751" t="s">
        <v>15</v>
      </c>
      <c r="D83" s="752">
        <v>20</v>
      </c>
      <c r="E83" s="753"/>
      <c r="F83" s="1121"/>
    </row>
    <row r="84" spans="1:6">
      <c r="A84" s="742"/>
      <c r="B84" s="739"/>
      <c r="C84" s="740"/>
      <c r="D84" s="740"/>
      <c r="E84" s="743"/>
      <c r="F84" s="1121"/>
    </row>
    <row r="85" spans="1:6" s="754" customFormat="1">
      <c r="A85" s="749">
        <v>1.23</v>
      </c>
      <c r="B85" s="750" t="s">
        <v>1283</v>
      </c>
      <c r="C85" s="751" t="s">
        <v>19</v>
      </c>
      <c r="D85" s="752">
        <v>48</v>
      </c>
      <c r="E85" s="753"/>
      <c r="F85" s="1121"/>
    </row>
    <row r="86" spans="1:6">
      <c r="A86" s="742"/>
      <c r="B86" s="739"/>
      <c r="C86" s="740"/>
      <c r="D86" s="740"/>
      <c r="E86" s="743"/>
      <c r="F86" s="1121"/>
    </row>
    <row r="87" spans="1:6">
      <c r="A87" s="742"/>
      <c r="B87" s="739" t="s">
        <v>73</v>
      </c>
      <c r="C87" s="740"/>
      <c r="D87" s="740"/>
      <c r="E87" s="743"/>
      <c r="F87" s="1121"/>
    </row>
    <row r="88" spans="1:6">
      <c r="A88" s="742"/>
      <c r="B88" s="739"/>
      <c r="C88" s="740"/>
      <c r="D88" s="740"/>
      <c r="E88" s="743"/>
      <c r="F88" s="1121"/>
    </row>
    <row r="89" spans="1:6" ht="52">
      <c r="A89" s="760"/>
      <c r="B89" s="739" t="s">
        <v>1284</v>
      </c>
      <c r="C89" s="740"/>
      <c r="D89" s="740"/>
      <c r="E89" s="743"/>
      <c r="F89" s="1121"/>
    </row>
    <row r="90" spans="1:6">
      <c r="A90" s="742"/>
      <c r="B90" s="739"/>
      <c r="C90" s="740"/>
      <c r="D90" s="740"/>
      <c r="E90" s="743"/>
      <c r="F90" s="1121"/>
    </row>
    <row r="91" spans="1:6" s="754" customFormat="1" ht="14.5">
      <c r="A91" s="749">
        <v>1.24</v>
      </c>
      <c r="B91" s="750" t="s">
        <v>75</v>
      </c>
      <c r="C91" s="751" t="s">
        <v>15</v>
      </c>
      <c r="D91" s="752">
        <v>99</v>
      </c>
      <c r="E91" s="753"/>
      <c r="F91" s="1121"/>
    </row>
    <row r="92" spans="1:6">
      <c r="A92" s="742"/>
      <c r="B92" s="739"/>
      <c r="C92" s="740"/>
      <c r="D92" s="740"/>
      <c r="E92" s="743"/>
      <c r="F92" s="1119"/>
    </row>
    <row r="93" spans="1:6" s="221" customFormat="1" ht="13.5" thickBot="1">
      <c r="A93" s="2052" t="s">
        <v>49</v>
      </c>
      <c r="B93" s="2053"/>
      <c r="C93" s="2053"/>
      <c r="D93" s="2053"/>
      <c r="E93" s="2054"/>
      <c r="F93" s="1122">
        <f>SUM(F51:F92)</f>
        <v>0</v>
      </c>
    </row>
    <row r="94" spans="1:6">
      <c r="A94" s="760"/>
      <c r="B94" s="739" t="s">
        <v>76</v>
      </c>
      <c r="C94" s="740"/>
      <c r="D94" s="740"/>
      <c r="E94" s="743"/>
      <c r="F94" s="1123"/>
    </row>
    <row r="95" spans="1:6">
      <c r="A95" s="742"/>
      <c r="B95" s="739"/>
      <c r="C95" s="740"/>
      <c r="D95" s="740"/>
      <c r="E95" s="743"/>
      <c r="F95" s="1119"/>
    </row>
    <row r="96" spans="1:6" ht="39">
      <c r="A96" s="760"/>
      <c r="B96" s="739" t="s">
        <v>1285</v>
      </c>
      <c r="C96" s="740"/>
      <c r="D96" s="740"/>
      <c r="E96" s="743"/>
      <c r="F96" s="1123"/>
    </row>
    <row r="97" spans="1:6">
      <c r="A97" s="742"/>
      <c r="B97" s="739"/>
      <c r="C97" s="740"/>
      <c r="D97" s="740"/>
      <c r="E97" s="743"/>
      <c r="F97" s="1119"/>
    </row>
    <row r="98" spans="1:6" s="754" customFormat="1">
      <c r="A98" s="749">
        <v>1.25</v>
      </c>
      <c r="B98" s="750" t="s">
        <v>1286</v>
      </c>
      <c r="C98" s="751" t="s">
        <v>19</v>
      </c>
      <c r="D98" s="752">
        <v>1</v>
      </c>
      <c r="E98" s="753"/>
      <c r="F98" s="1121"/>
    </row>
    <row r="99" spans="1:6">
      <c r="A99" s="742"/>
      <c r="B99" s="739"/>
      <c r="C99" s="740"/>
      <c r="D99" s="740"/>
      <c r="E99" s="743"/>
      <c r="F99" s="1121"/>
    </row>
    <row r="100" spans="1:6" s="754" customFormat="1">
      <c r="A100" s="749">
        <v>1.26</v>
      </c>
      <c r="B100" s="750" t="s">
        <v>78</v>
      </c>
      <c r="C100" s="751" t="s">
        <v>19</v>
      </c>
      <c r="D100" s="752">
        <v>64</v>
      </c>
      <c r="E100" s="753"/>
      <c r="F100" s="1121"/>
    </row>
    <row r="101" spans="1:6">
      <c r="A101" s="742"/>
      <c r="B101" s="739"/>
      <c r="C101" s="740"/>
      <c r="D101" s="740"/>
      <c r="E101" s="743"/>
      <c r="F101" s="1121"/>
    </row>
    <row r="102" spans="1:6" s="763" customFormat="1">
      <c r="A102" s="762"/>
      <c r="B102" s="739" t="s">
        <v>1287</v>
      </c>
      <c r="C102" s="740"/>
      <c r="D102" s="740"/>
      <c r="E102" s="759"/>
      <c r="F102" s="1121"/>
    </row>
    <row r="103" spans="1:6">
      <c r="A103" s="742"/>
      <c r="B103" s="739"/>
      <c r="C103" s="740"/>
      <c r="D103" s="740"/>
      <c r="E103" s="743"/>
      <c r="F103" s="1121"/>
    </row>
    <row r="104" spans="1:6" s="754" customFormat="1" ht="25">
      <c r="A104" s="749">
        <v>1.27</v>
      </c>
      <c r="B104" s="750" t="s">
        <v>1288</v>
      </c>
      <c r="C104" s="751" t="s">
        <v>15</v>
      </c>
      <c r="D104" s="752">
        <v>17</v>
      </c>
      <c r="E104" s="753"/>
      <c r="F104" s="1121"/>
    </row>
    <row r="105" spans="1:6">
      <c r="A105" s="742"/>
      <c r="B105" s="739"/>
      <c r="C105" s="740"/>
      <c r="D105" s="740"/>
      <c r="E105" s="743"/>
      <c r="F105" s="1121"/>
    </row>
    <row r="106" spans="1:6" ht="25">
      <c r="A106" s="762">
        <v>1.28</v>
      </c>
      <c r="B106" s="745" t="s">
        <v>1147</v>
      </c>
      <c r="C106" s="740" t="s">
        <v>15</v>
      </c>
      <c r="D106" s="748">
        <v>17</v>
      </c>
      <c r="E106" s="759"/>
      <c r="F106" s="1121"/>
    </row>
    <row r="107" spans="1:6">
      <c r="A107" s="742"/>
      <c r="B107" s="739"/>
      <c r="C107" s="740"/>
      <c r="D107" s="740"/>
      <c r="E107" s="743"/>
      <c r="F107" s="1119"/>
    </row>
    <row r="108" spans="1:6" s="763" customFormat="1">
      <c r="A108" s="762"/>
      <c r="B108" s="739" t="s">
        <v>1289</v>
      </c>
      <c r="C108" s="740"/>
      <c r="D108" s="740"/>
      <c r="E108" s="759"/>
      <c r="F108" s="1119"/>
    </row>
    <row r="109" spans="1:6">
      <c r="A109" s="742"/>
      <c r="B109" s="739"/>
      <c r="C109" s="740"/>
      <c r="D109" s="740"/>
      <c r="E109" s="743"/>
      <c r="F109" s="1119"/>
    </row>
    <row r="110" spans="1:6" s="763" customFormat="1" ht="37.5">
      <c r="A110" s="762">
        <v>1.29</v>
      </c>
      <c r="B110" s="745" t="s">
        <v>1290</v>
      </c>
      <c r="C110" s="748" t="s">
        <v>9</v>
      </c>
      <c r="D110" s="748" t="s">
        <v>10</v>
      </c>
      <c r="E110" s="759"/>
      <c r="F110" s="1120"/>
    </row>
    <row r="111" spans="1:6">
      <c r="A111" s="742"/>
      <c r="B111" s="739"/>
      <c r="C111" s="740"/>
      <c r="D111" s="740"/>
      <c r="E111" s="743"/>
      <c r="F111" s="1119"/>
    </row>
    <row r="112" spans="1:6" ht="25">
      <c r="A112" s="762">
        <v>1.3</v>
      </c>
      <c r="B112" s="745" t="s">
        <v>1291</v>
      </c>
      <c r="C112" s="748" t="s">
        <v>9</v>
      </c>
      <c r="D112" s="748" t="s">
        <v>10</v>
      </c>
      <c r="E112" s="759"/>
      <c r="F112" s="1120"/>
    </row>
    <row r="113" spans="1:6">
      <c r="A113" s="742"/>
      <c r="B113" s="739"/>
      <c r="C113" s="740"/>
      <c r="D113" s="740"/>
      <c r="E113" s="743"/>
      <c r="F113" s="1119"/>
    </row>
    <row r="114" spans="1:6">
      <c r="A114" s="764">
        <v>2</v>
      </c>
      <c r="B114" s="765" t="s">
        <v>79</v>
      </c>
      <c r="C114" s="740"/>
      <c r="D114" s="740"/>
      <c r="E114" s="743"/>
      <c r="F114" s="1123"/>
    </row>
    <row r="115" spans="1:6">
      <c r="A115" s="742"/>
      <c r="B115" s="739"/>
      <c r="C115" s="740"/>
      <c r="D115" s="740"/>
      <c r="E115" s="743"/>
      <c r="F115" s="1119"/>
    </row>
    <row r="116" spans="1:6">
      <c r="A116" s="760"/>
      <c r="B116" s="765" t="s">
        <v>1117</v>
      </c>
      <c r="C116" s="740"/>
      <c r="D116" s="740"/>
      <c r="E116" s="743"/>
      <c r="F116" s="1123"/>
    </row>
    <row r="117" spans="1:6">
      <c r="A117" s="742"/>
      <c r="B117" s="739"/>
      <c r="C117" s="740"/>
      <c r="D117" s="740"/>
      <c r="E117" s="743"/>
      <c r="F117" s="1119"/>
    </row>
    <row r="118" spans="1:6" ht="26">
      <c r="A118" s="760"/>
      <c r="B118" s="739" t="s">
        <v>53</v>
      </c>
      <c r="C118" s="740"/>
      <c r="D118" s="740"/>
      <c r="E118" s="743"/>
      <c r="F118" s="1123"/>
    </row>
    <row r="119" spans="1:6">
      <c r="A119" s="742"/>
      <c r="B119" s="739"/>
      <c r="C119" s="740"/>
      <c r="D119" s="740"/>
      <c r="E119" s="743"/>
      <c r="F119" s="1119"/>
    </row>
    <row r="120" spans="1:6" s="754" customFormat="1" ht="14.5">
      <c r="A120" s="749">
        <v>2.1</v>
      </c>
      <c r="B120" s="750" t="s">
        <v>91</v>
      </c>
      <c r="C120" s="751" t="s">
        <v>14</v>
      </c>
      <c r="D120" s="752">
        <v>3</v>
      </c>
      <c r="E120" s="753"/>
      <c r="F120" s="1121"/>
    </row>
    <row r="121" spans="1:6">
      <c r="A121" s="742"/>
      <c r="B121" s="739"/>
      <c r="C121" s="740"/>
      <c r="D121" s="740"/>
      <c r="E121" s="743"/>
      <c r="F121" s="1121"/>
    </row>
    <row r="122" spans="1:6" s="754" customFormat="1" ht="14.5">
      <c r="A122" s="749">
        <v>2.2000000000000002</v>
      </c>
      <c r="B122" s="750" t="s">
        <v>1155</v>
      </c>
      <c r="C122" s="751" t="s">
        <v>14</v>
      </c>
      <c r="D122" s="752">
        <v>5</v>
      </c>
      <c r="E122" s="753"/>
      <c r="F122" s="1121"/>
    </row>
    <row r="123" spans="1:6">
      <c r="A123" s="742"/>
      <c r="B123" s="739"/>
      <c r="C123" s="740"/>
      <c r="D123" s="740"/>
      <c r="E123" s="743"/>
      <c r="F123" s="1119"/>
    </row>
    <row r="124" spans="1:6">
      <c r="A124" s="758"/>
      <c r="B124" s="739" t="s">
        <v>61</v>
      </c>
      <c r="C124" s="740"/>
      <c r="D124" s="740"/>
      <c r="E124" s="743"/>
      <c r="F124" s="1123"/>
    </row>
    <row r="125" spans="1:6">
      <c r="A125" s="742"/>
      <c r="B125" s="739"/>
      <c r="C125" s="740"/>
      <c r="D125" s="740"/>
      <c r="E125" s="743"/>
      <c r="F125" s="1119"/>
    </row>
    <row r="126" spans="1:6" ht="39">
      <c r="A126" s="758"/>
      <c r="B126" s="739" t="s">
        <v>1276</v>
      </c>
      <c r="C126" s="740"/>
      <c r="D126" s="740"/>
      <c r="E126" s="743"/>
      <c r="F126" s="1123"/>
    </row>
    <row r="127" spans="1:6">
      <c r="A127" s="742"/>
      <c r="B127" s="739"/>
      <c r="C127" s="740"/>
      <c r="D127" s="740"/>
      <c r="E127" s="743"/>
      <c r="F127" s="1119"/>
    </row>
    <row r="128" spans="1:6" s="754" customFormat="1">
      <c r="A128" s="749">
        <v>2.2999999999999998</v>
      </c>
      <c r="B128" s="750" t="s">
        <v>1292</v>
      </c>
      <c r="C128" s="751" t="s">
        <v>66</v>
      </c>
      <c r="D128" s="752">
        <v>192</v>
      </c>
      <c r="E128" s="753"/>
      <c r="F128" s="1121"/>
    </row>
    <row r="129" spans="1:6">
      <c r="A129" s="742"/>
      <c r="B129" s="739"/>
      <c r="C129" s="740"/>
      <c r="D129" s="740"/>
      <c r="E129" s="743"/>
      <c r="F129" s="1121"/>
    </row>
    <row r="130" spans="1:6" s="754" customFormat="1">
      <c r="A130" s="749">
        <v>2.4</v>
      </c>
      <c r="B130" s="750" t="s">
        <v>1277</v>
      </c>
      <c r="C130" s="751" t="s">
        <v>66</v>
      </c>
      <c r="D130" s="752">
        <v>192</v>
      </c>
      <c r="E130" s="753"/>
      <c r="F130" s="1121"/>
    </row>
    <row r="131" spans="1:6">
      <c r="A131" s="742"/>
      <c r="B131" s="739"/>
      <c r="C131" s="740"/>
      <c r="D131" s="740"/>
      <c r="E131" s="743"/>
      <c r="F131" s="1121"/>
    </row>
    <row r="132" spans="1:6" s="754" customFormat="1">
      <c r="A132" s="749">
        <v>2.5</v>
      </c>
      <c r="B132" s="750" t="s">
        <v>1278</v>
      </c>
      <c r="C132" s="751" t="s">
        <v>66</v>
      </c>
      <c r="D132" s="752">
        <v>192</v>
      </c>
      <c r="E132" s="753"/>
      <c r="F132" s="1121"/>
    </row>
    <row r="133" spans="1:6">
      <c r="A133" s="742"/>
      <c r="B133" s="739"/>
      <c r="C133" s="740"/>
      <c r="D133" s="740"/>
      <c r="E133" s="743"/>
      <c r="F133" s="1121"/>
    </row>
    <row r="134" spans="1:6" s="754" customFormat="1">
      <c r="A134" s="749">
        <v>2.6</v>
      </c>
      <c r="B134" s="750" t="s">
        <v>1279</v>
      </c>
      <c r="C134" s="751" t="s">
        <v>66</v>
      </c>
      <c r="D134" s="752">
        <v>192</v>
      </c>
      <c r="E134" s="753"/>
      <c r="F134" s="1121"/>
    </row>
    <row r="135" spans="1:6">
      <c r="A135" s="742"/>
      <c r="B135" s="739"/>
      <c r="C135" s="740"/>
      <c r="D135" s="740"/>
      <c r="E135" s="743"/>
      <c r="F135" s="1121"/>
    </row>
    <row r="136" spans="1:6" s="754" customFormat="1">
      <c r="A136" s="749">
        <v>2.7</v>
      </c>
      <c r="B136" s="750" t="s">
        <v>1280</v>
      </c>
      <c r="C136" s="751" t="s">
        <v>66</v>
      </c>
      <c r="D136" s="752">
        <v>192</v>
      </c>
      <c r="E136" s="753"/>
      <c r="F136" s="1121"/>
    </row>
    <row r="137" spans="1:6">
      <c r="A137" s="742"/>
      <c r="B137" s="739"/>
      <c r="C137" s="740"/>
      <c r="D137" s="740"/>
      <c r="E137" s="743"/>
      <c r="F137" s="1119"/>
    </row>
    <row r="138" spans="1:6" ht="13.5" thickBot="1">
      <c r="A138" s="2052" t="s">
        <v>49</v>
      </c>
      <c r="B138" s="2053"/>
      <c r="C138" s="2053"/>
      <c r="D138" s="2053"/>
      <c r="E138" s="2054"/>
      <c r="F138" s="1124">
        <f>SUM(F94:F137)</f>
        <v>0</v>
      </c>
    </row>
    <row r="139" spans="1:6">
      <c r="A139" s="760"/>
      <c r="B139" s="739" t="s">
        <v>67</v>
      </c>
      <c r="C139" s="740"/>
      <c r="D139" s="740"/>
      <c r="E139" s="743"/>
      <c r="F139" s="1123"/>
    </row>
    <row r="140" spans="1:6">
      <c r="A140" s="742"/>
      <c r="B140" s="739"/>
      <c r="C140" s="740"/>
      <c r="D140" s="740"/>
      <c r="E140" s="743"/>
      <c r="F140" s="1119"/>
    </row>
    <row r="141" spans="1:6" ht="26">
      <c r="A141" s="760"/>
      <c r="B141" s="739" t="s">
        <v>1281</v>
      </c>
      <c r="C141" s="740"/>
      <c r="D141" s="740"/>
      <c r="E141" s="743"/>
      <c r="F141" s="1123"/>
    </row>
    <row r="142" spans="1:6">
      <c r="A142" s="742"/>
      <c r="B142" s="739"/>
      <c r="C142" s="740"/>
      <c r="D142" s="740"/>
      <c r="E142" s="743"/>
      <c r="F142" s="1119"/>
    </row>
    <row r="143" spans="1:6" s="754" customFormat="1" ht="14.5">
      <c r="A143" s="749">
        <v>2.8</v>
      </c>
      <c r="B143" s="750" t="s">
        <v>108</v>
      </c>
      <c r="C143" s="751" t="s">
        <v>15</v>
      </c>
      <c r="D143" s="752">
        <v>40</v>
      </c>
      <c r="E143" s="753"/>
      <c r="F143" s="1121"/>
    </row>
    <row r="144" spans="1:6">
      <c r="A144" s="742"/>
      <c r="B144" s="739"/>
      <c r="C144" s="740"/>
      <c r="D144" s="740"/>
      <c r="E144" s="743"/>
      <c r="F144" s="1121"/>
    </row>
    <row r="145" spans="1:6" s="754" customFormat="1" ht="14.5">
      <c r="A145" s="749">
        <v>2.9</v>
      </c>
      <c r="B145" s="750" t="s">
        <v>1293</v>
      </c>
      <c r="C145" s="751" t="s">
        <v>15</v>
      </c>
      <c r="D145" s="752">
        <v>66</v>
      </c>
      <c r="E145" s="753"/>
      <c r="F145" s="1121"/>
    </row>
    <row r="146" spans="1:6">
      <c r="A146" s="742"/>
      <c r="B146" s="739"/>
      <c r="C146" s="740"/>
      <c r="D146" s="740"/>
      <c r="E146" s="743"/>
      <c r="F146" s="1119"/>
    </row>
    <row r="147" spans="1:6">
      <c r="A147" s="738">
        <v>3</v>
      </c>
      <c r="B147" s="766" t="s">
        <v>115</v>
      </c>
      <c r="C147" s="767"/>
      <c r="D147" s="767"/>
      <c r="E147" s="759"/>
      <c r="F147" s="1119"/>
    </row>
    <row r="148" spans="1:6">
      <c r="A148" s="742"/>
      <c r="B148" s="739"/>
      <c r="C148" s="740"/>
      <c r="D148" s="740"/>
      <c r="E148" s="743"/>
      <c r="F148" s="1119"/>
    </row>
    <row r="149" spans="1:6">
      <c r="A149" s="760"/>
      <c r="B149" s="739" t="s">
        <v>116</v>
      </c>
      <c r="C149" s="740"/>
      <c r="D149" s="740"/>
      <c r="E149" s="743"/>
      <c r="F149" s="1123"/>
    </row>
    <row r="150" spans="1:6">
      <c r="A150" s="742"/>
      <c r="B150" s="739"/>
      <c r="C150" s="740"/>
      <c r="D150" s="740"/>
      <c r="E150" s="743"/>
      <c r="F150" s="1119"/>
    </row>
    <row r="151" spans="1:6" ht="52">
      <c r="A151" s="760"/>
      <c r="B151" s="739" t="s">
        <v>1294</v>
      </c>
      <c r="C151" s="740"/>
      <c r="D151" s="740"/>
      <c r="E151" s="743"/>
      <c r="F151" s="1123"/>
    </row>
    <row r="152" spans="1:6">
      <c r="A152" s="742"/>
      <c r="B152" s="739"/>
      <c r="C152" s="740"/>
      <c r="D152" s="740"/>
      <c r="E152" s="743"/>
      <c r="F152" s="1119"/>
    </row>
    <row r="153" spans="1:6" s="754" customFormat="1" ht="14.5">
      <c r="A153" s="749">
        <v>3.1</v>
      </c>
      <c r="B153" s="750" t="s">
        <v>118</v>
      </c>
      <c r="C153" s="751" t="s">
        <v>15</v>
      </c>
      <c r="D153" s="752">
        <v>87</v>
      </c>
      <c r="E153" s="753"/>
      <c r="F153" s="1121"/>
    </row>
    <row r="154" spans="1:6">
      <c r="A154" s="742"/>
      <c r="B154" s="739"/>
      <c r="C154" s="740"/>
      <c r="D154" s="740"/>
      <c r="E154" s="743"/>
      <c r="F154" s="1119"/>
    </row>
    <row r="155" spans="1:6">
      <c r="A155" s="768"/>
      <c r="B155" s="739" t="s">
        <v>119</v>
      </c>
      <c r="C155" s="740"/>
      <c r="D155" s="740"/>
      <c r="E155" s="759"/>
      <c r="F155" s="1119"/>
    </row>
    <row r="156" spans="1:6">
      <c r="A156" s="742"/>
      <c r="B156" s="739"/>
      <c r="C156" s="740"/>
      <c r="D156" s="740"/>
      <c r="E156" s="743"/>
      <c r="F156" s="1119"/>
    </row>
    <row r="157" spans="1:6" s="754" customFormat="1" ht="14.5">
      <c r="A157" s="749">
        <v>3.2</v>
      </c>
      <c r="B157" s="750" t="s">
        <v>1295</v>
      </c>
      <c r="C157" s="751" t="s">
        <v>15</v>
      </c>
      <c r="D157" s="752">
        <v>87</v>
      </c>
      <c r="E157" s="753"/>
      <c r="F157" s="1121"/>
    </row>
    <row r="158" spans="1:6">
      <c r="A158" s="742"/>
      <c r="B158" s="739"/>
      <c r="C158" s="740"/>
      <c r="D158" s="740"/>
      <c r="E158" s="743"/>
      <c r="F158" s="1121"/>
    </row>
    <row r="159" spans="1:6" s="754" customFormat="1">
      <c r="A159" s="749">
        <v>3.3</v>
      </c>
      <c r="B159" s="750" t="s">
        <v>1296</v>
      </c>
      <c r="C159" s="751" t="s">
        <v>19</v>
      </c>
      <c r="D159" s="752">
        <v>11</v>
      </c>
      <c r="E159" s="753"/>
      <c r="F159" s="1121"/>
    </row>
    <row r="160" spans="1:6">
      <c r="A160" s="742"/>
      <c r="B160" s="739"/>
      <c r="C160" s="740"/>
      <c r="D160" s="740"/>
      <c r="E160" s="743"/>
      <c r="F160" s="1119"/>
    </row>
    <row r="161" spans="1:6">
      <c r="A161" s="760"/>
      <c r="B161" s="739" t="s">
        <v>465</v>
      </c>
      <c r="C161" s="740"/>
      <c r="D161" s="756"/>
      <c r="E161" s="746"/>
      <c r="F161" s="1118"/>
    </row>
    <row r="162" spans="1:6">
      <c r="A162" s="742"/>
      <c r="B162" s="739"/>
      <c r="C162" s="740"/>
      <c r="D162" s="740"/>
      <c r="E162" s="743"/>
      <c r="F162" s="1119"/>
    </row>
    <row r="163" spans="1:6" ht="39">
      <c r="A163" s="760"/>
      <c r="B163" s="739" t="s">
        <v>1297</v>
      </c>
      <c r="C163" s="740"/>
      <c r="D163" s="756"/>
      <c r="E163" s="746"/>
      <c r="F163" s="1118"/>
    </row>
    <row r="164" spans="1:6">
      <c r="A164" s="742"/>
      <c r="B164" s="739"/>
      <c r="C164" s="740"/>
      <c r="D164" s="740"/>
      <c r="E164" s="743"/>
      <c r="F164" s="1119"/>
    </row>
    <row r="165" spans="1:6" s="754" customFormat="1">
      <c r="A165" s="749">
        <v>3.4</v>
      </c>
      <c r="B165" s="750" t="s">
        <v>1298</v>
      </c>
      <c r="C165" s="751" t="s">
        <v>12</v>
      </c>
      <c r="D165" s="752">
        <v>3</v>
      </c>
      <c r="E165" s="753"/>
      <c r="F165" s="1121"/>
    </row>
    <row r="166" spans="1:6">
      <c r="A166" s="742"/>
      <c r="B166" s="739"/>
      <c r="C166" s="740"/>
      <c r="D166" s="740"/>
      <c r="E166" s="743"/>
      <c r="F166" s="1121"/>
    </row>
    <row r="167" spans="1:6" s="754" customFormat="1">
      <c r="A167" s="749">
        <v>3.5</v>
      </c>
      <c r="B167" s="750" t="s">
        <v>1299</v>
      </c>
      <c r="C167" s="751" t="s">
        <v>12</v>
      </c>
      <c r="D167" s="752">
        <v>2</v>
      </c>
      <c r="E167" s="753"/>
      <c r="F167" s="1121"/>
    </row>
    <row r="168" spans="1:6">
      <c r="A168" s="742"/>
      <c r="B168" s="739"/>
      <c r="C168" s="740"/>
      <c r="D168" s="740"/>
      <c r="E168" s="743"/>
      <c r="F168" s="1121"/>
    </row>
    <row r="169" spans="1:6" s="754" customFormat="1">
      <c r="A169" s="749">
        <v>3.6</v>
      </c>
      <c r="B169" s="750" t="s">
        <v>1300</v>
      </c>
      <c r="C169" s="751" t="s">
        <v>12</v>
      </c>
      <c r="D169" s="752">
        <v>5</v>
      </c>
      <c r="E169" s="753"/>
      <c r="F169" s="1121"/>
    </row>
    <row r="170" spans="1:6">
      <c r="A170" s="742"/>
      <c r="B170" s="739"/>
      <c r="C170" s="740"/>
      <c r="D170" s="740"/>
      <c r="E170" s="743"/>
      <c r="F170" s="1119"/>
    </row>
    <row r="171" spans="1:6">
      <c r="A171" s="758"/>
      <c r="B171" s="739" t="s">
        <v>125</v>
      </c>
      <c r="C171" s="740"/>
      <c r="D171" s="740"/>
      <c r="E171" s="743"/>
      <c r="F171" s="1123"/>
    </row>
    <row r="172" spans="1:6">
      <c r="A172" s="742"/>
      <c r="B172" s="739"/>
      <c r="C172" s="740"/>
      <c r="D172" s="740"/>
      <c r="E172" s="743"/>
      <c r="F172" s="1119"/>
    </row>
    <row r="173" spans="1:6" ht="52">
      <c r="A173" s="758"/>
      <c r="B173" s="739" t="s">
        <v>1301</v>
      </c>
      <c r="C173" s="740"/>
      <c r="D173" s="740"/>
      <c r="E173" s="743"/>
      <c r="F173" s="1123"/>
    </row>
    <row r="174" spans="1:6">
      <c r="A174" s="742"/>
      <c r="B174" s="739"/>
      <c r="C174" s="740"/>
      <c r="D174" s="740"/>
      <c r="E174" s="743"/>
      <c r="F174" s="1119"/>
    </row>
    <row r="175" spans="1:6" s="754" customFormat="1" ht="14.5">
      <c r="A175" s="749">
        <v>3.7</v>
      </c>
      <c r="B175" s="750" t="s">
        <v>1302</v>
      </c>
      <c r="C175" s="751" t="s">
        <v>15</v>
      </c>
      <c r="D175" s="752">
        <v>50</v>
      </c>
      <c r="E175" s="753"/>
      <c r="F175" s="1121"/>
    </row>
    <row r="176" spans="1:6">
      <c r="A176" s="742"/>
      <c r="B176" s="739"/>
      <c r="C176" s="740"/>
      <c r="D176" s="740"/>
      <c r="E176" s="743"/>
      <c r="F176" s="1121"/>
    </row>
    <row r="177" spans="1:6" s="754" customFormat="1" ht="14.5">
      <c r="A177" s="749">
        <v>3.8</v>
      </c>
      <c r="B177" s="750" t="s">
        <v>1303</v>
      </c>
      <c r="C177" s="751" t="s">
        <v>15</v>
      </c>
      <c r="D177" s="752">
        <v>4</v>
      </c>
      <c r="E177" s="753"/>
      <c r="F177" s="1121"/>
    </row>
    <row r="178" spans="1:6">
      <c r="A178" s="742"/>
      <c r="B178" s="739"/>
      <c r="C178" s="740"/>
      <c r="D178" s="740"/>
      <c r="E178" s="743"/>
      <c r="F178" s="1119"/>
    </row>
    <row r="179" spans="1:6" ht="13.5" thickBot="1">
      <c r="A179" s="2052" t="s">
        <v>49</v>
      </c>
      <c r="B179" s="2053"/>
      <c r="C179" s="2053"/>
      <c r="D179" s="2053"/>
      <c r="E179" s="2054"/>
      <c r="F179" s="1124">
        <f>SUM(F139:F178)</f>
        <v>0</v>
      </c>
    </row>
    <row r="180" spans="1:6">
      <c r="A180" s="764">
        <v>4</v>
      </c>
      <c r="B180" s="769" t="s">
        <v>137</v>
      </c>
      <c r="C180" s="740"/>
      <c r="D180" s="756"/>
      <c r="E180" s="746"/>
      <c r="F180" s="1118"/>
    </row>
    <row r="181" spans="1:6">
      <c r="A181" s="742"/>
      <c r="B181" s="739"/>
      <c r="C181" s="740"/>
      <c r="D181" s="740"/>
      <c r="E181" s="743"/>
      <c r="F181" s="1119"/>
    </row>
    <row r="182" spans="1:6">
      <c r="A182" s="760"/>
      <c r="B182" s="739" t="s">
        <v>1304</v>
      </c>
      <c r="C182" s="740"/>
      <c r="D182" s="746"/>
      <c r="E182" s="741"/>
      <c r="F182" s="1118"/>
    </row>
    <row r="183" spans="1:6">
      <c r="A183" s="742"/>
      <c r="B183" s="739"/>
      <c r="C183" s="740"/>
      <c r="D183" s="740"/>
      <c r="E183" s="743"/>
      <c r="F183" s="1119"/>
    </row>
    <row r="184" spans="1:6">
      <c r="A184" s="760"/>
      <c r="B184" s="739" t="s">
        <v>468</v>
      </c>
      <c r="C184" s="740"/>
      <c r="D184" s="746"/>
      <c r="E184" s="741"/>
      <c r="F184" s="1118"/>
    </row>
    <row r="185" spans="1:6">
      <c r="A185" s="742"/>
      <c r="B185" s="739"/>
      <c r="C185" s="740"/>
      <c r="D185" s="740"/>
      <c r="E185" s="743"/>
      <c r="F185" s="1119"/>
    </row>
    <row r="186" spans="1:6" ht="65">
      <c r="A186" s="760"/>
      <c r="B186" s="739" t="s">
        <v>1305</v>
      </c>
      <c r="C186" s="740"/>
      <c r="D186" s="756"/>
      <c r="E186" s="746"/>
      <c r="F186" s="1120"/>
    </row>
    <row r="187" spans="1:6">
      <c r="A187" s="742"/>
      <c r="B187" s="739"/>
      <c r="C187" s="740"/>
      <c r="D187" s="740"/>
      <c r="E187" s="743"/>
      <c r="F187" s="1119"/>
    </row>
    <row r="188" spans="1:6" s="754" customFormat="1">
      <c r="A188" s="749">
        <v>4.0999999999999996</v>
      </c>
      <c r="B188" s="750" t="s">
        <v>1306</v>
      </c>
      <c r="C188" s="751" t="s">
        <v>12</v>
      </c>
      <c r="D188" s="752">
        <v>10</v>
      </c>
      <c r="E188" s="753"/>
      <c r="F188" s="1121"/>
    </row>
    <row r="189" spans="1:6">
      <c r="A189" s="742"/>
      <c r="B189" s="739"/>
      <c r="C189" s="740"/>
      <c r="D189" s="740"/>
      <c r="E189" s="743"/>
      <c r="F189" s="1119"/>
    </row>
    <row r="190" spans="1:6">
      <c r="A190" s="760"/>
      <c r="B190" s="739" t="s">
        <v>143</v>
      </c>
      <c r="C190" s="740"/>
      <c r="D190" s="756"/>
      <c r="E190" s="746"/>
      <c r="F190" s="1120"/>
    </row>
    <row r="191" spans="1:6">
      <c r="A191" s="742"/>
      <c r="B191" s="739"/>
      <c r="C191" s="740"/>
      <c r="D191" s="740"/>
      <c r="E191" s="743"/>
      <c r="F191" s="1119"/>
    </row>
    <row r="192" spans="1:6" ht="52">
      <c r="A192" s="760"/>
      <c r="B192" s="739" t="s">
        <v>144</v>
      </c>
      <c r="C192" s="740"/>
      <c r="D192" s="756"/>
      <c r="E192" s="746"/>
      <c r="F192" s="1120"/>
    </row>
    <row r="193" spans="1:6">
      <c r="A193" s="742"/>
      <c r="B193" s="739"/>
      <c r="C193" s="740"/>
      <c r="D193" s="740"/>
      <c r="E193" s="743"/>
      <c r="F193" s="1119"/>
    </row>
    <row r="194" spans="1:6" s="754" customFormat="1">
      <c r="A194" s="749">
        <v>4.2</v>
      </c>
      <c r="B194" s="750" t="s">
        <v>1307</v>
      </c>
      <c r="C194" s="751" t="s">
        <v>19</v>
      </c>
      <c r="D194" s="752">
        <v>172</v>
      </c>
      <c r="E194" s="753"/>
      <c r="F194" s="1121"/>
    </row>
    <row r="195" spans="1:6">
      <c r="A195" s="742"/>
      <c r="B195" s="739"/>
      <c r="C195" s="740"/>
      <c r="D195" s="740"/>
      <c r="E195" s="753"/>
      <c r="F195" s="1121"/>
    </row>
    <row r="196" spans="1:6" s="754" customFormat="1">
      <c r="A196" s="749">
        <v>4.3</v>
      </c>
      <c r="B196" s="750" t="s">
        <v>147</v>
      </c>
      <c r="C196" s="751" t="s">
        <v>19</v>
      </c>
      <c r="D196" s="752">
        <v>123</v>
      </c>
      <c r="E196" s="753"/>
      <c r="F196" s="1121"/>
    </row>
    <row r="197" spans="1:6">
      <c r="A197" s="742"/>
      <c r="B197" s="739"/>
      <c r="C197" s="740"/>
      <c r="D197" s="740"/>
      <c r="E197" s="753"/>
      <c r="F197" s="1121"/>
    </row>
    <row r="198" spans="1:6" s="754" customFormat="1">
      <c r="A198" s="749">
        <v>4.4000000000000004</v>
      </c>
      <c r="B198" s="750" t="s">
        <v>1308</v>
      </c>
      <c r="C198" s="751" t="s">
        <v>19</v>
      </c>
      <c r="D198" s="752">
        <v>41</v>
      </c>
      <c r="E198" s="753"/>
      <c r="F198" s="1121"/>
    </row>
    <row r="199" spans="1:6">
      <c r="A199" s="742"/>
      <c r="B199" s="739"/>
      <c r="C199" s="740"/>
      <c r="D199" s="740"/>
      <c r="E199" s="753"/>
      <c r="F199" s="1121"/>
    </row>
    <row r="200" spans="1:6" s="754" customFormat="1">
      <c r="A200" s="749">
        <v>4.5</v>
      </c>
      <c r="B200" s="750" t="s">
        <v>1309</v>
      </c>
      <c r="C200" s="751" t="s">
        <v>19</v>
      </c>
      <c r="D200" s="752">
        <v>13</v>
      </c>
      <c r="E200" s="753"/>
      <c r="F200" s="1121"/>
    </row>
    <row r="201" spans="1:6">
      <c r="A201" s="742"/>
      <c r="B201" s="739"/>
      <c r="C201" s="740"/>
      <c r="D201" s="740"/>
      <c r="E201" s="753"/>
      <c r="F201" s="1121"/>
    </row>
    <row r="202" spans="1:6" s="754" customFormat="1" ht="25">
      <c r="A202" s="749">
        <v>4.5999999999999996</v>
      </c>
      <c r="B202" s="745" t="s">
        <v>149</v>
      </c>
      <c r="C202" s="751" t="s">
        <v>19</v>
      </c>
      <c r="D202" s="752">
        <v>39</v>
      </c>
      <c r="E202" s="753"/>
      <c r="F202" s="1121"/>
    </row>
    <row r="203" spans="1:6">
      <c r="A203" s="742"/>
      <c r="B203" s="739"/>
      <c r="C203" s="740"/>
      <c r="D203" s="740"/>
      <c r="E203" s="753"/>
      <c r="F203" s="1121"/>
    </row>
    <row r="204" spans="1:6" s="754" customFormat="1">
      <c r="A204" s="749">
        <v>4.7</v>
      </c>
      <c r="B204" s="750" t="s">
        <v>1310</v>
      </c>
      <c r="C204" s="751" t="s">
        <v>19</v>
      </c>
      <c r="D204" s="752">
        <v>260</v>
      </c>
      <c r="E204" s="753"/>
      <c r="F204" s="1121"/>
    </row>
    <row r="205" spans="1:6">
      <c r="A205" s="742"/>
      <c r="B205" s="739"/>
      <c r="C205" s="740"/>
      <c r="D205" s="740"/>
      <c r="E205" s="743"/>
      <c r="F205" s="1119"/>
    </row>
    <row r="206" spans="1:6">
      <c r="A206" s="758"/>
      <c r="B206" s="739" t="s">
        <v>152</v>
      </c>
      <c r="C206" s="740"/>
      <c r="D206" s="756"/>
      <c r="E206" s="746"/>
      <c r="F206" s="1120"/>
    </row>
    <row r="207" spans="1:6">
      <c r="A207" s="742"/>
      <c r="B207" s="739"/>
      <c r="C207" s="740"/>
      <c r="D207" s="740"/>
      <c r="E207" s="743"/>
      <c r="F207" s="1119"/>
    </row>
    <row r="208" spans="1:6" s="754" customFormat="1">
      <c r="A208" s="749">
        <v>4.8</v>
      </c>
      <c r="B208" s="750" t="s">
        <v>1311</v>
      </c>
      <c r="C208" s="751" t="s">
        <v>19</v>
      </c>
      <c r="D208" s="752">
        <v>39</v>
      </c>
      <c r="E208" s="753"/>
      <c r="F208" s="1121"/>
    </row>
    <row r="209" spans="1:6">
      <c r="A209" s="742"/>
      <c r="B209" s="739"/>
      <c r="C209" s="740"/>
      <c r="D209" s="740"/>
      <c r="E209" s="743"/>
      <c r="F209" s="1119"/>
    </row>
    <row r="210" spans="1:6">
      <c r="A210" s="738">
        <v>5</v>
      </c>
      <c r="B210" s="739" t="s">
        <v>1312</v>
      </c>
      <c r="C210" s="740"/>
      <c r="D210" s="740"/>
      <c r="E210" s="743"/>
      <c r="F210" s="1123"/>
    </row>
    <row r="211" spans="1:6">
      <c r="A211" s="742"/>
      <c r="B211" s="739"/>
      <c r="C211" s="740"/>
      <c r="D211" s="740"/>
      <c r="E211" s="743"/>
      <c r="F211" s="1119"/>
    </row>
    <row r="212" spans="1:6">
      <c r="A212" s="742"/>
      <c r="B212" s="739" t="s">
        <v>1313</v>
      </c>
      <c r="C212" s="740"/>
      <c r="D212" s="740"/>
      <c r="E212" s="743"/>
      <c r="F212" s="1123"/>
    </row>
    <row r="213" spans="1:6">
      <c r="A213" s="742"/>
      <c r="B213" s="739"/>
      <c r="C213" s="740"/>
      <c r="D213" s="740"/>
      <c r="E213" s="743"/>
      <c r="F213" s="1119"/>
    </row>
    <row r="214" spans="1:6">
      <c r="A214" s="742"/>
      <c r="B214" s="739" t="s">
        <v>1314</v>
      </c>
      <c r="C214" s="740"/>
      <c r="D214" s="740"/>
      <c r="E214" s="743"/>
      <c r="F214" s="1123"/>
    </row>
    <row r="215" spans="1:6">
      <c r="A215" s="742"/>
      <c r="B215" s="739"/>
      <c r="C215" s="740"/>
      <c r="D215" s="740"/>
      <c r="E215" s="743"/>
      <c r="F215" s="1119"/>
    </row>
    <row r="216" spans="1:6">
      <c r="A216" s="742"/>
      <c r="B216" s="739" t="s">
        <v>1315</v>
      </c>
      <c r="C216" s="740"/>
      <c r="D216" s="740"/>
      <c r="E216" s="759"/>
      <c r="F216" s="1119"/>
    </row>
    <row r="217" spans="1:6">
      <c r="A217" s="742"/>
      <c r="B217" s="739"/>
      <c r="C217" s="740"/>
      <c r="D217" s="740"/>
      <c r="E217" s="743"/>
      <c r="F217" s="1119"/>
    </row>
    <row r="218" spans="1:6" ht="78">
      <c r="A218" s="742"/>
      <c r="B218" s="739" t="s">
        <v>1316</v>
      </c>
      <c r="C218" s="740"/>
      <c r="D218" s="740"/>
      <c r="E218" s="743"/>
      <c r="F218" s="1123"/>
    </row>
    <row r="219" spans="1:6">
      <c r="A219" s="742"/>
      <c r="B219" s="739"/>
      <c r="C219" s="740"/>
      <c r="D219" s="740"/>
      <c r="E219" s="743"/>
      <c r="F219" s="1119"/>
    </row>
    <row r="220" spans="1:6" s="754" customFormat="1">
      <c r="A220" s="749">
        <v>5.0999999999999996</v>
      </c>
      <c r="B220" s="750" t="s">
        <v>1317</v>
      </c>
      <c r="C220" s="751" t="s">
        <v>12</v>
      </c>
      <c r="D220" s="752">
        <v>5</v>
      </c>
      <c r="E220" s="753"/>
      <c r="F220" s="1121"/>
    </row>
    <row r="221" spans="1:6">
      <c r="A221" s="742"/>
      <c r="B221" s="739"/>
      <c r="C221" s="740"/>
      <c r="D221" s="740"/>
      <c r="E221" s="743"/>
      <c r="F221" s="1119"/>
    </row>
    <row r="222" spans="1:6" ht="13.5" thickBot="1">
      <c r="A222" s="2052" t="s">
        <v>49</v>
      </c>
      <c r="B222" s="2053"/>
      <c r="C222" s="2053"/>
      <c r="D222" s="2053"/>
      <c r="E222" s="2054"/>
      <c r="F222" s="1124">
        <f>SUM(F187:F221)</f>
        <v>0</v>
      </c>
    </row>
    <row r="223" spans="1:6">
      <c r="A223" s="758"/>
      <c r="B223" s="739" t="s">
        <v>1318</v>
      </c>
      <c r="C223" s="740"/>
      <c r="D223" s="740"/>
      <c r="E223" s="759"/>
      <c r="F223" s="1119"/>
    </row>
    <row r="224" spans="1:6">
      <c r="A224" s="742"/>
      <c r="B224" s="739"/>
      <c r="C224" s="740"/>
      <c r="D224" s="740"/>
      <c r="E224" s="743"/>
      <c r="F224" s="1119"/>
    </row>
    <row r="225" spans="1:6">
      <c r="A225" s="758"/>
      <c r="B225" s="739" t="s">
        <v>1319</v>
      </c>
      <c r="C225" s="740"/>
      <c r="D225" s="740"/>
      <c r="E225" s="759"/>
      <c r="F225" s="1119"/>
    </row>
    <row r="226" spans="1:6">
      <c r="A226" s="742"/>
      <c r="B226" s="739"/>
      <c r="C226" s="740"/>
      <c r="D226" s="740"/>
      <c r="E226" s="743"/>
      <c r="F226" s="1119"/>
    </row>
    <row r="227" spans="1:6" ht="52">
      <c r="A227" s="758"/>
      <c r="B227" s="739" t="s">
        <v>1320</v>
      </c>
      <c r="C227" s="740"/>
      <c r="D227" s="740"/>
      <c r="E227" s="743"/>
      <c r="F227" s="1123"/>
    </row>
    <row r="228" spans="1:6">
      <c r="A228" s="742"/>
      <c r="B228" s="739"/>
      <c r="C228" s="740"/>
      <c r="D228" s="740"/>
      <c r="E228" s="743"/>
      <c r="F228" s="1119"/>
    </row>
    <row r="229" spans="1:6" ht="25">
      <c r="A229" s="758">
        <v>5.2</v>
      </c>
      <c r="B229" s="745" t="s">
        <v>1321</v>
      </c>
      <c r="C229" s="740" t="s">
        <v>12</v>
      </c>
      <c r="D229" s="740">
        <v>5</v>
      </c>
      <c r="E229" s="759"/>
      <c r="F229" s="1120"/>
    </row>
    <row r="230" spans="1:6">
      <c r="A230" s="742"/>
      <c r="B230" s="739"/>
      <c r="C230" s="740"/>
      <c r="D230" s="740"/>
      <c r="E230" s="743"/>
      <c r="F230" s="1119"/>
    </row>
    <row r="231" spans="1:6">
      <c r="A231" s="742"/>
      <c r="B231" s="739" t="s">
        <v>1322</v>
      </c>
      <c r="C231" s="740"/>
      <c r="D231" s="740"/>
      <c r="E231" s="759"/>
      <c r="F231" s="1119"/>
    </row>
    <row r="232" spans="1:6">
      <c r="A232" s="742"/>
      <c r="B232" s="739"/>
      <c r="C232" s="740"/>
      <c r="D232" s="740"/>
      <c r="E232" s="743"/>
      <c r="F232" s="1119"/>
    </row>
    <row r="233" spans="1:6" ht="39">
      <c r="A233" s="742"/>
      <c r="B233" s="739" t="s">
        <v>1323</v>
      </c>
      <c r="C233" s="740"/>
      <c r="D233" s="740"/>
      <c r="E233" s="759"/>
      <c r="F233" s="1119"/>
    </row>
    <row r="234" spans="1:6">
      <c r="A234" s="742"/>
      <c r="B234" s="739"/>
      <c r="C234" s="740"/>
      <c r="D234" s="740"/>
      <c r="E234" s="743"/>
      <c r="F234" s="1119"/>
    </row>
    <row r="235" spans="1:6" s="754" customFormat="1">
      <c r="A235" s="749">
        <v>5.3</v>
      </c>
      <c r="B235" s="750" t="s">
        <v>1324</v>
      </c>
      <c r="C235" s="751" t="s">
        <v>12</v>
      </c>
      <c r="D235" s="752">
        <v>5</v>
      </c>
      <c r="E235" s="753"/>
      <c r="F235" s="1121"/>
    </row>
    <row r="236" spans="1:6">
      <c r="A236" s="742"/>
      <c r="B236" s="739"/>
      <c r="C236" s="740"/>
      <c r="D236" s="740"/>
      <c r="E236" s="743"/>
      <c r="F236" s="1119"/>
    </row>
    <row r="237" spans="1:6">
      <c r="A237" s="742"/>
      <c r="B237" s="739" t="s">
        <v>1325</v>
      </c>
      <c r="C237" s="740"/>
      <c r="D237" s="740"/>
      <c r="E237" s="743"/>
      <c r="F237" s="1123"/>
    </row>
    <row r="238" spans="1:6">
      <c r="A238" s="742"/>
      <c r="B238" s="739"/>
      <c r="C238" s="740"/>
      <c r="D238" s="740"/>
      <c r="E238" s="743"/>
      <c r="F238" s="1119"/>
    </row>
    <row r="239" spans="1:6" s="754" customFormat="1">
      <c r="A239" s="749">
        <v>5.4</v>
      </c>
      <c r="B239" s="750" t="s">
        <v>1326</v>
      </c>
      <c r="C239" s="751" t="s">
        <v>19</v>
      </c>
      <c r="D239" s="752">
        <v>29</v>
      </c>
      <c r="E239" s="753"/>
      <c r="F239" s="1121"/>
    </row>
    <row r="240" spans="1:6">
      <c r="A240" s="742"/>
      <c r="B240" s="739"/>
      <c r="C240" s="740"/>
      <c r="D240" s="740"/>
      <c r="E240" s="743"/>
      <c r="F240" s="1121"/>
    </row>
    <row r="241" spans="1:6" s="754" customFormat="1">
      <c r="A241" s="749">
        <v>5.5</v>
      </c>
      <c r="B241" s="750" t="s">
        <v>1327</v>
      </c>
      <c r="C241" s="751" t="s">
        <v>19</v>
      </c>
      <c r="D241" s="752">
        <v>51</v>
      </c>
      <c r="E241" s="753"/>
      <c r="F241" s="1121"/>
    </row>
    <row r="242" spans="1:6">
      <c r="A242" s="742"/>
      <c r="B242" s="739"/>
      <c r="C242" s="740"/>
      <c r="D242" s="740"/>
      <c r="E242" s="743"/>
      <c r="F242" s="1119"/>
    </row>
    <row r="243" spans="1:6">
      <c r="A243" s="738">
        <v>6</v>
      </c>
      <c r="B243" s="739" t="s">
        <v>1328</v>
      </c>
      <c r="C243" s="740"/>
      <c r="D243" s="740"/>
      <c r="E243" s="743"/>
      <c r="F243" s="1123"/>
    </row>
    <row r="244" spans="1:6">
      <c r="A244" s="742"/>
      <c r="B244" s="739"/>
      <c r="C244" s="740"/>
      <c r="D244" s="740"/>
      <c r="E244" s="743"/>
      <c r="F244" s="1119"/>
    </row>
    <row r="245" spans="1:6" ht="26">
      <c r="A245" s="742"/>
      <c r="B245" s="739" t="s">
        <v>1329</v>
      </c>
      <c r="C245" s="740"/>
      <c r="D245" s="740"/>
      <c r="E245" s="743"/>
      <c r="F245" s="1123"/>
    </row>
    <row r="246" spans="1:6">
      <c r="A246" s="742"/>
      <c r="B246" s="739"/>
      <c r="C246" s="740"/>
      <c r="D246" s="740"/>
      <c r="E246" s="743"/>
      <c r="F246" s="1119"/>
    </row>
    <row r="247" spans="1:6" s="754" customFormat="1">
      <c r="A247" s="749">
        <v>6.1</v>
      </c>
      <c r="B247" s="750" t="s">
        <v>1330</v>
      </c>
      <c r="C247" s="751" t="s">
        <v>12</v>
      </c>
      <c r="D247" s="752">
        <v>10.5</v>
      </c>
      <c r="E247" s="753"/>
      <c r="F247" s="1121"/>
    </row>
    <row r="248" spans="1:6">
      <c r="A248" s="742"/>
      <c r="B248" s="739"/>
      <c r="C248" s="740"/>
      <c r="D248" s="740"/>
      <c r="E248" s="743"/>
      <c r="F248" s="1121"/>
    </row>
    <row r="249" spans="1:6" s="754" customFormat="1">
      <c r="A249" s="749">
        <v>6.2</v>
      </c>
      <c r="B249" s="750" t="s">
        <v>1331</v>
      </c>
      <c r="C249" s="751" t="s">
        <v>12</v>
      </c>
      <c r="D249" s="752">
        <v>7</v>
      </c>
      <c r="E249" s="753"/>
      <c r="F249" s="1121"/>
    </row>
    <row r="250" spans="1:6">
      <c r="A250" s="742"/>
      <c r="B250" s="739"/>
      <c r="C250" s="740"/>
      <c r="D250" s="740"/>
      <c r="E250" s="743"/>
      <c r="F250" s="1121"/>
    </row>
    <row r="251" spans="1:6" ht="25">
      <c r="A251" s="758">
        <v>6.3</v>
      </c>
      <c r="B251" s="745" t="s">
        <v>1332</v>
      </c>
      <c r="C251" s="740" t="s">
        <v>12</v>
      </c>
      <c r="D251" s="740">
        <v>3</v>
      </c>
      <c r="E251" s="759"/>
      <c r="F251" s="1121"/>
    </row>
    <row r="252" spans="1:6">
      <c r="A252" s="742"/>
      <c r="B252" s="739"/>
      <c r="C252" s="740"/>
      <c r="D252" s="740"/>
      <c r="E252" s="743"/>
      <c r="F252" s="1121"/>
    </row>
    <row r="253" spans="1:6" ht="25">
      <c r="A253" s="758">
        <v>6.4</v>
      </c>
      <c r="B253" s="745" t="s">
        <v>1333</v>
      </c>
      <c r="C253" s="740" t="s">
        <v>12</v>
      </c>
      <c r="D253" s="740">
        <v>7</v>
      </c>
      <c r="E253" s="759"/>
      <c r="F253" s="1121"/>
    </row>
    <row r="254" spans="1:6">
      <c r="A254" s="742"/>
      <c r="B254" s="739"/>
      <c r="C254" s="740"/>
      <c r="D254" s="740"/>
      <c r="E254" s="743"/>
      <c r="F254" s="1121"/>
    </row>
    <row r="255" spans="1:6" s="754" customFormat="1">
      <c r="A255" s="749">
        <v>6.5</v>
      </c>
      <c r="B255" s="750" t="s">
        <v>1334</v>
      </c>
      <c r="C255" s="751" t="s">
        <v>12</v>
      </c>
      <c r="D255" s="752">
        <v>3</v>
      </c>
      <c r="E255" s="753"/>
      <c r="F255" s="1121"/>
    </row>
    <row r="256" spans="1:6">
      <c r="A256" s="742"/>
      <c r="B256" s="739"/>
      <c r="C256" s="740"/>
      <c r="D256" s="740"/>
      <c r="E256" s="743"/>
      <c r="F256" s="1121"/>
    </row>
    <row r="257" spans="1:6" s="754" customFormat="1">
      <c r="A257" s="749">
        <v>6.6</v>
      </c>
      <c r="B257" s="750" t="s">
        <v>1335</v>
      </c>
      <c r="C257" s="751" t="s">
        <v>12</v>
      </c>
      <c r="D257" s="752">
        <v>10</v>
      </c>
      <c r="E257" s="753"/>
      <c r="F257" s="1121"/>
    </row>
    <row r="258" spans="1:6">
      <c r="A258" s="742"/>
      <c r="B258" s="739"/>
      <c r="C258" s="740"/>
      <c r="D258" s="740"/>
      <c r="E258" s="743"/>
      <c r="F258" s="1121"/>
    </row>
    <row r="259" spans="1:6" s="754" customFormat="1">
      <c r="A259" s="749">
        <v>6.7</v>
      </c>
      <c r="B259" s="750" t="s">
        <v>1336</v>
      </c>
      <c r="C259" s="751" t="s">
        <v>12</v>
      </c>
      <c r="D259" s="752">
        <v>2</v>
      </c>
      <c r="E259" s="753"/>
      <c r="F259" s="1121"/>
    </row>
    <row r="260" spans="1:6">
      <c r="A260" s="742"/>
      <c r="B260" s="739"/>
      <c r="C260" s="740"/>
      <c r="D260" s="740"/>
      <c r="E260" s="743"/>
      <c r="F260" s="1121"/>
    </row>
    <row r="261" spans="1:6" s="754" customFormat="1">
      <c r="A261" s="749">
        <v>6.8</v>
      </c>
      <c r="B261" s="750" t="s">
        <v>1337</v>
      </c>
      <c r="C261" s="751" t="s">
        <v>12</v>
      </c>
      <c r="D261" s="752">
        <v>10</v>
      </c>
      <c r="E261" s="753"/>
      <c r="F261" s="1121"/>
    </row>
    <row r="262" spans="1:6">
      <c r="A262" s="742"/>
      <c r="B262" s="739"/>
      <c r="C262" s="740"/>
      <c r="D262" s="740"/>
      <c r="E262" s="743"/>
      <c r="F262" s="1121"/>
    </row>
    <row r="263" spans="1:6" s="754" customFormat="1">
      <c r="A263" s="749">
        <v>6.9</v>
      </c>
      <c r="B263" s="750" t="s">
        <v>1338</v>
      </c>
      <c r="C263" s="751" t="s">
        <v>12</v>
      </c>
      <c r="D263" s="752">
        <v>16</v>
      </c>
      <c r="E263" s="753"/>
      <c r="F263" s="1121"/>
    </row>
    <row r="264" spans="1:6">
      <c r="A264" s="742"/>
      <c r="B264" s="739"/>
      <c r="C264" s="740"/>
      <c r="D264" s="740"/>
      <c r="E264" s="743"/>
      <c r="F264" s="1121"/>
    </row>
    <row r="265" spans="1:6" s="754" customFormat="1">
      <c r="A265" s="761">
        <v>6.1</v>
      </c>
      <c r="B265" s="750" t="s">
        <v>1339</v>
      </c>
      <c r="C265" s="751" t="s">
        <v>12</v>
      </c>
      <c r="D265" s="752">
        <v>16</v>
      </c>
      <c r="E265" s="753"/>
      <c r="F265" s="1121"/>
    </row>
    <row r="266" spans="1:6">
      <c r="A266" s="742"/>
      <c r="B266" s="739"/>
      <c r="C266" s="740"/>
      <c r="D266" s="740"/>
      <c r="E266" s="743"/>
      <c r="F266" s="1121"/>
    </row>
    <row r="267" spans="1:6" s="754" customFormat="1">
      <c r="A267" s="749">
        <v>6.11</v>
      </c>
      <c r="B267" s="750" t="s">
        <v>1340</v>
      </c>
      <c r="C267" s="751" t="s">
        <v>12</v>
      </c>
      <c r="D267" s="752">
        <v>16</v>
      </c>
      <c r="E267" s="753"/>
      <c r="F267" s="1121"/>
    </row>
    <row r="268" spans="1:6">
      <c r="A268" s="742"/>
      <c r="B268" s="739"/>
      <c r="C268" s="740"/>
      <c r="D268" s="740"/>
      <c r="E268" s="743"/>
      <c r="F268" s="1119"/>
    </row>
    <row r="269" spans="1:6" ht="13.5" thickBot="1">
      <c r="A269" s="2052" t="s">
        <v>49</v>
      </c>
      <c r="B269" s="2053"/>
      <c r="C269" s="2053"/>
      <c r="D269" s="2053"/>
      <c r="E269" s="2054"/>
      <c r="F269" s="1124">
        <f>SUM(F228:F268)</f>
        <v>0</v>
      </c>
    </row>
    <row r="270" spans="1:6" s="754" customFormat="1">
      <c r="A270" s="749">
        <v>6.12</v>
      </c>
      <c r="B270" s="750" t="s">
        <v>1341</v>
      </c>
      <c r="C270" s="751" t="s">
        <v>12</v>
      </c>
      <c r="D270" s="752">
        <v>8</v>
      </c>
      <c r="E270" s="753"/>
      <c r="F270" s="1121"/>
    </row>
    <row r="271" spans="1:6">
      <c r="A271" s="742"/>
      <c r="B271" s="739"/>
      <c r="C271" s="740"/>
      <c r="D271" s="740"/>
      <c r="E271" s="743"/>
      <c r="F271" s="1121"/>
    </row>
    <row r="272" spans="1:6" s="754" customFormat="1">
      <c r="A272" s="749">
        <v>6.13</v>
      </c>
      <c r="B272" s="750" t="s">
        <v>1342</v>
      </c>
      <c r="C272" s="751" t="s">
        <v>12</v>
      </c>
      <c r="D272" s="752">
        <v>7</v>
      </c>
      <c r="E272" s="753"/>
      <c r="F272" s="1121"/>
    </row>
    <row r="273" spans="1:6">
      <c r="A273" s="742"/>
      <c r="B273" s="739"/>
      <c r="C273" s="740"/>
      <c r="D273" s="740"/>
      <c r="E273" s="743"/>
      <c r="F273" s="1121"/>
    </row>
    <row r="274" spans="1:6">
      <c r="A274" s="747"/>
      <c r="B274" s="739" t="s">
        <v>499</v>
      </c>
      <c r="C274" s="740"/>
      <c r="D274" s="756"/>
      <c r="E274" s="746"/>
      <c r="F274" s="1118"/>
    </row>
    <row r="275" spans="1:6">
      <c r="A275" s="742"/>
      <c r="B275" s="739"/>
      <c r="C275" s="740"/>
      <c r="D275" s="740"/>
      <c r="E275" s="743"/>
      <c r="F275" s="1119"/>
    </row>
    <row r="276" spans="1:6" ht="143">
      <c r="A276" s="747"/>
      <c r="B276" s="739" t="s">
        <v>1343</v>
      </c>
      <c r="C276" s="740"/>
      <c r="D276" s="756"/>
      <c r="E276" s="746"/>
      <c r="F276" s="1118"/>
    </row>
    <row r="277" spans="1:6">
      <c r="A277" s="742"/>
      <c r="B277" s="739"/>
      <c r="C277" s="740"/>
      <c r="D277" s="740"/>
      <c r="E277" s="743"/>
      <c r="F277" s="1119"/>
    </row>
    <row r="278" spans="1:6" ht="50">
      <c r="A278" s="747">
        <v>6.14</v>
      </c>
      <c r="B278" s="745" t="s">
        <v>1344</v>
      </c>
      <c r="C278" s="740" t="s">
        <v>12</v>
      </c>
      <c r="D278" s="756">
        <v>5</v>
      </c>
      <c r="E278" s="746"/>
      <c r="F278" s="1120"/>
    </row>
    <row r="279" spans="1:6">
      <c r="A279" s="742"/>
      <c r="B279" s="739"/>
      <c r="C279" s="740"/>
      <c r="D279" s="740"/>
      <c r="E279" s="743"/>
      <c r="F279" s="1120"/>
    </row>
    <row r="280" spans="1:6" ht="50">
      <c r="A280" s="747">
        <v>6.15</v>
      </c>
      <c r="B280" s="745" t="s">
        <v>1345</v>
      </c>
      <c r="C280" s="740" t="s">
        <v>12</v>
      </c>
      <c r="D280" s="756">
        <v>2</v>
      </c>
      <c r="E280" s="746"/>
      <c r="F280" s="1120"/>
    </row>
    <row r="281" spans="1:6">
      <c r="A281" s="742"/>
      <c r="B281" s="739"/>
      <c r="C281" s="740"/>
      <c r="D281" s="740"/>
      <c r="E281" s="743"/>
      <c r="F281" s="1120"/>
    </row>
    <row r="282" spans="1:6" ht="37.5">
      <c r="A282" s="747">
        <v>6.16</v>
      </c>
      <c r="B282" s="745" t="s">
        <v>1346</v>
      </c>
      <c r="C282" s="740" t="s">
        <v>12</v>
      </c>
      <c r="D282" s="756">
        <v>3</v>
      </c>
      <c r="E282" s="746"/>
      <c r="F282" s="1120"/>
    </row>
    <row r="283" spans="1:6">
      <c r="A283" s="742"/>
      <c r="B283" s="739"/>
      <c r="C283" s="740"/>
      <c r="D283" s="740"/>
      <c r="E283" s="743"/>
      <c r="F283" s="1119"/>
    </row>
    <row r="284" spans="1:6">
      <c r="A284" s="747"/>
      <c r="B284" s="739" t="s">
        <v>165</v>
      </c>
      <c r="C284" s="740"/>
      <c r="D284" s="756"/>
      <c r="E284" s="746"/>
      <c r="F284" s="1118"/>
    </row>
    <row r="285" spans="1:6">
      <c r="A285" s="742"/>
      <c r="B285" s="739"/>
      <c r="C285" s="740"/>
      <c r="D285" s="740"/>
      <c r="E285" s="743"/>
      <c r="F285" s="1119"/>
    </row>
    <row r="286" spans="1:6" ht="104">
      <c r="A286" s="747"/>
      <c r="B286" s="739" t="s">
        <v>1347</v>
      </c>
      <c r="C286" s="740"/>
      <c r="D286" s="756"/>
      <c r="E286" s="746"/>
      <c r="F286" s="1118"/>
    </row>
    <row r="287" spans="1:6">
      <c r="A287" s="742"/>
      <c r="B287" s="739"/>
      <c r="C287" s="740"/>
      <c r="D287" s="740"/>
      <c r="E287" s="743"/>
      <c r="F287" s="1119"/>
    </row>
    <row r="288" spans="1:6" s="754" customFormat="1">
      <c r="A288" s="749">
        <v>6.17</v>
      </c>
      <c r="B288" s="750" t="s">
        <v>1348</v>
      </c>
      <c r="C288" s="751" t="s">
        <v>12</v>
      </c>
      <c r="D288" s="752">
        <v>3</v>
      </c>
      <c r="E288" s="753"/>
      <c r="F288" s="1121"/>
    </row>
    <row r="289" spans="1:6">
      <c r="A289" s="742"/>
      <c r="B289" s="739"/>
      <c r="C289" s="740"/>
      <c r="D289" s="740"/>
      <c r="E289" s="743"/>
      <c r="F289" s="1119"/>
    </row>
    <row r="290" spans="1:6">
      <c r="A290" s="770">
        <v>7</v>
      </c>
      <c r="B290" s="739" t="s">
        <v>1349</v>
      </c>
      <c r="C290" s="740"/>
      <c r="D290" s="756"/>
      <c r="E290" s="746"/>
      <c r="F290" s="1118"/>
    </row>
    <row r="291" spans="1:6">
      <c r="A291" s="742"/>
      <c r="B291" s="739"/>
      <c r="C291" s="740"/>
      <c r="D291" s="740"/>
      <c r="E291" s="743"/>
      <c r="F291" s="1119"/>
    </row>
    <row r="292" spans="1:6" s="763" customFormat="1" ht="26">
      <c r="A292" s="771"/>
      <c r="B292" s="739" t="s">
        <v>1350</v>
      </c>
      <c r="C292" s="740"/>
      <c r="D292" s="748"/>
      <c r="E292" s="772"/>
      <c r="F292" s="1118"/>
    </row>
    <row r="293" spans="1:6">
      <c r="A293" s="742"/>
      <c r="B293" s="739"/>
      <c r="C293" s="740"/>
      <c r="D293" s="740"/>
      <c r="E293" s="743"/>
      <c r="F293" s="1119"/>
    </row>
    <row r="294" spans="1:6" s="754" customFormat="1" ht="14.5">
      <c r="A294" s="749" t="s">
        <v>1351</v>
      </c>
      <c r="B294" s="750" t="s">
        <v>1352</v>
      </c>
      <c r="C294" s="751" t="s">
        <v>15</v>
      </c>
      <c r="D294" s="752">
        <v>5</v>
      </c>
      <c r="E294" s="753"/>
      <c r="F294" s="1121"/>
    </row>
    <row r="295" spans="1:6">
      <c r="A295" s="742"/>
      <c r="B295" s="739"/>
      <c r="C295" s="740"/>
      <c r="D295" s="740"/>
      <c r="E295" s="743"/>
      <c r="F295" s="1121"/>
    </row>
    <row r="296" spans="1:6" s="754" customFormat="1" ht="14.5">
      <c r="A296" s="749" t="s">
        <v>1353</v>
      </c>
      <c r="B296" s="750" t="s">
        <v>1354</v>
      </c>
      <c r="C296" s="751" t="s">
        <v>15</v>
      </c>
      <c r="D296" s="752">
        <v>5</v>
      </c>
      <c r="E296" s="753"/>
      <c r="F296" s="1121"/>
    </row>
    <row r="297" spans="1:6">
      <c r="A297" s="742"/>
      <c r="B297" s="739"/>
      <c r="C297" s="740"/>
      <c r="D297" s="740"/>
      <c r="E297" s="743"/>
      <c r="F297" s="1121"/>
    </row>
    <row r="298" spans="1:6" s="754" customFormat="1" ht="14.5">
      <c r="A298" s="749" t="s">
        <v>1355</v>
      </c>
      <c r="B298" s="750" t="s">
        <v>1356</v>
      </c>
      <c r="C298" s="751" t="s">
        <v>15</v>
      </c>
      <c r="D298" s="752">
        <v>5</v>
      </c>
      <c r="E298" s="753"/>
      <c r="F298" s="1121"/>
    </row>
    <row r="299" spans="1:6">
      <c r="A299" s="742"/>
      <c r="B299" s="739"/>
      <c r="C299" s="740"/>
      <c r="D299" s="740"/>
      <c r="E299" s="743"/>
      <c r="F299" s="1119"/>
    </row>
    <row r="300" spans="1:6" ht="13.5" thickBot="1">
      <c r="A300" s="2052" t="s">
        <v>49</v>
      </c>
      <c r="B300" s="2053"/>
      <c r="C300" s="2053"/>
      <c r="D300" s="2053"/>
      <c r="E300" s="2054"/>
      <c r="F300" s="1124">
        <f>SUM(F270:F299)</f>
        <v>0</v>
      </c>
    </row>
    <row r="301" spans="1:6" s="754" customFormat="1">
      <c r="A301" s="749" t="s">
        <v>1357</v>
      </c>
      <c r="B301" s="750" t="s">
        <v>1358</v>
      </c>
      <c r="C301" s="751" t="s">
        <v>19</v>
      </c>
      <c r="D301" s="752">
        <v>6</v>
      </c>
      <c r="E301" s="753"/>
      <c r="F301" s="1121"/>
    </row>
    <row r="302" spans="1:6">
      <c r="A302" s="742"/>
      <c r="B302" s="739"/>
      <c r="C302" s="740"/>
      <c r="D302" s="740"/>
      <c r="E302" s="743"/>
      <c r="F302" s="1121"/>
    </row>
    <row r="303" spans="1:6" ht="25">
      <c r="A303" s="773" t="s">
        <v>1359</v>
      </c>
      <c r="B303" s="745" t="s">
        <v>1360</v>
      </c>
      <c r="C303" s="740" t="s">
        <v>15</v>
      </c>
      <c r="D303" s="748">
        <v>5</v>
      </c>
      <c r="E303" s="772"/>
      <c r="F303" s="1121"/>
    </row>
    <row r="304" spans="1:6">
      <c r="A304" s="742"/>
      <c r="B304" s="739"/>
      <c r="C304" s="740"/>
      <c r="D304" s="740"/>
      <c r="E304" s="743"/>
      <c r="F304" s="1121"/>
    </row>
    <row r="305" spans="1:6" ht="25">
      <c r="A305" s="773" t="s">
        <v>1361</v>
      </c>
      <c r="B305" s="745" t="s">
        <v>1362</v>
      </c>
      <c r="C305" s="740" t="s">
        <v>15</v>
      </c>
      <c r="D305" s="748">
        <v>4</v>
      </c>
      <c r="E305" s="772"/>
      <c r="F305" s="1121"/>
    </row>
    <row r="306" spans="1:6">
      <c r="A306" s="742"/>
      <c r="B306" s="739"/>
      <c r="C306" s="740"/>
      <c r="D306" s="740"/>
      <c r="E306" s="743"/>
      <c r="F306" s="1121"/>
    </row>
    <row r="307" spans="1:6" ht="25">
      <c r="A307" s="773" t="s">
        <v>1363</v>
      </c>
      <c r="B307" s="745" t="s">
        <v>1364</v>
      </c>
      <c r="C307" s="740" t="s">
        <v>15</v>
      </c>
      <c r="D307" s="748">
        <v>4</v>
      </c>
      <c r="E307" s="772"/>
      <c r="F307" s="1121"/>
    </row>
    <row r="308" spans="1:6">
      <c r="A308" s="742"/>
      <c r="B308" s="739"/>
      <c r="C308" s="740"/>
      <c r="D308" s="740"/>
      <c r="E308" s="743"/>
      <c r="F308" s="1121"/>
    </row>
    <row r="309" spans="1:6" s="763" customFormat="1" ht="25">
      <c r="A309" s="771" t="s">
        <v>1365</v>
      </c>
      <c r="B309" s="745" t="s">
        <v>1366</v>
      </c>
      <c r="C309" s="774" t="s">
        <v>19</v>
      </c>
      <c r="D309" s="756">
        <v>7</v>
      </c>
      <c r="E309" s="775"/>
      <c r="F309" s="1121"/>
    </row>
    <row r="310" spans="1:6">
      <c r="A310" s="742"/>
      <c r="B310" s="739"/>
      <c r="C310" s="740"/>
      <c r="D310" s="740"/>
      <c r="E310" s="743"/>
      <c r="F310" s="1121"/>
    </row>
    <row r="311" spans="1:6" s="754" customFormat="1" ht="14.5">
      <c r="A311" s="749" t="s">
        <v>1367</v>
      </c>
      <c r="B311" s="750" t="s">
        <v>1368</v>
      </c>
      <c r="C311" s="751" t="s">
        <v>15</v>
      </c>
      <c r="D311" s="752">
        <v>4</v>
      </c>
      <c r="E311" s="753"/>
      <c r="F311" s="1121"/>
    </row>
    <row r="312" spans="1:6">
      <c r="A312" s="742"/>
      <c r="B312" s="739"/>
      <c r="C312" s="740"/>
      <c r="D312" s="740"/>
      <c r="E312" s="743"/>
      <c r="F312" s="1121"/>
    </row>
    <row r="313" spans="1:6" s="754" customFormat="1">
      <c r="A313" s="761">
        <v>7.1</v>
      </c>
      <c r="B313" s="750" t="s">
        <v>1369</v>
      </c>
      <c r="C313" s="751" t="s">
        <v>19</v>
      </c>
      <c r="D313" s="752">
        <v>6</v>
      </c>
      <c r="E313" s="753"/>
      <c r="F313" s="1121"/>
    </row>
    <row r="314" spans="1:6">
      <c r="A314" s="742"/>
      <c r="B314" s="739"/>
      <c r="C314" s="740"/>
      <c r="D314" s="740"/>
      <c r="E314" s="743"/>
      <c r="F314" s="1121"/>
    </row>
    <row r="315" spans="1:6" s="763" customFormat="1" ht="25">
      <c r="A315" s="762">
        <v>7.11</v>
      </c>
      <c r="B315" s="745" t="s">
        <v>1370</v>
      </c>
      <c r="C315" s="740" t="s">
        <v>15</v>
      </c>
      <c r="D315" s="748">
        <v>1</v>
      </c>
      <c r="E315" s="772"/>
      <c r="F315" s="1121"/>
    </row>
    <row r="316" spans="1:6">
      <c r="A316" s="742"/>
      <c r="B316" s="739"/>
      <c r="C316" s="740"/>
      <c r="D316" s="740"/>
      <c r="E316" s="743"/>
      <c r="F316" s="1121"/>
    </row>
    <row r="317" spans="1:6" s="754" customFormat="1">
      <c r="A317" s="749">
        <v>7.12</v>
      </c>
      <c r="B317" s="750" t="s">
        <v>1371</v>
      </c>
      <c r="C317" s="751" t="s">
        <v>19</v>
      </c>
      <c r="D317" s="752">
        <v>3</v>
      </c>
      <c r="E317" s="753"/>
      <c r="F317" s="1121"/>
    </row>
    <row r="318" spans="1:6">
      <c r="A318" s="742"/>
      <c r="B318" s="739"/>
      <c r="C318" s="740"/>
      <c r="D318" s="740"/>
      <c r="E318" s="743"/>
      <c r="F318" s="1121"/>
    </row>
    <row r="319" spans="1:6" s="754" customFormat="1" ht="14.5">
      <c r="A319" s="749">
        <v>7.13</v>
      </c>
      <c r="B319" s="750" t="s">
        <v>1372</v>
      </c>
      <c r="C319" s="751" t="s">
        <v>15</v>
      </c>
      <c r="D319" s="752">
        <v>2</v>
      </c>
      <c r="E319" s="753"/>
      <c r="F319" s="1121"/>
    </row>
    <row r="320" spans="1:6">
      <c r="A320" s="742"/>
      <c r="B320" s="739"/>
      <c r="C320" s="740"/>
      <c r="D320" s="740"/>
      <c r="E320" s="743"/>
      <c r="F320" s="1121"/>
    </row>
    <row r="321" spans="1:6" ht="25">
      <c r="A321" s="760">
        <v>7.14</v>
      </c>
      <c r="B321" s="745" t="s">
        <v>1373</v>
      </c>
      <c r="C321" s="740" t="s">
        <v>15</v>
      </c>
      <c r="D321" s="748">
        <v>2</v>
      </c>
      <c r="E321" s="772"/>
      <c r="F321" s="1121"/>
    </row>
    <row r="322" spans="1:6">
      <c r="A322" s="742"/>
      <c r="B322" s="739"/>
      <c r="C322" s="740"/>
      <c r="D322" s="740"/>
      <c r="E322" s="743"/>
      <c r="F322" s="1121"/>
    </row>
    <row r="323" spans="1:6" s="754" customFormat="1">
      <c r="A323" s="749">
        <v>7.15</v>
      </c>
      <c r="B323" s="750" t="s">
        <v>1374</v>
      </c>
      <c r="C323" s="751" t="s">
        <v>19</v>
      </c>
      <c r="D323" s="752">
        <v>3</v>
      </c>
      <c r="E323" s="753"/>
      <c r="F323" s="1121"/>
    </row>
    <row r="324" spans="1:6">
      <c r="A324" s="742"/>
      <c r="B324" s="739"/>
      <c r="C324" s="740"/>
      <c r="D324" s="740"/>
      <c r="E324" s="743"/>
      <c r="F324" s="1121"/>
    </row>
    <row r="325" spans="1:6" s="754" customFormat="1">
      <c r="A325" s="749">
        <v>7.16</v>
      </c>
      <c r="B325" s="750" t="s">
        <v>1375</v>
      </c>
      <c r="C325" s="751" t="s">
        <v>19</v>
      </c>
      <c r="D325" s="752">
        <v>12</v>
      </c>
      <c r="E325" s="753"/>
      <c r="F325" s="1121"/>
    </row>
    <row r="326" spans="1:6">
      <c r="A326" s="742"/>
      <c r="B326" s="739"/>
      <c r="C326" s="740"/>
      <c r="D326" s="740"/>
      <c r="E326" s="743"/>
      <c r="F326" s="1121"/>
    </row>
    <row r="327" spans="1:6" s="754" customFormat="1">
      <c r="A327" s="749">
        <v>7.17</v>
      </c>
      <c r="B327" s="750" t="s">
        <v>1376</v>
      </c>
      <c r="C327" s="751" t="s">
        <v>19</v>
      </c>
      <c r="D327" s="752">
        <v>20</v>
      </c>
      <c r="E327" s="753"/>
      <c r="F327" s="1121"/>
    </row>
    <row r="328" spans="1:6">
      <c r="A328" s="742"/>
      <c r="B328" s="739"/>
      <c r="C328" s="740"/>
      <c r="D328" s="740"/>
      <c r="E328" s="743"/>
      <c r="F328" s="1121"/>
    </row>
    <row r="329" spans="1:6" s="754" customFormat="1" ht="14.5">
      <c r="A329" s="749">
        <v>7.18</v>
      </c>
      <c r="B329" s="750" t="s">
        <v>1377</v>
      </c>
      <c r="C329" s="751" t="s">
        <v>15</v>
      </c>
      <c r="D329" s="752">
        <v>3</v>
      </c>
      <c r="E329" s="753"/>
      <c r="F329" s="1121"/>
    </row>
    <row r="330" spans="1:6">
      <c r="A330" s="742"/>
      <c r="B330" s="739"/>
      <c r="C330" s="740"/>
      <c r="D330" s="740"/>
      <c r="E330" s="743"/>
      <c r="F330" s="1121"/>
    </row>
    <row r="331" spans="1:6" s="763" customFormat="1" ht="25">
      <c r="A331" s="771" t="s">
        <v>1378</v>
      </c>
      <c r="B331" s="745" t="s">
        <v>1379</v>
      </c>
      <c r="C331" s="740" t="s">
        <v>12</v>
      </c>
      <c r="D331" s="748">
        <v>3</v>
      </c>
      <c r="E331" s="772"/>
      <c r="F331" s="1121"/>
    </row>
    <row r="332" spans="1:6">
      <c r="A332" s="742"/>
      <c r="B332" s="739"/>
      <c r="C332" s="740"/>
      <c r="D332" s="740"/>
      <c r="E332" s="743"/>
      <c r="F332" s="1121"/>
    </row>
    <row r="333" spans="1:6" s="763" customFormat="1" ht="25">
      <c r="A333" s="771" t="s">
        <v>1380</v>
      </c>
      <c r="B333" s="745" t="s">
        <v>1381</v>
      </c>
      <c r="C333" s="740" t="s">
        <v>12</v>
      </c>
      <c r="D333" s="748">
        <v>3</v>
      </c>
      <c r="E333" s="772"/>
      <c r="F333" s="1121"/>
    </row>
    <row r="334" spans="1:6">
      <c r="A334" s="742"/>
      <c r="B334" s="739"/>
      <c r="C334" s="740"/>
      <c r="D334" s="740"/>
      <c r="E334" s="743"/>
      <c r="F334" s="1121"/>
    </row>
    <row r="335" spans="1:6" s="763" customFormat="1" ht="25">
      <c r="A335" s="771" t="s">
        <v>1382</v>
      </c>
      <c r="B335" s="745" t="s">
        <v>1383</v>
      </c>
      <c r="C335" s="740" t="s">
        <v>19</v>
      </c>
      <c r="D335" s="748">
        <v>32</v>
      </c>
      <c r="E335" s="772"/>
      <c r="F335" s="1121"/>
    </row>
    <row r="336" spans="1:6">
      <c r="A336" s="742"/>
      <c r="B336" s="739"/>
      <c r="C336" s="740"/>
      <c r="D336" s="740"/>
      <c r="E336" s="743"/>
      <c r="F336" s="1121"/>
    </row>
    <row r="337" spans="1:6" s="763" customFormat="1" ht="25">
      <c r="A337" s="771" t="s">
        <v>1384</v>
      </c>
      <c r="B337" s="745" t="s">
        <v>1385</v>
      </c>
      <c r="C337" s="740" t="s">
        <v>19</v>
      </c>
      <c r="D337" s="748">
        <v>20</v>
      </c>
      <c r="E337" s="772"/>
      <c r="F337" s="1121"/>
    </row>
    <row r="338" spans="1:6">
      <c r="A338" s="742"/>
      <c r="B338" s="739"/>
      <c r="C338" s="740"/>
      <c r="D338" s="740"/>
      <c r="E338" s="743"/>
      <c r="F338" s="1121"/>
    </row>
    <row r="339" spans="1:6" s="754" customFormat="1" ht="14.5">
      <c r="A339" s="749" t="s">
        <v>1386</v>
      </c>
      <c r="B339" s="750" t="s">
        <v>1387</v>
      </c>
      <c r="C339" s="751" t="s">
        <v>15</v>
      </c>
      <c r="D339" s="752">
        <v>4</v>
      </c>
      <c r="E339" s="753"/>
      <c r="F339" s="1121"/>
    </row>
    <row r="340" spans="1:6">
      <c r="A340" s="742"/>
      <c r="B340" s="739"/>
      <c r="C340" s="740"/>
      <c r="D340" s="740"/>
      <c r="E340" s="743"/>
      <c r="F340" s="1121"/>
    </row>
    <row r="341" spans="1:6" s="763" customFormat="1" ht="37.5">
      <c r="A341" s="771" t="s">
        <v>1388</v>
      </c>
      <c r="B341" s="745" t="s">
        <v>1389</v>
      </c>
      <c r="C341" s="740" t="s">
        <v>12</v>
      </c>
      <c r="D341" s="748">
        <v>6</v>
      </c>
      <c r="E341" s="772"/>
      <c r="F341" s="1121"/>
    </row>
    <row r="342" spans="1:6">
      <c r="A342" s="742"/>
      <c r="B342" s="739"/>
      <c r="C342" s="740"/>
      <c r="D342" s="740"/>
      <c r="E342" s="743"/>
      <c r="F342" s="1119"/>
    </row>
    <row r="343" spans="1:6" ht="13.5" thickBot="1">
      <c r="A343" s="2052" t="s">
        <v>49</v>
      </c>
      <c r="B343" s="2053"/>
      <c r="C343" s="2053"/>
      <c r="D343" s="2053"/>
      <c r="E343" s="2054"/>
      <c r="F343" s="1124">
        <f>SUM(F301:F342)</f>
        <v>0</v>
      </c>
    </row>
    <row r="344" spans="1:6" s="754" customFormat="1">
      <c r="A344" s="749" t="s">
        <v>1390</v>
      </c>
      <c r="B344" s="750" t="s">
        <v>1391</v>
      </c>
      <c r="C344" s="751" t="s">
        <v>19</v>
      </c>
      <c r="D344" s="752">
        <v>6</v>
      </c>
      <c r="E344" s="753"/>
      <c r="F344" s="1121"/>
    </row>
    <row r="345" spans="1:6">
      <c r="A345" s="742"/>
      <c r="B345" s="739"/>
      <c r="C345" s="740"/>
      <c r="D345" s="740"/>
      <c r="E345" s="743"/>
      <c r="F345" s="1121"/>
    </row>
    <row r="346" spans="1:6" s="763" customFormat="1" ht="25">
      <c r="A346" s="771" t="s">
        <v>1392</v>
      </c>
      <c r="B346" s="745" t="s">
        <v>1393</v>
      </c>
      <c r="C346" s="740" t="s">
        <v>19</v>
      </c>
      <c r="D346" s="748">
        <v>11</v>
      </c>
      <c r="E346" s="772"/>
      <c r="F346" s="1121"/>
    </row>
    <row r="347" spans="1:6">
      <c r="A347" s="742"/>
      <c r="B347" s="739"/>
      <c r="C347" s="740"/>
      <c r="D347" s="740"/>
      <c r="E347" s="743"/>
      <c r="F347" s="1121"/>
    </row>
    <row r="348" spans="1:6" s="763" customFormat="1" ht="25">
      <c r="A348" s="771" t="s">
        <v>1394</v>
      </c>
      <c r="B348" s="745" t="s">
        <v>1395</v>
      </c>
      <c r="C348" s="740" t="s">
        <v>15</v>
      </c>
      <c r="D348" s="748">
        <v>4</v>
      </c>
      <c r="E348" s="772"/>
      <c r="F348" s="1121"/>
    </row>
    <row r="349" spans="1:6">
      <c r="A349" s="742"/>
      <c r="B349" s="739"/>
      <c r="C349" s="740"/>
      <c r="D349" s="740"/>
      <c r="E349" s="743"/>
      <c r="F349" s="1121"/>
    </row>
    <row r="350" spans="1:6" s="763" customFormat="1" ht="26">
      <c r="A350" s="771"/>
      <c r="B350" s="739" t="s">
        <v>1396</v>
      </c>
      <c r="C350" s="740"/>
      <c r="D350" s="748"/>
      <c r="E350" s="772"/>
      <c r="F350" s="1121"/>
    </row>
    <row r="351" spans="1:6">
      <c r="A351" s="742"/>
      <c r="B351" s="739"/>
      <c r="C351" s="740"/>
      <c r="D351" s="740"/>
      <c r="E351" s="743"/>
      <c r="F351" s="1121"/>
    </row>
    <row r="352" spans="1:6" s="754" customFormat="1" ht="14.5">
      <c r="A352" s="749" t="s">
        <v>1397</v>
      </c>
      <c r="B352" s="750" t="s">
        <v>1352</v>
      </c>
      <c r="C352" s="751" t="s">
        <v>15</v>
      </c>
      <c r="D352" s="752">
        <v>1</v>
      </c>
      <c r="E352" s="753"/>
      <c r="F352" s="1121"/>
    </row>
    <row r="353" spans="1:6">
      <c r="A353" s="742"/>
      <c r="B353" s="739"/>
      <c r="C353" s="740"/>
      <c r="D353" s="740"/>
      <c r="E353" s="753"/>
      <c r="F353" s="1121"/>
    </row>
    <row r="354" spans="1:6" s="754" customFormat="1" ht="14.5">
      <c r="A354" s="749" t="s">
        <v>1398</v>
      </c>
      <c r="B354" s="750" t="s">
        <v>1354</v>
      </c>
      <c r="C354" s="751" t="s">
        <v>15</v>
      </c>
      <c r="D354" s="752">
        <v>1</v>
      </c>
      <c r="E354" s="753"/>
      <c r="F354" s="1121"/>
    </row>
    <row r="355" spans="1:6">
      <c r="A355" s="742"/>
      <c r="B355" s="739"/>
      <c r="C355" s="740"/>
      <c r="D355" s="740"/>
      <c r="E355" s="753"/>
      <c r="F355" s="1121"/>
    </row>
    <row r="356" spans="1:6" s="754" customFormat="1" ht="14.5">
      <c r="A356" s="749" t="s">
        <v>1399</v>
      </c>
      <c r="B356" s="750" t="s">
        <v>1356</v>
      </c>
      <c r="C356" s="751" t="s">
        <v>15</v>
      </c>
      <c r="D356" s="752">
        <v>1</v>
      </c>
      <c r="E356" s="753"/>
      <c r="F356" s="1121"/>
    </row>
    <row r="357" spans="1:6">
      <c r="A357" s="742"/>
      <c r="B357" s="739"/>
      <c r="C357" s="740"/>
      <c r="D357" s="740"/>
      <c r="E357" s="743"/>
      <c r="F357" s="1121"/>
    </row>
    <row r="358" spans="1:6" s="754" customFormat="1">
      <c r="A358" s="749" t="s">
        <v>1400</v>
      </c>
      <c r="B358" s="750" t="s">
        <v>1358</v>
      </c>
      <c r="C358" s="751" t="s">
        <v>19</v>
      </c>
      <c r="D358" s="752">
        <v>2</v>
      </c>
      <c r="E358" s="753"/>
      <c r="F358" s="1121"/>
    </row>
    <row r="359" spans="1:6">
      <c r="A359" s="742"/>
      <c r="B359" s="739"/>
      <c r="C359" s="740"/>
      <c r="D359" s="740"/>
      <c r="E359" s="753"/>
      <c r="F359" s="1121">
        <f t="shared" ref="F359" si="1">D359*E359</f>
        <v>0</v>
      </c>
    </row>
    <row r="360" spans="1:6" ht="25">
      <c r="A360" s="773" t="s">
        <v>1401</v>
      </c>
      <c r="B360" s="745" t="s">
        <v>1360</v>
      </c>
      <c r="C360" s="740" t="s">
        <v>15</v>
      </c>
      <c r="D360" s="748">
        <v>1</v>
      </c>
      <c r="E360" s="753"/>
      <c r="F360" s="1121"/>
    </row>
    <row r="361" spans="1:6">
      <c r="A361" s="742"/>
      <c r="B361" s="739"/>
      <c r="C361" s="740"/>
      <c r="D361" s="740"/>
      <c r="E361" s="753"/>
      <c r="F361" s="1121"/>
    </row>
    <row r="362" spans="1:6" ht="25">
      <c r="A362" s="773" t="s">
        <v>1402</v>
      </c>
      <c r="B362" s="745" t="s">
        <v>1403</v>
      </c>
      <c r="C362" s="740" t="s">
        <v>15</v>
      </c>
      <c r="D362" s="748">
        <v>1</v>
      </c>
      <c r="E362" s="753"/>
      <c r="F362" s="1121"/>
    </row>
    <row r="363" spans="1:6">
      <c r="A363" s="742"/>
      <c r="B363" s="739"/>
      <c r="C363" s="740"/>
      <c r="D363" s="740"/>
      <c r="E363" s="753"/>
      <c r="F363" s="1121"/>
    </row>
    <row r="364" spans="1:6" ht="25">
      <c r="A364" s="773" t="s">
        <v>1404</v>
      </c>
      <c r="B364" s="745" t="s">
        <v>1364</v>
      </c>
      <c r="C364" s="740" t="s">
        <v>15</v>
      </c>
      <c r="D364" s="748">
        <v>1</v>
      </c>
      <c r="E364" s="753"/>
      <c r="F364" s="1121"/>
    </row>
    <row r="365" spans="1:6">
      <c r="A365" s="742"/>
      <c r="B365" s="739"/>
      <c r="C365" s="740"/>
      <c r="D365" s="740"/>
      <c r="E365" s="753"/>
      <c r="F365" s="1121"/>
    </row>
    <row r="366" spans="1:6" s="763" customFormat="1" ht="25">
      <c r="A366" s="771" t="s">
        <v>1405</v>
      </c>
      <c r="B366" s="745" t="s">
        <v>1366</v>
      </c>
      <c r="C366" s="774" t="s">
        <v>19</v>
      </c>
      <c r="D366" s="756">
        <v>2</v>
      </c>
      <c r="E366" s="753"/>
      <c r="F366" s="1121"/>
    </row>
    <row r="367" spans="1:6">
      <c r="A367" s="742"/>
      <c r="B367" s="739"/>
      <c r="C367" s="740"/>
      <c r="D367" s="740"/>
      <c r="E367" s="753"/>
      <c r="F367" s="1121"/>
    </row>
    <row r="368" spans="1:6" s="754" customFormat="1" ht="14.5">
      <c r="A368" s="749" t="s">
        <v>1406</v>
      </c>
      <c r="B368" s="750" t="s">
        <v>1368</v>
      </c>
      <c r="C368" s="751" t="s">
        <v>15</v>
      </c>
      <c r="D368" s="752">
        <v>1</v>
      </c>
      <c r="E368" s="753"/>
      <c r="F368" s="1121"/>
    </row>
    <row r="369" spans="1:6">
      <c r="A369" s="742"/>
      <c r="B369" s="739"/>
      <c r="C369" s="740"/>
      <c r="D369" s="740"/>
      <c r="E369" s="753"/>
      <c r="F369" s="1121"/>
    </row>
    <row r="370" spans="1:6" s="754" customFormat="1">
      <c r="A370" s="749" t="s">
        <v>1407</v>
      </c>
      <c r="B370" s="750" t="s">
        <v>1369</v>
      </c>
      <c r="C370" s="751" t="s">
        <v>19</v>
      </c>
      <c r="D370" s="752">
        <v>2</v>
      </c>
      <c r="E370" s="753"/>
      <c r="F370" s="1121"/>
    </row>
    <row r="371" spans="1:6">
      <c r="A371" s="742"/>
      <c r="B371" s="739"/>
      <c r="C371" s="740"/>
      <c r="D371" s="740"/>
      <c r="E371" s="753"/>
      <c r="F371" s="1121"/>
    </row>
    <row r="372" spans="1:6" s="763" customFormat="1" ht="25">
      <c r="A372" s="771" t="s">
        <v>1408</v>
      </c>
      <c r="B372" s="745" t="s">
        <v>1370</v>
      </c>
      <c r="C372" s="740" t="s">
        <v>15</v>
      </c>
      <c r="D372" s="748">
        <v>1</v>
      </c>
      <c r="E372" s="753"/>
      <c r="F372" s="1121"/>
    </row>
    <row r="373" spans="1:6">
      <c r="A373" s="742"/>
      <c r="B373" s="739"/>
      <c r="C373" s="740"/>
      <c r="D373" s="740"/>
      <c r="E373" s="753"/>
      <c r="F373" s="1121"/>
    </row>
    <row r="374" spans="1:6" s="754" customFormat="1">
      <c r="A374" s="749" t="s">
        <v>1409</v>
      </c>
      <c r="B374" s="750" t="s">
        <v>1371</v>
      </c>
      <c r="C374" s="751" t="s">
        <v>19</v>
      </c>
      <c r="D374" s="752">
        <v>1</v>
      </c>
      <c r="E374" s="753"/>
      <c r="F374" s="1121"/>
    </row>
    <row r="375" spans="1:6">
      <c r="A375" s="742"/>
      <c r="B375" s="739"/>
      <c r="C375" s="740"/>
      <c r="D375" s="740"/>
      <c r="E375" s="753"/>
      <c r="F375" s="1121"/>
    </row>
    <row r="376" spans="1:6" s="754" customFormat="1" ht="14.5">
      <c r="A376" s="749" t="s">
        <v>1410</v>
      </c>
      <c r="B376" s="750" t="s">
        <v>1372</v>
      </c>
      <c r="C376" s="751" t="s">
        <v>15</v>
      </c>
      <c r="D376" s="752">
        <v>1</v>
      </c>
      <c r="E376" s="753"/>
      <c r="F376" s="1121"/>
    </row>
    <row r="377" spans="1:6">
      <c r="A377" s="742"/>
      <c r="B377" s="739"/>
      <c r="C377" s="740"/>
      <c r="D377" s="740"/>
      <c r="E377" s="753"/>
      <c r="F377" s="1121"/>
    </row>
    <row r="378" spans="1:6" ht="25">
      <c r="A378" s="773" t="s">
        <v>1411</v>
      </c>
      <c r="B378" s="745" t="s">
        <v>1373</v>
      </c>
      <c r="C378" s="740" t="s">
        <v>15</v>
      </c>
      <c r="D378" s="748">
        <v>1</v>
      </c>
      <c r="E378" s="753"/>
      <c r="F378" s="1121"/>
    </row>
    <row r="379" spans="1:6">
      <c r="A379" s="742"/>
      <c r="B379" s="739"/>
      <c r="C379" s="740"/>
      <c r="D379" s="740"/>
      <c r="E379" s="753"/>
      <c r="F379" s="1121"/>
    </row>
    <row r="380" spans="1:6" s="754" customFormat="1">
      <c r="A380" s="749" t="s">
        <v>1412</v>
      </c>
      <c r="B380" s="750" t="s">
        <v>1374</v>
      </c>
      <c r="C380" s="751" t="s">
        <v>19</v>
      </c>
      <c r="D380" s="752">
        <v>1</v>
      </c>
      <c r="E380" s="753"/>
      <c r="F380" s="1121"/>
    </row>
    <row r="381" spans="1:6">
      <c r="A381" s="742"/>
      <c r="B381" s="739"/>
      <c r="C381" s="740"/>
      <c r="D381" s="740"/>
      <c r="E381" s="743"/>
      <c r="F381" s="1121"/>
    </row>
    <row r="382" spans="1:6" s="754" customFormat="1">
      <c r="A382" s="749" t="s">
        <v>1413</v>
      </c>
      <c r="B382" s="750" t="s">
        <v>1375</v>
      </c>
      <c r="C382" s="751" t="s">
        <v>19</v>
      </c>
      <c r="D382" s="752">
        <v>3</v>
      </c>
      <c r="E382" s="753"/>
      <c r="F382" s="1121"/>
    </row>
    <row r="383" spans="1:6">
      <c r="A383" s="742"/>
      <c r="B383" s="739"/>
      <c r="C383" s="740"/>
      <c r="D383" s="740"/>
      <c r="E383" s="753"/>
      <c r="F383" s="1121"/>
    </row>
    <row r="384" spans="1:6" s="754" customFormat="1">
      <c r="A384" s="749" t="s">
        <v>1414</v>
      </c>
      <c r="B384" s="750" t="s">
        <v>1376</v>
      </c>
      <c r="C384" s="751" t="s">
        <v>19</v>
      </c>
      <c r="D384" s="752">
        <v>4</v>
      </c>
      <c r="E384" s="753"/>
      <c r="F384" s="1121"/>
    </row>
    <row r="385" spans="1:6">
      <c r="A385" s="742"/>
      <c r="B385" s="739"/>
      <c r="C385" s="740"/>
      <c r="D385" s="740"/>
      <c r="E385" s="753"/>
      <c r="F385" s="1121"/>
    </row>
    <row r="386" spans="1:6" s="754" customFormat="1" ht="14.5">
      <c r="A386" s="749" t="s">
        <v>1415</v>
      </c>
      <c r="B386" s="750" t="s">
        <v>1377</v>
      </c>
      <c r="C386" s="751" t="s">
        <v>15</v>
      </c>
      <c r="D386" s="752">
        <v>1</v>
      </c>
      <c r="E386" s="753"/>
      <c r="F386" s="1121"/>
    </row>
    <row r="387" spans="1:6">
      <c r="A387" s="742"/>
      <c r="B387" s="739"/>
      <c r="C387" s="740"/>
      <c r="D387" s="740"/>
      <c r="E387" s="743"/>
      <c r="F387" s="1119"/>
    </row>
    <row r="388" spans="1:6" ht="13.5" thickBot="1">
      <c r="A388" s="2052" t="s">
        <v>49</v>
      </c>
      <c r="B388" s="2053"/>
      <c r="C388" s="2053"/>
      <c r="D388" s="2053"/>
      <c r="E388" s="2054"/>
      <c r="F388" s="1124">
        <f>SUM(F344:F387)</f>
        <v>0</v>
      </c>
    </row>
    <row r="389" spans="1:6" s="763" customFormat="1" ht="25">
      <c r="A389" s="771" t="s">
        <v>1416</v>
      </c>
      <c r="B389" s="745" t="s">
        <v>1417</v>
      </c>
      <c r="C389" s="740" t="s">
        <v>12</v>
      </c>
      <c r="D389" s="748">
        <v>1</v>
      </c>
      <c r="E389" s="772"/>
      <c r="F389" s="1120"/>
    </row>
    <row r="390" spans="1:6">
      <c r="A390" s="742"/>
      <c r="B390" s="739"/>
      <c r="C390" s="740"/>
      <c r="D390" s="740"/>
      <c r="E390" s="772"/>
      <c r="F390" s="1120"/>
    </row>
    <row r="391" spans="1:6" s="763" customFormat="1" ht="25">
      <c r="A391" s="771" t="s">
        <v>1418</v>
      </c>
      <c r="B391" s="745" t="s">
        <v>1381</v>
      </c>
      <c r="C391" s="740" t="s">
        <v>12</v>
      </c>
      <c r="D391" s="748">
        <v>1</v>
      </c>
      <c r="E391" s="772"/>
      <c r="F391" s="1120"/>
    </row>
    <row r="392" spans="1:6">
      <c r="A392" s="742"/>
      <c r="B392" s="739"/>
      <c r="C392" s="740"/>
      <c r="D392" s="740"/>
      <c r="E392" s="772"/>
      <c r="F392" s="1120"/>
    </row>
    <row r="393" spans="1:6" s="763" customFormat="1" ht="25">
      <c r="A393" s="771" t="s">
        <v>1419</v>
      </c>
      <c r="B393" s="745" t="s">
        <v>1383</v>
      </c>
      <c r="C393" s="740" t="s">
        <v>19</v>
      </c>
      <c r="D393" s="748">
        <v>7</v>
      </c>
      <c r="E393" s="772"/>
      <c r="F393" s="1120"/>
    </row>
    <row r="394" spans="1:6">
      <c r="A394" s="742"/>
      <c r="B394" s="739"/>
      <c r="C394" s="740"/>
      <c r="D394" s="740"/>
      <c r="E394" s="772"/>
      <c r="F394" s="1120"/>
    </row>
    <row r="395" spans="1:6" s="763" customFormat="1" ht="25">
      <c r="A395" s="771" t="s">
        <v>1420</v>
      </c>
      <c r="B395" s="745" t="s">
        <v>1385</v>
      </c>
      <c r="C395" s="740" t="s">
        <v>19</v>
      </c>
      <c r="D395" s="748">
        <v>7</v>
      </c>
      <c r="E395" s="772"/>
      <c r="F395" s="1120"/>
    </row>
    <row r="396" spans="1:6">
      <c r="A396" s="742"/>
      <c r="B396" s="739"/>
      <c r="C396" s="740"/>
      <c r="D396" s="740"/>
      <c r="E396" s="772"/>
      <c r="F396" s="1120"/>
    </row>
    <row r="397" spans="1:6" s="754" customFormat="1" ht="14.5">
      <c r="A397" s="749" t="s">
        <v>1421</v>
      </c>
      <c r="B397" s="750" t="s">
        <v>1387</v>
      </c>
      <c r="C397" s="751" t="s">
        <v>15</v>
      </c>
      <c r="D397" s="752">
        <v>1</v>
      </c>
      <c r="E397" s="772"/>
      <c r="F397" s="1120"/>
    </row>
    <row r="398" spans="1:6">
      <c r="A398" s="742"/>
      <c r="B398" s="739"/>
      <c r="C398" s="740"/>
      <c r="D398" s="740"/>
      <c r="E398" s="772"/>
      <c r="F398" s="1120"/>
    </row>
    <row r="399" spans="1:6" s="763" customFormat="1" ht="37.5">
      <c r="A399" s="771" t="s">
        <v>1422</v>
      </c>
      <c r="B399" s="745" t="s">
        <v>1389</v>
      </c>
      <c r="C399" s="740" t="s">
        <v>12</v>
      </c>
      <c r="D399" s="748">
        <v>1</v>
      </c>
      <c r="E399" s="772"/>
      <c r="F399" s="1120"/>
    </row>
    <row r="400" spans="1:6">
      <c r="A400" s="742"/>
      <c r="B400" s="739"/>
      <c r="C400" s="740"/>
      <c r="D400" s="740"/>
      <c r="E400" s="743"/>
      <c r="F400" s="1120">
        <f t="shared" ref="F400" si="2">D400*E400</f>
        <v>0</v>
      </c>
    </row>
    <row r="401" spans="1:6" s="754" customFormat="1">
      <c r="A401" s="749" t="s">
        <v>1423</v>
      </c>
      <c r="B401" s="750" t="s">
        <v>1391</v>
      </c>
      <c r="C401" s="751" t="s">
        <v>19</v>
      </c>
      <c r="D401" s="752">
        <v>1</v>
      </c>
      <c r="E401" s="753"/>
      <c r="F401" s="1120"/>
    </row>
    <row r="402" spans="1:6">
      <c r="A402" s="742"/>
      <c r="B402" s="739"/>
      <c r="C402" s="740"/>
      <c r="D402" s="740"/>
      <c r="E402" s="753"/>
      <c r="F402" s="1120"/>
    </row>
    <row r="403" spans="1:6" s="763" customFormat="1" ht="25">
      <c r="A403" s="771" t="s">
        <v>1424</v>
      </c>
      <c r="B403" s="745" t="s">
        <v>1393</v>
      </c>
      <c r="C403" s="740" t="s">
        <v>19</v>
      </c>
      <c r="D403" s="748">
        <v>3</v>
      </c>
      <c r="E403" s="753"/>
      <c r="F403" s="1120"/>
    </row>
    <row r="404" spans="1:6">
      <c r="A404" s="742"/>
      <c r="B404" s="739"/>
      <c r="C404" s="740"/>
      <c r="D404" s="740"/>
      <c r="E404" s="753"/>
      <c r="F404" s="1120"/>
    </row>
    <row r="405" spans="1:6" s="763" customFormat="1" ht="25">
      <c r="A405" s="771" t="s">
        <v>1425</v>
      </c>
      <c r="B405" s="745" t="s">
        <v>1395</v>
      </c>
      <c r="C405" s="740" t="s">
        <v>15</v>
      </c>
      <c r="D405" s="748">
        <v>1</v>
      </c>
      <c r="E405" s="753"/>
      <c r="F405" s="1120"/>
    </row>
    <row r="406" spans="1:6">
      <c r="A406" s="742"/>
      <c r="B406" s="739"/>
      <c r="C406" s="740"/>
      <c r="D406" s="740"/>
      <c r="E406" s="743"/>
      <c r="F406" s="1120"/>
    </row>
    <row r="407" spans="1:6">
      <c r="A407" s="738">
        <v>8</v>
      </c>
      <c r="B407" s="739" t="s">
        <v>1426</v>
      </c>
      <c r="C407" s="740"/>
      <c r="D407" s="740"/>
      <c r="E407" s="743"/>
      <c r="F407" s="1120"/>
    </row>
    <row r="408" spans="1:6">
      <c r="A408" s="742"/>
      <c r="B408" s="739"/>
      <c r="C408" s="740"/>
      <c r="D408" s="740"/>
      <c r="E408" s="743"/>
      <c r="F408" s="1120"/>
    </row>
    <row r="409" spans="1:6" ht="52">
      <c r="A409" s="742"/>
      <c r="B409" s="739" t="s">
        <v>1427</v>
      </c>
      <c r="C409" s="740"/>
      <c r="D409" s="740"/>
      <c r="E409" s="743"/>
      <c r="F409" s="1120"/>
    </row>
    <row r="410" spans="1:6">
      <c r="A410" s="742"/>
      <c r="B410" s="739"/>
      <c r="C410" s="740"/>
      <c r="D410" s="740"/>
      <c r="E410" s="743"/>
      <c r="F410" s="1120"/>
    </row>
    <row r="411" spans="1:6" s="754" customFormat="1" ht="14.5">
      <c r="A411" s="749">
        <v>8.1</v>
      </c>
      <c r="B411" s="750" t="s">
        <v>1428</v>
      </c>
      <c r="C411" s="751" t="s">
        <v>15</v>
      </c>
      <c r="D411" s="752">
        <v>5</v>
      </c>
      <c r="E411" s="753"/>
      <c r="F411" s="1120"/>
    </row>
    <row r="412" spans="1:6">
      <c r="A412" s="742"/>
      <c r="B412" s="739"/>
      <c r="C412" s="740"/>
      <c r="D412" s="740"/>
      <c r="E412" s="743"/>
      <c r="F412" s="1120"/>
    </row>
    <row r="413" spans="1:6" s="754" customFormat="1" ht="14.5">
      <c r="A413" s="749">
        <v>8.1999999999999993</v>
      </c>
      <c r="B413" s="750" t="s">
        <v>1429</v>
      </c>
      <c r="C413" s="751" t="s">
        <v>15</v>
      </c>
      <c r="D413" s="752">
        <v>52</v>
      </c>
      <c r="E413" s="753"/>
      <c r="F413" s="1120"/>
    </row>
    <row r="414" spans="1:6">
      <c r="A414" s="742"/>
      <c r="B414" s="739"/>
      <c r="C414" s="740"/>
      <c r="D414" s="740"/>
      <c r="E414" s="743"/>
      <c r="F414" s="1120"/>
    </row>
    <row r="415" spans="1:6">
      <c r="A415" s="738">
        <v>9</v>
      </c>
      <c r="B415" s="739" t="s">
        <v>1430</v>
      </c>
      <c r="C415" s="740"/>
      <c r="D415" s="740"/>
      <c r="E415" s="743"/>
      <c r="F415" s="1120"/>
    </row>
    <row r="416" spans="1:6">
      <c r="A416" s="742"/>
      <c r="B416" s="739"/>
      <c r="C416" s="740"/>
      <c r="D416" s="740"/>
      <c r="E416" s="743"/>
      <c r="F416" s="1120"/>
    </row>
    <row r="417" spans="1:6" ht="52">
      <c r="A417" s="758"/>
      <c r="B417" s="739" t="s">
        <v>1431</v>
      </c>
      <c r="C417" s="740"/>
      <c r="D417" s="740"/>
      <c r="E417" s="743"/>
      <c r="F417" s="1120"/>
    </row>
    <row r="418" spans="1:6">
      <c r="A418" s="742"/>
      <c r="B418" s="739"/>
      <c r="C418" s="740"/>
      <c r="D418" s="740"/>
      <c r="E418" s="743"/>
      <c r="F418" s="1120"/>
    </row>
    <row r="419" spans="1:6" s="754" customFormat="1" ht="14.5">
      <c r="A419" s="749">
        <v>9.1</v>
      </c>
      <c r="B419" s="750" t="s">
        <v>1432</v>
      </c>
      <c r="C419" s="751" t="s">
        <v>15</v>
      </c>
      <c r="D419" s="752">
        <v>155</v>
      </c>
      <c r="E419" s="753"/>
      <c r="F419" s="1120"/>
    </row>
    <row r="420" spans="1:6">
      <c r="A420" s="742"/>
      <c r="B420" s="739"/>
      <c r="C420" s="740"/>
      <c r="D420" s="740"/>
      <c r="E420" s="743"/>
      <c r="F420" s="1120"/>
    </row>
    <row r="421" spans="1:6" s="754" customFormat="1" ht="14.5">
      <c r="A421" s="749">
        <v>9.1999999999999993</v>
      </c>
      <c r="B421" s="750" t="s">
        <v>1433</v>
      </c>
      <c r="C421" s="751" t="s">
        <v>15</v>
      </c>
      <c r="D421" s="752">
        <v>26</v>
      </c>
      <c r="E421" s="753"/>
      <c r="F421" s="1120"/>
    </row>
    <row r="422" spans="1:6">
      <c r="A422" s="742"/>
      <c r="B422" s="739"/>
      <c r="C422" s="740"/>
      <c r="D422" s="740"/>
      <c r="E422" s="743"/>
      <c r="F422" s="1120"/>
    </row>
    <row r="423" spans="1:6">
      <c r="A423" s="758"/>
      <c r="B423" s="739" t="s">
        <v>1434</v>
      </c>
      <c r="C423" s="740"/>
      <c r="D423" s="740"/>
      <c r="E423" s="743"/>
      <c r="F423" s="1120"/>
    </row>
    <row r="424" spans="1:6">
      <c r="A424" s="742"/>
      <c r="B424" s="739"/>
      <c r="C424" s="740"/>
      <c r="D424" s="740"/>
      <c r="E424" s="743"/>
      <c r="F424" s="1120"/>
    </row>
    <row r="425" spans="1:6" ht="26">
      <c r="A425" s="758"/>
      <c r="B425" s="739" t="s">
        <v>187</v>
      </c>
      <c r="C425" s="740"/>
      <c r="D425" s="740"/>
      <c r="E425" s="743"/>
      <c r="F425" s="1120"/>
    </row>
    <row r="426" spans="1:6">
      <c r="A426" s="742"/>
      <c r="B426" s="739"/>
      <c r="C426" s="740"/>
      <c r="D426" s="740"/>
      <c r="E426" s="743"/>
      <c r="F426" s="1120"/>
    </row>
    <row r="427" spans="1:6" s="754" customFormat="1" ht="14.5">
      <c r="A427" s="749">
        <v>9.3000000000000007</v>
      </c>
      <c r="B427" s="750" t="s">
        <v>1435</v>
      </c>
      <c r="C427" s="751" t="s">
        <v>15</v>
      </c>
      <c r="D427" s="752">
        <v>78</v>
      </c>
      <c r="E427" s="753"/>
      <c r="F427" s="1120"/>
    </row>
    <row r="428" spans="1:6">
      <c r="A428" s="742"/>
      <c r="B428" s="739"/>
      <c r="C428" s="740"/>
      <c r="D428" s="740"/>
      <c r="E428" s="743"/>
      <c r="F428" s="1120"/>
    </row>
    <row r="429" spans="1:6" s="754" customFormat="1">
      <c r="A429" s="749">
        <v>9.4</v>
      </c>
      <c r="B429" s="750" t="s">
        <v>1436</v>
      </c>
      <c r="C429" s="751" t="s">
        <v>19</v>
      </c>
      <c r="D429" s="752">
        <v>81</v>
      </c>
      <c r="E429" s="753"/>
      <c r="F429" s="1120"/>
    </row>
    <row r="430" spans="1:6">
      <c r="A430" s="742"/>
      <c r="B430" s="739"/>
      <c r="C430" s="740"/>
      <c r="D430" s="740"/>
      <c r="E430" s="743"/>
      <c r="F430" s="1119"/>
    </row>
    <row r="431" spans="1:6" ht="13.5" thickBot="1">
      <c r="A431" s="2052" t="s">
        <v>49</v>
      </c>
      <c r="B431" s="2053"/>
      <c r="C431" s="2053"/>
      <c r="D431" s="2053"/>
      <c r="E431" s="2054"/>
      <c r="F431" s="1124">
        <f>SUM(F389:F430)</f>
        <v>0</v>
      </c>
    </row>
    <row r="432" spans="1:6" ht="39">
      <c r="A432" s="758"/>
      <c r="B432" s="739" t="s">
        <v>1437</v>
      </c>
      <c r="C432" s="740"/>
      <c r="D432" s="740"/>
      <c r="E432" s="743"/>
      <c r="F432" s="1123"/>
    </row>
    <row r="433" spans="1:6">
      <c r="A433" s="742"/>
      <c r="B433" s="739"/>
      <c r="C433" s="740"/>
      <c r="D433" s="740"/>
      <c r="E433" s="743"/>
      <c r="F433" s="1119"/>
    </row>
    <row r="434" spans="1:6" s="754" customFormat="1" ht="14.5">
      <c r="A434" s="749">
        <v>9.5</v>
      </c>
      <c r="B434" s="750" t="s">
        <v>1438</v>
      </c>
      <c r="C434" s="751" t="s">
        <v>15</v>
      </c>
      <c r="D434" s="752">
        <v>10</v>
      </c>
      <c r="E434" s="753"/>
      <c r="F434" s="1121"/>
    </row>
    <row r="435" spans="1:6">
      <c r="A435" s="742"/>
      <c r="B435" s="739"/>
      <c r="C435" s="740"/>
      <c r="D435" s="740"/>
      <c r="E435" s="743"/>
      <c r="F435" s="1119"/>
    </row>
    <row r="436" spans="1:6">
      <c r="A436" s="758"/>
      <c r="B436" s="739" t="s">
        <v>1439</v>
      </c>
      <c r="C436" s="740"/>
      <c r="D436" s="740"/>
      <c r="E436" s="743"/>
      <c r="F436" s="1123"/>
    </row>
    <row r="437" spans="1:6">
      <c r="A437" s="742"/>
      <c r="B437" s="739"/>
      <c r="C437" s="740"/>
      <c r="D437" s="740"/>
      <c r="E437" s="743"/>
      <c r="F437" s="1119"/>
    </row>
    <row r="438" spans="1:6" ht="26">
      <c r="A438" s="760"/>
      <c r="B438" s="739" t="s">
        <v>2464</v>
      </c>
      <c r="C438" s="740"/>
      <c r="D438" s="740"/>
      <c r="E438" s="743"/>
      <c r="F438" s="1123"/>
    </row>
    <row r="439" spans="1:6">
      <c r="A439" s="742"/>
      <c r="B439" s="739"/>
      <c r="C439" s="740"/>
      <c r="D439" s="740"/>
      <c r="E439" s="743"/>
      <c r="F439" s="1119"/>
    </row>
    <row r="440" spans="1:6" ht="37.5">
      <c r="A440" s="758">
        <v>9.6</v>
      </c>
      <c r="B440" s="745" t="s">
        <v>1440</v>
      </c>
      <c r="C440" s="740" t="s">
        <v>15</v>
      </c>
      <c r="D440" s="740">
        <v>10</v>
      </c>
      <c r="E440" s="759"/>
      <c r="F440" s="1120"/>
    </row>
    <row r="441" spans="1:6">
      <c r="A441" s="742"/>
      <c r="B441" s="739"/>
      <c r="C441" s="740"/>
      <c r="D441" s="740"/>
      <c r="E441" s="743"/>
      <c r="F441" s="1119"/>
    </row>
    <row r="442" spans="1:6">
      <c r="A442" s="758"/>
      <c r="B442" s="739" t="s">
        <v>152</v>
      </c>
      <c r="C442" s="740"/>
      <c r="D442" s="740"/>
      <c r="E442" s="743"/>
      <c r="F442" s="1123"/>
    </row>
    <row r="443" spans="1:6">
      <c r="A443" s="742"/>
      <c r="B443" s="739"/>
      <c r="C443" s="740"/>
      <c r="D443" s="740"/>
      <c r="E443" s="743"/>
      <c r="F443" s="1119"/>
    </row>
    <row r="444" spans="1:6" s="754" customFormat="1">
      <c r="A444" s="749">
        <v>9.6999999999999993</v>
      </c>
      <c r="B444" s="750" t="s">
        <v>1441</v>
      </c>
      <c r="C444" s="751" t="s">
        <v>19</v>
      </c>
      <c r="D444" s="752">
        <v>50</v>
      </c>
      <c r="E444" s="753"/>
      <c r="F444" s="1121"/>
    </row>
    <row r="445" spans="1:6">
      <c r="A445" s="742"/>
      <c r="B445" s="739"/>
      <c r="C445" s="740"/>
      <c r="D445" s="740"/>
      <c r="E445" s="743"/>
      <c r="F445" s="1119"/>
    </row>
    <row r="446" spans="1:6" s="763" customFormat="1">
      <c r="A446" s="776">
        <v>10</v>
      </c>
      <c r="B446" s="739" t="s">
        <v>1442</v>
      </c>
      <c r="C446" s="740"/>
      <c r="D446" s="740"/>
      <c r="E446" s="743"/>
      <c r="F446" s="1123"/>
    </row>
    <row r="447" spans="1:6">
      <c r="A447" s="742"/>
      <c r="B447" s="739"/>
      <c r="C447" s="740"/>
      <c r="D447" s="740"/>
      <c r="E447" s="743"/>
      <c r="F447" s="1119"/>
    </row>
    <row r="448" spans="1:6">
      <c r="A448" s="760"/>
      <c r="B448" s="739" t="s">
        <v>1443</v>
      </c>
      <c r="C448" s="740"/>
      <c r="D448" s="740"/>
      <c r="E448" s="743"/>
      <c r="F448" s="1123"/>
    </row>
    <row r="449" spans="1:6">
      <c r="A449" s="742"/>
      <c r="B449" s="739"/>
      <c r="C449" s="740"/>
      <c r="D449" s="740"/>
      <c r="E449" s="743"/>
      <c r="F449" s="1119"/>
    </row>
    <row r="450" spans="1:6" ht="26">
      <c r="A450" s="760"/>
      <c r="B450" s="739" t="s">
        <v>2463</v>
      </c>
      <c r="C450" s="740"/>
      <c r="D450" s="740"/>
      <c r="E450" s="743"/>
      <c r="F450" s="1123"/>
    </row>
    <row r="451" spans="1:6">
      <c r="A451" s="742"/>
      <c r="B451" s="739"/>
      <c r="C451" s="740"/>
      <c r="D451" s="740"/>
      <c r="E451" s="743"/>
      <c r="F451" s="1119"/>
    </row>
    <row r="452" spans="1:6" ht="25">
      <c r="A452" s="758">
        <v>10.1</v>
      </c>
      <c r="B452" s="745" t="s">
        <v>1444</v>
      </c>
      <c r="C452" s="740" t="s">
        <v>15</v>
      </c>
      <c r="D452" s="740">
        <v>78</v>
      </c>
      <c r="E452" s="759"/>
      <c r="F452" s="1120"/>
    </row>
    <row r="453" spans="1:6">
      <c r="A453" s="742"/>
      <c r="B453" s="739"/>
      <c r="C453" s="740"/>
      <c r="D453" s="740"/>
      <c r="E453" s="743"/>
      <c r="F453" s="1120"/>
    </row>
    <row r="454" spans="1:6" s="754" customFormat="1">
      <c r="A454" s="749">
        <v>10.199999999999999</v>
      </c>
      <c r="B454" s="750" t="s">
        <v>1445</v>
      </c>
      <c r="C454" s="751" t="s">
        <v>19</v>
      </c>
      <c r="D454" s="752">
        <v>81</v>
      </c>
      <c r="E454" s="753"/>
      <c r="F454" s="1120"/>
    </row>
    <row r="455" spans="1:6">
      <c r="A455" s="742"/>
      <c r="B455" s="739"/>
      <c r="C455" s="740"/>
      <c r="D455" s="740"/>
      <c r="E455" s="743"/>
      <c r="F455" s="1119"/>
    </row>
    <row r="456" spans="1:6">
      <c r="A456" s="738">
        <v>11</v>
      </c>
      <c r="B456" s="739" t="s">
        <v>1446</v>
      </c>
      <c r="C456" s="740"/>
      <c r="D456" s="740"/>
      <c r="E456" s="743"/>
      <c r="F456" s="1123"/>
    </row>
    <row r="457" spans="1:6">
      <c r="A457" s="742"/>
      <c r="B457" s="739"/>
      <c r="C457" s="740"/>
      <c r="D457" s="740"/>
      <c r="E457" s="743"/>
      <c r="F457" s="1119"/>
    </row>
    <row r="458" spans="1:6" ht="39">
      <c r="A458" s="760"/>
      <c r="B458" s="739" t="s">
        <v>1447</v>
      </c>
      <c r="C458" s="740"/>
      <c r="D458" s="740"/>
      <c r="E458" s="743"/>
      <c r="F458" s="1123"/>
    </row>
    <row r="459" spans="1:6">
      <c r="A459" s="742"/>
      <c r="B459" s="739"/>
      <c r="C459" s="740"/>
      <c r="D459" s="740"/>
      <c r="E459" s="743"/>
      <c r="F459" s="1119"/>
    </row>
    <row r="460" spans="1:6" ht="37.5">
      <c r="A460" s="758">
        <v>11.1</v>
      </c>
      <c r="B460" s="745" t="s">
        <v>1448</v>
      </c>
      <c r="C460" s="740" t="s">
        <v>15</v>
      </c>
      <c r="D460" s="740">
        <v>135</v>
      </c>
      <c r="E460" s="759"/>
      <c r="F460" s="1120"/>
    </row>
    <row r="461" spans="1:6">
      <c r="A461" s="742"/>
      <c r="B461" s="739"/>
      <c r="C461" s="740"/>
      <c r="D461" s="740"/>
      <c r="E461" s="743"/>
      <c r="F461" s="1120"/>
    </row>
    <row r="462" spans="1:6" ht="25">
      <c r="A462" s="758">
        <v>11.2</v>
      </c>
      <c r="B462" s="745" t="s">
        <v>1449</v>
      </c>
      <c r="C462" s="740" t="s">
        <v>19</v>
      </c>
      <c r="D462" s="740">
        <v>21</v>
      </c>
      <c r="E462" s="759"/>
      <c r="F462" s="1120"/>
    </row>
    <row r="463" spans="1:6">
      <c r="A463" s="742"/>
      <c r="B463" s="739"/>
      <c r="C463" s="740"/>
      <c r="D463" s="740"/>
      <c r="E463" s="743"/>
      <c r="F463" s="1120"/>
    </row>
    <row r="464" spans="1:6" ht="25">
      <c r="A464" s="758">
        <v>11.3</v>
      </c>
      <c r="B464" s="745" t="s">
        <v>1450</v>
      </c>
      <c r="C464" s="740" t="s">
        <v>15</v>
      </c>
      <c r="D464" s="740">
        <v>270</v>
      </c>
      <c r="E464" s="759"/>
      <c r="F464" s="1120"/>
    </row>
    <row r="465" spans="1:6">
      <c r="A465" s="742"/>
      <c r="B465" s="739"/>
      <c r="C465" s="740"/>
      <c r="D465" s="740"/>
      <c r="E465" s="743"/>
      <c r="F465" s="1119"/>
    </row>
    <row r="466" spans="1:6" ht="13.5" thickBot="1">
      <c r="A466" s="2052" t="s">
        <v>49</v>
      </c>
      <c r="B466" s="2053"/>
      <c r="C466" s="2053"/>
      <c r="D466" s="2053"/>
      <c r="E466" s="2054"/>
      <c r="F466" s="1124">
        <f>SUM(F432:F465)</f>
        <v>0</v>
      </c>
    </row>
    <row r="467" spans="1:6">
      <c r="A467" s="738">
        <v>12</v>
      </c>
      <c r="B467" s="739" t="s">
        <v>1451</v>
      </c>
      <c r="C467" s="740"/>
      <c r="D467" s="740"/>
      <c r="E467" s="743"/>
      <c r="F467" s="1123"/>
    </row>
    <row r="468" spans="1:6">
      <c r="A468" s="742"/>
      <c r="B468" s="739"/>
      <c r="C468" s="740"/>
      <c r="D468" s="740"/>
      <c r="E468" s="743"/>
      <c r="F468" s="1119"/>
    </row>
    <row r="469" spans="1:6">
      <c r="A469" s="760"/>
      <c r="B469" s="739" t="s">
        <v>1452</v>
      </c>
      <c r="C469" s="740"/>
      <c r="D469" s="740"/>
      <c r="E469" s="743"/>
      <c r="F469" s="1123"/>
    </row>
    <row r="470" spans="1:6">
      <c r="A470" s="742"/>
      <c r="B470" s="739"/>
      <c r="C470" s="740"/>
      <c r="D470" s="740"/>
      <c r="E470" s="743"/>
      <c r="F470" s="1119"/>
    </row>
    <row r="471" spans="1:6" ht="65">
      <c r="A471" s="760"/>
      <c r="B471" s="739" t="s">
        <v>1453</v>
      </c>
      <c r="C471" s="740"/>
      <c r="D471" s="740"/>
      <c r="E471" s="743"/>
      <c r="F471" s="1123"/>
    </row>
    <row r="472" spans="1:6">
      <c r="A472" s="742"/>
      <c r="B472" s="739"/>
      <c r="C472" s="740"/>
      <c r="D472" s="740"/>
      <c r="E472" s="743"/>
      <c r="F472" s="1119"/>
    </row>
    <row r="473" spans="1:6" s="754" customFormat="1" ht="14.5">
      <c r="A473" s="749">
        <v>12.1</v>
      </c>
      <c r="B473" s="750" t="s">
        <v>503</v>
      </c>
      <c r="C473" s="751" t="s">
        <v>15</v>
      </c>
      <c r="D473" s="752">
        <v>62</v>
      </c>
      <c r="E473" s="753"/>
      <c r="F473" s="1121"/>
    </row>
    <row r="474" spans="1:6">
      <c r="A474" s="742"/>
      <c r="B474" s="739"/>
      <c r="C474" s="740"/>
      <c r="D474" s="740"/>
      <c r="E474" s="753"/>
      <c r="F474" s="1121"/>
    </row>
    <row r="475" spans="1:6" s="754" customFormat="1">
      <c r="A475" s="749">
        <v>12.2</v>
      </c>
      <c r="B475" s="750" t="s">
        <v>505</v>
      </c>
      <c r="C475" s="751" t="s">
        <v>19</v>
      </c>
      <c r="D475" s="752">
        <v>95</v>
      </c>
      <c r="E475" s="753"/>
      <c r="F475" s="1121"/>
    </row>
    <row r="476" spans="1:6">
      <c r="A476" s="742"/>
      <c r="B476" s="739"/>
      <c r="C476" s="740"/>
      <c r="D476" s="740"/>
      <c r="E476" s="753"/>
      <c r="F476" s="1121"/>
    </row>
    <row r="477" spans="1:6" ht="62.5">
      <c r="A477" s="758">
        <v>12.3</v>
      </c>
      <c r="B477" s="777" t="s">
        <v>162</v>
      </c>
      <c r="C477" s="1209" t="s">
        <v>19</v>
      </c>
      <c r="D477" s="1209">
        <v>95</v>
      </c>
      <c r="E477" s="1210"/>
      <c r="F477" s="1211"/>
    </row>
    <row r="478" spans="1:6">
      <c r="A478" s="742"/>
      <c r="B478" s="739"/>
      <c r="C478" s="740"/>
      <c r="D478" s="740"/>
      <c r="E478" s="743"/>
      <c r="F478" s="1121"/>
    </row>
    <row r="479" spans="1:6">
      <c r="A479" s="760"/>
      <c r="B479" s="739" t="s">
        <v>1454</v>
      </c>
      <c r="C479" s="740"/>
      <c r="D479" s="740"/>
      <c r="E479" s="759"/>
      <c r="F479" s="1121"/>
    </row>
    <row r="480" spans="1:6">
      <c r="A480" s="742"/>
      <c r="B480" s="739"/>
      <c r="C480" s="740"/>
      <c r="D480" s="740"/>
      <c r="E480" s="743"/>
      <c r="F480" s="1121"/>
    </row>
    <row r="481" spans="1:6">
      <c r="A481" s="760"/>
      <c r="B481" s="739" t="s">
        <v>1455</v>
      </c>
      <c r="C481" s="740"/>
      <c r="D481" s="740"/>
      <c r="E481" s="759"/>
      <c r="F481" s="1121"/>
    </row>
    <row r="482" spans="1:6">
      <c r="A482" s="742"/>
      <c r="B482" s="739"/>
      <c r="C482" s="740"/>
      <c r="D482" s="740"/>
      <c r="E482" s="743"/>
      <c r="F482" s="1121"/>
    </row>
    <row r="483" spans="1:6" ht="25">
      <c r="A483" s="758">
        <v>12.4</v>
      </c>
      <c r="B483" s="745" t="s">
        <v>1456</v>
      </c>
      <c r="C483" s="740" t="s">
        <v>15</v>
      </c>
      <c r="D483" s="740">
        <v>57</v>
      </c>
      <c r="E483" s="759"/>
      <c r="F483" s="1121"/>
    </row>
    <row r="484" spans="1:6">
      <c r="A484" s="742"/>
      <c r="B484" s="739"/>
      <c r="C484" s="740"/>
      <c r="D484" s="740"/>
      <c r="E484" s="743"/>
      <c r="F484" s="1121"/>
    </row>
    <row r="485" spans="1:6">
      <c r="A485" s="758"/>
      <c r="B485" s="739" t="s">
        <v>1457</v>
      </c>
      <c r="C485" s="740"/>
      <c r="D485" s="740"/>
      <c r="E485" s="759"/>
      <c r="F485" s="1121"/>
    </row>
    <row r="486" spans="1:6">
      <c r="A486" s="742"/>
      <c r="B486" s="739"/>
      <c r="C486" s="740"/>
      <c r="D486" s="740"/>
      <c r="E486" s="743"/>
      <c r="F486" s="1121"/>
    </row>
    <row r="487" spans="1:6" ht="25">
      <c r="A487" s="758">
        <v>12.6</v>
      </c>
      <c r="B487" s="745" t="s">
        <v>1458</v>
      </c>
      <c r="C487" s="740" t="s">
        <v>15</v>
      </c>
      <c r="D487" s="740">
        <v>47</v>
      </c>
      <c r="E487" s="759"/>
      <c r="F487" s="1121"/>
    </row>
    <row r="488" spans="1:6">
      <c r="A488" s="742"/>
      <c r="B488" s="739"/>
      <c r="C488" s="740"/>
      <c r="D488" s="740"/>
      <c r="E488" s="743"/>
      <c r="F488" s="1119"/>
    </row>
    <row r="489" spans="1:6">
      <c r="A489" s="738">
        <v>13</v>
      </c>
      <c r="B489" s="739" t="s">
        <v>1459</v>
      </c>
      <c r="C489" s="740"/>
      <c r="D489" s="756"/>
      <c r="E489" s="746"/>
      <c r="F489" s="1118"/>
    </row>
    <row r="490" spans="1:6">
      <c r="A490" s="742"/>
      <c r="B490" s="739"/>
      <c r="C490" s="740"/>
      <c r="D490" s="740"/>
      <c r="E490" s="743"/>
      <c r="F490" s="1119"/>
    </row>
    <row r="491" spans="1:6" s="763" customFormat="1">
      <c r="A491" s="762"/>
      <c r="B491" s="739" t="s">
        <v>1460</v>
      </c>
      <c r="C491" s="740"/>
      <c r="D491" s="748"/>
      <c r="E491" s="746"/>
      <c r="F491" s="1120"/>
    </row>
    <row r="492" spans="1:6">
      <c r="A492" s="742"/>
      <c r="B492" s="739"/>
      <c r="C492" s="740"/>
      <c r="D492" s="740"/>
      <c r="E492" s="743"/>
      <c r="F492" s="1119"/>
    </row>
    <row r="493" spans="1:6" s="763" customFormat="1" ht="52">
      <c r="A493" s="762"/>
      <c r="B493" s="739" t="s">
        <v>1461</v>
      </c>
      <c r="C493" s="740"/>
      <c r="D493" s="748"/>
      <c r="E493" s="746"/>
      <c r="F493" s="1120"/>
    </row>
    <row r="494" spans="1:6">
      <c r="A494" s="742"/>
      <c r="B494" s="739"/>
      <c r="C494" s="740"/>
      <c r="D494" s="740"/>
      <c r="E494" s="743"/>
      <c r="F494" s="1119"/>
    </row>
    <row r="495" spans="1:6" s="763" customFormat="1" ht="25">
      <c r="A495" s="757">
        <v>13.1</v>
      </c>
      <c r="B495" s="745" t="s">
        <v>1462</v>
      </c>
      <c r="C495" s="740" t="s">
        <v>12</v>
      </c>
      <c r="D495" s="748">
        <v>2</v>
      </c>
      <c r="E495" s="746"/>
      <c r="F495" s="1120"/>
    </row>
    <row r="496" spans="1:6">
      <c r="A496" s="742"/>
      <c r="B496" s="739"/>
      <c r="C496" s="740"/>
      <c r="D496" s="740"/>
      <c r="E496" s="743"/>
      <c r="F496" s="1120"/>
    </row>
    <row r="497" spans="1:6" s="754" customFormat="1">
      <c r="A497" s="749">
        <v>13.2</v>
      </c>
      <c r="B497" s="750" t="s">
        <v>1463</v>
      </c>
      <c r="C497" s="751" t="s">
        <v>12</v>
      </c>
      <c r="D497" s="752">
        <v>2</v>
      </c>
      <c r="E497" s="753"/>
      <c r="F497" s="1120"/>
    </row>
    <row r="498" spans="1:6">
      <c r="A498" s="742"/>
      <c r="B498" s="739"/>
      <c r="C498" s="740"/>
      <c r="D498" s="740"/>
      <c r="E498" s="743"/>
      <c r="F498" s="1120"/>
    </row>
    <row r="499" spans="1:6" s="754" customFormat="1">
      <c r="A499" s="749">
        <v>13.3</v>
      </c>
      <c r="B499" s="750" t="s">
        <v>1464</v>
      </c>
      <c r="C499" s="751" t="s">
        <v>12</v>
      </c>
      <c r="D499" s="752">
        <v>1</v>
      </c>
      <c r="E499" s="753"/>
      <c r="F499" s="1120"/>
    </row>
    <row r="500" spans="1:6">
      <c r="A500" s="742"/>
      <c r="B500" s="739"/>
      <c r="C500" s="740"/>
      <c r="D500" s="740"/>
      <c r="E500" s="743"/>
      <c r="F500" s="1120"/>
    </row>
    <row r="501" spans="1:6" s="763" customFormat="1" ht="25">
      <c r="A501" s="757">
        <v>13.4</v>
      </c>
      <c r="B501" s="745" t="s">
        <v>1465</v>
      </c>
      <c r="C501" s="740" t="s">
        <v>12</v>
      </c>
      <c r="D501" s="748">
        <v>1</v>
      </c>
      <c r="E501" s="746"/>
      <c r="F501" s="1120"/>
    </row>
    <row r="502" spans="1:6">
      <c r="A502" s="742"/>
      <c r="B502" s="739"/>
      <c r="C502" s="740"/>
      <c r="D502" s="740"/>
      <c r="E502" s="743"/>
      <c r="F502" s="1120"/>
    </row>
    <row r="503" spans="1:6" s="754" customFormat="1">
      <c r="A503" s="749">
        <v>13.5</v>
      </c>
      <c r="B503" s="750" t="s">
        <v>1466</v>
      </c>
      <c r="C503" s="751" t="s">
        <v>12</v>
      </c>
      <c r="D503" s="752">
        <v>2</v>
      </c>
      <c r="E503" s="753"/>
      <c r="F503" s="1120"/>
    </row>
    <row r="504" spans="1:6">
      <c r="A504" s="742"/>
      <c r="B504" s="739"/>
      <c r="C504" s="740"/>
      <c r="D504" s="740"/>
      <c r="E504" s="743"/>
      <c r="F504" s="1120"/>
    </row>
    <row r="505" spans="1:6" s="754" customFormat="1">
      <c r="A505" s="749">
        <v>13.6</v>
      </c>
      <c r="B505" s="750" t="s">
        <v>1467</v>
      </c>
      <c r="C505" s="751" t="s">
        <v>12</v>
      </c>
      <c r="D505" s="752">
        <v>2</v>
      </c>
      <c r="E505" s="753"/>
      <c r="F505" s="1120"/>
    </row>
    <row r="506" spans="1:6">
      <c r="A506" s="742"/>
      <c r="B506" s="739"/>
      <c r="C506" s="740"/>
      <c r="D506" s="740"/>
      <c r="E506" s="743"/>
      <c r="F506" s="1119"/>
    </row>
    <row r="507" spans="1:6" ht="13.5" thickBot="1">
      <c r="A507" s="2052" t="s">
        <v>49</v>
      </c>
      <c r="B507" s="2053"/>
      <c r="C507" s="2053"/>
      <c r="D507" s="2053"/>
      <c r="E507" s="2054"/>
      <c r="F507" s="1124">
        <f>SUM(F467:F506)</f>
        <v>0</v>
      </c>
    </row>
    <row r="508" spans="1:6" s="754" customFormat="1">
      <c r="A508" s="749">
        <v>13.7</v>
      </c>
      <c r="B508" s="750" t="s">
        <v>1468</v>
      </c>
      <c r="C508" s="751" t="s">
        <v>12</v>
      </c>
      <c r="D508" s="752">
        <v>1</v>
      </c>
      <c r="E508" s="753"/>
      <c r="F508" s="1121"/>
    </row>
    <row r="509" spans="1:6">
      <c r="A509" s="742"/>
      <c r="B509" s="739"/>
      <c r="C509" s="740"/>
      <c r="D509" s="740"/>
      <c r="E509" s="743"/>
      <c r="F509" s="1121"/>
    </row>
    <row r="510" spans="1:6" s="763" customFormat="1" ht="25">
      <c r="A510" s="757">
        <v>13.8</v>
      </c>
      <c r="B510" s="745" t="s">
        <v>1469</v>
      </c>
      <c r="C510" s="740" t="s">
        <v>12</v>
      </c>
      <c r="D510" s="748">
        <v>1</v>
      </c>
      <c r="E510" s="746"/>
      <c r="F510" s="1121"/>
    </row>
    <row r="511" spans="1:6">
      <c r="A511" s="742"/>
      <c r="B511" s="739"/>
      <c r="C511" s="740"/>
      <c r="D511" s="740"/>
      <c r="E511" s="743"/>
      <c r="F511" s="1121"/>
    </row>
    <row r="512" spans="1:6" s="763" customFormat="1" ht="26">
      <c r="A512" s="762"/>
      <c r="B512" s="739" t="s">
        <v>1470</v>
      </c>
      <c r="C512" s="740"/>
      <c r="D512" s="748"/>
      <c r="E512" s="746"/>
      <c r="F512" s="1121"/>
    </row>
    <row r="513" spans="1:6">
      <c r="A513" s="742"/>
      <c r="B513" s="739"/>
      <c r="C513" s="740"/>
      <c r="D513" s="740"/>
      <c r="E513" s="743"/>
      <c r="F513" s="1121"/>
    </row>
    <row r="514" spans="1:6" s="754" customFormat="1">
      <c r="A514" s="749">
        <v>13.9</v>
      </c>
      <c r="B514" s="750" t="s">
        <v>1471</v>
      </c>
      <c r="C514" s="751" t="s">
        <v>19</v>
      </c>
      <c r="D514" s="752">
        <v>28</v>
      </c>
      <c r="E514" s="753"/>
      <c r="F514" s="1121"/>
    </row>
    <row r="515" spans="1:6">
      <c r="A515" s="742"/>
      <c r="B515" s="739"/>
      <c r="C515" s="740"/>
      <c r="D515" s="740"/>
      <c r="E515" s="743"/>
      <c r="F515" s="1121"/>
    </row>
    <row r="516" spans="1:6" s="754" customFormat="1">
      <c r="A516" s="761">
        <v>13.1</v>
      </c>
      <c r="B516" s="750" t="s">
        <v>1472</v>
      </c>
      <c r="C516" s="751" t="s">
        <v>19</v>
      </c>
      <c r="D516" s="752">
        <v>2</v>
      </c>
      <c r="E516" s="753"/>
      <c r="F516" s="1121"/>
    </row>
    <row r="517" spans="1:6">
      <c r="A517" s="742"/>
      <c r="B517" s="739"/>
      <c r="C517" s="740"/>
      <c r="D517" s="740"/>
      <c r="E517" s="743"/>
      <c r="F517" s="1121"/>
    </row>
    <row r="518" spans="1:6" s="754" customFormat="1">
      <c r="A518" s="749">
        <v>13.11</v>
      </c>
      <c r="B518" s="750" t="s">
        <v>1473</v>
      </c>
      <c r="C518" s="751" t="s">
        <v>12</v>
      </c>
      <c r="D518" s="752">
        <v>2</v>
      </c>
      <c r="E518" s="753"/>
      <c r="F518" s="1121"/>
    </row>
    <row r="519" spans="1:6">
      <c r="A519" s="742"/>
      <c r="B519" s="739"/>
      <c r="C519" s="740"/>
      <c r="D519" s="740"/>
      <c r="E519" s="743"/>
      <c r="F519" s="1121"/>
    </row>
    <row r="520" spans="1:6" s="754" customFormat="1">
      <c r="A520" s="749">
        <v>13.12</v>
      </c>
      <c r="B520" s="750" t="s">
        <v>1474</v>
      </c>
      <c r="C520" s="751" t="s">
        <v>12</v>
      </c>
      <c r="D520" s="752">
        <v>3</v>
      </c>
      <c r="E520" s="753"/>
      <c r="F520" s="1121"/>
    </row>
    <row r="521" spans="1:6">
      <c r="A521" s="742"/>
      <c r="B521" s="739"/>
      <c r="C521" s="740"/>
      <c r="D521" s="740"/>
      <c r="E521" s="743"/>
      <c r="F521" s="1121"/>
    </row>
    <row r="522" spans="1:6" s="763" customFormat="1" ht="25">
      <c r="A522" s="762">
        <v>13.13</v>
      </c>
      <c r="B522" s="745" t="s">
        <v>1475</v>
      </c>
      <c r="C522" s="740" t="s">
        <v>12</v>
      </c>
      <c r="D522" s="748">
        <v>2</v>
      </c>
      <c r="E522" s="746"/>
      <c r="F522" s="1121"/>
    </row>
    <row r="523" spans="1:6">
      <c r="A523" s="742"/>
      <c r="B523" s="739"/>
      <c r="C523" s="740"/>
      <c r="D523" s="740"/>
      <c r="E523" s="743"/>
      <c r="F523" s="1121"/>
    </row>
    <row r="524" spans="1:6" s="763" customFormat="1">
      <c r="A524" s="762"/>
      <c r="B524" s="739" t="s">
        <v>1476</v>
      </c>
      <c r="C524" s="740"/>
      <c r="D524" s="740"/>
      <c r="E524" s="778"/>
      <c r="F524" s="1121"/>
    </row>
    <row r="525" spans="1:6">
      <c r="A525" s="742"/>
      <c r="B525" s="739"/>
      <c r="C525" s="740"/>
      <c r="D525" s="740"/>
      <c r="E525" s="743"/>
      <c r="F525" s="1121"/>
    </row>
    <row r="526" spans="1:6" s="763" customFormat="1" ht="39">
      <c r="A526" s="762"/>
      <c r="B526" s="739" t="s">
        <v>1477</v>
      </c>
      <c r="C526" s="740"/>
      <c r="D526" s="740"/>
      <c r="E526" s="778"/>
      <c r="F526" s="1121"/>
    </row>
    <row r="527" spans="1:6">
      <c r="A527" s="742"/>
      <c r="B527" s="739"/>
      <c r="C527" s="740"/>
      <c r="D527" s="740"/>
      <c r="E527" s="743"/>
      <c r="F527" s="1121"/>
    </row>
    <row r="528" spans="1:6" s="754" customFormat="1">
      <c r="A528" s="749">
        <v>13.14</v>
      </c>
      <c r="B528" s="750" t="s">
        <v>1478</v>
      </c>
      <c r="C528" s="751" t="s">
        <v>19</v>
      </c>
      <c r="D528" s="752">
        <v>13</v>
      </c>
      <c r="E528" s="753"/>
      <c r="F528" s="1121"/>
    </row>
    <row r="529" spans="1:6">
      <c r="A529" s="742"/>
      <c r="B529" s="739"/>
      <c r="C529" s="740"/>
      <c r="D529" s="740"/>
      <c r="E529" s="743"/>
      <c r="F529" s="1121"/>
    </row>
    <row r="530" spans="1:6" s="754" customFormat="1">
      <c r="A530" s="749">
        <v>13.15</v>
      </c>
      <c r="B530" s="750" t="s">
        <v>1479</v>
      </c>
      <c r="C530" s="751" t="s">
        <v>19</v>
      </c>
      <c r="D530" s="752">
        <v>1</v>
      </c>
      <c r="E530" s="753"/>
      <c r="F530" s="1121"/>
    </row>
    <row r="531" spans="1:6">
      <c r="A531" s="742"/>
      <c r="B531" s="739"/>
      <c r="C531" s="740"/>
      <c r="D531" s="740"/>
      <c r="E531" s="743"/>
      <c r="F531" s="1121"/>
    </row>
    <row r="532" spans="1:6" s="754" customFormat="1">
      <c r="A532" s="749">
        <v>13.16</v>
      </c>
      <c r="B532" s="750" t="s">
        <v>1480</v>
      </c>
      <c r="C532" s="751" t="s">
        <v>12</v>
      </c>
      <c r="D532" s="752">
        <v>3</v>
      </c>
      <c r="E532" s="753"/>
      <c r="F532" s="1121"/>
    </row>
    <row r="533" spans="1:6">
      <c r="A533" s="742"/>
      <c r="B533" s="739"/>
      <c r="C533" s="740"/>
      <c r="D533" s="740"/>
      <c r="E533" s="743"/>
      <c r="F533" s="1121"/>
    </row>
    <row r="534" spans="1:6" s="754" customFormat="1">
      <c r="A534" s="749">
        <v>13.17</v>
      </c>
      <c r="B534" s="750" t="s">
        <v>1481</v>
      </c>
      <c r="C534" s="751" t="s">
        <v>12</v>
      </c>
      <c r="D534" s="752">
        <v>1</v>
      </c>
      <c r="E534" s="753"/>
      <c r="F534" s="1121"/>
    </row>
    <row r="535" spans="1:6">
      <c r="A535" s="742"/>
      <c r="B535" s="739"/>
      <c r="C535" s="740"/>
      <c r="D535" s="740"/>
      <c r="E535" s="743"/>
      <c r="F535" s="1121"/>
    </row>
    <row r="536" spans="1:6">
      <c r="A536" s="760"/>
      <c r="B536" s="766" t="s">
        <v>1482</v>
      </c>
      <c r="C536" s="779"/>
      <c r="D536" s="779"/>
      <c r="E536" s="780"/>
      <c r="F536" s="1121"/>
    </row>
    <row r="537" spans="1:6">
      <c r="A537" s="742"/>
      <c r="B537" s="739"/>
      <c r="C537" s="740"/>
      <c r="D537" s="740"/>
      <c r="E537" s="743"/>
      <c r="F537" s="1121"/>
    </row>
    <row r="538" spans="1:6" ht="37.5">
      <c r="A538" s="760">
        <v>13.18</v>
      </c>
      <c r="B538" s="745" t="s">
        <v>1483</v>
      </c>
      <c r="C538" s="740" t="s">
        <v>12</v>
      </c>
      <c r="D538" s="779">
        <v>1</v>
      </c>
      <c r="E538" s="780"/>
      <c r="F538" s="1121"/>
    </row>
    <row r="539" spans="1:6">
      <c r="A539" s="742"/>
      <c r="B539" s="739"/>
      <c r="C539" s="740"/>
      <c r="D539" s="740"/>
      <c r="E539" s="743"/>
      <c r="F539" s="1121"/>
    </row>
    <row r="540" spans="1:6" s="763" customFormat="1">
      <c r="A540" s="762"/>
      <c r="B540" s="739" t="s">
        <v>1484</v>
      </c>
      <c r="C540" s="740"/>
      <c r="D540" s="740"/>
      <c r="E540" s="778"/>
      <c r="F540" s="1121"/>
    </row>
    <row r="541" spans="1:6">
      <c r="A541" s="742"/>
      <c r="B541" s="739"/>
      <c r="C541" s="740"/>
      <c r="D541" s="740"/>
      <c r="E541" s="743"/>
      <c r="F541" s="1121"/>
    </row>
    <row r="542" spans="1:6" s="763" customFormat="1" ht="39">
      <c r="A542" s="762"/>
      <c r="B542" s="739" t="s">
        <v>1477</v>
      </c>
      <c r="C542" s="740"/>
      <c r="D542" s="740"/>
      <c r="E542" s="778"/>
      <c r="F542" s="1121"/>
    </row>
    <row r="543" spans="1:6">
      <c r="A543" s="742"/>
      <c r="B543" s="739"/>
      <c r="C543" s="740"/>
      <c r="D543" s="740"/>
      <c r="E543" s="743"/>
      <c r="F543" s="1121"/>
    </row>
    <row r="544" spans="1:6" s="754" customFormat="1">
      <c r="A544" s="749">
        <v>13.19</v>
      </c>
      <c r="B544" s="750" t="s">
        <v>1478</v>
      </c>
      <c r="C544" s="751" t="s">
        <v>19</v>
      </c>
      <c r="D544" s="752">
        <v>14</v>
      </c>
      <c r="E544" s="753"/>
      <c r="F544" s="1121"/>
    </row>
    <row r="545" spans="1:6">
      <c r="A545" s="742"/>
      <c r="B545" s="739"/>
      <c r="C545" s="740"/>
      <c r="D545" s="740"/>
      <c r="E545" s="743"/>
      <c r="F545" s="1121"/>
    </row>
    <row r="546" spans="1:6" s="754" customFormat="1">
      <c r="A546" s="761">
        <v>13.2</v>
      </c>
      <c r="B546" s="750" t="s">
        <v>1480</v>
      </c>
      <c r="C546" s="751" t="s">
        <v>12</v>
      </c>
      <c r="D546" s="752">
        <v>5</v>
      </c>
      <c r="E546" s="753"/>
      <c r="F546" s="1121"/>
    </row>
    <row r="547" spans="1:6">
      <c r="A547" s="742"/>
      <c r="B547" s="739"/>
      <c r="C547" s="740"/>
      <c r="D547" s="740"/>
      <c r="E547" s="743"/>
      <c r="F547" s="1121"/>
    </row>
    <row r="548" spans="1:6" s="754" customFormat="1">
      <c r="A548" s="749">
        <v>13.21</v>
      </c>
      <c r="B548" s="750" t="s">
        <v>1485</v>
      </c>
      <c r="C548" s="751" t="s">
        <v>12</v>
      </c>
      <c r="D548" s="752">
        <v>4</v>
      </c>
      <c r="E548" s="753"/>
      <c r="F548" s="1121"/>
    </row>
    <row r="549" spans="1:6">
      <c r="A549" s="742"/>
      <c r="B549" s="739"/>
      <c r="C549" s="740"/>
      <c r="D549" s="740"/>
      <c r="E549" s="743"/>
      <c r="F549" s="1121"/>
    </row>
    <row r="550" spans="1:6" s="754" customFormat="1">
      <c r="A550" s="749">
        <v>13.22</v>
      </c>
      <c r="B550" s="750" t="s">
        <v>1486</v>
      </c>
      <c r="C550" s="751" t="s">
        <v>12</v>
      </c>
      <c r="D550" s="752">
        <v>5</v>
      </c>
      <c r="E550" s="753"/>
      <c r="F550" s="1121"/>
    </row>
    <row r="551" spans="1:6">
      <c r="A551" s="742"/>
      <c r="B551" s="739"/>
      <c r="C551" s="740"/>
      <c r="D551" s="740"/>
      <c r="E551" s="743"/>
      <c r="F551" s="1121"/>
    </row>
    <row r="552" spans="1:6" s="754" customFormat="1">
      <c r="A552" s="749">
        <v>13.23</v>
      </c>
      <c r="B552" s="750" t="s">
        <v>1487</v>
      </c>
      <c r="C552" s="751" t="s">
        <v>12</v>
      </c>
      <c r="D552" s="752">
        <v>1</v>
      </c>
      <c r="E552" s="753"/>
      <c r="F552" s="1121"/>
    </row>
    <row r="553" spans="1:6">
      <c r="A553" s="742"/>
      <c r="B553" s="739"/>
      <c r="C553" s="740"/>
      <c r="D553" s="740"/>
      <c r="E553" s="743"/>
      <c r="F553" s="1119"/>
    </row>
    <row r="554" spans="1:6" ht="13.5" thickBot="1">
      <c r="A554" s="2052" t="s">
        <v>49</v>
      </c>
      <c r="B554" s="2053"/>
      <c r="C554" s="2053"/>
      <c r="D554" s="2053"/>
      <c r="E554" s="2054"/>
      <c r="F554" s="1124">
        <f>SUM(F508:F553)</f>
        <v>0</v>
      </c>
    </row>
    <row r="555" spans="1:6" s="763" customFormat="1" ht="25">
      <c r="A555" s="762">
        <v>13.24</v>
      </c>
      <c r="B555" s="745" t="s">
        <v>1488</v>
      </c>
      <c r="C555" s="740" t="s">
        <v>12</v>
      </c>
      <c r="D555" s="740">
        <v>6</v>
      </c>
      <c r="E555" s="778"/>
      <c r="F555" s="1120"/>
    </row>
    <row r="556" spans="1:6">
      <c r="A556" s="742"/>
      <c r="B556" s="739"/>
      <c r="C556" s="740"/>
      <c r="D556" s="740"/>
      <c r="E556" s="743"/>
      <c r="F556" s="1120"/>
    </row>
    <row r="557" spans="1:6" s="754" customFormat="1">
      <c r="A557" s="749">
        <v>13.25</v>
      </c>
      <c r="B557" s="750" t="s">
        <v>1489</v>
      </c>
      <c r="C557" s="751" t="s">
        <v>12</v>
      </c>
      <c r="D557" s="752">
        <v>1</v>
      </c>
      <c r="E557" s="753"/>
      <c r="F557" s="1120"/>
    </row>
    <row r="558" spans="1:6">
      <c r="A558" s="742"/>
      <c r="B558" s="739"/>
      <c r="C558" s="740"/>
      <c r="D558" s="740"/>
      <c r="E558" s="743"/>
      <c r="F558" s="1120"/>
    </row>
    <row r="559" spans="1:6">
      <c r="A559" s="760"/>
      <c r="B559" s="739" t="s">
        <v>1490</v>
      </c>
      <c r="C559" s="779"/>
      <c r="D559" s="779"/>
      <c r="E559" s="780"/>
      <c r="F559" s="1120"/>
    </row>
    <row r="560" spans="1:6">
      <c r="A560" s="742"/>
      <c r="B560" s="739"/>
      <c r="C560" s="740"/>
      <c r="D560" s="740"/>
      <c r="E560" s="743"/>
      <c r="F560" s="1120"/>
    </row>
    <row r="561" spans="1:6" ht="62.5">
      <c r="A561" s="760">
        <v>13.26</v>
      </c>
      <c r="B561" s="745" t="s">
        <v>1491</v>
      </c>
      <c r="C561" s="740" t="s">
        <v>12</v>
      </c>
      <c r="D561" s="779">
        <v>1</v>
      </c>
      <c r="E561" s="780"/>
      <c r="F561" s="1120"/>
    </row>
    <row r="562" spans="1:6">
      <c r="A562" s="742"/>
      <c r="B562" s="739"/>
      <c r="C562" s="740"/>
      <c r="D562" s="740"/>
      <c r="E562" s="743"/>
      <c r="F562" s="1119"/>
    </row>
    <row r="563" spans="1:6" s="763" customFormat="1">
      <c r="A563" s="762"/>
      <c r="B563" s="739" t="s">
        <v>1492</v>
      </c>
      <c r="C563" s="740"/>
      <c r="D563" s="740"/>
      <c r="E563" s="778"/>
      <c r="F563" s="1123"/>
    </row>
    <row r="564" spans="1:6">
      <c r="A564" s="742"/>
      <c r="B564" s="739"/>
      <c r="C564" s="740"/>
      <c r="D564" s="740"/>
      <c r="E564" s="743"/>
      <c r="F564" s="1119"/>
    </row>
    <row r="565" spans="1:6" s="763" customFormat="1">
      <c r="A565" s="762"/>
      <c r="B565" s="739" t="s">
        <v>1493</v>
      </c>
      <c r="C565" s="740"/>
      <c r="D565" s="740"/>
      <c r="E565" s="778"/>
      <c r="F565" s="1123"/>
    </row>
    <row r="566" spans="1:6">
      <c r="A566" s="742"/>
      <c r="B566" s="739"/>
      <c r="C566" s="740"/>
      <c r="D566" s="740"/>
      <c r="E566" s="743"/>
      <c r="F566" s="1119"/>
    </row>
    <row r="567" spans="1:6" s="754" customFormat="1">
      <c r="A567" s="749">
        <v>13.27</v>
      </c>
      <c r="B567" s="750" t="s">
        <v>1494</v>
      </c>
      <c r="C567" s="751" t="s">
        <v>12</v>
      </c>
      <c r="D567" s="752">
        <v>2</v>
      </c>
      <c r="E567" s="753"/>
      <c r="F567" s="1121"/>
    </row>
    <row r="568" spans="1:6">
      <c r="A568" s="742"/>
      <c r="B568" s="739"/>
      <c r="C568" s="740"/>
      <c r="D568" s="740"/>
      <c r="E568" s="743"/>
      <c r="F568" s="1121"/>
    </row>
    <row r="569" spans="1:6" s="754" customFormat="1">
      <c r="A569" s="749">
        <v>13.28</v>
      </c>
      <c r="B569" s="750" t="s">
        <v>1495</v>
      </c>
      <c r="C569" s="751" t="s">
        <v>12</v>
      </c>
      <c r="D569" s="752">
        <v>2</v>
      </c>
      <c r="E569" s="753"/>
      <c r="F569" s="1121"/>
    </row>
    <row r="570" spans="1:6">
      <c r="A570" s="742"/>
      <c r="B570" s="739"/>
      <c r="C570" s="740"/>
      <c r="D570" s="740"/>
      <c r="E570" s="743"/>
      <c r="F570" s="1121"/>
    </row>
    <row r="571" spans="1:6" s="754" customFormat="1">
      <c r="A571" s="749">
        <v>13.29</v>
      </c>
      <c r="B571" s="750" t="s">
        <v>1496</v>
      </c>
      <c r="C571" s="751" t="s">
        <v>19</v>
      </c>
      <c r="D571" s="752">
        <v>2</v>
      </c>
      <c r="E571" s="753"/>
      <c r="F571" s="1121"/>
    </row>
    <row r="572" spans="1:6">
      <c r="A572" s="742"/>
      <c r="B572" s="739"/>
      <c r="C572" s="740"/>
      <c r="D572" s="740"/>
      <c r="E572" s="743"/>
      <c r="F572" s="1121"/>
    </row>
    <row r="573" spans="1:6" s="754" customFormat="1">
      <c r="A573" s="749">
        <v>13.3</v>
      </c>
      <c r="B573" s="750" t="s">
        <v>1497</v>
      </c>
      <c r="C573" s="751" t="s">
        <v>12</v>
      </c>
      <c r="D573" s="752">
        <v>1</v>
      </c>
      <c r="E573" s="753"/>
      <c r="F573" s="1121"/>
    </row>
    <row r="574" spans="1:6">
      <c r="A574" s="742"/>
      <c r="B574" s="739"/>
      <c r="C574" s="740"/>
      <c r="D574" s="740"/>
      <c r="E574" s="743"/>
      <c r="F574" s="1121"/>
    </row>
    <row r="575" spans="1:6" s="754" customFormat="1">
      <c r="A575" s="749">
        <v>13.31</v>
      </c>
      <c r="B575" s="750" t="s">
        <v>1497</v>
      </c>
      <c r="C575" s="751" t="s">
        <v>12</v>
      </c>
      <c r="D575" s="752">
        <v>1</v>
      </c>
      <c r="E575" s="753"/>
      <c r="F575" s="1121"/>
    </row>
    <row r="576" spans="1:6">
      <c r="A576" s="742"/>
      <c r="B576" s="739"/>
      <c r="C576" s="740"/>
      <c r="D576" s="740"/>
      <c r="E576" s="743"/>
      <c r="F576" s="1121"/>
    </row>
    <row r="577" spans="1:6" s="754" customFormat="1">
      <c r="A577" s="749">
        <v>13.32</v>
      </c>
      <c r="B577" s="750" t="s">
        <v>1498</v>
      </c>
      <c r="C577" s="751" t="s">
        <v>12</v>
      </c>
      <c r="D577" s="752">
        <v>2</v>
      </c>
      <c r="E577" s="753"/>
      <c r="F577" s="1121"/>
    </row>
    <row r="578" spans="1:6">
      <c r="A578" s="742"/>
      <c r="B578" s="739"/>
      <c r="C578" s="740"/>
      <c r="D578" s="740"/>
      <c r="E578" s="743"/>
      <c r="F578" s="1121"/>
    </row>
    <row r="579" spans="1:6" s="754" customFormat="1">
      <c r="A579" s="749">
        <v>13.33</v>
      </c>
      <c r="B579" s="750" t="s">
        <v>1499</v>
      </c>
      <c r="C579" s="751" t="s">
        <v>12</v>
      </c>
      <c r="D579" s="752">
        <v>2</v>
      </c>
      <c r="E579" s="753"/>
      <c r="F579" s="1121"/>
    </row>
    <row r="580" spans="1:6">
      <c r="A580" s="742"/>
      <c r="B580" s="739"/>
      <c r="C580" s="740"/>
      <c r="D580" s="740"/>
      <c r="E580" s="743"/>
      <c r="F580" s="1121"/>
    </row>
    <row r="581" spans="1:6" s="754" customFormat="1">
      <c r="A581" s="749">
        <v>13.34</v>
      </c>
      <c r="B581" s="750" t="s">
        <v>1500</v>
      </c>
      <c r="C581" s="751" t="s">
        <v>19</v>
      </c>
      <c r="D581" s="752">
        <v>2</v>
      </c>
      <c r="E581" s="753"/>
      <c r="F581" s="1121"/>
    </row>
    <row r="582" spans="1:6">
      <c r="A582" s="742"/>
      <c r="B582" s="739"/>
      <c r="C582" s="740"/>
      <c r="D582" s="740"/>
      <c r="E582" s="743"/>
      <c r="F582" s="1121"/>
    </row>
    <row r="583" spans="1:6" s="763" customFormat="1">
      <c r="A583" s="762">
        <v>13.35</v>
      </c>
      <c r="B583" s="745" t="s">
        <v>1497</v>
      </c>
      <c r="C583" s="740" t="s">
        <v>12</v>
      </c>
      <c r="D583" s="740">
        <v>2</v>
      </c>
      <c r="E583" s="778"/>
      <c r="F583" s="1121"/>
    </row>
    <row r="584" spans="1:6">
      <c r="A584" s="742"/>
      <c r="B584" s="739"/>
      <c r="C584" s="740"/>
      <c r="D584" s="740"/>
      <c r="E584" s="743"/>
      <c r="F584" s="1121"/>
    </row>
    <row r="585" spans="1:6" s="763" customFormat="1">
      <c r="A585" s="762">
        <v>13.36</v>
      </c>
      <c r="B585" s="745" t="s">
        <v>1501</v>
      </c>
      <c r="C585" s="740" t="s">
        <v>12</v>
      </c>
      <c r="D585" s="740">
        <v>2</v>
      </c>
      <c r="E585" s="778"/>
      <c r="F585" s="1121"/>
    </row>
    <row r="586" spans="1:6">
      <c r="A586" s="742"/>
      <c r="B586" s="739"/>
      <c r="C586" s="740"/>
      <c r="D586" s="740"/>
      <c r="E586" s="743"/>
      <c r="F586" s="1121"/>
    </row>
    <row r="587" spans="1:6" s="763" customFormat="1" ht="37.5">
      <c r="A587" s="762">
        <v>13.37</v>
      </c>
      <c r="B587" s="745" t="s">
        <v>1502</v>
      </c>
      <c r="C587" s="740" t="s">
        <v>12</v>
      </c>
      <c r="D587" s="740">
        <v>1</v>
      </c>
      <c r="E587" s="778"/>
      <c r="F587" s="1121"/>
    </row>
    <row r="588" spans="1:6">
      <c r="A588" s="742"/>
      <c r="B588" s="739"/>
      <c r="C588" s="740"/>
      <c r="D588" s="740"/>
      <c r="E588" s="743"/>
      <c r="F588" s="1119"/>
    </row>
    <row r="589" spans="1:6">
      <c r="A589" s="738">
        <v>14</v>
      </c>
      <c r="B589" s="766" t="s">
        <v>1503</v>
      </c>
      <c r="C589" s="779"/>
      <c r="D589" s="779"/>
      <c r="E589" s="780"/>
      <c r="F589" s="1125"/>
    </row>
    <row r="590" spans="1:6">
      <c r="A590" s="742"/>
      <c r="B590" s="739"/>
      <c r="C590" s="740"/>
      <c r="D590" s="740"/>
      <c r="E590" s="743"/>
      <c r="F590" s="1119"/>
    </row>
    <row r="591" spans="1:6" ht="37.5">
      <c r="A591" s="760"/>
      <c r="B591" s="777" t="s">
        <v>1504</v>
      </c>
      <c r="C591" s="779"/>
      <c r="D591" s="779"/>
      <c r="E591" s="780"/>
      <c r="F591" s="1125"/>
    </row>
    <row r="592" spans="1:6">
      <c r="A592" s="742"/>
      <c r="B592" s="739"/>
      <c r="C592" s="740"/>
      <c r="D592" s="740"/>
      <c r="E592" s="743"/>
      <c r="F592" s="1119"/>
    </row>
    <row r="593" spans="1:6">
      <c r="A593" s="760"/>
      <c r="B593" s="739" t="s">
        <v>1505</v>
      </c>
      <c r="C593" s="779"/>
      <c r="D593" s="779"/>
      <c r="E593" s="780"/>
      <c r="F593" s="1125"/>
    </row>
    <row r="594" spans="1:6">
      <c r="A594" s="742"/>
      <c r="B594" s="739"/>
      <c r="C594" s="740"/>
      <c r="D594" s="740"/>
      <c r="E594" s="743"/>
      <c r="F594" s="1119"/>
    </row>
    <row r="595" spans="1:6" ht="25">
      <c r="A595" s="758">
        <v>14.1</v>
      </c>
      <c r="B595" s="745" t="s">
        <v>1506</v>
      </c>
      <c r="C595" s="740" t="s">
        <v>12</v>
      </c>
      <c r="D595" s="779">
        <v>1</v>
      </c>
      <c r="E595" s="780"/>
      <c r="F595" s="1120"/>
    </row>
    <row r="596" spans="1:6">
      <c r="A596" s="742"/>
      <c r="B596" s="739"/>
      <c r="C596" s="740"/>
      <c r="D596" s="740"/>
      <c r="E596" s="743"/>
      <c r="F596" s="1119"/>
    </row>
    <row r="597" spans="1:6">
      <c r="A597" s="758"/>
      <c r="B597" s="739" t="s">
        <v>1507</v>
      </c>
      <c r="C597" s="779"/>
      <c r="D597" s="779"/>
      <c r="E597" s="780"/>
      <c r="F597" s="1125"/>
    </row>
    <row r="598" spans="1:6">
      <c r="A598" s="742"/>
      <c r="B598" s="739"/>
      <c r="C598" s="740"/>
      <c r="D598" s="740"/>
      <c r="E598" s="743"/>
      <c r="F598" s="1119"/>
    </row>
    <row r="599" spans="1:6" ht="37.5">
      <c r="A599" s="758">
        <v>14.2</v>
      </c>
      <c r="B599" s="745" t="s">
        <v>1508</v>
      </c>
      <c r="C599" s="740" t="s">
        <v>12</v>
      </c>
      <c r="D599" s="779">
        <v>2</v>
      </c>
      <c r="E599" s="780"/>
      <c r="F599" s="1120"/>
    </row>
    <row r="600" spans="1:6">
      <c r="A600" s="742"/>
      <c r="B600" s="739"/>
      <c r="C600" s="740"/>
      <c r="D600" s="740"/>
      <c r="E600" s="743"/>
      <c r="F600" s="1119"/>
    </row>
    <row r="601" spans="1:6" ht="13.5" thickBot="1">
      <c r="A601" s="2052" t="s">
        <v>49</v>
      </c>
      <c r="B601" s="2053"/>
      <c r="C601" s="2053"/>
      <c r="D601" s="2053"/>
      <c r="E601" s="2054"/>
      <c r="F601" s="1124">
        <f>SUM(F555:F600)</f>
        <v>0</v>
      </c>
    </row>
    <row r="602" spans="1:6">
      <c r="A602" s="758"/>
      <c r="B602" s="739" t="s">
        <v>1509</v>
      </c>
      <c r="C602" s="779"/>
      <c r="D602" s="779"/>
      <c r="E602" s="780"/>
      <c r="F602" s="1125"/>
    </row>
    <row r="603" spans="1:6">
      <c r="A603" s="742"/>
      <c r="B603" s="739"/>
      <c r="C603" s="740"/>
      <c r="D603" s="740"/>
      <c r="E603" s="743"/>
      <c r="F603" s="1119"/>
    </row>
    <row r="604" spans="1:6" ht="50">
      <c r="A604" s="758">
        <v>14.3</v>
      </c>
      <c r="B604" s="745" t="s">
        <v>1510</v>
      </c>
      <c r="C604" s="740" t="s">
        <v>12</v>
      </c>
      <c r="D604" s="779">
        <v>2</v>
      </c>
      <c r="E604" s="780"/>
      <c r="F604" s="1120"/>
    </row>
    <row r="605" spans="1:6">
      <c r="A605" s="742"/>
      <c r="B605" s="739"/>
      <c r="C605" s="740"/>
      <c r="D605" s="740"/>
      <c r="E605" s="743"/>
      <c r="F605" s="1119"/>
    </row>
    <row r="606" spans="1:6">
      <c r="A606" s="760"/>
      <c r="B606" s="739" t="s">
        <v>1511</v>
      </c>
      <c r="C606" s="779"/>
      <c r="D606" s="779"/>
      <c r="E606" s="780"/>
      <c r="F606" s="1125"/>
    </row>
    <row r="607" spans="1:6">
      <c r="A607" s="742"/>
      <c r="B607" s="739"/>
      <c r="C607" s="740"/>
      <c r="D607" s="740"/>
      <c r="E607" s="743"/>
      <c r="F607" s="1119"/>
    </row>
    <row r="608" spans="1:6" ht="102">
      <c r="A608" s="758">
        <v>14.4</v>
      </c>
      <c r="B608" s="745" t="s">
        <v>1512</v>
      </c>
      <c r="C608" s="779" t="s">
        <v>1019</v>
      </c>
      <c r="D608" s="779">
        <v>2</v>
      </c>
      <c r="E608" s="780"/>
      <c r="F608" s="1120"/>
    </row>
    <row r="609" spans="1:6">
      <c r="A609" s="742"/>
      <c r="B609" s="739"/>
      <c r="C609" s="740"/>
      <c r="D609" s="740"/>
      <c r="E609" s="743"/>
      <c r="F609" s="1119"/>
    </row>
    <row r="610" spans="1:6" s="754" customFormat="1">
      <c r="A610" s="749">
        <v>14.5</v>
      </c>
      <c r="B610" s="750" t="s">
        <v>1513</v>
      </c>
      <c r="C610" s="751" t="s">
        <v>9</v>
      </c>
      <c r="D610" s="752">
        <v>1</v>
      </c>
      <c r="E610" s="753"/>
      <c r="F610" s="1121"/>
    </row>
    <row r="611" spans="1:6">
      <c r="A611" s="742"/>
      <c r="B611" s="739"/>
      <c r="C611" s="740"/>
      <c r="D611" s="740"/>
      <c r="E611" s="743"/>
      <c r="F611" s="1121"/>
    </row>
    <row r="612" spans="1:6" ht="25">
      <c r="A612" s="758">
        <v>14.6</v>
      </c>
      <c r="B612" s="745" t="s">
        <v>1514</v>
      </c>
      <c r="C612" s="779" t="s">
        <v>1515</v>
      </c>
      <c r="D612" s="779">
        <v>1</v>
      </c>
      <c r="E612" s="780"/>
      <c r="F612" s="1121"/>
    </row>
    <row r="613" spans="1:6">
      <c r="A613" s="742"/>
      <c r="B613" s="739"/>
      <c r="C613" s="740"/>
      <c r="D613" s="740"/>
      <c r="E613" s="743"/>
      <c r="F613" s="1119"/>
    </row>
    <row r="614" spans="1:6" s="763" customFormat="1">
      <c r="A614" s="762"/>
      <c r="B614" s="739" t="s">
        <v>1516</v>
      </c>
      <c r="C614" s="740"/>
      <c r="D614" s="740"/>
      <c r="E614" s="778"/>
      <c r="F614" s="1123"/>
    </row>
    <row r="615" spans="1:6">
      <c r="A615" s="742"/>
      <c r="B615" s="739"/>
      <c r="C615" s="740"/>
      <c r="D615" s="740"/>
      <c r="E615" s="743"/>
      <c r="F615" s="1119"/>
    </row>
    <row r="616" spans="1:6" s="763" customFormat="1" ht="39">
      <c r="A616" s="762"/>
      <c r="B616" s="739" t="s">
        <v>1517</v>
      </c>
      <c r="C616" s="740"/>
      <c r="D616" s="740"/>
      <c r="E616" s="778"/>
      <c r="F616" s="1123"/>
    </row>
    <row r="617" spans="1:6">
      <c r="A617" s="742"/>
      <c r="B617" s="739"/>
      <c r="C617" s="740"/>
      <c r="D617" s="740"/>
      <c r="E617" s="743"/>
      <c r="F617" s="1119"/>
    </row>
    <row r="618" spans="1:6" s="763" customFormat="1" ht="50">
      <c r="A618" s="757">
        <v>14.7</v>
      </c>
      <c r="B618" s="745" t="s">
        <v>1518</v>
      </c>
      <c r="C618" s="740" t="s">
        <v>12</v>
      </c>
      <c r="D618" s="740">
        <v>2</v>
      </c>
      <c r="E618" s="778"/>
      <c r="F618" s="1120"/>
    </row>
    <row r="619" spans="1:6">
      <c r="A619" s="742"/>
      <c r="B619" s="739"/>
      <c r="C619" s="740"/>
      <c r="D619" s="740"/>
      <c r="E619" s="743"/>
      <c r="F619" s="1120"/>
    </row>
    <row r="620" spans="1:6" s="763" customFormat="1" ht="50">
      <c r="A620" s="757">
        <v>14.8</v>
      </c>
      <c r="B620" s="745" t="s">
        <v>1519</v>
      </c>
      <c r="C620" s="740" t="s">
        <v>12</v>
      </c>
      <c r="D620" s="740">
        <v>2</v>
      </c>
      <c r="E620" s="778"/>
      <c r="F620" s="1120"/>
    </row>
    <row r="621" spans="1:6">
      <c r="A621" s="742"/>
      <c r="B621" s="739"/>
      <c r="C621" s="740"/>
      <c r="D621" s="740"/>
      <c r="E621" s="743"/>
      <c r="F621" s="1119"/>
    </row>
    <row r="622" spans="1:6" s="763" customFormat="1">
      <c r="A622" s="757"/>
      <c r="B622" s="739" t="s">
        <v>1520</v>
      </c>
      <c r="C622" s="740"/>
      <c r="D622" s="740"/>
      <c r="E622" s="778"/>
      <c r="F622" s="1123"/>
    </row>
    <row r="623" spans="1:6">
      <c r="A623" s="742"/>
      <c r="B623" s="739"/>
      <c r="C623" s="740"/>
      <c r="D623" s="740"/>
      <c r="E623" s="743"/>
      <c r="F623" s="1119"/>
    </row>
    <row r="624" spans="1:6" s="763" customFormat="1" ht="50">
      <c r="A624" s="757">
        <v>14.9</v>
      </c>
      <c r="B624" s="745" t="s">
        <v>1521</v>
      </c>
      <c r="C624" s="740" t="s">
        <v>12</v>
      </c>
      <c r="D624" s="740">
        <v>1</v>
      </c>
      <c r="E624" s="778"/>
      <c r="F624" s="1120"/>
    </row>
    <row r="625" spans="1:6">
      <c r="A625" s="742"/>
      <c r="B625" s="739"/>
      <c r="C625" s="740"/>
      <c r="D625" s="740"/>
      <c r="E625" s="743"/>
      <c r="F625" s="1120"/>
    </row>
    <row r="626" spans="1:6" s="763" customFormat="1" ht="50">
      <c r="A626" s="762">
        <v>14.1</v>
      </c>
      <c r="B626" s="745" t="s">
        <v>1522</v>
      </c>
      <c r="C626" s="740" t="s">
        <v>12</v>
      </c>
      <c r="D626" s="740">
        <v>1</v>
      </c>
      <c r="E626" s="778"/>
      <c r="F626" s="1120"/>
    </row>
    <row r="627" spans="1:6">
      <c r="A627" s="742"/>
      <c r="B627" s="739"/>
      <c r="C627" s="740"/>
      <c r="D627" s="740"/>
      <c r="E627" s="743"/>
      <c r="F627" s="1119"/>
    </row>
    <row r="628" spans="1:6" ht="13.5" thickBot="1">
      <c r="A628" s="2052" t="s">
        <v>49</v>
      </c>
      <c r="B628" s="2053"/>
      <c r="C628" s="2053"/>
      <c r="D628" s="2053"/>
      <c r="E628" s="2054"/>
      <c r="F628" s="1124">
        <f>SUM(F602:F627)</f>
        <v>0</v>
      </c>
    </row>
    <row r="629" spans="1:6" s="763" customFormat="1">
      <c r="A629" s="762"/>
      <c r="B629" s="739" t="s">
        <v>507</v>
      </c>
      <c r="C629" s="740"/>
      <c r="D629" s="748"/>
      <c r="E629" s="746"/>
      <c r="F629" s="1120"/>
    </row>
    <row r="630" spans="1:6">
      <c r="A630" s="742"/>
      <c r="B630" s="739"/>
      <c r="C630" s="740"/>
      <c r="D630" s="740"/>
      <c r="E630" s="743"/>
      <c r="F630" s="1119"/>
    </row>
    <row r="631" spans="1:6" s="763" customFormat="1" ht="52">
      <c r="A631" s="762"/>
      <c r="B631" s="739" t="s">
        <v>1523</v>
      </c>
      <c r="C631" s="740"/>
      <c r="D631" s="748"/>
      <c r="E631" s="746"/>
      <c r="F631" s="1120"/>
    </row>
    <row r="632" spans="1:6">
      <c r="A632" s="742"/>
      <c r="B632" s="739"/>
      <c r="C632" s="740"/>
      <c r="D632" s="740"/>
      <c r="E632" s="743"/>
      <c r="F632" s="1119"/>
    </row>
    <row r="633" spans="1:6" s="754" customFormat="1">
      <c r="A633" s="749">
        <v>14.11</v>
      </c>
      <c r="B633" s="750" t="s">
        <v>1524</v>
      </c>
      <c r="C633" s="751" t="s">
        <v>12</v>
      </c>
      <c r="D633" s="752">
        <v>15</v>
      </c>
      <c r="E633" s="753"/>
      <c r="F633" s="1121"/>
    </row>
    <row r="634" spans="1:6">
      <c r="A634" s="742"/>
      <c r="B634" s="739"/>
      <c r="C634" s="740"/>
      <c r="D634" s="740"/>
      <c r="E634" s="743"/>
      <c r="F634" s="1121"/>
    </row>
    <row r="635" spans="1:6" s="754" customFormat="1">
      <c r="A635" s="749">
        <v>14.12</v>
      </c>
      <c r="B635" s="750" t="s">
        <v>1525</v>
      </c>
      <c r="C635" s="751" t="s">
        <v>12</v>
      </c>
      <c r="D635" s="752">
        <v>15</v>
      </c>
      <c r="E635" s="753"/>
      <c r="F635" s="1121"/>
    </row>
    <row r="636" spans="1:6">
      <c r="A636" s="742"/>
      <c r="B636" s="739"/>
      <c r="C636" s="740"/>
      <c r="D636" s="740"/>
      <c r="E636" s="743"/>
      <c r="F636" s="1121"/>
    </row>
    <row r="637" spans="1:6" s="754" customFormat="1">
      <c r="A637" s="749">
        <v>14.13</v>
      </c>
      <c r="B637" s="750" t="s">
        <v>1526</v>
      </c>
      <c r="C637" s="751" t="s">
        <v>12</v>
      </c>
      <c r="D637" s="752">
        <v>5</v>
      </c>
      <c r="E637" s="753"/>
      <c r="F637" s="1121"/>
    </row>
    <row r="638" spans="1:6">
      <c r="A638" s="742"/>
      <c r="B638" s="739"/>
      <c r="C638" s="740"/>
      <c r="D638" s="740"/>
      <c r="E638" s="743"/>
      <c r="F638" s="1121"/>
    </row>
    <row r="639" spans="1:6" s="754" customFormat="1">
      <c r="A639" s="749">
        <v>14.14</v>
      </c>
      <c r="B639" s="750" t="s">
        <v>1527</v>
      </c>
      <c r="C639" s="751" t="s">
        <v>12</v>
      </c>
      <c r="D639" s="752">
        <v>5</v>
      </c>
      <c r="E639" s="753"/>
      <c r="F639" s="1121"/>
    </row>
    <row r="640" spans="1:6">
      <c r="A640" s="742"/>
      <c r="B640" s="739"/>
      <c r="C640" s="740"/>
      <c r="D640" s="740"/>
      <c r="E640" s="743"/>
      <c r="F640" s="1121"/>
    </row>
    <row r="641" spans="1:6" s="754" customFormat="1">
      <c r="A641" s="749">
        <v>14.15</v>
      </c>
      <c r="B641" s="750" t="s">
        <v>1528</v>
      </c>
      <c r="C641" s="751" t="s">
        <v>12</v>
      </c>
      <c r="D641" s="752">
        <v>1</v>
      </c>
      <c r="E641" s="753"/>
      <c r="F641" s="1121"/>
    </row>
    <row r="642" spans="1:6">
      <c r="A642" s="742"/>
      <c r="B642" s="739"/>
      <c r="C642" s="740"/>
      <c r="D642" s="740"/>
      <c r="E642" s="743"/>
      <c r="F642" s="1121"/>
    </row>
    <row r="643" spans="1:6" s="754" customFormat="1">
      <c r="A643" s="749">
        <v>14.16</v>
      </c>
      <c r="B643" s="750" t="s">
        <v>1529</v>
      </c>
      <c r="C643" s="751" t="s">
        <v>12</v>
      </c>
      <c r="D643" s="752">
        <v>1</v>
      </c>
      <c r="E643" s="753"/>
      <c r="F643" s="1121"/>
    </row>
    <row r="644" spans="1:6">
      <c r="A644" s="742"/>
      <c r="B644" s="739"/>
      <c r="C644" s="740"/>
      <c r="D644" s="740"/>
      <c r="E644" s="743"/>
      <c r="F644" s="1121"/>
    </row>
    <row r="645" spans="1:6" s="754" customFormat="1">
      <c r="A645" s="749">
        <v>14.17</v>
      </c>
      <c r="B645" s="750" t="s">
        <v>1530</v>
      </c>
      <c r="C645" s="751" t="s">
        <v>12</v>
      </c>
      <c r="D645" s="752">
        <v>1</v>
      </c>
      <c r="E645" s="753"/>
      <c r="F645" s="1121"/>
    </row>
    <row r="646" spans="1:6">
      <c r="A646" s="742"/>
      <c r="B646" s="739"/>
      <c r="C646" s="740"/>
      <c r="D646" s="740"/>
      <c r="E646" s="743"/>
      <c r="F646" s="1121"/>
    </row>
    <row r="647" spans="1:6" s="754" customFormat="1">
      <c r="A647" s="749">
        <v>14.18</v>
      </c>
      <c r="B647" s="750" t="s">
        <v>1531</v>
      </c>
      <c r="C647" s="751" t="s">
        <v>12</v>
      </c>
      <c r="D647" s="752">
        <v>1</v>
      </c>
      <c r="E647" s="753"/>
      <c r="F647" s="1121"/>
    </row>
    <row r="648" spans="1:6">
      <c r="A648" s="742"/>
      <c r="B648" s="739"/>
      <c r="C648" s="740"/>
      <c r="D648" s="740"/>
      <c r="E648" s="743"/>
      <c r="F648" s="1121"/>
    </row>
    <row r="649" spans="1:6" s="754" customFormat="1">
      <c r="A649" s="749">
        <v>14.19</v>
      </c>
      <c r="B649" s="750" t="s">
        <v>1532</v>
      </c>
      <c r="C649" s="751" t="s">
        <v>12</v>
      </c>
      <c r="D649" s="752">
        <v>1</v>
      </c>
      <c r="E649" s="753"/>
      <c r="F649" s="1121"/>
    </row>
    <row r="650" spans="1:6">
      <c r="A650" s="742"/>
      <c r="B650" s="739"/>
      <c r="C650" s="740"/>
      <c r="D650" s="740"/>
      <c r="E650" s="743"/>
      <c r="F650" s="1121"/>
    </row>
    <row r="651" spans="1:6" s="754" customFormat="1">
      <c r="A651" s="761">
        <v>14.2</v>
      </c>
      <c r="B651" s="750" t="s">
        <v>1533</v>
      </c>
      <c r="C651" s="751" t="s">
        <v>12</v>
      </c>
      <c r="D651" s="752">
        <v>1</v>
      </c>
      <c r="E651" s="753"/>
      <c r="F651" s="1121"/>
    </row>
    <row r="652" spans="1:6">
      <c r="A652" s="742"/>
      <c r="B652" s="739"/>
      <c r="C652" s="740"/>
      <c r="D652" s="740"/>
      <c r="E652" s="743"/>
      <c r="F652" s="1121"/>
    </row>
    <row r="653" spans="1:6">
      <c r="A653" s="776">
        <v>15</v>
      </c>
      <c r="B653" s="766" t="s">
        <v>1534</v>
      </c>
      <c r="C653" s="740"/>
      <c r="D653" s="740"/>
      <c r="E653" s="778"/>
      <c r="F653" s="1126"/>
    </row>
    <row r="654" spans="1:6">
      <c r="A654" s="742"/>
      <c r="B654" s="739"/>
      <c r="C654" s="740"/>
      <c r="D654" s="740"/>
      <c r="E654" s="743"/>
      <c r="F654" s="1119"/>
    </row>
    <row r="655" spans="1:6" ht="54">
      <c r="A655" s="762"/>
      <c r="B655" s="739" t="s">
        <v>1535</v>
      </c>
      <c r="C655" s="740"/>
      <c r="D655" s="740"/>
      <c r="E655" s="778"/>
      <c r="F655" s="1126"/>
    </row>
    <row r="656" spans="1:6">
      <c r="A656" s="742"/>
      <c r="B656" s="739"/>
      <c r="C656" s="740"/>
      <c r="D656" s="740"/>
      <c r="E656" s="743"/>
      <c r="F656" s="1119"/>
    </row>
    <row r="657" spans="1:6" s="754" customFormat="1">
      <c r="A657" s="749">
        <v>15.1</v>
      </c>
      <c r="B657" s="750" t="s">
        <v>1536</v>
      </c>
      <c r="C657" s="751" t="s">
        <v>12</v>
      </c>
      <c r="D657" s="752">
        <v>15</v>
      </c>
      <c r="E657" s="753"/>
      <c r="F657" s="1121"/>
    </row>
    <row r="658" spans="1:6">
      <c r="A658" s="742"/>
      <c r="B658" s="739"/>
      <c r="C658" s="740"/>
      <c r="D658" s="740"/>
      <c r="E658" s="743"/>
      <c r="F658" s="1121"/>
    </row>
    <row r="659" spans="1:6" s="754" customFormat="1">
      <c r="A659" s="749">
        <v>15.2</v>
      </c>
      <c r="B659" s="750" t="s">
        <v>1537</v>
      </c>
      <c r="C659" s="751" t="s">
        <v>12</v>
      </c>
      <c r="D659" s="752">
        <v>15</v>
      </c>
      <c r="E659" s="753"/>
      <c r="F659" s="1121"/>
    </row>
    <row r="660" spans="1:6">
      <c r="A660" s="742"/>
      <c r="B660" s="739"/>
      <c r="C660" s="740"/>
      <c r="D660" s="740"/>
      <c r="E660" s="743"/>
      <c r="F660" s="1121"/>
    </row>
    <row r="661" spans="1:6" ht="41">
      <c r="A661" s="757"/>
      <c r="B661" s="739" t="s">
        <v>1538</v>
      </c>
      <c r="C661" s="781"/>
      <c r="D661" s="779"/>
      <c r="E661" s="778"/>
      <c r="F661" s="1121"/>
    </row>
    <row r="662" spans="1:6">
      <c r="A662" s="742"/>
      <c r="B662" s="739"/>
      <c r="C662" s="740"/>
      <c r="D662" s="740"/>
      <c r="E662" s="743"/>
      <c r="F662" s="1121"/>
    </row>
    <row r="663" spans="1:6" ht="25">
      <c r="A663" s="757">
        <v>15.3</v>
      </c>
      <c r="B663" s="745" t="s">
        <v>1539</v>
      </c>
      <c r="C663" s="740" t="s">
        <v>12</v>
      </c>
      <c r="D663" s="779">
        <v>15</v>
      </c>
      <c r="E663" s="778"/>
      <c r="F663" s="1121"/>
    </row>
    <row r="664" spans="1:6">
      <c r="A664" s="742"/>
      <c r="B664" s="739"/>
      <c r="C664" s="740"/>
      <c r="D664" s="740"/>
      <c r="E664" s="743"/>
      <c r="F664" s="1121"/>
    </row>
    <row r="665" spans="1:6">
      <c r="A665" s="738">
        <v>16</v>
      </c>
      <c r="B665" s="739" t="s">
        <v>1540</v>
      </c>
      <c r="C665" s="740"/>
      <c r="D665" s="740"/>
      <c r="E665" s="759"/>
      <c r="F665" s="1121"/>
    </row>
    <row r="666" spans="1:6">
      <c r="A666" s="742"/>
      <c r="B666" s="739"/>
      <c r="C666" s="740"/>
      <c r="D666" s="740"/>
      <c r="E666" s="743"/>
      <c r="F666" s="1121"/>
    </row>
    <row r="667" spans="1:6" ht="39">
      <c r="A667" s="760"/>
      <c r="B667" s="739" t="s">
        <v>1541</v>
      </c>
      <c r="C667" s="740"/>
      <c r="D667" s="740"/>
      <c r="E667" s="759"/>
      <c r="F667" s="1121"/>
    </row>
    <row r="668" spans="1:6">
      <c r="A668" s="742"/>
      <c r="B668" s="739"/>
      <c r="C668" s="740"/>
      <c r="D668" s="740"/>
      <c r="E668" s="743"/>
      <c r="F668" s="1121"/>
    </row>
    <row r="669" spans="1:6" s="754" customFormat="1" ht="14.5">
      <c r="A669" s="749">
        <v>16.100000000000001</v>
      </c>
      <c r="B669" s="750" t="s">
        <v>1542</v>
      </c>
      <c r="C669" s="751" t="s">
        <v>15</v>
      </c>
      <c r="D669" s="752">
        <v>16</v>
      </c>
      <c r="E669" s="753"/>
      <c r="F669" s="1121"/>
    </row>
    <row r="670" spans="1:6">
      <c r="A670" s="742"/>
      <c r="B670" s="739"/>
      <c r="C670" s="740"/>
      <c r="D670" s="740"/>
      <c r="E670" s="743"/>
      <c r="F670" s="1119"/>
    </row>
    <row r="671" spans="1:6" ht="13.5" thickBot="1">
      <c r="A671" s="2052" t="s">
        <v>49</v>
      </c>
      <c r="B671" s="2053"/>
      <c r="C671" s="2053"/>
      <c r="D671" s="2053"/>
      <c r="E671" s="2054"/>
      <c r="F671" s="1124">
        <f>SUM(F629:F670)</f>
        <v>0</v>
      </c>
    </row>
    <row r="672" spans="1:6">
      <c r="A672" s="738">
        <v>17</v>
      </c>
      <c r="B672" s="739" t="s">
        <v>202</v>
      </c>
      <c r="C672" s="740"/>
      <c r="D672" s="740"/>
      <c r="E672" s="743"/>
      <c r="F672" s="1123"/>
    </row>
    <row r="673" spans="1:6">
      <c r="A673" s="742"/>
      <c r="B673" s="739"/>
      <c r="C673" s="740"/>
      <c r="D673" s="740"/>
      <c r="E673" s="743"/>
      <c r="F673" s="1119"/>
    </row>
    <row r="674" spans="1:6">
      <c r="A674" s="760"/>
      <c r="B674" s="739" t="s">
        <v>1543</v>
      </c>
      <c r="C674" s="740"/>
      <c r="D674" s="740"/>
      <c r="E674" s="759"/>
      <c r="F674" s="1119"/>
    </row>
    <row r="675" spans="1:6">
      <c r="A675" s="742"/>
      <c r="B675" s="739"/>
      <c r="C675" s="740"/>
      <c r="D675" s="740"/>
      <c r="E675" s="743"/>
      <c r="F675" s="1119"/>
    </row>
    <row r="676" spans="1:6">
      <c r="A676" s="760"/>
      <c r="B676" s="739" t="s">
        <v>204</v>
      </c>
      <c r="C676" s="740"/>
      <c r="D676" s="740"/>
      <c r="E676" s="759"/>
      <c r="F676" s="1119"/>
    </row>
    <row r="677" spans="1:6">
      <c r="A677" s="742"/>
      <c r="B677" s="739"/>
      <c r="C677" s="740"/>
      <c r="D677" s="740"/>
      <c r="E677" s="743"/>
      <c r="F677" s="1119"/>
    </row>
    <row r="678" spans="1:6" s="754" customFormat="1" ht="14.5">
      <c r="A678" s="749">
        <v>17.100000000000001</v>
      </c>
      <c r="B678" s="750" t="s">
        <v>1544</v>
      </c>
      <c r="C678" s="751" t="s">
        <v>15</v>
      </c>
      <c r="D678" s="752">
        <v>7</v>
      </c>
      <c r="E678" s="753"/>
      <c r="F678" s="1121"/>
    </row>
    <row r="679" spans="1:6">
      <c r="A679" s="742"/>
      <c r="B679" s="739"/>
      <c r="C679" s="740"/>
      <c r="D679" s="740"/>
      <c r="E679" s="743"/>
      <c r="F679" s="1121"/>
    </row>
    <row r="680" spans="1:6" s="754" customFormat="1" ht="14.5">
      <c r="A680" s="749">
        <v>17.2</v>
      </c>
      <c r="B680" s="750" t="s">
        <v>1545</v>
      </c>
      <c r="C680" s="751" t="s">
        <v>15</v>
      </c>
      <c r="D680" s="752">
        <v>16</v>
      </c>
      <c r="E680" s="753"/>
      <c r="F680" s="1121"/>
    </row>
    <row r="681" spans="1:6">
      <c r="A681" s="742"/>
      <c r="B681" s="739"/>
      <c r="C681" s="740"/>
      <c r="D681" s="740"/>
      <c r="E681" s="743"/>
      <c r="F681" s="1119"/>
    </row>
    <row r="682" spans="1:6">
      <c r="A682" s="758"/>
      <c r="B682" s="739" t="s">
        <v>208</v>
      </c>
      <c r="C682" s="740"/>
      <c r="D682" s="740"/>
      <c r="E682" s="759"/>
      <c r="F682" s="1119"/>
    </row>
    <row r="683" spans="1:6">
      <c r="A683" s="742"/>
      <c r="B683" s="739"/>
      <c r="C683" s="740"/>
      <c r="D683" s="740"/>
      <c r="E683" s="743"/>
      <c r="F683" s="1119"/>
    </row>
    <row r="684" spans="1:6" s="754" customFormat="1" ht="14.5">
      <c r="A684" s="749">
        <v>17.3</v>
      </c>
      <c r="B684" s="750" t="s">
        <v>1544</v>
      </c>
      <c r="C684" s="751" t="s">
        <v>15</v>
      </c>
      <c r="D684" s="752">
        <v>7</v>
      </c>
      <c r="E684" s="753"/>
      <c r="F684" s="1121"/>
    </row>
    <row r="685" spans="1:6">
      <c r="A685" s="742"/>
      <c r="B685" s="739"/>
      <c r="C685" s="740"/>
      <c r="D685" s="740"/>
      <c r="E685" s="743"/>
      <c r="F685" s="1121"/>
    </row>
    <row r="686" spans="1:6" s="754" customFormat="1" ht="14.5">
      <c r="A686" s="749">
        <v>17.399999999999999</v>
      </c>
      <c r="B686" s="750" t="s">
        <v>1545</v>
      </c>
      <c r="C686" s="751" t="s">
        <v>15</v>
      </c>
      <c r="D686" s="752">
        <v>16</v>
      </c>
      <c r="E686" s="753"/>
      <c r="F686" s="1121"/>
    </row>
    <row r="687" spans="1:6">
      <c r="A687" s="742"/>
      <c r="B687" s="739"/>
      <c r="C687" s="740"/>
      <c r="D687" s="740"/>
      <c r="E687" s="743"/>
      <c r="F687" s="1119"/>
    </row>
    <row r="688" spans="1:6" ht="26">
      <c r="A688" s="760"/>
      <c r="B688" s="739" t="s">
        <v>1546</v>
      </c>
      <c r="C688" s="740"/>
      <c r="D688" s="740"/>
      <c r="E688" s="743"/>
      <c r="F688" s="1123"/>
    </row>
    <row r="689" spans="1:6">
      <c r="A689" s="742"/>
      <c r="B689" s="739"/>
      <c r="C689" s="740"/>
      <c r="D689" s="740"/>
      <c r="E689" s="743"/>
      <c r="F689" s="1119"/>
    </row>
    <row r="690" spans="1:6" s="754" customFormat="1">
      <c r="A690" s="749">
        <v>17.5</v>
      </c>
      <c r="B690" s="750" t="s">
        <v>1547</v>
      </c>
      <c r="C690" s="751" t="s">
        <v>19</v>
      </c>
      <c r="D690" s="752">
        <v>80</v>
      </c>
      <c r="E690" s="753"/>
      <c r="F690" s="1121"/>
    </row>
    <row r="691" spans="1:6">
      <c r="A691" s="742"/>
      <c r="B691" s="739"/>
      <c r="C691" s="740"/>
      <c r="D691" s="740"/>
      <c r="E691" s="743"/>
      <c r="F691" s="1121"/>
    </row>
    <row r="692" spans="1:6" s="754" customFormat="1">
      <c r="A692" s="749">
        <v>17.600000000000001</v>
      </c>
      <c r="B692" s="750" t="s">
        <v>1548</v>
      </c>
      <c r="C692" s="751" t="s">
        <v>19</v>
      </c>
      <c r="D692" s="752">
        <v>40</v>
      </c>
      <c r="E692" s="753"/>
      <c r="F692" s="1121"/>
    </row>
    <row r="693" spans="1:6">
      <c r="A693" s="742"/>
      <c r="B693" s="739"/>
      <c r="C693" s="740"/>
      <c r="D693" s="740"/>
      <c r="E693" s="743"/>
      <c r="F693" s="1119"/>
    </row>
    <row r="694" spans="1:6" ht="26">
      <c r="A694" s="758"/>
      <c r="B694" s="739" t="s">
        <v>1549</v>
      </c>
      <c r="C694" s="740"/>
      <c r="D694" s="740"/>
      <c r="E694" s="759"/>
      <c r="F694" s="1119"/>
    </row>
    <row r="695" spans="1:6">
      <c r="A695" s="742"/>
      <c r="B695" s="739"/>
      <c r="C695" s="740"/>
      <c r="D695" s="740"/>
      <c r="E695" s="743"/>
      <c r="F695" s="1119"/>
    </row>
    <row r="696" spans="1:6">
      <c r="A696" s="758"/>
      <c r="B696" s="739" t="s">
        <v>208</v>
      </c>
      <c r="C696" s="740"/>
      <c r="D696" s="740"/>
      <c r="E696" s="759"/>
      <c r="F696" s="1119"/>
    </row>
    <row r="697" spans="1:6">
      <c r="A697" s="742"/>
      <c r="B697" s="739"/>
      <c r="C697" s="740"/>
      <c r="D697" s="740"/>
      <c r="E697" s="743"/>
      <c r="F697" s="1119"/>
    </row>
    <row r="698" spans="1:6" s="754" customFormat="1" ht="14.5">
      <c r="A698" s="749">
        <v>17.7</v>
      </c>
      <c r="B698" s="750" t="s">
        <v>1550</v>
      </c>
      <c r="C698" s="751" t="s">
        <v>15</v>
      </c>
      <c r="D698" s="752">
        <v>23</v>
      </c>
      <c r="E698" s="753"/>
      <c r="F698" s="1121"/>
    </row>
    <row r="699" spans="1:6">
      <c r="A699" s="742"/>
      <c r="B699" s="739"/>
      <c r="C699" s="740"/>
      <c r="D699" s="740"/>
      <c r="E699" s="743"/>
      <c r="F699" s="1121"/>
    </row>
    <row r="700" spans="1:6" s="754" customFormat="1" ht="14.5">
      <c r="A700" s="749">
        <v>17.8</v>
      </c>
      <c r="B700" s="750" t="s">
        <v>1551</v>
      </c>
      <c r="C700" s="751" t="s">
        <v>15</v>
      </c>
      <c r="D700" s="752">
        <v>54</v>
      </c>
      <c r="E700" s="753"/>
      <c r="F700" s="1121"/>
    </row>
    <row r="701" spans="1:6">
      <c r="A701" s="742"/>
      <c r="B701" s="739"/>
      <c r="C701" s="740"/>
      <c r="D701" s="740"/>
      <c r="E701" s="743"/>
      <c r="F701" s="1121"/>
    </row>
    <row r="702" spans="1:6" s="754" customFormat="1">
      <c r="A702" s="749">
        <v>17.899999999999999</v>
      </c>
      <c r="B702" s="750" t="s">
        <v>1552</v>
      </c>
      <c r="C702" s="751" t="s">
        <v>19</v>
      </c>
      <c r="D702" s="752">
        <v>80</v>
      </c>
      <c r="E702" s="753"/>
      <c r="F702" s="1121"/>
    </row>
    <row r="703" spans="1:6">
      <c r="A703" s="742"/>
      <c r="B703" s="739"/>
      <c r="C703" s="740"/>
      <c r="D703" s="740"/>
      <c r="E703" s="743"/>
      <c r="F703" s="1121"/>
    </row>
    <row r="704" spans="1:6" s="754" customFormat="1">
      <c r="A704" s="761">
        <v>17.100000000000001</v>
      </c>
      <c r="B704" s="750" t="s">
        <v>1553</v>
      </c>
      <c r="C704" s="751" t="s">
        <v>19</v>
      </c>
      <c r="D704" s="752">
        <v>40</v>
      </c>
      <c r="E704" s="753"/>
      <c r="F704" s="1121"/>
    </row>
    <row r="705" spans="1:6">
      <c r="A705" s="742"/>
      <c r="B705" s="739"/>
      <c r="C705" s="740"/>
      <c r="D705" s="740"/>
      <c r="E705" s="743"/>
      <c r="F705" s="1121"/>
    </row>
    <row r="706" spans="1:6" s="754" customFormat="1">
      <c r="A706" s="749">
        <v>17.11</v>
      </c>
      <c r="B706" s="750" t="s">
        <v>1554</v>
      </c>
      <c r="C706" s="751" t="s">
        <v>19</v>
      </c>
      <c r="D706" s="752">
        <v>6</v>
      </c>
      <c r="E706" s="753"/>
      <c r="F706" s="1121"/>
    </row>
    <row r="707" spans="1:6">
      <c r="A707" s="742"/>
      <c r="B707" s="739"/>
      <c r="C707" s="740"/>
      <c r="D707" s="740"/>
      <c r="E707" s="743"/>
      <c r="F707" s="1119"/>
    </row>
    <row r="708" spans="1:6" ht="26">
      <c r="A708" s="760"/>
      <c r="B708" s="739" t="s">
        <v>1555</v>
      </c>
      <c r="C708" s="740"/>
      <c r="D708" s="740"/>
      <c r="E708" s="743"/>
      <c r="F708" s="1123"/>
    </row>
    <row r="709" spans="1:6">
      <c r="A709" s="742"/>
      <c r="B709" s="739"/>
      <c r="C709" s="740"/>
      <c r="D709" s="740"/>
      <c r="E709" s="743"/>
      <c r="F709" s="1119"/>
    </row>
    <row r="710" spans="1:6" s="754" customFormat="1" ht="14.5">
      <c r="A710" s="749">
        <v>17.12</v>
      </c>
      <c r="B710" s="750" t="s">
        <v>1556</v>
      </c>
      <c r="C710" s="751" t="s">
        <v>15</v>
      </c>
      <c r="D710" s="752">
        <v>5</v>
      </c>
      <c r="E710" s="753"/>
      <c r="F710" s="1121"/>
    </row>
    <row r="711" spans="1:6">
      <c r="A711" s="742"/>
      <c r="B711" s="739"/>
      <c r="C711" s="740"/>
      <c r="D711" s="740"/>
      <c r="E711" s="743"/>
      <c r="F711" s="1119"/>
    </row>
    <row r="712" spans="1:6" s="754" customFormat="1" ht="14.5">
      <c r="A712" s="749">
        <v>17.13</v>
      </c>
      <c r="B712" s="750" t="s">
        <v>1557</v>
      </c>
      <c r="C712" s="751" t="s">
        <v>15</v>
      </c>
      <c r="D712" s="752">
        <v>52</v>
      </c>
      <c r="E712" s="753"/>
      <c r="F712" s="1121"/>
    </row>
    <row r="713" spans="1:6">
      <c r="A713" s="742"/>
      <c r="B713" s="739"/>
      <c r="C713" s="740"/>
      <c r="D713" s="740"/>
      <c r="E713" s="743"/>
      <c r="F713" s="1119"/>
    </row>
    <row r="714" spans="1:6" ht="26">
      <c r="A714" s="760"/>
      <c r="B714" s="739" t="s">
        <v>1558</v>
      </c>
      <c r="C714" s="740"/>
      <c r="D714" s="740"/>
      <c r="E714" s="743"/>
      <c r="F714" s="1123"/>
    </row>
    <row r="715" spans="1:6">
      <c r="A715" s="742"/>
      <c r="B715" s="739"/>
      <c r="C715" s="740"/>
      <c r="D715" s="740"/>
      <c r="E715" s="743"/>
      <c r="F715" s="1119"/>
    </row>
    <row r="716" spans="1:6" s="754" customFormat="1" ht="14.5">
      <c r="A716" s="749">
        <v>17.14</v>
      </c>
      <c r="B716" s="750" t="s">
        <v>1559</v>
      </c>
      <c r="C716" s="751" t="s">
        <v>15</v>
      </c>
      <c r="D716" s="752">
        <v>155</v>
      </c>
      <c r="E716" s="753"/>
      <c r="F716" s="1121"/>
    </row>
    <row r="717" spans="1:6">
      <c r="A717" s="742"/>
      <c r="B717" s="739"/>
      <c r="C717" s="740"/>
      <c r="D717" s="740"/>
      <c r="E717" s="743"/>
      <c r="F717" s="1121"/>
    </row>
    <row r="718" spans="1:6" s="754" customFormat="1" ht="14.5">
      <c r="A718" s="749">
        <v>17.149999999999999</v>
      </c>
      <c r="B718" s="750" t="s">
        <v>1560</v>
      </c>
      <c r="C718" s="751" t="s">
        <v>15</v>
      </c>
      <c r="D718" s="752">
        <v>26</v>
      </c>
      <c r="E718" s="753"/>
      <c r="F718" s="1121"/>
    </row>
    <row r="719" spans="1:6">
      <c r="A719" s="742"/>
      <c r="B719" s="739"/>
      <c r="C719" s="740"/>
      <c r="D719" s="740"/>
      <c r="E719" s="743"/>
      <c r="F719" s="1119"/>
    </row>
    <row r="720" spans="1:6" ht="13.5" thickBot="1">
      <c r="A720" s="2052" t="s">
        <v>49</v>
      </c>
      <c r="B720" s="2053"/>
      <c r="C720" s="2053"/>
      <c r="D720" s="2053"/>
      <c r="E720" s="2054"/>
      <c r="F720" s="1124"/>
    </row>
    <row r="721" spans="1:6">
      <c r="A721" s="738">
        <v>18</v>
      </c>
      <c r="B721" s="739" t="s">
        <v>1561</v>
      </c>
      <c r="C721" s="740"/>
      <c r="D721" s="740"/>
      <c r="E721" s="759"/>
      <c r="F721" s="1120"/>
    </row>
    <row r="722" spans="1:6">
      <c r="A722" s="742"/>
      <c r="B722" s="739"/>
      <c r="C722" s="740"/>
      <c r="D722" s="740"/>
      <c r="E722" s="743"/>
      <c r="F722" s="1119"/>
    </row>
    <row r="723" spans="1:6" ht="50">
      <c r="A723" s="758">
        <v>18.100000000000001</v>
      </c>
      <c r="B723" s="1505" t="s">
        <v>2867</v>
      </c>
      <c r="C723" s="740" t="s">
        <v>9</v>
      </c>
      <c r="D723" s="740" t="s">
        <v>546</v>
      </c>
      <c r="E723" s="759"/>
      <c r="F723" s="1120"/>
    </row>
    <row r="724" spans="1:6">
      <c r="A724" s="742"/>
      <c r="B724" s="739"/>
      <c r="C724" s="740"/>
      <c r="D724" s="740"/>
      <c r="E724" s="743"/>
      <c r="F724" s="1119"/>
    </row>
    <row r="725" spans="1:6" ht="37.5">
      <c r="A725" s="758">
        <v>18.2</v>
      </c>
      <c r="B725" s="1505" t="s">
        <v>2610</v>
      </c>
      <c r="C725" s="740" t="s">
        <v>395</v>
      </c>
      <c r="D725" s="740" t="s">
        <v>546</v>
      </c>
      <c r="E725" s="759"/>
      <c r="F725" s="1120"/>
    </row>
    <row r="726" spans="1:6">
      <c r="A726" s="742"/>
      <c r="B726" s="739"/>
      <c r="C726" s="740"/>
      <c r="D726" s="740"/>
      <c r="E726" s="743"/>
      <c r="F726" s="1119"/>
    </row>
    <row r="727" spans="1:6" ht="25">
      <c r="A727" s="758">
        <v>18.3</v>
      </c>
      <c r="B727" s="745" t="s">
        <v>1562</v>
      </c>
      <c r="C727" s="782" t="s">
        <v>1563</v>
      </c>
      <c r="D727" s="782">
        <v>0.1</v>
      </c>
      <c r="E727" s="782"/>
      <c r="F727" s="1120"/>
    </row>
    <row r="728" spans="1:6">
      <c r="A728" s="760"/>
      <c r="B728" s="745"/>
      <c r="C728" s="740"/>
      <c r="D728" s="740"/>
      <c r="E728" s="759"/>
      <c r="F728" s="1120"/>
    </row>
    <row r="729" spans="1:6" s="221" customFormat="1" ht="13.5" thickBot="1">
      <c r="A729" s="2052" t="s">
        <v>49</v>
      </c>
      <c r="B729" s="2053"/>
      <c r="C729" s="2053"/>
      <c r="D729" s="2053"/>
      <c r="E729" s="2054"/>
      <c r="F729" s="1122"/>
    </row>
  </sheetData>
  <mergeCells count="21">
    <mergeCell ref="A671:E671"/>
    <mergeCell ref="A720:E720"/>
    <mergeCell ref="A729:E729"/>
    <mergeCell ref="A431:E431"/>
    <mergeCell ref="A466:E466"/>
    <mergeCell ref="A507:E507"/>
    <mergeCell ref="A554:E554"/>
    <mergeCell ref="A601:E601"/>
    <mergeCell ref="A628:E628"/>
    <mergeCell ref="A1:F1"/>
    <mergeCell ref="A3:F3"/>
    <mergeCell ref="A5:F5"/>
    <mergeCell ref="A388:E388"/>
    <mergeCell ref="A50:E50"/>
    <mergeCell ref="A93:E93"/>
    <mergeCell ref="A138:E138"/>
    <mergeCell ref="A179:E179"/>
    <mergeCell ref="A222:E222"/>
    <mergeCell ref="A269:E269"/>
    <mergeCell ref="A300:E300"/>
    <mergeCell ref="A343:E343"/>
  </mergeCells>
  <conditionalFormatting sqref="F653 F655">
    <cfRule type="cellIs" dxfId="0" priority="1" stopIfTrue="1" operator="equal">
      <formula>0</formula>
    </cfRule>
  </conditionalFormatting>
  <pageMargins left="0.7" right="0.7" top="0.75" bottom="0.75" header="0.3" footer="0.3"/>
  <pageSetup paperSize="9" scale="83" fitToHeight="0" orientation="portrait" r:id="rId1"/>
  <headerFooter alignWithMargins="0">
    <oddFooter>Page &amp;P of &amp;N</oddFooter>
  </headerFooter>
  <rowBreaks count="17" manualBreakCount="17">
    <brk id="50" max="16383" man="1"/>
    <brk id="93" max="16383" man="1"/>
    <brk id="138" max="16383" man="1"/>
    <brk id="179" max="16383" man="1"/>
    <brk id="222" max="16383" man="1"/>
    <brk id="269" max="16383" man="1"/>
    <brk id="300" max="16383" man="1"/>
    <brk id="343" max="16383" man="1"/>
    <brk id="388" max="16383" man="1"/>
    <brk id="431" max="16383" man="1"/>
    <brk id="466" max="16383" man="1"/>
    <brk id="507" max="16383" man="1"/>
    <brk id="554" max="16383" man="1"/>
    <brk id="601" max="16383" man="1"/>
    <brk id="628" max="16383" man="1"/>
    <brk id="671" max="16383" man="1"/>
    <brk id="720" max="16383" man="1"/>
  </row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pageSetUpPr fitToPage="1"/>
  </sheetPr>
  <dimension ref="A1:C58"/>
  <sheetViews>
    <sheetView view="pageBreakPreview" topLeftCell="A33" zoomScaleSheetLayoutView="100" workbookViewId="0">
      <selection activeCell="C9" sqref="C9:C46"/>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131" t="str">
        <f>'Admin Building'!A1</f>
        <v>MBEERE SOUTH WATER SUPPLY PROJECT: LOT II-KAMBURU WATER SUPPLY</v>
      </c>
      <c r="B1" s="2132"/>
      <c r="C1" s="2133"/>
    </row>
    <row r="2" spans="1:3" ht="13">
      <c r="A2" s="621"/>
      <c r="B2" s="625"/>
      <c r="C2" s="626"/>
    </row>
    <row r="3" spans="1:3" ht="13">
      <c r="A3" s="1930" t="str">
        <f>'Admin Building'!A3:F3</f>
        <v>BILL No. 3.12</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1564</v>
      </c>
      <c r="C10" s="636"/>
    </row>
    <row r="11" spans="1:3">
      <c r="A11" s="621"/>
      <c r="B11" s="632"/>
      <c r="C11" s="633"/>
    </row>
    <row r="12" spans="1:3" s="622" customFormat="1">
      <c r="A12" s="634"/>
      <c r="B12" s="635" t="s">
        <v>1565</v>
      </c>
      <c r="C12" s="636"/>
    </row>
    <row r="13" spans="1:3">
      <c r="A13" s="621"/>
      <c r="B13" s="632"/>
      <c r="C13" s="633"/>
    </row>
    <row r="14" spans="1:3" s="622" customFormat="1">
      <c r="A14" s="634"/>
      <c r="B14" s="635" t="s">
        <v>1566</v>
      </c>
      <c r="C14" s="636"/>
    </row>
    <row r="15" spans="1:3">
      <c r="A15" s="621"/>
      <c r="B15" s="632"/>
      <c r="C15" s="633"/>
    </row>
    <row r="16" spans="1:3" s="622" customFormat="1">
      <c r="A16" s="634"/>
      <c r="B16" s="635" t="s">
        <v>1567</v>
      </c>
      <c r="C16" s="636"/>
    </row>
    <row r="17" spans="1:3">
      <c r="A17" s="621"/>
      <c r="B17" s="632"/>
      <c r="C17" s="633"/>
    </row>
    <row r="18" spans="1:3" s="622" customFormat="1">
      <c r="A18" s="634"/>
      <c r="B18" s="635" t="s">
        <v>1568</v>
      </c>
      <c r="C18" s="636"/>
    </row>
    <row r="19" spans="1:3">
      <c r="A19" s="621"/>
      <c r="B19" s="632"/>
      <c r="C19" s="633"/>
    </row>
    <row r="20" spans="1:3" s="622" customFormat="1">
      <c r="A20" s="634"/>
      <c r="B20" s="635" t="s">
        <v>1569</v>
      </c>
      <c r="C20" s="636"/>
    </row>
    <row r="21" spans="1:3">
      <c r="A21" s="621"/>
      <c r="B21" s="632"/>
      <c r="C21" s="633"/>
    </row>
    <row r="22" spans="1:3" s="622" customFormat="1">
      <c r="A22" s="634"/>
      <c r="B22" s="635" t="s">
        <v>1570</v>
      </c>
      <c r="C22" s="636"/>
    </row>
    <row r="23" spans="1:3">
      <c r="A23" s="621"/>
      <c r="B23" s="632"/>
      <c r="C23" s="633"/>
    </row>
    <row r="24" spans="1:3" s="622" customFormat="1">
      <c r="A24" s="634"/>
      <c r="B24" s="635" t="s">
        <v>1571</v>
      </c>
      <c r="C24" s="636"/>
    </row>
    <row r="25" spans="1:3">
      <c r="A25" s="621"/>
      <c r="B25" s="632"/>
      <c r="C25" s="633"/>
    </row>
    <row r="26" spans="1:3" s="622" customFormat="1">
      <c r="A26" s="634"/>
      <c r="B26" s="635" t="s">
        <v>1572</v>
      </c>
      <c r="C26" s="636"/>
    </row>
    <row r="27" spans="1:3">
      <c r="A27" s="621"/>
      <c r="B27" s="632"/>
      <c r="C27" s="633"/>
    </row>
    <row r="28" spans="1:3" s="622" customFormat="1">
      <c r="A28" s="634"/>
      <c r="B28" s="635" t="s">
        <v>1573</v>
      </c>
      <c r="C28" s="636"/>
    </row>
    <row r="29" spans="1:3">
      <c r="A29" s="621"/>
      <c r="B29" s="632"/>
      <c r="C29" s="633"/>
    </row>
    <row r="30" spans="1:3" s="622" customFormat="1">
      <c r="A30" s="634"/>
      <c r="B30" s="635" t="s">
        <v>1574</v>
      </c>
      <c r="C30" s="636"/>
    </row>
    <row r="31" spans="1:3">
      <c r="A31" s="621"/>
      <c r="B31" s="632"/>
      <c r="C31" s="633"/>
    </row>
    <row r="32" spans="1:3" s="622" customFormat="1">
      <c r="A32" s="634"/>
      <c r="B32" s="635" t="s">
        <v>1575</v>
      </c>
      <c r="C32" s="636"/>
    </row>
    <row r="33" spans="1:3">
      <c r="A33" s="621"/>
      <c r="B33" s="632"/>
      <c r="C33" s="633"/>
    </row>
    <row r="34" spans="1:3" s="622" customFormat="1">
      <c r="A34" s="634"/>
      <c r="B34" s="635" t="s">
        <v>1576</v>
      </c>
      <c r="C34" s="636"/>
    </row>
    <row r="35" spans="1:3">
      <c r="A35" s="621"/>
      <c r="B35" s="632"/>
      <c r="C35" s="633"/>
    </row>
    <row r="36" spans="1:3" s="622" customFormat="1">
      <c r="A36" s="634"/>
      <c r="B36" s="635" t="s">
        <v>1577</v>
      </c>
      <c r="C36" s="636"/>
    </row>
    <row r="37" spans="1:3">
      <c r="A37" s="621"/>
      <c r="B37" s="632"/>
      <c r="C37" s="633"/>
    </row>
    <row r="38" spans="1:3" s="622" customFormat="1">
      <c r="A38" s="634"/>
      <c r="B38" s="635" t="s">
        <v>1578</v>
      </c>
      <c r="C38" s="636"/>
    </row>
    <row r="39" spans="1:3">
      <c r="A39" s="621"/>
      <c r="B39" s="632"/>
      <c r="C39" s="633"/>
    </row>
    <row r="40" spans="1:3" s="622" customFormat="1">
      <c r="A40" s="634"/>
      <c r="B40" s="635" t="s">
        <v>1579</v>
      </c>
      <c r="C40" s="636"/>
    </row>
    <row r="41" spans="1:3">
      <c r="A41" s="621"/>
      <c r="B41" s="632"/>
      <c r="C41" s="633"/>
    </row>
    <row r="42" spans="1:3" s="622" customFormat="1">
      <c r="A42" s="634"/>
      <c r="B42" s="635" t="s">
        <v>1580</v>
      </c>
      <c r="C42" s="636"/>
    </row>
    <row r="43" spans="1:3">
      <c r="A43" s="621"/>
      <c r="B43" s="632"/>
      <c r="C43" s="633"/>
    </row>
    <row r="44" spans="1:3">
      <c r="A44" s="621"/>
      <c r="B44" s="635" t="s">
        <v>1581</v>
      </c>
      <c r="C44" s="636"/>
    </row>
    <row r="45" spans="1:3">
      <c r="A45" s="637"/>
      <c r="B45" s="638"/>
      <c r="C45" s="639"/>
    </row>
    <row r="46" spans="1:3" ht="13.5" thickBot="1">
      <c r="A46" s="1907" t="s">
        <v>1964</v>
      </c>
      <c r="B46" s="1908"/>
      <c r="C46" s="640"/>
    </row>
    <row r="47" spans="1:3">
      <c r="A47" s="621"/>
      <c r="B47" s="641"/>
      <c r="C47" s="642"/>
    </row>
    <row r="48" spans="1:3">
      <c r="A48" s="621"/>
      <c r="B48" s="641"/>
      <c r="C48" s="642"/>
    </row>
    <row r="49" spans="1:3">
      <c r="A49" s="621"/>
      <c r="B49" s="641"/>
      <c r="C49" s="642"/>
    </row>
    <row r="50" spans="1:3">
      <c r="A50" s="621"/>
      <c r="B50" s="641"/>
      <c r="C50" s="642"/>
    </row>
    <row r="51" spans="1:3">
      <c r="A51" s="621"/>
      <c r="B51" s="641"/>
      <c r="C51" s="642"/>
    </row>
    <row r="52" spans="1:3">
      <c r="A52" s="621"/>
      <c r="B52" s="641"/>
      <c r="C52" s="642"/>
    </row>
    <row r="53" spans="1:3">
      <c r="A53" s="621"/>
      <c r="B53" s="641"/>
      <c r="C53" s="642"/>
    </row>
    <row r="54" spans="1:3">
      <c r="A54" s="621"/>
      <c r="B54" s="641"/>
      <c r="C54" s="642"/>
    </row>
    <row r="55" spans="1:3" hidden="1">
      <c r="A55" s="621"/>
      <c r="B55" s="641"/>
      <c r="C55" s="642"/>
    </row>
    <row r="56" spans="1:3" ht="9" hidden="1" customHeight="1" thickBot="1">
      <c r="A56" s="627"/>
      <c r="B56" s="643"/>
      <c r="C56" s="644"/>
    </row>
    <row r="58" spans="1:3">
      <c r="C58" s="645"/>
    </row>
  </sheetData>
  <mergeCells count="4">
    <mergeCell ref="A46:B46"/>
    <mergeCell ref="A3:C3"/>
    <mergeCell ref="A5:C5"/>
    <mergeCell ref="A1:C1"/>
  </mergeCells>
  <pageMargins left="0.7" right="0.7" top="0.75" bottom="0.75" header="0.3" footer="0.3"/>
  <pageSetup paperSize="9" scale="91" fitToHeight="0" orientation="portrait" r:id="rId1"/>
  <headerFooter alignWithMargins="0">
    <oddFooter>Page &amp;P of &amp;N</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0">
    <pageSetUpPr fitToPage="1"/>
  </sheetPr>
  <dimension ref="A1:G221"/>
  <sheetViews>
    <sheetView view="pageBreakPreview" zoomScaleSheetLayoutView="100" workbookViewId="0">
      <selection activeCell="F177" sqref="F177"/>
    </sheetView>
  </sheetViews>
  <sheetFormatPr defaultColWidth="7.6328125" defaultRowHeight="13"/>
  <cols>
    <col min="1" max="1" width="7.6328125" style="234" customWidth="1"/>
    <col min="2" max="2" width="51.54296875" style="234" customWidth="1"/>
    <col min="3" max="3" width="5.81640625" style="313" customWidth="1"/>
    <col min="4" max="4" width="10.26953125" style="314" bestFit="1" customWidth="1"/>
    <col min="5" max="5" width="15" style="1033" customWidth="1"/>
    <col min="6" max="6" width="17.08984375" style="1147" customWidth="1"/>
    <col min="7" max="7" width="3.90625" style="234" hidden="1" customWidth="1"/>
    <col min="8" max="255" width="7.90625" style="234" customWidth="1"/>
    <col min="256" max="16384" width="7.6328125" style="234"/>
  </cols>
  <sheetData>
    <row r="1" spans="1:7">
      <c r="A1" s="2152" t="str">
        <f>'Admin Building'!A1:F1</f>
        <v>MBEERE SOUTH WATER SUPPLY PROJECT: LOT II-KAMBURU WATER SUPPLY</v>
      </c>
      <c r="B1" s="2153"/>
      <c r="C1" s="2153"/>
      <c r="D1" s="2153"/>
      <c r="E1" s="2153"/>
      <c r="F1" s="2154"/>
      <c r="G1" s="924"/>
    </row>
    <row r="2" spans="1:7">
      <c r="A2" s="925"/>
      <c r="B2" s="1814"/>
      <c r="C2" s="1814"/>
      <c r="D2" s="623"/>
      <c r="E2" s="926"/>
      <c r="F2" s="1129"/>
      <c r="G2" s="924"/>
    </row>
    <row r="3" spans="1:7">
      <c r="A3" s="1930" t="s">
        <v>2520</v>
      </c>
      <c r="B3" s="1931"/>
      <c r="C3" s="1931"/>
      <c r="D3" s="1931"/>
      <c r="E3" s="1931"/>
      <c r="F3" s="1932"/>
      <c r="G3" s="924"/>
    </row>
    <row r="4" spans="1:7">
      <c r="A4" s="925"/>
      <c r="B4" s="1837"/>
      <c r="C4" s="1838"/>
      <c r="D4" s="1838"/>
      <c r="E4" s="1838"/>
      <c r="F4" s="1128"/>
      <c r="G4" s="924"/>
    </row>
    <row r="5" spans="1:7">
      <c r="A5" s="2155" t="s">
        <v>2288</v>
      </c>
      <c r="B5" s="2156"/>
      <c r="C5" s="2156"/>
      <c r="D5" s="2156"/>
      <c r="E5" s="2156"/>
      <c r="F5" s="2157"/>
      <c r="G5" s="924"/>
    </row>
    <row r="6" spans="1:7" ht="13.5" thickBot="1">
      <c r="A6" s="927"/>
      <c r="B6" s="928"/>
      <c r="C6" s="928"/>
      <c r="D6" s="928"/>
      <c r="E6" s="928"/>
      <c r="F6" s="1130"/>
      <c r="G6" s="924"/>
    </row>
    <row r="7" spans="1:7">
      <c r="A7" s="929" t="s">
        <v>0</v>
      </c>
      <c r="B7" s="930" t="s">
        <v>1</v>
      </c>
      <c r="C7" s="930" t="s">
        <v>2</v>
      </c>
      <c r="D7" s="931" t="s">
        <v>3</v>
      </c>
      <c r="E7" s="932" t="s">
        <v>4</v>
      </c>
      <c r="F7" s="1131" t="s">
        <v>5</v>
      </c>
      <c r="G7" s="233"/>
    </row>
    <row r="8" spans="1:7" ht="13.5" thickBot="1">
      <c r="A8" s="933" t="s">
        <v>6</v>
      </c>
      <c r="B8" s="934"/>
      <c r="C8" s="935"/>
      <c r="D8" s="936"/>
      <c r="E8" s="937" t="s">
        <v>25</v>
      </c>
      <c r="F8" s="1132" t="s">
        <v>26</v>
      </c>
      <c r="G8" s="235" t="s">
        <v>361</v>
      </c>
    </row>
    <row r="9" spans="1:7">
      <c r="A9" s="938"/>
      <c r="B9" s="939"/>
      <c r="C9" s="940"/>
      <c r="D9" s="941"/>
      <c r="E9" s="942"/>
      <c r="F9" s="1133"/>
      <c r="G9" s="241"/>
    </row>
    <row r="10" spans="1:7" s="949" customFormat="1">
      <c r="A10" s="943">
        <v>1</v>
      </c>
      <c r="B10" s="944" t="s">
        <v>1085</v>
      </c>
      <c r="C10" s="945"/>
      <c r="D10" s="946"/>
      <c r="E10" s="947"/>
      <c r="F10" s="1134"/>
      <c r="G10" s="948"/>
    </row>
    <row r="11" spans="1:7" s="949" customFormat="1">
      <c r="A11" s="950"/>
      <c r="B11" s="951"/>
      <c r="C11" s="945"/>
      <c r="D11" s="946"/>
      <c r="E11" s="947"/>
      <c r="F11" s="1134"/>
      <c r="G11" s="948"/>
    </row>
    <row r="12" spans="1:7" s="949" customFormat="1" ht="39">
      <c r="A12" s="950"/>
      <c r="B12" s="952" t="s">
        <v>1858</v>
      </c>
      <c r="C12" s="945"/>
      <c r="D12" s="946"/>
      <c r="E12" s="947"/>
      <c r="F12" s="1134"/>
      <c r="G12" s="948"/>
    </row>
    <row r="13" spans="1:7" s="949" customFormat="1">
      <c r="A13" s="950"/>
      <c r="B13" s="951"/>
      <c r="C13" s="945"/>
      <c r="D13" s="946"/>
      <c r="E13" s="947"/>
      <c r="F13" s="1134"/>
      <c r="G13" s="948"/>
    </row>
    <row r="14" spans="1:7" s="949" customFormat="1">
      <c r="A14" s="950"/>
      <c r="B14" s="953" t="s">
        <v>1859</v>
      </c>
      <c r="C14" s="945"/>
      <c r="D14" s="946"/>
      <c r="E14" s="947"/>
      <c r="F14" s="1134"/>
      <c r="G14" s="948"/>
    </row>
    <row r="15" spans="1:7" s="949" customFormat="1" ht="26">
      <c r="A15" s="950"/>
      <c r="B15" s="954" t="s">
        <v>2465</v>
      </c>
      <c r="C15" s="945"/>
      <c r="D15" s="946" t="s">
        <v>290</v>
      </c>
      <c r="E15" s="947"/>
      <c r="F15" s="1134"/>
      <c r="G15" s="948"/>
    </row>
    <row r="16" spans="1:7" s="949" customFormat="1">
      <c r="A16" s="950"/>
      <c r="B16" s="951"/>
      <c r="C16" s="945"/>
      <c r="D16" s="946"/>
      <c r="E16" s="947"/>
      <c r="F16" s="1134"/>
      <c r="G16" s="948"/>
    </row>
    <row r="17" spans="1:7" ht="25">
      <c r="A17" s="955">
        <v>1.1000000000000001</v>
      </c>
      <c r="B17" s="956" t="s">
        <v>1860</v>
      </c>
      <c r="C17" s="957" t="s">
        <v>1861</v>
      </c>
      <c r="D17" s="958">
        <v>1.5</v>
      </c>
      <c r="E17" s="959"/>
      <c r="F17" s="1135"/>
      <c r="G17" s="960"/>
    </row>
    <row r="18" spans="1:7" s="949" customFormat="1">
      <c r="A18" s="950"/>
      <c r="B18" s="951"/>
      <c r="C18" s="945"/>
      <c r="D18" s="946"/>
      <c r="E18" s="947"/>
      <c r="F18" s="1134"/>
      <c r="G18" s="948"/>
    </row>
    <row r="19" spans="1:7" ht="50">
      <c r="A19" s="955">
        <v>1.1000000000000001</v>
      </c>
      <c r="B19" s="961" t="s">
        <v>2466</v>
      </c>
      <c r="C19" s="1493" t="s">
        <v>1036</v>
      </c>
      <c r="D19" s="958"/>
      <c r="E19" s="959"/>
      <c r="F19" s="1135"/>
      <c r="G19" s="960"/>
    </row>
    <row r="20" spans="1:7" s="949" customFormat="1">
      <c r="A20" s="950"/>
      <c r="B20" s="951"/>
      <c r="C20" s="945"/>
      <c r="D20" s="946"/>
      <c r="E20" s="947"/>
      <c r="F20" s="1134"/>
      <c r="G20" s="948"/>
    </row>
    <row r="21" spans="1:7" ht="25">
      <c r="A21" s="955">
        <v>1.3</v>
      </c>
      <c r="B21" s="956" t="s">
        <v>1862</v>
      </c>
      <c r="C21" s="957" t="s">
        <v>12</v>
      </c>
      <c r="D21" s="962" t="s">
        <v>221</v>
      </c>
      <c r="E21" s="963"/>
      <c r="F21" s="1136"/>
      <c r="G21" s="960"/>
    </row>
    <row r="22" spans="1:7" s="949" customFormat="1">
      <c r="A22" s="950"/>
      <c r="B22" s="951"/>
      <c r="C22" s="945"/>
      <c r="D22" s="946"/>
      <c r="E22" s="947"/>
      <c r="F22" s="1134"/>
      <c r="G22" s="948"/>
    </row>
    <row r="23" spans="1:7">
      <c r="A23" s="955"/>
      <c r="B23" s="964" t="s">
        <v>1086</v>
      </c>
      <c r="C23" s="957"/>
      <c r="D23" s="965"/>
      <c r="E23" s="963"/>
      <c r="F23" s="1136"/>
      <c r="G23" s="960"/>
    </row>
    <row r="24" spans="1:7" s="949" customFormat="1">
      <c r="A24" s="950"/>
      <c r="B24" s="951"/>
      <c r="C24" s="945"/>
      <c r="D24" s="946"/>
      <c r="E24" s="947"/>
      <c r="F24" s="1134"/>
      <c r="G24" s="948"/>
    </row>
    <row r="25" spans="1:7" ht="50">
      <c r="A25" s="955">
        <v>1.4</v>
      </c>
      <c r="B25" s="956" t="s">
        <v>1863</v>
      </c>
      <c r="C25" s="957" t="s">
        <v>15</v>
      </c>
      <c r="D25" s="966">
        <v>15000</v>
      </c>
      <c r="E25" s="959"/>
      <c r="F25" s="1135"/>
      <c r="G25" s="960"/>
    </row>
    <row r="26" spans="1:7" s="949" customFormat="1">
      <c r="A26" s="950"/>
      <c r="B26" s="951"/>
      <c r="C26" s="945"/>
      <c r="D26" s="946"/>
      <c r="E26" s="947"/>
      <c r="F26" s="1135"/>
      <c r="G26" s="948"/>
    </row>
    <row r="27" spans="1:7">
      <c r="A27" s="955"/>
      <c r="B27" s="964" t="s">
        <v>1087</v>
      </c>
      <c r="C27" s="957"/>
      <c r="D27" s="962"/>
      <c r="E27" s="959"/>
      <c r="F27" s="1135"/>
      <c r="G27" s="960"/>
    </row>
    <row r="28" spans="1:7" s="949" customFormat="1">
      <c r="A28" s="950"/>
      <c r="B28" s="951"/>
      <c r="C28" s="945"/>
      <c r="D28" s="946"/>
      <c r="E28" s="947"/>
      <c r="F28" s="1135"/>
      <c r="G28" s="948"/>
    </row>
    <row r="29" spans="1:7" ht="62.5">
      <c r="A29" s="955">
        <v>1.5</v>
      </c>
      <c r="B29" s="961" t="s">
        <v>2467</v>
      </c>
      <c r="C29" s="957" t="s">
        <v>14</v>
      </c>
      <c r="D29" s="962" t="s">
        <v>1864</v>
      </c>
      <c r="E29" s="959"/>
      <c r="F29" s="1135"/>
      <c r="G29" s="960"/>
    </row>
    <row r="30" spans="1:7" s="949" customFormat="1">
      <c r="A30" s="950"/>
      <c r="B30" s="951"/>
      <c r="C30" s="945"/>
      <c r="D30" s="946"/>
      <c r="E30" s="947"/>
      <c r="F30" s="1135"/>
      <c r="G30" s="948"/>
    </row>
    <row r="31" spans="1:7" ht="25">
      <c r="A31" s="955">
        <v>1.6</v>
      </c>
      <c r="B31" s="618" t="s">
        <v>1865</v>
      </c>
      <c r="C31" s="617" t="s">
        <v>14</v>
      </c>
      <c r="D31" s="962" t="s">
        <v>1866</v>
      </c>
      <c r="E31" s="959"/>
      <c r="F31" s="1135"/>
      <c r="G31" s="960"/>
    </row>
    <row r="32" spans="1:7" s="949" customFormat="1">
      <c r="A32" s="950"/>
      <c r="B32" s="951"/>
      <c r="C32" s="945"/>
      <c r="D32" s="967"/>
      <c r="E32" s="947"/>
      <c r="F32" s="1135"/>
      <c r="G32" s="948"/>
    </row>
    <row r="33" spans="1:7" ht="75.5">
      <c r="A33" s="955">
        <v>1.7</v>
      </c>
      <c r="B33" s="968" t="s">
        <v>1867</v>
      </c>
      <c r="C33" s="957" t="s">
        <v>14</v>
      </c>
      <c r="D33" s="962" t="s">
        <v>1868</v>
      </c>
      <c r="E33" s="959"/>
      <c r="F33" s="1135"/>
      <c r="G33" s="960"/>
    </row>
    <row r="34" spans="1:7" s="949" customFormat="1">
      <c r="A34" s="950"/>
      <c r="B34" s="951"/>
      <c r="C34" s="945"/>
      <c r="D34" s="946"/>
      <c r="E34" s="947"/>
      <c r="F34" s="1135"/>
      <c r="G34" s="948"/>
    </row>
    <row r="35" spans="1:7" ht="25">
      <c r="A35" s="955">
        <v>1.8</v>
      </c>
      <c r="B35" s="969" t="s">
        <v>1869</v>
      </c>
      <c r="C35" s="957" t="s">
        <v>14</v>
      </c>
      <c r="D35" s="962" t="s">
        <v>1870</v>
      </c>
      <c r="E35" s="959"/>
      <c r="F35" s="1135"/>
      <c r="G35" s="960"/>
    </row>
    <row r="36" spans="1:7" s="949" customFormat="1">
      <c r="A36" s="950"/>
      <c r="B36" s="951"/>
      <c r="C36" s="945"/>
      <c r="D36" s="946"/>
      <c r="E36" s="959"/>
      <c r="F36" s="1135"/>
      <c r="G36" s="948"/>
    </row>
    <row r="37" spans="1:7" ht="25">
      <c r="A37" s="955">
        <v>1.9</v>
      </c>
      <c r="B37" s="969" t="s">
        <v>1871</v>
      </c>
      <c r="C37" s="957" t="s">
        <v>14</v>
      </c>
      <c r="D37" s="962" t="s">
        <v>1872</v>
      </c>
      <c r="E37" s="959"/>
      <c r="F37" s="1135"/>
      <c r="G37" s="960"/>
    </row>
    <row r="38" spans="1:7" s="949" customFormat="1" ht="13.5" thickBot="1">
      <c r="A38" s="2146" t="s">
        <v>269</v>
      </c>
      <c r="B38" s="2147"/>
      <c r="C38" s="2147"/>
      <c r="D38" s="2147"/>
      <c r="E38" s="2148"/>
      <c r="F38" s="1137"/>
      <c r="G38" s="948"/>
    </row>
    <row r="39" spans="1:7" ht="25">
      <c r="A39" s="970">
        <v>1.1000000000000001</v>
      </c>
      <c r="B39" s="969" t="s">
        <v>1873</v>
      </c>
      <c r="C39" s="957" t="s">
        <v>14</v>
      </c>
      <c r="D39" s="962" t="s">
        <v>1874</v>
      </c>
      <c r="E39" s="959"/>
      <c r="F39" s="1135"/>
      <c r="G39" s="960"/>
    </row>
    <row r="40" spans="1:7" s="949" customFormat="1">
      <c r="A40" s="950"/>
      <c r="B40" s="951"/>
      <c r="C40" s="945"/>
      <c r="D40" s="946"/>
      <c r="E40" s="947"/>
      <c r="F40" s="1135"/>
      <c r="G40" s="948"/>
    </row>
    <row r="41" spans="1:7" s="949" customFormat="1" ht="25.5">
      <c r="A41" s="970">
        <v>1.1100000000000001</v>
      </c>
      <c r="B41" s="968" t="s">
        <v>1875</v>
      </c>
      <c r="C41" s="957" t="s">
        <v>14</v>
      </c>
      <c r="D41" s="971" t="s">
        <v>1876</v>
      </c>
      <c r="E41" s="959"/>
      <c r="F41" s="1135"/>
      <c r="G41" s="948"/>
    </row>
    <row r="42" spans="1:7">
      <c r="A42" s="972"/>
      <c r="B42" s="973"/>
      <c r="C42" s="974"/>
      <c r="D42" s="975"/>
      <c r="E42" s="976"/>
      <c r="F42" s="1135"/>
    </row>
    <row r="43" spans="1:7" ht="25">
      <c r="A43" s="970">
        <v>1.1200000000000001</v>
      </c>
      <c r="B43" s="969" t="s">
        <v>1877</v>
      </c>
      <c r="C43" s="957" t="s">
        <v>15</v>
      </c>
      <c r="D43" s="971" t="s">
        <v>1878</v>
      </c>
      <c r="E43" s="959"/>
      <c r="F43" s="1135"/>
      <c r="G43" s="960"/>
    </row>
    <row r="44" spans="1:7">
      <c r="A44" s="972"/>
      <c r="B44" s="973"/>
      <c r="C44" s="974"/>
      <c r="D44" s="975"/>
      <c r="E44" s="976"/>
      <c r="F44" s="1135"/>
    </row>
    <row r="45" spans="1:7" ht="25">
      <c r="A45" s="977">
        <v>1.1299999999999999</v>
      </c>
      <c r="B45" s="978" t="s">
        <v>1879</v>
      </c>
      <c r="C45" s="979" t="s">
        <v>15</v>
      </c>
      <c r="D45" s="980" t="s">
        <v>1878</v>
      </c>
      <c r="E45" s="981"/>
      <c r="F45" s="1135"/>
      <c r="G45" s="960"/>
    </row>
    <row r="46" spans="1:7" s="949" customFormat="1">
      <c r="A46" s="950"/>
      <c r="B46" s="951"/>
      <c r="C46" s="945"/>
      <c r="D46" s="946"/>
      <c r="E46" s="947"/>
      <c r="F46" s="1134"/>
      <c r="G46" s="948"/>
    </row>
    <row r="47" spans="1:7">
      <c r="A47" s="982">
        <v>2</v>
      </c>
      <c r="B47" s="983" t="s">
        <v>1880</v>
      </c>
      <c r="C47" s="984"/>
      <c r="D47" s="985"/>
      <c r="E47" s="986"/>
      <c r="F47" s="1139"/>
      <c r="G47" s="960"/>
    </row>
    <row r="48" spans="1:7" s="949" customFormat="1">
      <c r="A48" s="950"/>
      <c r="B48" s="951"/>
      <c r="C48" s="945"/>
      <c r="D48" s="946"/>
      <c r="E48" s="947"/>
      <c r="F48" s="1134"/>
      <c r="G48" s="948"/>
    </row>
    <row r="49" spans="1:7">
      <c r="A49" s="955"/>
      <c r="B49" s="964" t="s">
        <v>1881</v>
      </c>
      <c r="C49" s="957"/>
      <c r="D49" s="962"/>
      <c r="E49" s="959"/>
      <c r="F49" s="1135"/>
      <c r="G49" s="960"/>
    </row>
    <row r="50" spans="1:7" s="949" customFormat="1">
      <c r="A50" s="950"/>
      <c r="B50" s="951"/>
      <c r="C50" s="945"/>
      <c r="D50" s="946"/>
      <c r="E50" s="947"/>
      <c r="F50" s="1134"/>
      <c r="G50" s="948"/>
    </row>
    <row r="51" spans="1:7" ht="50">
      <c r="A51" s="955">
        <v>2.1</v>
      </c>
      <c r="B51" s="956" t="s">
        <v>1882</v>
      </c>
      <c r="C51" s="957" t="s">
        <v>19</v>
      </c>
      <c r="D51" s="962" t="s">
        <v>1883</v>
      </c>
      <c r="E51" s="959"/>
      <c r="F51" s="1135"/>
      <c r="G51" s="960"/>
    </row>
    <row r="52" spans="1:7" s="949" customFormat="1">
      <c r="A52" s="950"/>
      <c r="B52" s="951"/>
      <c r="C52" s="945"/>
      <c r="D52" s="946"/>
      <c r="E52" s="947"/>
      <c r="F52" s="1135"/>
      <c r="G52" s="948"/>
    </row>
    <row r="53" spans="1:7" s="993" customFormat="1">
      <c r="A53" s="987">
        <v>2.2000000000000002</v>
      </c>
      <c r="B53" s="988" t="s">
        <v>1884</v>
      </c>
      <c r="C53" s="989" t="s">
        <v>19</v>
      </c>
      <c r="D53" s="990" t="s">
        <v>1874</v>
      </c>
      <c r="E53" s="991"/>
      <c r="F53" s="1135"/>
      <c r="G53" s="992"/>
    </row>
    <row r="54" spans="1:7" s="949" customFormat="1">
      <c r="A54" s="950"/>
      <c r="B54" s="951"/>
      <c r="C54" s="945"/>
      <c r="D54" s="946"/>
      <c r="E54" s="947"/>
      <c r="F54" s="1135"/>
      <c r="G54" s="948"/>
    </row>
    <row r="55" spans="1:7" ht="50">
      <c r="A55" s="955">
        <v>2.2999999999999998</v>
      </c>
      <c r="B55" s="956" t="s">
        <v>1885</v>
      </c>
      <c r="C55" s="957" t="s">
        <v>19</v>
      </c>
      <c r="D55" s="962" t="s">
        <v>1886</v>
      </c>
      <c r="E55" s="959"/>
      <c r="F55" s="1135"/>
      <c r="G55" s="960"/>
    </row>
    <row r="56" spans="1:7" s="949" customFormat="1">
      <c r="A56" s="950"/>
      <c r="B56" s="951"/>
      <c r="C56" s="945"/>
      <c r="D56" s="946"/>
      <c r="E56" s="947"/>
      <c r="F56" s="1135"/>
      <c r="G56" s="948"/>
    </row>
    <row r="57" spans="1:7" s="993" customFormat="1">
      <c r="A57" s="987">
        <v>2.4</v>
      </c>
      <c r="B57" s="988" t="s">
        <v>1887</v>
      </c>
      <c r="C57" s="989" t="s">
        <v>19</v>
      </c>
      <c r="D57" s="990" t="s">
        <v>1888</v>
      </c>
      <c r="E57" s="991"/>
      <c r="F57" s="1135"/>
      <c r="G57" s="992"/>
    </row>
    <row r="58" spans="1:7" s="949" customFormat="1">
      <c r="A58" s="950"/>
      <c r="B58" s="951"/>
      <c r="C58" s="945"/>
      <c r="D58" s="946"/>
      <c r="E58" s="947"/>
      <c r="F58" s="1135"/>
      <c r="G58" s="948"/>
    </row>
    <row r="59" spans="1:7">
      <c r="A59" s="955"/>
      <c r="B59" s="944" t="s">
        <v>1889</v>
      </c>
      <c r="C59" s="957"/>
      <c r="D59" s="962"/>
      <c r="E59" s="959"/>
      <c r="F59" s="1135"/>
      <c r="G59" s="960"/>
    </row>
    <row r="60" spans="1:7">
      <c r="A60" s="955"/>
      <c r="B60" s="994" t="s">
        <v>1890</v>
      </c>
      <c r="C60" s="957"/>
      <c r="D60" s="962"/>
      <c r="E60" s="959"/>
      <c r="F60" s="1135"/>
      <c r="G60" s="960"/>
    </row>
    <row r="61" spans="1:7" s="949" customFormat="1">
      <c r="A61" s="950"/>
      <c r="B61" s="951"/>
      <c r="C61" s="945"/>
      <c r="D61" s="946"/>
      <c r="E61" s="947"/>
      <c r="F61" s="1135"/>
      <c r="G61" s="948"/>
    </row>
    <row r="62" spans="1:7" ht="25">
      <c r="A62" s="955">
        <v>2.5</v>
      </c>
      <c r="B62" s="995" t="s">
        <v>1891</v>
      </c>
      <c r="C62" s="957" t="s">
        <v>387</v>
      </c>
      <c r="D62" s="996" t="s">
        <v>1892</v>
      </c>
      <c r="E62" s="959"/>
      <c r="F62" s="1135"/>
      <c r="G62" s="960"/>
    </row>
    <row r="63" spans="1:7" s="949" customFormat="1">
      <c r="A63" s="950"/>
      <c r="B63" s="951"/>
      <c r="C63" s="945"/>
      <c r="D63" s="946"/>
      <c r="E63" s="947"/>
      <c r="F63" s="1135"/>
      <c r="G63" s="948"/>
    </row>
    <row r="64" spans="1:7" ht="25">
      <c r="A64" s="955">
        <v>2.6</v>
      </c>
      <c r="B64" s="956" t="s">
        <v>1893</v>
      </c>
      <c r="C64" s="957" t="s">
        <v>15</v>
      </c>
      <c r="D64" s="971" t="s">
        <v>1892</v>
      </c>
      <c r="E64" s="959"/>
      <c r="F64" s="1135"/>
      <c r="G64" s="960"/>
    </row>
    <row r="65" spans="1:7" s="949" customFormat="1">
      <c r="A65" s="950"/>
      <c r="B65" s="951"/>
      <c r="C65" s="945"/>
      <c r="D65" s="946"/>
      <c r="E65" s="947"/>
      <c r="F65" s="1135"/>
      <c r="G65" s="948"/>
    </row>
    <row r="66" spans="1:7" ht="25.5">
      <c r="A66" s="955">
        <v>2.7</v>
      </c>
      <c r="B66" s="968" t="s">
        <v>1894</v>
      </c>
      <c r="C66" s="957" t="s">
        <v>15</v>
      </c>
      <c r="D66" s="971" t="s">
        <v>1892</v>
      </c>
      <c r="E66" s="959"/>
      <c r="F66" s="1135"/>
      <c r="G66" s="960"/>
    </row>
    <row r="67" spans="1:7">
      <c r="A67" s="955"/>
      <c r="B67" s="968"/>
      <c r="C67" s="957"/>
      <c r="D67" s="962"/>
      <c r="E67" s="959"/>
      <c r="F67" s="1135"/>
      <c r="G67" s="960"/>
    </row>
    <row r="68" spans="1:7" ht="25">
      <c r="A68" s="970"/>
      <c r="B68" s="964" t="s">
        <v>1895</v>
      </c>
      <c r="C68" s="957"/>
      <c r="D68" s="962"/>
      <c r="E68" s="959"/>
      <c r="F68" s="1135"/>
      <c r="G68" s="960"/>
    </row>
    <row r="69" spans="1:7" s="949" customFormat="1">
      <c r="A69" s="950"/>
      <c r="B69" s="951"/>
      <c r="C69" s="945"/>
      <c r="D69" s="946"/>
      <c r="E69" s="947"/>
      <c r="F69" s="1135"/>
      <c r="G69" s="948"/>
    </row>
    <row r="70" spans="1:7" ht="39.5">
      <c r="A70" s="997">
        <v>2.8</v>
      </c>
      <c r="B70" s="988" t="s">
        <v>1896</v>
      </c>
      <c r="C70" s="957" t="s">
        <v>15</v>
      </c>
      <c r="D70" s="971" t="s">
        <v>1892</v>
      </c>
      <c r="E70" s="959"/>
      <c r="F70" s="1135"/>
      <c r="G70" s="960"/>
    </row>
    <row r="71" spans="1:7" s="949" customFormat="1">
      <c r="A71" s="950"/>
      <c r="B71" s="951"/>
      <c r="C71" s="945"/>
      <c r="D71" s="946"/>
      <c r="E71" s="947"/>
      <c r="F71" s="1135"/>
      <c r="G71" s="948"/>
    </row>
    <row r="72" spans="1:7">
      <c r="A72" s="997"/>
      <c r="B72" s="964" t="s">
        <v>1088</v>
      </c>
      <c r="C72" s="957"/>
      <c r="D72" s="962"/>
      <c r="E72" s="959"/>
      <c r="F72" s="1135"/>
      <c r="G72" s="960"/>
    </row>
    <row r="73" spans="1:7" ht="37.5">
      <c r="A73" s="997">
        <v>2.9</v>
      </c>
      <c r="B73" s="956" t="s">
        <v>1897</v>
      </c>
      <c r="C73" s="957" t="s">
        <v>15</v>
      </c>
      <c r="D73" s="962" t="s">
        <v>1876</v>
      </c>
      <c r="E73" s="959"/>
      <c r="F73" s="1135"/>
      <c r="G73" s="960"/>
    </row>
    <row r="74" spans="1:7" s="999" customFormat="1" ht="15" thickBot="1">
      <c r="A74" s="2149" t="s">
        <v>269</v>
      </c>
      <c r="B74" s="2150"/>
      <c r="C74" s="2150"/>
      <c r="D74" s="2150"/>
      <c r="E74" s="2151"/>
      <c r="F74" s="1140"/>
      <c r="G74" s="998"/>
    </row>
    <row r="75" spans="1:7" ht="63">
      <c r="A75" s="970">
        <v>2.1</v>
      </c>
      <c r="B75" s="968" t="s">
        <v>1898</v>
      </c>
      <c r="C75" s="957" t="s">
        <v>15</v>
      </c>
      <c r="D75" s="962" t="s">
        <v>1876</v>
      </c>
      <c r="E75" s="959"/>
      <c r="F75" s="1135"/>
      <c r="G75" s="960"/>
    </row>
    <row r="76" spans="1:7">
      <c r="A76" s="955"/>
      <c r="B76" s="968"/>
      <c r="C76" s="957"/>
      <c r="D76" s="962"/>
      <c r="E76" s="959"/>
      <c r="F76" s="1135"/>
      <c r="G76" s="960"/>
    </row>
    <row r="77" spans="1:7" ht="25">
      <c r="A77" s="977">
        <v>2.11</v>
      </c>
      <c r="B77" s="1000" t="s">
        <v>1899</v>
      </c>
      <c r="C77" s="979" t="s">
        <v>15</v>
      </c>
      <c r="D77" s="1001" t="s">
        <v>1876</v>
      </c>
      <c r="E77" s="981"/>
      <c r="F77" s="1135"/>
      <c r="G77" s="1002"/>
    </row>
    <row r="78" spans="1:7" s="1003" customFormat="1">
      <c r="A78" s="972"/>
      <c r="B78" s="973"/>
      <c r="C78" s="974"/>
      <c r="D78" s="975"/>
      <c r="E78" s="976"/>
      <c r="F78" s="1135"/>
    </row>
    <row r="79" spans="1:7">
      <c r="A79" s="1004"/>
      <c r="B79" s="1005" t="s">
        <v>1900</v>
      </c>
      <c r="C79" s="1006"/>
      <c r="D79" s="985"/>
      <c r="E79" s="986"/>
      <c r="F79" s="1135"/>
      <c r="G79" s="1007"/>
    </row>
    <row r="80" spans="1:7" s="949" customFormat="1">
      <c r="A80" s="950"/>
      <c r="B80" s="951"/>
      <c r="C80" s="945"/>
      <c r="D80" s="946"/>
      <c r="E80" s="947"/>
      <c r="F80" s="1135"/>
      <c r="G80" s="948"/>
    </row>
    <row r="81" spans="1:7" ht="37.5">
      <c r="A81" s="970">
        <v>2.11</v>
      </c>
      <c r="B81" s="988" t="s">
        <v>1901</v>
      </c>
      <c r="C81" s="957" t="s">
        <v>19</v>
      </c>
      <c r="D81" s="962" t="s">
        <v>1902</v>
      </c>
      <c r="E81" s="959"/>
      <c r="F81" s="1135"/>
      <c r="G81" s="960"/>
    </row>
    <row r="82" spans="1:7" s="949" customFormat="1">
      <c r="A82" s="950"/>
      <c r="B82" s="951"/>
      <c r="C82" s="945"/>
      <c r="D82" s="946"/>
      <c r="E82" s="947"/>
      <c r="F82" s="1135"/>
      <c r="G82" s="948"/>
    </row>
    <row r="83" spans="1:7">
      <c r="A83" s="1008"/>
      <c r="B83" s="1009" t="s">
        <v>1089</v>
      </c>
      <c r="C83" s="1006"/>
      <c r="D83" s="985"/>
      <c r="E83" s="986"/>
      <c r="F83" s="1135"/>
      <c r="G83" s="960"/>
    </row>
    <row r="84" spans="1:7">
      <c r="A84" s="997"/>
      <c r="B84" s="956" t="s">
        <v>1090</v>
      </c>
      <c r="C84" s="957"/>
      <c r="D84" s="962"/>
      <c r="E84" s="959"/>
      <c r="F84" s="1135"/>
      <c r="G84" s="960"/>
    </row>
    <row r="85" spans="1:7" s="949" customFormat="1">
      <c r="A85" s="950"/>
      <c r="B85" s="951"/>
      <c r="C85" s="945"/>
      <c r="D85" s="946"/>
      <c r="E85" s="947"/>
      <c r="F85" s="1135"/>
      <c r="G85" s="948"/>
    </row>
    <row r="86" spans="1:7" s="993" customFormat="1" ht="14.5">
      <c r="A86" s="1010">
        <v>2.12</v>
      </c>
      <c r="B86" s="988" t="s">
        <v>1903</v>
      </c>
      <c r="C86" s="989" t="s">
        <v>15</v>
      </c>
      <c r="D86" s="990" t="s">
        <v>1904</v>
      </c>
      <c r="E86" s="991"/>
      <c r="F86" s="1135"/>
      <c r="G86" s="992"/>
    </row>
    <row r="87" spans="1:7" s="949" customFormat="1">
      <c r="A87" s="950"/>
      <c r="B87" s="951"/>
      <c r="C87" s="945"/>
      <c r="D87" s="946"/>
      <c r="E87" s="991"/>
      <c r="F87" s="1135"/>
      <c r="G87" s="948"/>
    </row>
    <row r="88" spans="1:7" s="993" customFormat="1" ht="14.5">
      <c r="A88" s="987">
        <v>2.13</v>
      </c>
      <c r="B88" s="988" t="s">
        <v>1905</v>
      </c>
      <c r="C88" s="989" t="s">
        <v>15</v>
      </c>
      <c r="D88" s="990" t="s">
        <v>1904</v>
      </c>
      <c r="E88" s="991"/>
      <c r="F88" s="1135"/>
      <c r="G88" s="992"/>
    </row>
    <row r="89" spans="1:7" s="1011" customFormat="1">
      <c r="A89" s="950"/>
      <c r="B89" s="951"/>
      <c r="C89" s="945"/>
      <c r="D89" s="946"/>
      <c r="E89" s="991"/>
      <c r="F89" s="1135"/>
      <c r="G89" s="948"/>
    </row>
    <row r="90" spans="1:7" ht="25">
      <c r="A90" s="1012">
        <v>2.14</v>
      </c>
      <c r="B90" s="1013" t="s">
        <v>1091</v>
      </c>
      <c r="C90" s="1006" t="s">
        <v>15</v>
      </c>
      <c r="D90" s="985" t="s">
        <v>1904</v>
      </c>
      <c r="E90" s="991"/>
      <c r="F90" s="1135"/>
      <c r="G90" s="1007"/>
    </row>
    <row r="91" spans="1:7" s="949" customFormat="1">
      <c r="A91" s="950"/>
      <c r="B91" s="951"/>
      <c r="C91" s="945"/>
      <c r="D91" s="946"/>
      <c r="E91" s="947"/>
      <c r="F91" s="1135"/>
      <c r="G91" s="948"/>
    </row>
    <row r="92" spans="1:7" s="949" customFormat="1">
      <c r="A92" s="950">
        <v>3</v>
      </c>
      <c r="B92" s="951" t="s">
        <v>1092</v>
      </c>
      <c r="C92" s="945"/>
      <c r="D92" s="962"/>
      <c r="E92" s="959"/>
      <c r="F92" s="1135"/>
      <c r="G92" s="948"/>
    </row>
    <row r="93" spans="1:7" s="949" customFormat="1">
      <c r="A93" s="950"/>
      <c r="B93" s="951"/>
      <c r="C93" s="945"/>
      <c r="D93" s="946"/>
      <c r="E93" s="947"/>
      <c r="F93" s="1135"/>
      <c r="G93" s="948"/>
    </row>
    <row r="94" spans="1:7" ht="50">
      <c r="A94" s="955">
        <v>3.1</v>
      </c>
      <c r="B94" s="1470" t="s">
        <v>2225</v>
      </c>
      <c r="C94" s="957" t="s">
        <v>19</v>
      </c>
      <c r="D94" s="962" t="s">
        <v>1906</v>
      </c>
      <c r="E94" s="959"/>
      <c r="F94" s="1135"/>
      <c r="G94" s="960"/>
    </row>
    <row r="95" spans="1:7" s="949" customFormat="1">
      <c r="A95" s="950"/>
      <c r="B95" s="951"/>
      <c r="C95" s="945"/>
      <c r="D95" s="946"/>
      <c r="E95" s="947"/>
      <c r="F95" s="1135"/>
      <c r="G95" s="948"/>
    </row>
    <row r="96" spans="1:7" ht="25">
      <c r="A96" s="955">
        <v>3.2</v>
      </c>
      <c r="B96" s="1471" t="s">
        <v>2226</v>
      </c>
      <c r="C96" s="957" t="s">
        <v>12</v>
      </c>
      <c r="D96" s="971" t="s">
        <v>752</v>
      </c>
      <c r="E96" s="959"/>
      <c r="F96" s="1135"/>
      <c r="G96" s="960"/>
    </row>
    <row r="97" spans="1:7" s="949" customFormat="1">
      <c r="A97" s="950"/>
      <c r="B97" s="951"/>
      <c r="C97" s="945"/>
      <c r="D97" s="946"/>
      <c r="E97" s="947"/>
      <c r="F97" s="1135"/>
      <c r="G97" s="948"/>
    </row>
    <row r="98" spans="1:7">
      <c r="A98" s="955">
        <v>3.3</v>
      </c>
      <c r="B98" s="1472" t="s">
        <v>2227</v>
      </c>
      <c r="C98" s="957" t="s">
        <v>12</v>
      </c>
      <c r="D98" s="962">
        <v>1</v>
      </c>
      <c r="E98" s="959"/>
      <c r="F98" s="1135"/>
      <c r="G98" s="960"/>
    </row>
    <row r="99" spans="1:7" s="949" customFormat="1">
      <c r="A99" s="950"/>
      <c r="B99" s="951"/>
      <c r="C99" s="945"/>
      <c r="D99" s="946"/>
      <c r="E99" s="947"/>
      <c r="F99" s="1135"/>
      <c r="G99" s="948"/>
    </row>
    <row r="100" spans="1:7" ht="25">
      <c r="A100" s="955">
        <v>3.4</v>
      </c>
      <c r="B100" s="1472" t="s">
        <v>2228</v>
      </c>
      <c r="C100" s="957" t="s">
        <v>12</v>
      </c>
      <c r="D100" s="962">
        <v>1</v>
      </c>
      <c r="E100" s="959"/>
      <c r="F100" s="1135"/>
      <c r="G100" s="960"/>
    </row>
    <row r="101" spans="1:7" s="949" customFormat="1">
      <c r="A101" s="950"/>
      <c r="B101" s="951"/>
      <c r="C101" s="945"/>
      <c r="D101" s="946"/>
      <c r="E101" s="947"/>
      <c r="F101" s="1135"/>
      <c r="G101" s="948"/>
    </row>
    <row r="102" spans="1:7" s="949" customFormat="1">
      <c r="A102" s="950">
        <v>4</v>
      </c>
      <c r="B102" s="951" t="s">
        <v>1093</v>
      </c>
      <c r="C102" s="945"/>
      <c r="D102" s="1015"/>
      <c r="E102" s="959"/>
      <c r="F102" s="1135"/>
      <c r="G102" s="948"/>
    </row>
    <row r="103" spans="1:7" s="949" customFormat="1">
      <c r="A103" s="950"/>
      <c r="B103" s="951"/>
      <c r="C103" s="945"/>
      <c r="D103" s="946"/>
      <c r="E103" s="947"/>
      <c r="F103" s="1135"/>
      <c r="G103" s="948"/>
    </row>
    <row r="104" spans="1:7" s="949" customFormat="1">
      <c r="A104" s="950"/>
      <c r="B104" s="951" t="s">
        <v>1907</v>
      </c>
      <c r="C104" s="945"/>
      <c r="D104" s="1015"/>
      <c r="E104" s="959"/>
      <c r="F104" s="1135"/>
      <c r="G104" s="948"/>
    </row>
    <row r="105" spans="1:7" s="949" customFormat="1">
      <c r="A105" s="950"/>
      <c r="B105" s="951"/>
      <c r="C105" s="945"/>
      <c r="D105" s="946"/>
      <c r="E105" s="947"/>
      <c r="F105" s="1135"/>
      <c r="G105" s="948"/>
    </row>
    <row r="106" spans="1:7" s="949" customFormat="1" ht="50">
      <c r="A106" s="955">
        <v>4.0999999999999996</v>
      </c>
      <c r="B106" s="956" t="s">
        <v>1908</v>
      </c>
      <c r="C106" s="957" t="s">
        <v>19</v>
      </c>
      <c r="D106" s="1016">
        <v>350</v>
      </c>
      <c r="E106" s="959"/>
      <c r="F106" s="1135"/>
      <c r="G106" s="948"/>
    </row>
    <row r="107" spans="1:7" s="949" customFormat="1">
      <c r="A107" s="950"/>
      <c r="B107" s="951"/>
      <c r="C107" s="945"/>
      <c r="D107" s="946"/>
      <c r="E107" s="947"/>
      <c r="F107" s="1135"/>
      <c r="G107" s="948"/>
    </row>
    <row r="108" spans="1:7" s="993" customFormat="1">
      <c r="A108" s="987">
        <v>4.2</v>
      </c>
      <c r="B108" s="988" t="s">
        <v>1909</v>
      </c>
      <c r="C108" s="989" t="s">
        <v>19</v>
      </c>
      <c r="D108" s="990" t="s">
        <v>1910</v>
      </c>
      <c r="E108" s="991"/>
      <c r="F108" s="1135"/>
      <c r="G108" s="992"/>
    </row>
    <row r="109" spans="1:7" s="949" customFormat="1">
      <c r="A109" s="950"/>
      <c r="B109" s="951"/>
      <c r="C109" s="945"/>
      <c r="D109" s="946"/>
      <c r="E109" s="947"/>
      <c r="F109" s="1135"/>
      <c r="G109" s="948"/>
    </row>
    <row r="110" spans="1:7" s="949" customFormat="1" ht="25">
      <c r="A110" s="955">
        <v>4.3</v>
      </c>
      <c r="B110" s="956" t="s">
        <v>1911</v>
      </c>
      <c r="C110" s="957" t="s">
        <v>19</v>
      </c>
      <c r="D110" s="1016">
        <v>200</v>
      </c>
      <c r="E110" s="959"/>
      <c r="F110" s="1135"/>
      <c r="G110" s="948"/>
    </row>
    <row r="111" spans="1:7" s="949" customFormat="1" ht="15" thickBot="1">
      <c r="A111" s="2143" t="s">
        <v>269</v>
      </c>
      <c r="B111" s="2144"/>
      <c r="C111" s="2144"/>
      <c r="D111" s="2144"/>
      <c r="E111" s="2145"/>
      <c r="F111" s="1141"/>
      <c r="G111" s="948"/>
    </row>
    <row r="112" spans="1:7" s="949" customFormat="1" ht="25">
      <c r="A112" s="955">
        <v>4.4000000000000004</v>
      </c>
      <c r="B112" s="1014" t="s">
        <v>1912</v>
      </c>
      <c r="C112" s="957" t="s">
        <v>19</v>
      </c>
      <c r="D112" s="1016">
        <v>140</v>
      </c>
      <c r="E112" s="959"/>
      <c r="F112" s="1135"/>
      <c r="G112" s="948"/>
    </row>
    <row r="113" spans="1:7" s="949" customFormat="1">
      <c r="A113" s="950"/>
      <c r="B113" s="951"/>
      <c r="C113" s="945"/>
      <c r="D113" s="946"/>
      <c r="E113" s="947"/>
      <c r="F113" s="1135"/>
      <c r="G113" s="948"/>
    </row>
    <row r="114" spans="1:7" s="949" customFormat="1" ht="25">
      <c r="A114" s="955">
        <v>4.5</v>
      </c>
      <c r="B114" s="1014" t="s">
        <v>1913</v>
      </c>
      <c r="C114" s="957" t="s">
        <v>19</v>
      </c>
      <c r="D114" s="1016">
        <v>10</v>
      </c>
      <c r="E114" s="959"/>
      <c r="F114" s="1135"/>
      <c r="G114" s="948"/>
    </row>
    <row r="115" spans="1:7" s="949" customFormat="1">
      <c r="A115" s="950"/>
      <c r="B115" s="951"/>
      <c r="C115" s="945"/>
      <c r="D115" s="946"/>
      <c r="E115" s="947"/>
      <c r="F115" s="1135"/>
      <c r="G115" s="948"/>
    </row>
    <row r="116" spans="1:7" s="949" customFormat="1" ht="37.5">
      <c r="A116" s="955">
        <v>4.5999999999999996</v>
      </c>
      <c r="B116" s="956" t="s">
        <v>1914</v>
      </c>
      <c r="C116" s="957" t="s">
        <v>19</v>
      </c>
      <c r="D116" s="1015" t="s">
        <v>1876</v>
      </c>
      <c r="E116" s="959"/>
      <c r="F116" s="1135"/>
      <c r="G116" s="948"/>
    </row>
    <row r="117" spans="1:7">
      <c r="A117" s="972"/>
      <c r="B117" s="973"/>
      <c r="C117" s="974"/>
      <c r="D117" s="975"/>
      <c r="E117" s="976"/>
      <c r="F117" s="1135"/>
    </row>
    <row r="118" spans="1:7" s="949" customFormat="1" ht="37.5">
      <c r="A118" s="955">
        <v>4.7</v>
      </c>
      <c r="B118" s="956" t="s">
        <v>1915</v>
      </c>
      <c r="C118" s="957" t="s">
        <v>19</v>
      </c>
      <c r="D118" s="1015" t="s">
        <v>1866</v>
      </c>
      <c r="E118" s="959"/>
      <c r="F118" s="1135"/>
      <c r="G118" s="948"/>
    </row>
    <row r="119" spans="1:7" s="949" customFormat="1">
      <c r="A119" s="950"/>
      <c r="B119" s="951"/>
      <c r="C119" s="945"/>
      <c r="D119" s="946"/>
      <c r="E119" s="947"/>
      <c r="F119" s="1135"/>
      <c r="G119" s="948"/>
    </row>
    <row r="120" spans="1:7" s="993" customFormat="1">
      <c r="A120" s="987">
        <v>4.8</v>
      </c>
      <c r="B120" s="988" t="s">
        <v>1916</v>
      </c>
      <c r="C120" s="989" t="s">
        <v>19</v>
      </c>
      <c r="D120" s="990" t="s">
        <v>1917</v>
      </c>
      <c r="E120" s="991"/>
      <c r="F120" s="1135"/>
      <c r="G120" s="992"/>
    </row>
    <row r="121" spans="1:7" s="949" customFormat="1">
      <c r="A121" s="950"/>
      <c r="B121" s="951"/>
      <c r="C121" s="945"/>
      <c r="D121" s="946"/>
      <c r="E121" s="947"/>
      <c r="F121" s="1135"/>
      <c r="G121" s="948"/>
    </row>
    <row r="122" spans="1:7" s="993" customFormat="1">
      <c r="A122" s="987">
        <v>4.9000000000000004</v>
      </c>
      <c r="B122" s="1017" t="s">
        <v>1918</v>
      </c>
      <c r="C122" s="989" t="s">
        <v>19</v>
      </c>
      <c r="D122" s="990" t="s">
        <v>221</v>
      </c>
      <c r="E122" s="991"/>
      <c r="F122" s="1135"/>
      <c r="G122" s="992"/>
    </row>
    <row r="123" spans="1:7" s="949" customFormat="1">
      <c r="A123" s="950"/>
      <c r="B123" s="951"/>
      <c r="C123" s="945"/>
      <c r="D123" s="946"/>
      <c r="E123" s="947"/>
      <c r="F123" s="1135"/>
      <c r="G123" s="948"/>
    </row>
    <row r="124" spans="1:7" s="949" customFormat="1" ht="50">
      <c r="A124" s="970">
        <v>4.0999999999999996</v>
      </c>
      <c r="B124" s="956" t="s">
        <v>1919</v>
      </c>
      <c r="C124" s="957" t="s">
        <v>19</v>
      </c>
      <c r="D124" s="1015" t="s">
        <v>1920</v>
      </c>
      <c r="E124" s="959"/>
      <c r="F124" s="1135"/>
      <c r="G124" s="948"/>
    </row>
    <row r="125" spans="1:7" s="949" customFormat="1">
      <c r="A125" s="977"/>
      <c r="B125" s="1000"/>
      <c r="C125" s="979"/>
      <c r="D125" s="1018"/>
      <c r="E125" s="981"/>
      <c r="F125" s="1135"/>
      <c r="G125" s="948"/>
    </row>
    <row r="126" spans="1:7" s="949" customFormat="1" ht="50">
      <c r="A126" s="1004">
        <v>4.1100000000000003</v>
      </c>
      <c r="B126" s="1013" t="s">
        <v>1921</v>
      </c>
      <c r="C126" s="1006" t="s">
        <v>19</v>
      </c>
      <c r="D126" s="1019" t="s">
        <v>221</v>
      </c>
      <c r="E126" s="986"/>
      <c r="F126" s="1135"/>
      <c r="G126" s="948"/>
    </row>
    <row r="127" spans="1:7" s="949" customFormat="1">
      <c r="A127" s="950"/>
      <c r="B127" s="951"/>
      <c r="C127" s="945"/>
      <c r="D127" s="946"/>
      <c r="E127" s="947"/>
      <c r="F127" s="1135"/>
      <c r="G127" s="948"/>
    </row>
    <row r="128" spans="1:7" s="993" customFormat="1">
      <c r="A128" s="987">
        <v>4.12</v>
      </c>
      <c r="B128" s="988" t="s">
        <v>1916</v>
      </c>
      <c r="C128" s="989" t="s">
        <v>19</v>
      </c>
      <c r="D128" s="990" t="s">
        <v>818</v>
      </c>
      <c r="E128" s="991"/>
      <c r="F128" s="1135"/>
      <c r="G128" s="992"/>
    </row>
    <row r="129" spans="1:7" s="949" customFormat="1">
      <c r="A129" s="950"/>
      <c r="B129" s="951"/>
      <c r="C129" s="945"/>
      <c r="D129" s="946"/>
      <c r="E129" s="947"/>
      <c r="F129" s="1135"/>
      <c r="G129" s="948"/>
    </row>
    <row r="130" spans="1:7">
      <c r="A130" s="955"/>
      <c r="B130" s="951" t="s">
        <v>1094</v>
      </c>
      <c r="C130" s="957"/>
      <c r="D130" s="1015"/>
      <c r="E130" s="959"/>
      <c r="F130" s="1135"/>
      <c r="G130" s="960"/>
    </row>
    <row r="131" spans="1:7" s="949" customFormat="1">
      <c r="A131" s="950"/>
      <c r="B131" s="951"/>
      <c r="C131" s="945"/>
      <c r="D131" s="946"/>
      <c r="E131" s="947"/>
      <c r="F131" s="1135"/>
      <c r="G131" s="948"/>
    </row>
    <row r="132" spans="1:7" s="246" customFormat="1" ht="50">
      <c r="A132" s="1020">
        <v>4.1399999999999997</v>
      </c>
      <c r="B132" s="1471" t="s">
        <v>2558</v>
      </c>
      <c r="C132" s="1021" t="s">
        <v>19</v>
      </c>
      <c r="D132" s="1021">
        <v>300</v>
      </c>
      <c r="E132" s="991"/>
      <c r="F132" s="1135"/>
    </row>
    <row r="133" spans="1:7" s="949" customFormat="1">
      <c r="A133" s="950"/>
      <c r="B133" s="951"/>
      <c r="C133" s="945"/>
      <c r="D133" s="946"/>
      <c r="E133" s="947"/>
      <c r="F133" s="1135"/>
      <c r="G133" s="948"/>
    </row>
    <row r="134" spans="1:7" s="993" customFormat="1">
      <c r="A134" s="987">
        <v>4.1500000000000004</v>
      </c>
      <c r="B134" s="1017" t="s">
        <v>1922</v>
      </c>
      <c r="C134" s="989" t="s">
        <v>19</v>
      </c>
      <c r="D134" s="990" t="s">
        <v>1866</v>
      </c>
      <c r="E134" s="991"/>
      <c r="F134" s="1135"/>
      <c r="G134" s="992"/>
    </row>
    <row r="135" spans="1:7" s="949" customFormat="1">
      <c r="A135" s="950"/>
      <c r="B135" s="951"/>
      <c r="C135" s="945"/>
      <c r="D135" s="946"/>
      <c r="E135" s="947"/>
      <c r="F135" s="1135"/>
      <c r="G135" s="948"/>
    </row>
    <row r="136" spans="1:7" s="246" customFormat="1" ht="37.5">
      <c r="A136" s="955">
        <v>4.16</v>
      </c>
      <c r="B136" s="956" t="s">
        <v>1923</v>
      </c>
      <c r="C136" s="957" t="s">
        <v>15</v>
      </c>
      <c r="D136" s="1015" t="s">
        <v>1924</v>
      </c>
      <c r="E136" s="959"/>
      <c r="F136" s="1135"/>
    </row>
    <row r="137" spans="1:7" s="949" customFormat="1">
      <c r="A137" s="950"/>
      <c r="B137" s="951"/>
      <c r="C137" s="945"/>
      <c r="D137" s="946"/>
      <c r="E137" s="947"/>
      <c r="F137" s="1135"/>
      <c r="G137" s="948"/>
    </row>
    <row r="138" spans="1:7" s="246" customFormat="1" ht="37.5">
      <c r="A138" s="955">
        <v>4.17</v>
      </c>
      <c r="B138" s="956" t="s">
        <v>1095</v>
      </c>
      <c r="C138" s="957" t="s">
        <v>15</v>
      </c>
      <c r="D138" s="1015" t="s">
        <v>1924</v>
      </c>
      <c r="E138" s="959"/>
      <c r="F138" s="1135"/>
    </row>
    <row r="139" spans="1:7" s="949" customFormat="1">
      <c r="A139" s="950"/>
      <c r="B139" s="951"/>
      <c r="C139" s="945"/>
      <c r="D139" s="946"/>
      <c r="E139" s="947"/>
      <c r="F139" s="1135"/>
      <c r="G139" s="948"/>
    </row>
    <row r="140" spans="1:7">
      <c r="A140" s="955"/>
      <c r="B140" s="951" t="s">
        <v>1925</v>
      </c>
      <c r="C140" s="957"/>
      <c r="D140" s="1015"/>
      <c r="E140" s="959"/>
      <c r="F140" s="1135"/>
      <c r="G140" s="960"/>
    </row>
    <row r="141" spans="1:7" s="949" customFormat="1">
      <c r="A141" s="950"/>
      <c r="B141" s="951"/>
      <c r="C141" s="945"/>
      <c r="D141" s="946"/>
      <c r="E141" s="947"/>
      <c r="F141" s="1135"/>
      <c r="G141" s="948"/>
    </row>
    <row r="142" spans="1:7" s="1023" customFormat="1" ht="50">
      <c r="A142" s="955">
        <v>4.18</v>
      </c>
      <c r="B142" s="956" t="s">
        <v>1926</v>
      </c>
      <c r="C142" s="957" t="s">
        <v>19</v>
      </c>
      <c r="D142" s="1015" t="s">
        <v>1874</v>
      </c>
      <c r="E142" s="959"/>
      <c r="F142" s="1135"/>
      <c r="G142" s="1022"/>
    </row>
    <row r="143" spans="1:7" s="1023" customFormat="1">
      <c r="A143" s="955"/>
      <c r="B143" s="956"/>
      <c r="C143" s="957"/>
      <c r="D143" s="1015"/>
      <c r="E143" s="959"/>
      <c r="F143" s="1135"/>
      <c r="G143" s="1022"/>
    </row>
    <row r="144" spans="1:7" s="949" customFormat="1" ht="15" thickBot="1">
      <c r="A144" s="2143" t="s">
        <v>269</v>
      </c>
      <c r="B144" s="2144"/>
      <c r="C144" s="2144"/>
      <c r="D144" s="2144"/>
      <c r="E144" s="2145"/>
      <c r="F144" s="1141"/>
      <c r="G144" s="948"/>
    </row>
    <row r="145" spans="1:7" s="246" customFormat="1">
      <c r="A145" s="955"/>
      <c r="B145" s="951" t="s">
        <v>1096</v>
      </c>
      <c r="C145" s="957"/>
      <c r="D145" s="1015"/>
      <c r="E145" s="959"/>
      <c r="F145" s="1135"/>
    </row>
    <row r="146" spans="1:7" s="246" customFormat="1" ht="37.5">
      <c r="A146" s="970">
        <v>4.1900000000000004</v>
      </c>
      <c r="B146" s="988" t="s">
        <v>1927</v>
      </c>
      <c r="C146" s="957" t="s">
        <v>12</v>
      </c>
      <c r="D146" s="1015" t="s">
        <v>221</v>
      </c>
      <c r="E146" s="959"/>
      <c r="F146" s="1135"/>
    </row>
    <row r="147" spans="1:7" s="949" customFormat="1">
      <c r="A147" s="950"/>
      <c r="B147" s="951"/>
      <c r="C147" s="945"/>
      <c r="D147" s="946"/>
      <c r="E147" s="947"/>
      <c r="F147" s="1134"/>
      <c r="G147" s="948"/>
    </row>
    <row r="148" spans="1:7">
      <c r="A148" s="943">
        <v>5</v>
      </c>
      <c r="B148" s="944" t="s">
        <v>1928</v>
      </c>
      <c r="C148" s="957"/>
      <c r="D148" s="1015"/>
      <c r="E148" s="959"/>
      <c r="F148" s="1135"/>
      <c r="G148" s="960"/>
    </row>
    <row r="149" spans="1:7" s="949" customFormat="1">
      <c r="A149" s="950"/>
      <c r="B149" s="951"/>
      <c r="C149" s="945"/>
      <c r="D149" s="946"/>
      <c r="E149" s="947"/>
      <c r="F149" s="1134"/>
      <c r="G149" s="948"/>
    </row>
    <row r="150" spans="1:7" ht="25">
      <c r="A150" s="955">
        <v>5.0999999999999996</v>
      </c>
      <c r="B150" s="961" t="s">
        <v>2229</v>
      </c>
      <c r="C150" s="957" t="s">
        <v>12</v>
      </c>
      <c r="D150" s="1015" t="s">
        <v>1929</v>
      </c>
      <c r="E150" s="959"/>
      <c r="F150" s="1135"/>
      <c r="G150" s="960"/>
    </row>
    <row r="151" spans="1:7">
      <c r="A151" s="972"/>
      <c r="B151" s="973"/>
      <c r="C151" s="974"/>
      <c r="D151" s="975"/>
      <c r="E151" s="976"/>
      <c r="F151" s="1138"/>
    </row>
    <row r="152" spans="1:7">
      <c r="A152" s="943">
        <v>6</v>
      </c>
      <c r="B152" s="944" t="s">
        <v>1930</v>
      </c>
      <c r="C152" s="945"/>
      <c r="D152" s="1024"/>
      <c r="E152" s="959"/>
      <c r="F152" s="1135"/>
      <c r="G152" s="960"/>
    </row>
    <row r="153" spans="1:7" s="949" customFormat="1">
      <c r="A153" s="950"/>
      <c r="B153" s="951"/>
      <c r="C153" s="945"/>
      <c r="D153" s="946"/>
      <c r="E153" s="947"/>
      <c r="F153" s="1134"/>
      <c r="G153" s="948"/>
    </row>
    <row r="154" spans="1:7" ht="50">
      <c r="A154" s="955">
        <v>6.1</v>
      </c>
      <c r="B154" s="961" t="s">
        <v>2230</v>
      </c>
      <c r="C154" s="957" t="s">
        <v>9</v>
      </c>
      <c r="D154" s="1015" t="s">
        <v>10</v>
      </c>
      <c r="E154" s="959"/>
      <c r="F154" s="1135"/>
      <c r="G154" s="960"/>
    </row>
    <row r="155" spans="1:7" s="949" customFormat="1">
      <c r="A155" s="950"/>
      <c r="B155" s="951"/>
      <c r="C155" s="945"/>
      <c r="D155" s="946"/>
      <c r="E155" s="947"/>
      <c r="F155" s="1134"/>
      <c r="G155" s="948"/>
    </row>
    <row r="156" spans="1:7" ht="25.5">
      <c r="A156" s="955"/>
      <c r="B156" s="944" t="s">
        <v>1931</v>
      </c>
      <c r="C156" s="957"/>
      <c r="D156" s="1015"/>
      <c r="E156" s="959"/>
      <c r="F156" s="1135"/>
      <c r="G156" s="307"/>
    </row>
    <row r="157" spans="1:7">
      <c r="A157" s="955"/>
      <c r="B157" s="944"/>
      <c r="C157" s="957"/>
      <c r="D157" s="1015"/>
      <c r="E157" s="959"/>
      <c r="F157" s="1135"/>
      <c r="G157" s="307"/>
    </row>
    <row r="158" spans="1:7">
      <c r="A158" s="950">
        <v>7</v>
      </c>
      <c r="B158" s="951" t="s">
        <v>1932</v>
      </c>
      <c r="C158" s="945"/>
      <c r="D158" s="1024"/>
      <c r="E158" s="959"/>
      <c r="F158" s="1135"/>
      <c r="G158" s="960"/>
    </row>
    <row r="159" spans="1:7" s="949" customFormat="1">
      <c r="A159" s="950"/>
      <c r="B159" s="951"/>
      <c r="C159" s="945"/>
      <c r="D159" s="946"/>
      <c r="E159" s="947"/>
      <c r="F159" s="1134"/>
      <c r="G159" s="948"/>
    </row>
    <row r="160" spans="1:7" ht="37.5">
      <c r="A160" s="955">
        <v>7.1</v>
      </c>
      <c r="B160" s="961" t="s">
        <v>2231</v>
      </c>
      <c r="C160" s="989" t="s">
        <v>9</v>
      </c>
      <c r="D160" s="1025" t="s">
        <v>10</v>
      </c>
      <c r="E160" s="959"/>
      <c r="F160" s="1135"/>
      <c r="G160" s="960"/>
    </row>
    <row r="161" spans="1:7" s="949" customFormat="1">
      <c r="A161" s="950"/>
      <c r="B161" s="951"/>
      <c r="C161" s="945"/>
      <c r="D161" s="946"/>
      <c r="E161" s="947"/>
      <c r="F161" s="1134"/>
      <c r="G161" s="948"/>
    </row>
    <row r="162" spans="1:7">
      <c r="A162" s="943">
        <v>8</v>
      </c>
      <c r="B162" s="944" t="s">
        <v>1933</v>
      </c>
      <c r="C162" s="1026"/>
      <c r="D162" s="1027"/>
      <c r="E162" s="959"/>
      <c r="F162" s="1135"/>
      <c r="G162" s="307"/>
    </row>
    <row r="163" spans="1:7">
      <c r="A163" s="943"/>
      <c r="B163" s="944"/>
      <c r="C163" s="1026"/>
      <c r="D163" s="1027"/>
      <c r="E163" s="959"/>
      <c r="F163" s="1135"/>
      <c r="G163" s="307"/>
    </row>
    <row r="164" spans="1:7" ht="62.5">
      <c r="A164" s="955">
        <v>8.1</v>
      </c>
      <c r="B164" s="961" t="s">
        <v>2232</v>
      </c>
      <c r="C164" s="989" t="s">
        <v>9</v>
      </c>
      <c r="D164" s="1025" t="s">
        <v>10</v>
      </c>
      <c r="E164" s="959"/>
      <c r="F164" s="1135"/>
      <c r="G164" s="307"/>
    </row>
    <row r="165" spans="1:7" s="949" customFormat="1">
      <c r="A165" s="950"/>
      <c r="B165" s="951"/>
      <c r="C165" s="945"/>
      <c r="D165" s="946"/>
      <c r="E165" s="947"/>
      <c r="F165" s="1134"/>
      <c r="G165" s="948"/>
    </row>
    <row r="166" spans="1:7" ht="75.5">
      <c r="A166" s="955">
        <v>8.1999999999999993</v>
      </c>
      <c r="B166" s="961" t="s">
        <v>2233</v>
      </c>
      <c r="C166" s="989" t="s">
        <v>9</v>
      </c>
      <c r="D166" s="1025" t="s">
        <v>10</v>
      </c>
      <c r="E166" s="959"/>
      <c r="F166" s="1135"/>
      <c r="G166" s="307"/>
    </row>
    <row r="167" spans="1:7">
      <c r="A167" s="955"/>
      <c r="B167" s="956"/>
      <c r="C167" s="989"/>
      <c r="D167" s="1025"/>
      <c r="E167" s="959"/>
      <c r="F167" s="1135"/>
      <c r="G167" s="307"/>
    </row>
    <row r="168" spans="1:7">
      <c r="A168" s="943">
        <v>9</v>
      </c>
      <c r="B168" s="460" t="s">
        <v>1934</v>
      </c>
      <c r="C168" s="1028"/>
      <c r="D168" s="1029"/>
      <c r="E168" s="1030"/>
      <c r="F168" s="1142"/>
      <c r="G168" s="307"/>
    </row>
    <row r="169" spans="1:7" s="949" customFormat="1">
      <c r="A169" s="950"/>
      <c r="B169" s="951"/>
      <c r="C169" s="945"/>
      <c r="D169" s="946"/>
      <c r="E169" s="947"/>
      <c r="F169" s="1134"/>
      <c r="G169" s="948"/>
    </row>
    <row r="170" spans="1:7" ht="64.5">
      <c r="A170" s="955">
        <v>9.1</v>
      </c>
      <c r="B170" s="1031" t="s">
        <v>1935</v>
      </c>
      <c r="C170" s="989" t="s">
        <v>9</v>
      </c>
      <c r="D170" s="1025" t="s">
        <v>10</v>
      </c>
      <c r="E170" s="1030"/>
      <c r="F170" s="1143"/>
      <c r="G170" s="307"/>
    </row>
    <row r="171" spans="1:7">
      <c r="A171" s="955"/>
      <c r="B171" s="1031"/>
      <c r="C171" s="989"/>
      <c r="D171" s="1025"/>
      <c r="E171" s="1030"/>
      <c r="F171" s="1143"/>
      <c r="G171" s="307"/>
    </row>
    <row r="172" spans="1:7" ht="15" thickBot="1">
      <c r="A172" s="2143" t="s">
        <v>269</v>
      </c>
      <c r="B172" s="2144"/>
      <c r="C172" s="2144"/>
      <c r="D172" s="2144"/>
      <c r="E172" s="2145"/>
      <c r="F172" s="1141"/>
      <c r="G172" s="307"/>
    </row>
    <row r="173" spans="1:7">
      <c r="A173" s="943">
        <v>10</v>
      </c>
      <c r="B173" s="460" t="s">
        <v>1936</v>
      </c>
      <c r="C173" s="1028"/>
      <c r="D173" s="1029"/>
      <c r="E173" s="1030"/>
      <c r="F173" s="1144"/>
      <c r="G173" s="307"/>
    </row>
    <row r="174" spans="1:7" s="949" customFormat="1">
      <c r="A174" s="950"/>
      <c r="B174" s="951"/>
      <c r="C174" s="945"/>
      <c r="D174" s="946"/>
      <c r="E174" s="947"/>
      <c r="F174" s="1134"/>
      <c r="G174" s="948"/>
    </row>
    <row r="175" spans="1:7" ht="75">
      <c r="A175" s="955">
        <v>10.1</v>
      </c>
      <c r="B175" s="956" t="s">
        <v>1937</v>
      </c>
      <c r="C175" s="989" t="s">
        <v>9</v>
      </c>
      <c r="D175" s="1029" t="s">
        <v>11</v>
      </c>
      <c r="E175" s="1030"/>
      <c r="F175" s="1145"/>
      <c r="G175" s="307"/>
    </row>
    <row r="176" spans="1:7" s="949" customFormat="1">
      <c r="A176" s="950"/>
      <c r="B176" s="951"/>
      <c r="C176" s="945"/>
      <c r="D176" s="946"/>
      <c r="E176" s="947"/>
      <c r="F176" s="1134"/>
      <c r="G176" s="948"/>
    </row>
    <row r="177" spans="1:7" ht="15" thickBot="1">
      <c r="A177" s="2143" t="s">
        <v>269</v>
      </c>
      <c r="B177" s="2144"/>
      <c r="C177" s="2144"/>
      <c r="D177" s="2144"/>
      <c r="E177" s="2145"/>
      <c r="F177" s="1141"/>
      <c r="G177" s="307"/>
    </row>
    <row r="178" spans="1:7">
      <c r="A178" s="309"/>
      <c r="B178" s="309"/>
      <c r="C178" s="310"/>
      <c r="D178" s="311"/>
      <c r="E178" s="1032"/>
      <c r="F178" s="1146"/>
    </row>
    <row r="179" spans="1:7">
      <c r="A179" s="309"/>
      <c r="B179" s="309"/>
      <c r="C179" s="310"/>
      <c r="D179" s="311"/>
      <c r="E179" s="1032"/>
      <c r="F179" s="1146"/>
    </row>
    <row r="180" spans="1:7">
      <c r="A180" s="309"/>
      <c r="B180" s="309"/>
      <c r="C180" s="310"/>
      <c r="D180" s="311"/>
      <c r="E180" s="1032"/>
      <c r="F180" s="1146"/>
    </row>
    <row r="181" spans="1:7">
      <c r="A181" s="309"/>
      <c r="B181" s="309"/>
      <c r="C181" s="310"/>
      <c r="D181" s="311"/>
      <c r="E181" s="1032"/>
      <c r="F181" s="1146"/>
    </row>
    <row r="182" spans="1:7">
      <c r="A182" s="309"/>
      <c r="B182" s="309"/>
      <c r="C182" s="310"/>
      <c r="D182" s="311"/>
      <c r="E182" s="1032"/>
      <c r="F182" s="1146"/>
    </row>
    <row r="183" spans="1:7">
      <c r="A183" s="309"/>
      <c r="B183" s="309"/>
      <c r="C183" s="310"/>
      <c r="D183" s="311"/>
      <c r="E183" s="1032"/>
      <c r="F183" s="1146"/>
    </row>
    <row r="184" spans="1:7">
      <c r="A184" s="309"/>
      <c r="B184" s="309"/>
      <c r="C184" s="310"/>
      <c r="D184" s="311"/>
      <c r="E184" s="1032"/>
      <c r="F184" s="1146"/>
    </row>
    <row r="185" spans="1:7">
      <c r="A185" s="309"/>
      <c r="B185" s="309"/>
      <c r="C185" s="310"/>
      <c r="D185" s="311"/>
      <c r="E185" s="1032"/>
      <c r="F185" s="1146"/>
    </row>
    <row r="186" spans="1:7">
      <c r="A186" s="309"/>
      <c r="B186" s="309"/>
      <c r="C186" s="310"/>
      <c r="D186" s="311"/>
      <c r="E186" s="1032"/>
      <c r="F186" s="1146"/>
    </row>
    <row r="187" spans="1:7">
      <c r="A187" s="309"/>
      <c r="B187" s="309"/>
      <c r="C187" s="310"/>
      <c r="D187" s="311"/>
      <c r="E187" s="1032"/>
      <c r="F187" s="1146"/>
    </row>
    <row r="188" spans="1:7">
      <c r="A188" s="309"/>
      <c r="B188" s="309"/>
      <c r="C188" s="310"/>
      <c r="D188" s="311"/>
      <c r="E188" s="1032"/>
      <c r="F188" s="1146"/>
    </row>
    <row r="189" spans="1:7">
      <c r="A189" s="309"/>
      <c r="B189" s="309"/>
      <c r="C189" s="310"/>
      <c r="D189" s="311"/>
      <c r="E189" s="1032"/>
      <c r="F189" s="1146"/>
    </row>
    <row r="190" spans="1:7">
      <c r="A190" s="309"/>
      <c r="B190" s="309"/>
      <c r="C190" s="310"/>
      <c r="D190" s="311"/>
      <c r="E190" s="1032"/>
      <c r="F190" s="1146"/>
    </row>
    <row r="191" spans="1:7">
      <c r="A191" s="309"/>
      <c r="B191" s="309"/>
      <c r="C191" s="310"/>
      <c r="D191" s="311"/>
      <c r="E191" s="1032"/>
      <c r="F191" s="1146"/>
    </row>
    <row r="192" spans="1:7">
      <c r="A192" s="309"/>
      <c r="B192" s="309"/>
      <c r="C192" s="310"/>
      <c r="D192" s="311"/>
      <c r="E192" s="1032"/>
      <c r="F192" s="1146"/>
    </row>
    <row r="193" spans="1:6">
      <c r="A193" s="309"/>
      <c r="B193" s="309"/>
      <c r="C193" s="310"/>
      <c r="D193" s="311"/>
      <c r="E193" s="1032"/>
      <c r="F193" s="1146"/>
    </row>
    <row r="194" spans="1:6">
      <c r="A194" s="309"/>
      <c r="B194" s="309"/>
      <c r="C194" s="310"/>
      <c r="D194" s="311"/>
      <c r="E194" s="1032"/>
      <c r="F194" s="1146"/>
    </row>
    <row r="195" spans="1:6">
      <c r="A195" s="309"/>
      <c r="B195" s="309"/>
      <c r="C195" s="310"/>
      <c r="D195" s="311"/>
      <c r="E195" s="1032"/>
      <c r="F195" s="1146"/>
    </row>
    <row r="196" spans="1:6">
      <c r="A196" s="309"/>
      <c r="B196" s="309"/>
      <c r="C196" s="310"/>
      <c r="D196" s="311"/>
      <c r="E196" s="1032"/>
      <c r="F196" s="1146"/>
    </row>
    <row r="197" spans="1:6">
      <c r="A197" s="309"/>
      <c r="B197" s="309"/>
      <c r="C197" s="310"/>
      <c r="D197" s="311"/>
      <c r="E197" s="1032"/>
      <c r="F197" s="1146"/>
    </row>
    <row r="198" spans="1:6">
      <c r="A198" s="309"/>
      <c r="B198" s="309"/>
      <c r="C198" s="310"/>
      <c r="D198" s="311"/>
      <c r="E198" s="1032"/>
      <c r="F198" s="1146"/>
    </row>
    <row r="199" spans="1:6">
      <c r="A199" s="309"/>
      <c r="B199" s="309"/>
      <c r="C199" s="310"/>
      <c r="D199" s="311"/>
      <c r="E199" s="1032"/>
      <c r="F199" s="1146"/>
    </row>
    <row r="200" spans="1:6">
      <c r="A200" s="309"/>
      <c r="B200" s="309"/>
      <c r="C200" s="310"/>
      <c r="D200" s="311"/>
      <c r="E200" s="1032"/>
      <c r="F200" s="1146"/>
    </row>
    <row r="201" spans="1:6">
      <c r="A201" s="309"/>
      <c r="B201" s="309"/>
      <c r="C201" s="310"/>
      <c r="D201" s="311"/>
      <c r="E201" s="1032"/>
      <c r="F201" s="1146"/>
    </row>
    <row r="202" spans="1:6">
      <c r="A202" s="309"/>
      <c r="B202" s="309"/>
      <c r="C202" s="310"/>
      <c r="D202" s="311"/>
      <c r="E202" s="1032"/>
      <c r="F202" s="1146"/>
    </row>
    <row r="203" spans="1:6">
      <c r="A203" s="309"/>
      <c r="B203" s="309"/>
      <c r="C203" s="310"/>
      <c r="D203" s="311"/>
      <c r="E203" s="1032"/>
      <c r="F203" s="1146"/>
    </row>
    <row r="204" spans="1:6">
      <c r="A204" s="309"/>
      <c r="B204" s="309"/>
      <c r="C204" s="310"/>
      <c r="D204" s="311"/>
      <c r="E204" s="1032"/>
      <c r="F204" s="1146"/>
    </row>
    <row r="205" spans="1:6">
      <c r="A205" s="309"/>
      <c r="B205" s="309"/>
      <c r="C205" s="310"/>
      <c r="D205" s="311"/>
      <c r="E205" s="1032"/>
      <c r="F205" s="1146"/>
    </row>
    <row r="206" spans="1:6">
      <c r="A206" s="309"/>
      <c r="B206" s="309"/>
      <c r="C206" s="310"/>
      <c r="D206" s="311"/>
      <c r="E206" s="1032"/>
      <c r="F206" s="1146"/>
    </row>
    <row r="207" spans="1:6">
      <c r="A207" s="309"/>
      <c r="B207" s="309"/>
      <c r="C207" s="310"/>
      <c r="D207" s="311"/>
      <c r="E207" s="1032"/>
      <c r="F207" s="1146"/>
    </row>
    <row r="208" spans="1:6">
      <c r="A208" s="309"/>
      <c r="B208" s="309"/>
      <c r="C208" s="310"/>
      <c r="D208" s="311"/>
      <c r="E208" s="1032"/>
      <c r="F208" s="1146"/>
    </row>
    <row r="209" spans="1:6">
      <c r="A209" s="309"/>
      <c r="B209" s="309"/>
      <c r="C209" s="310"/>
      <c r="D209" s="311"/>
      <c r="E209" s="1032"/>
      <c r="F209" s="1146"/>
    </row>
    <row r="210" spans="1:6">
      <c r="A210" s="309"/>
      <c r="B210" s="309"/>
      <c r="C210" s="310"/>
      <c r="D210" s="311"/>
      <c r="E210" s="1032"/>
      <c r="F210" s="1146"/>
    </row>
    <row r="211" spans="1:6">
      <c r="A211" s="309"/>
      <c r="B211" s="309"/>
      <c r="C211" s="310"/>
      <c r="D211" s="311"/>
      <c r="E211" s="1032"/>
      <c r="F211" s="1146"/>
    </row>
    <row r="212" spans="1:6">
      <c r="A212" s="309"/>
      <c r="B212" s="309"/>
      <c r="C212" s="310"/>
      <c r="D212" s="311"/>
      <c r="E212" s="1032"/>
      <c r="F212" s="1146"/>
    </row>
    <row r="213" spans="1:6">
      <c r="A213" s="309"/>
      <c r="B213" s="309"/>
      <c r="C213" s="310"/>
      <c r="D213" s="311"/>
      <c r="E213" s="1032"/>
      <c r="F213" s="1146"/>
    </row>
    <row r="214" spans="1:6">
      <c r="A214" s="309"/>
      <c r="B214" s="309"/>
      <c r="C214" s="310"/>
      <c r="D214" s="311"/>
      <c r="E214" s="1032"/>
      <c r="F214" s="1146"/>
    </row>
    <row r="215" spans="1:6">
      <c r="A215" s="309"/>
      <c r="B215" s="309"/>
      <c r="C215" s="310"/>
      <c r="D215" s="311"/>
      <c r="E215" s="1032"/>
      <c r="F215" s="1146"/>
    </row>
    <row r="216" spans="1:6">
      <c r="A216" s="309"/>
      <c r="B216" s="309"/>
      <c r="C216" s="310"/>
      <c r="D216" s="311"/>
      <c r="E216" s="1032"/>
      <c r="F216" s="1146"/>
    </row>
    <row r="217" spans="1:6">
      <c r="A217" s="309"/>
      <c r="B217" s="309"/>
      <c r="C217" s="310"/>
      <c r="D217" s="311"/>
      <c r="E217" s="1032"/>
      <c r="F217" s="1146"/>
    </row>
    <row r="218" spans="1:6">
      <c r="A218" s="309"/>
      <c r="B218" s="309"/>
      <c r="C218" s="310"/>
      <c r="D218" s="311"/>
      <c r="E218" s="1032"/>
      <c r="F218" s="1146"/>
    </row>
    <row r="219" spans="1:6">
      <c r="A219" s="309"/>
      <c r="B219" s="309"/>
      <c r="C219" s="310"/>
      <c r="D219" s="311"/>
      <c r="E219" s="1032"/>
      <c r="F219" s="1146"/>
    </row>
    <row r="220" spans="1:6">
      <c r="A220" s="309"/>
      <c r="B220" s="309"/>
      <c r="C220" s="310"/>
      <c r="D220" s="311"/>
      <c r="E220" s="1032"/>
      <c r="F220" s="1146"/>
    </row>
    <row r="221" spans="1:6">
      <c r="A221" s="309"/>
      <c r="B221" s="309"/>
      <c r="C221" s="310"/>
      <c r="D221" s="311"/>
      <c r="E221" s="1032"/>
      <c r="F221" s="1146"/>
    </row>
  </sheetData>
  <mergeCells count="9">
    <mergeCell ref="A177:E177"/>
    <mergeCell ref="A38:E38"/>
    <mergeCell ref="A74:E74"/>
    <mergeCell ref="A111:E111"/>
    <mergeCell ref="A1:F1"/>
    <mergeCell ref="A3:F3"/>
    <mergeCell ref="A5:F5"/>
    <mergeCell ref="A144:E144"/>
    <mergeCell ref="A172:E172"/>
  </mergeCells>
  <pageMargins left="0.7" right="0.7" top="0.75" bottom="0.75" header="0.3" footer="0.3"/>
  <pageSetup paperSize="9" scale="83" fitToHeight="0" orientation="portrait" r:id="rId1"/>
  <headerFooter alignWithMargins="0">
    <oddFooter>Page &amp;P of &amp;N</oddFooter>
  </headerFooter>
  <rowBreaks count="5" manualBreakCount="5">
    <brk id="38" max="5" man="1"/>
    <brk id="74" max="5" man="1"/>
    <brk id="111" max="5" man="1"/>
    <brk id="144" max="5" man="1"/>
    <brk id="172" max="5" man="1"/>
  </row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1">
    <pageSetUpPr fitToPage="1"/>
  </sheetPr>
  <dimension ref="A1:C36"/>
  <sheetViews>
    <sheetView view="pageBreakPreview" zoomScaleSheetLayoutView="100" workbookViewId="0">
      <selection activeCell="C10" sqref="C10:C24"/>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131" t="str">
        <f>'Site and ancilliary'!A1:F1</f>
        <v>MBEERE SOUTH WATER SUPPLY PROJECT: LOT II-KAMBURU WATER SUPPLY</v>
      </c>
      <c r="B1" s="2132"/>
      <c r="C1" s="2133"/>
    </row>
    <row r="2" spans="1:3" ht="13">
      <c r="A2" s="621"/>
      <c r="B2" s="625"/>
      <c r="C2" s="626"/>
    </row>
    <row r="3" spans="1:3" ht="13">
      <c r="A3" s="1930" t="str">
        <f>'Site and ancilliary'!A3:F3</f>
        <v>BILL No. 3.13</v>
      </c>
      <c r="B3" s="1931"/>
      <c r="C3" s="1932"/>
    </row>
    <row r="4" spans="1:3">
      <c r="A4" s="621"/>
      <c r="B4" s="623"/>
      <c r="C4" s="624"/>
    </row>
    <row r="5" spans="1:3" ht="13">
      <c r="A5" s="2158" t="s">
        <v>2060</v>
      </c>
      <c r="B5" s="2159"/>
      <c r="C5" s="2160"/>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1583</v>
      </c>
      <c r="C10" s="636"/>
    </row>
    <row r="11" spans="1:3">
      <c r="A11" s="621"/>
      <c r="B11" s="632"/>
      <c r="C11" s="633"/>
    </row>
    <row r="12" spans="1:3" s="622" customFormat="1">
      <c r="A12" s="634"/>
      <c r="B12" s="786" t="s">
        <v>1584</v>
      </c>
      <c r="C12" s="636"/>
    </row>
    <row r="13" spans="1:3">
      <c r="A13" s="621"/>
      <c r="B13" s="632"/>
      <c r="C13" s="633"/>
    </row>
    <row r="14" spans="1:3" s="622" customFormat="1">
      <c r="A14" s="634"/>
      <c r="B14" s="786" t="s">
        <v>1585</v>
      </c>
      <c r="C14" s="636"/>
    </row>
    <row r="15" spans="1:3">
      <c r="A15" s="621"/>
      <c r="B15" s="632"/>
      <c r="C15" s="633"/>
    </row>
    <row r="16" spans="1:3" s="622" customFormat="1">
      <c r="A16" s="634"/>
      <c r="B16" s="786" t="s">
        <v>1586</v>
      </c>
      <c r="C16" s="636"/>
    </row>
    <row r="17" spans="1:3">
      <c r="A17" s="621"/>
      <c r="B17" s="632"/>
      <c r="C17" s="633"/>
    </row>
    <row r="18" spans="1:3" s="622" customFormat="1">
      <c r="A18" s="634"/>
      <c r="B18" s="786" t="s">
        <v>1587</v>
      </c>
      <c r="C18" s="636"/>
    </row>
    <row r="19" spans="1:3">
      <c r="A19" s="621"/>
      <c r="B19" s="632"/>
      <c r="C19" s="633"/>
    </row>
    <row r="20" spans="1:3" s="622" customFormat="1">
      <c r="A20" s="634"/>
      <c r="B20" s="786" t="s">
        <v>1588</v>
      </c>
      <c r="C20" s="636"/>
    </row>
    <row r="21" spans="1:3">
      <c r="A21" s="621"/>
      <c r="B21" s="632"/>
      <c r="C21" s="633"/>
    </row>
    <row r="22" spans="1:3">
      <c r="A22" s="621"/>
      <c r="B22" s="632"/>
      <c r="C22" s="633"/>
    </row>
    <row r="23" spans="1:3">
      <c r="A23" s="637"/>
      <c r="B23" s="638"/>
      <c r="C23" s="639"/>
    </row>
    <row r="24" spans="1:3" ht="13.5" thickBot="1">
      <c r="A24" s="1907" t="s">
        <v>2841</v>
      </c>
      <c r="B24" s="1908"/>
      <c r="C24" s="640"/>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24:B24"/>
    <mergeCell ref="A1:C1"/>
    <mergeCell ref="A3:C3"/>
    <mergeCell ref="A5:C5"/>
  </mergeCells>
  <pageMargins left="0.7" right="0.7" top="0.75" bottom="0.75" header="0.3" footer="0.3"/>
  <pageSetup paperSize="9" scale="91" fitToHeight="0" orientation="portrait" r:id="rId1"/>
  <headerFooter alignWithMargins="0">
    <oddFooter>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9">
    <pageSetUpPr fitToPage="1"/>
  </sheetPr>
  <dimension ref="A1:D375"/>
  <sheetViews>
    <sheetView view="pageBreakPreview" topLeftCell="B1" zoomScaleNormal="100" zoomScaleSheetLayoutView="100" workbookViewId="0">
      <selection activeCell="D11" sqref="D11:D16"/>
    </sheetView>
  </sheetViews>
  <sheetFormatPr defaultColWidth="7.90625" defaultRowHeight="13"/>
  <cols>
    <col min="1" max="1" width="3.26953125" style="787" customWidth="1"/>
    <col min="2" max="2" width="53.81640625" style="787" customWidth="1"/>
    <col min="3" max="3" width="15.36328125" style="787" customWidth="1"/>
    <col min="4" max="4" width="22.6328125" style="816" customWidth="1"/>
    <col min="5" max="253" width="7.90625" style="787"/>
    <col min="254" max="254" width="7.90625" style="787" customWidth="1"/>
    <col min="255" max="255" width="51.08984375" style="787" customWidth="1"/>
    <col min="256" max="256" width="10.08984375" style="787" customWidth="1"/>
    <col min="257" max="257" width="20.6328125" style="787" customWidth="1"/>
    <col min="258" max="258" width="8.984375E-2" style="787" customWidth="1"/>
    <col min="259" max="259" width="0" style="787" hidden="1" customWidth="1"/>
    <col min="260" max="509" width="7.90625" style="787"/>
    <col min="510" max="510" width="7.90625" style="787" customWidth="1"/>
    <col min="511" max="511" width="51.08984375" style="787" customWidth="1"/>
    <col min="512" max="512" width="10.08984375" style="787" customWidth="1"/>
    <col min="513" max="513" width="20.6328125" style="787" customWidth="1"/>
    <col min="514" max="514" width="8.984375E-2" style="787" customWidth="1"/>
    <col min="515" max="515" width="0" style="787" hidden="1" customWidth="1"/>
    <col min="516" max="765" width="7.90625" style="787"/>
    <col min="766" max="766" width="7.90625" style="787" customWidth="1"/>
    <col min="767" max="767" width="51.08984375" style="787" customWidth="1"/>
    <col min="768" max="768" width="10.08984375" style="787" customWidth="1"/>
    <col min="769" max="769" width="20.6328125" style="787" customWidth="1"/>
    <col min="770" max="770" width="8.984375E-2" style="787" customWidth="1"/>
    <col min="771" max="771" width="0" style="787" hidden="1" customWidth="1"/>
    <col min="772" max="1021" width="7.90625" style="787"/>
    <col min="1022" max="1022" width="7.90625" style="787" customWidth="1"/>
    <col min="1023" max="1023" width="51.08984375" style="787" customWidth="1"/>
    <col min="1024" max="1024" width="10.08984375" style="787" customWidth="1"/>
    <col min="1025" max="1025" width="20.6328125" style="787" customWidth="1"/>
    <col min="1026" max="1026" width="8.984375E-2" style="787" customWidth="1"/>
    <col min="1027" max="1027" width="0" style="787" hidden="1" customWidth="1"/>
    <col min="1028" max="1277" width="7.90625" style="787"/>
    <col min="1278" max="1278" width="7.90625" style="787" customWidth="1"/>
    <col min="1279" max="1279" width="51.08984375" style="787" customWidth="1"/>
    <col min="1280" max="1280" width="10.08984375" style="787" customWidth="1"/>
    <col min="1281" max="1281" width="20.6328125" style="787" customWidth="1"/>
    <col min="1282" max="1282" width="8.984375E-2" style="787" customWidth="1"/>
    <col min="1283" max="1283" width="0" style="787" hidden="1" customWidth="1"/>
    <col min="1284" max="1533" width="7.90625" style="787"/>
    <col min="1534" max="1534" width="7.90625" style="787" customWidth="1"/>
    <col min="1535" max="1535" width="51.08984375" style="787" customWidth="1"/>
    <col min="1536" max="1536" width="10.08984375" style="787" customWidth="1"/>
    <col min="1537" max="1537" width="20.6328125" style="787" customWidth="1"/>
    <col min="1538" max="1538" width="8.984375E-2" style="787" customWidth="1"/>
    <col min="1539" max="1539" width="0" style="787" hidden="1" customWidth="1"/>
    <col min="1540" max="1789" width="7.90625" style="787"/>
    <col min="1790" max="1790" width="7.90625" style="787" customWidth="1"/>
    <col min="1791" max="1791" width="51.08984375" style="787" customWidth="1"/>
    <col min="1792" max="1792" width="10.08984375" style="787" customWidth="1"/>
    <col min="1793" max="1793" width="20.6328125" style="787" customWidth="1"/>
    <col min="1794" max="1794" width="8.984375E-2" style="787" customWidth="1"/>
    <col min="1795" max="1795" width="0" style="787" hidden="1" customWidth="1"/>
    <col min="1796" max="2045" width="7.90625" style="787"/>
    <col min="2046" max="2046" width="7.90625" style="787" customWidth="1"/>
    <col min="2047" max="2047" width="51.08984375" style="787" customWidth="1"/>
    <col min="2048" max="2048" width="10.08984375" style="787" customWidth="1"/>
    <col min="2049" max="2049" width="20.6328125" style="787" customWidth="1"/>
    <col min="2050" max="2050" width="8.984375E-2" style="787" customWidth="1"/>
    <col min="2051" max="2051" width="0" style="787" hidden="1" customWidth="1"/>
    <col min="2052" max="2301" width="7.90625" style="787"/>
    <col min="2302" max="2302" width="7.90625" style="787" customWidth="1"/>
    <col min="2303" max="2303" width="51.08984375" style="787" customWidth="1"/>
    <col min="2304" max="2304" width="10.08984375" style="787" customWidth="1"/>
    <col min="2305" max="2305" width="20.6328125" style="787" customWidth="1"/>
    <col min="2306" max="2306" width="8.984375E-2" style="787" customWidth="1"/>
    <col min="2307" max="2307" width="0" style="787" hidden="1" customWidth="1"/>
    <col min="2308" max="2557" width="7.90625" style="787"/>
    <col min="2558" max="2558" width="7.90625" style="787" customWidth="1"/>
    <col min="2559" max="2559" width="51.08984375" style="787" customWidth="1"/>
    <col min="2560" max="2560" width="10.08984375" style="787" customWidth="1"/>
    <col min="2561" max="2561" width="20.6328125" style="787" customWidth="1"/>
    <col min="2562" max="2562" width="8.984375E-2" style="787" customWidth="1"/>
    <col min="2563" max="2563" width="0" style="787" hidden="1" customWidth="1"/>
    <col min="2564" max="2813" width="7.90625" style="787"/>
    <col min="2814" max="2814" width="7.90625" style="787" customWidth="1"/>
    <col min="2815" max="2815" width="51.08984375" style="787" customWidth="1"/>
    <col min="2816" max="2816" width="10.08984375" style="787" customWidth="1"/>
    <col min="2817" max="2817" width="20.6328125" style="787" customWidth="1"/>
    <col min="2818" max="2818" width="8.984375E-2" style="787" customWidth="1"/>
    <col min="2819" max="2819" width="0" style="787" hidden="1" customWidth="1"/>
    <col min="2820" max="3069" width="7.90625" style="787"/>
    <col min="3070" max="3070" width="7.90625" style="787" customWidth="1"/>
    <col min="3071" max="3071" width="51.08984375" style="787" customWidth="1"/>
    <col min="3072" max="3072" width="10.08984375" style="787" customWidth="1"/>
    <col min="3073" max="3073" width="20.6328125" style="787" customWidth="1"/>
    <col min="3074" max="3074" width="8.984375E-2" style="787" customWidth="1"/>
    <col min="3075" max="3075" width="0" style="787" hidden="1" customWidth="1"/>
    <col min="3076" max="3325" width="7.90625" style="787"/>
    <col min="3326" max="3326" width="7.90625" style="787" customWidth="1"/>
    <col min="3327" max="3327" width="51.08984375" style="787" customWidth="1"/>
    <col min="3328" max="3328" width="10.08984375" style="787" customWidth="1"/>
    <col min="3329" max="3329" width="20.6328125" style="787" customWidth="1"/>
    <col min="3330" max="3330" width="8.984375E-2" style="787" customWidth="1"/>
    <col min="3331" max="3331" width="0" style="787" hidden="1" customWidth="1"/>
    <col min="3332" max="3581" width="7.90625" style="787"/>
    <col min="3582" max="3582" width="7.90625" style="787" customWidth="1"/>
    <col min="3583" max="3583" width="51.08984375" style="787" customWidth="1"/>
    <col min="3584" max="3584" width="10.08984375" style="787" customWidth="1"/>
    <col min="3585" max="3585" width="20.6328125" style="787" customWidth="1"/>
    <col min="3586" max="3586" width="8.984375E-2" style="787" customWidth="1"/>
    <col min="3587" max="3587" width="0" style="787" hidden="1" customWidth="1"/>
    <col min="3588" max="3837" width="7.90625" style="787"/>
    <col min="3838" max="3838" width="7.90625" style="787" customWidth="1"/>
    <col min="3839" max="3839" width="51.08984375" style="787" customWidth="1"/>
    <col min="3840" max="3840" width="10.08984375" style="787" customWidth="1"/>
    <col min="3841" max="3841" width="20.6328125" style="787" customWidth="1"/>
    <col min="3842" max="3842" width="8.984375E-2" style="787" customWidth="1"/>
    <col min="3843" max="3843" width="0" style="787" hidden="1" customWidth="1"/>
    <col min="3844" max="4093" width="7.90625" style="787"/>
    <col min="4094" max="4094" width="7.90625" style="787" customWidth="1"/>
    <col min="4095" max="4095" width="51.08984375" style="787" customWidth="1"/>
    <col min="4096" max="4096" width="10.08984375" style="787" customWidth="1"/>
    <col min="4097" max="4097" width="20.6328125" style="787" customWidth="1"/>
    <col min="4098" max="4098" width="8.984375E-2" style="787" customWidth="1"/>
    <col min="4099" max="4099" width="0" style="787" hidden="1" customWidth="1"/>
    <col min="4100" max="4349" width="7.90625" style="787"/>
    <col min="4350" max="4350" width="7.90625" style="787" customWidth="1"/>
    <col min="4351" max="4351" width="51.08984375" style="787" customWidth="1"/>
    <col min="4352" max="4352" width="10.08984375" style="787" customWidth="1"/>
    <col min="4353" max="4353" width="20.6328125" style="787" customWidth="1"/>
    <col min="4354" max="4354" width="8.984375E-2" style="787" customWidth="1"/>
    <col min="4355" max="4355" width="0" style="787" hidden="1" customWidth="1"/>
    <col min="4356" max="4605" width="7.90625" style="787"/>
    <col min="4606" max="4606" width="7.90625" style="787" customWidth="1"/>
    <col min="4607" max="4607" width="51.08984375" style="787" customWidth="1"/>
    <col min="4608" max="4608" width="10.08984375" style="787" customWidth="1"/>
    <col min="4609" max="4609" width="20.6328125" style="787" customWidth="1"/>
    <col min="4610" max="4610" width="8.984375E-2" style="787" customWidth="1"/>
    <col min="4611" max="4611" width="0" style="787" hidden="1" customWidth="1"/>
    <col min="4612" max="4861" width="7.90625" style="787"/>
    <col min="4862" max="4862" width="7.90625" style="787" customWidth="1"/>
    <col min="4863" max="4863" width="51.08984375" style="787" customWidth="1"/>
    <col min="4864" max="4864" width="10.08984375" style="787" customWidth="1"/>
    <col min="4865" max="4865" width="20.6328125" style="787" customWidth="1"/>
    <col min="4866" max="4866" width="8.984375E-2" style="787" customWidth="1"/>
    <col min="4867" max="4867" width="0" style="787" hidden="1" customWidth="1"/>
    <col min="4868" max="5117" width="7.90625" style="787"/>
    <col min="5118" max="5118" width="7.90625" style="787" customWidth="1"/>
    <col min="5119" max="5119" width="51.08984375" style="787" customWidth="1"/>
    <col min="5120" max="5120" width="10.08984375" style="787" customWidth="1"/>
    <col min="5121" max="5121" width="20.6328125" style="787" customWidth="1"/>
    <col min="5122" max="5122" width="8.984375E-2" style="787" customWidth="1"/>
    <col min="5123" max="5123" width="0" style="787" hidden="1" customWidth="1"/>
    <col min="5124" max="5373" width="7.90625" style="787"/>
    <col min="5374" max="5374" width="7.90625" style="787" customWidth="1"/>
    <col min="5375" max="5375" width="51.08984375" style="787" customWidth="1"/>
    <col min="5376" max="5376" width="10.08984375" style="787" customWidth="1"/>
    <col min="5377" max="5377" width="20.6328125" style="787" customWidth="1"/>
    <col min="5378" max="5378" width="8.984375E-2" style="787" customWidth="1"/>
    <col min="5379" max="5379" width="0" style="787" hidden="1" customWidth="1"/>
    <col min="5380" max="5629" width="7.90625" style="787"/>
    <col min="5630" max="5630" width="7.90625" style="787" customWidth="1"/>
    <col min="5631" max="5631" width="51.08984375" style="787" customWidth="1"/>
    <col min="5632" max="5632" width="10.08984375" style="787" customWidth="1"/>
    <col min="5633" max="5633" width="20.6328125" style="787" customWidth="1"/>
    <col min="5634" max="5634" width="8.984375E-2" style="787" customWidth="1"/>
    <col min="5635" max="5635" width="0" style="787" hidden="1" customWidth="1"/>
    <col min="5636" max="5885" width="7.90625" style="787"/>
    <col min="5886" max="5886" width="7.90625" style="787" customWidth="1"/>
    <col min="5887" max="5887" width="51.08984375" style="787" customWidth="1"/>
    <col min="5888" max="5888" width="10.08984375" style="787" customWidth="1"/>
    <col min="5889" max="5889" width="20.6328125" style="787" customWidth="1"/>
    <col min="5890" max="5890" width="8.984375E-2" style="787" customWidth="1"/>
    <col min="5891" max="5891" width="0" style="787" hidden="1" customWidth="1"/>
    <col min="5892" max="6141" width="7.90625" style="787"/>
    <col min="6142" max="6142" width="7.90625" style="787" customWidth="1"/>
    <col min="6143" max="6143" width="51.08984375" style="787" customWidth="1"/>
    <col min="6144" max="6144" width="10.08984375" style="787" customWidth="1"/>
    <col min="6145" max="6145" width="20.6328125" style="787" customWidth="1"/>
    <col min="6146" max="6146" width="8.984375E-2" style="787" customWidth="1"/>
    <col min="6147" max="6147" width="0" style="787" hidden="1" customWidth="1"/>
    <col min="6148" max="6397" width="7.90625" style="787"/>
    <col min="6398" max="6398" width="7.90625" style="787" customWidth="1"/>
    <col min="6399" max="6399" width="51.08984375" style="787" customWidth="1"/>
    <col min="6400" max="6400" width="10.08984375" style="787" customWidth="1"/>
    <col min="6401" max="6401" width="20.6328125" style="787" customWidth="1"/>
    <col min="6402" max="6402" width="8.984375E-2" style="787" customWidth="1"/>
    <col min="6403" max="6403" width="0" style="787" hidden="1" customWidth="1"/>
    <col min="6404" max="6653" width="7.90625" style="787"/>
    <col min="6654" max="6654" width="7.90625" style="787" customWidth="1"/>
    <col min="6655" max="6655" width="51.08984375" style="787" customWidth="1"/>
    <col min="6656" max="6656" width="10.08984375" style="787" customWidth="1"/>
    <col min="6657" max="6657" width="20.6328125" style="787" customWidth="1"/>
    <col min="6658" max="6658" width="8.984375E-2" style="787" customWidth="1"/>
    <col min="6659" max="6659" width="0" style="787" hidden="1" customWidth="1"/>
    <col min="6660" max="6909" width="7.90625" style="787"/>
    <col min="6910" max="6910" width="7.90625" style="787" customWidth="1"/>
    <col min="6911" max="6911" width="51.08984375" style="787" customWidth="1"/>
    <col min="6912" max="6912" width="10.08984375" style="787" customWidth="1"/>
    <col min="6913" max="6913" width="20.6328125" style="787" customWidth="1"/>
    <col min="6914" max="6914" width="8.984375E-2" style="787" customWidth="1"/>
    <col min="6915" max="6915" width="0" style="787" hidden="1" customWidth="1"/>
    <col min="6916" max="7165" width="7.90625" style="787"/>
    <col min="7166" max="7166" width="7.90625" style="787" customWidth="1"/>
    <col min="7167" max="7167" width="51.08984375" style="787" customWidth="1"/>
    <col min="7168" max="7168" width="10.08984375" style="787" customWidth="1"/>
    <col min="7169" max="7169" width="20.6328125" style="787" customWidth="1"/>
    <col min="7170" max="7170" width="8.984375E-2" style="787" customWidth="1"/>
    <col min="7171" max="7171" width="0" style="787" hidden="1" customWidth="1"/>
    <col min="7172" max="7421" width="7.90625" style="787"/>
    <col min="7422" max="7422" width="7.90625" style="787" customWidth="1"/>
    <col min="7423" max="7423" width="51.08984375" style="787" customWidth="1"/>
    <col min="7424" max="7424" width="10.08984375" style="787" customWidth="1"/>
    <col min="7425" max="7425" width="20.6328125" style="787" customWidth="1"/>
    <col min="7426" max="7426" width="8.984375E-2" style="787" customWidth="1"/>
    <col min="7427" max="7427" width="0" style="787" hidden="1" customWidth="1"/>
    <col min="7428" max="7677" width="7.90625" style="787"/>
    <col min="7678" max="7678" width="7.90625" style="787" customWidth="1"/>
    <col min="7679" max="7679" width="51.08984375" style="787" customWidth="1"/>
    <col min="7680" max="7680" width="10.08984375" style="787" customWidth="1"/>
    <col min="7681" max="7681" width="20.6328125" style="787" customWidth="1"/>
    <col min="7682" max="7682" width="8.984375E-2" style="787" customWidth="1"/>
    <col min="7683" max="7683" width="0" style="787" hidden="1" customWidth="1"/>
    <col min="7684" max="7933" width="7.90625" style="787"/>
    <col min="7934" max="7934" width="7.90625" style="787" customWidth="1"/>
    <col min="7935" max="7935" width="51.08984375" style="787" customWidth="1"/>
    <col min="7936" max="7936" width="10.08984375" style="787" customWidth="1"/>
    <col min="7937" max="7937" width="20.6328125" style="787" customWidth="1"/>
    <col min="7938" max="7938" width="8.984375E-2" style="787" customWidth="1"/>
    <col min="7939" max="7939" width="0" style="787" hidden="1" customWidth="1"/>
    <col min="7940" max="8189" width="7.90625" style="787"/>
    <col min="8190" max="8190" width="7.90625" style="787" customWidth="1"/>
    <col min="8191" max="8191" width="51.08984375" style="787" customWidth="1"/>
    <col min="8192" max="8192" width="10.08984375" style="787" customWidth="1"/>
    <col min="8193" max="8193" width="20.6328125" style="787" customWidth="1"/>
    <col min="8194" max="8194" width="8.984375E-2" style="787" customWidth="1"/>
    <col min="8195" max="8195" width="0" style="787" hidden="1" customWidth="1"/>
    <col min="8196" max="8445" width="7.90625" style="787"/>
    <col min="8446" max="8446" width="7.90625" style="787" customWidth="1"/>
    <col min="8447" max="8447" width="51.08984375" style="787" customWidth="1"/>
    <col min="8448" max="8448" width="10.08984375" style="787" customWidth="1"/>
    <col min="8449" max="8449" width="20.6328125" style="787" customWidth="1"/>
    <col min="8450" max="8450" width="8.984375E-2" style="787" customWidth="1"/>
    <col min="8451" max="8451" width="0" style="787" hidden="1" customWidth="1"/>
    <col min="8452" max="8701" width="7.90625" style="787"/>
    <col min="8702" max="8702" width="7.90625" style="787" customWidth="1"/>
    <col min="8703" max="8703" width="51.08984375" style="787" customWidth="1"/>
    <col min="8704" max="8704" width="10.08984375" style="787" customWidth="1"/>
    <col min="8705" max="8705" width="20.6328125" style="787" customWidth="1"/>
    <col min="8706" max="8706" width="8.984375E-2" style="787" customWidth="1"/>
    <col min="8707" max="8707" width="0" style="787" hidden="1" customWidth="1"/>
    <col min="8708" max="8957" width="7.90625" style="787"/>
    <col min="8958" max="8958" width="7.90625" style="787" customWidth="1"/>
    <col min="8959" max="8959" width="51.08984375" style="787" customWidth="1"/>
    <col min="8960" max="8960" width="10.08984375" style="787" customWidth="1"/>
    <col min="8961" max="8961" width="20.6328125" style="787" customWidth="1"/>
    <col min="8962" max="8962" width="8.984375E-2" style="787" customWidth="1"/>
    <col min="8963" max="8963" width="0" style="787" hidden="1" customWidth="1"/>
    <col min="8964" max="9213" width="7.90625" style="787"/>
    <col min="9214" max="9214" width="7.90625" style="787" customWidth="1"/>
    <col min="9215" max="9215" width="51.08984375" style="787" customWidth="1"/>
    <col min="9216" max="9216" width="10.08984375" style="787" customWidth="1"/>
    <col min="9217" max="9217" width="20.6328125" style="787" customWidth="1"/>
    <col min="9218" max="9218" width="8.984375E-2" style="787" customWidth="1"/>
    <col min="9219" max="9219" width="0" style="787" hidden="1" customWidth="1"/>
    <col min="9220" max="9469" width="7.90625" style="787"/>
    <col min="9470" max="9470" width="7.90625" style="787" customWidth="1"/>
    <col min="9471" max="9471" width="51.08984375" style="787" customWidth="1"/>
    <col min="9472" max="9472" width="10.08984375" style="787" customWidth="1"/>
    <col min="9473" max="9473" width="20.6328125" style="787" customWidth="1"/>
    <col min="9474" max="9474" width="8.984375E-2" style="787" customWidth="1"/>
    <col min="9475" max="9475" width="0" style="787" hidden="1" customWidth="1"/>
    <col min="9476" max="9725" width="7.90625" style="787"/>
    <col min="9726" max="9726" width="7.90625" style="787" customWidth="1"/>
    <col min="9727" max="9727" width="51.08984375" style="787" customWidth="1"/>
    <col min="9728" max="9728" width="10.08984375" style="787" customWidth="1"/>
    <col min="9729" max="9729" width="20.6328125" style="787" customWidth="1"/>
    <col min="9730" max="9730" width="8.984375E-2" style="787" customWidth="1"/>
    <col min="9731" max="9731" width="0" style="787" hidden="1" customWidth="1"/>
    <col min="9732" max="9981" width="7.90625" style="787"/>
    <col min="9982" max="9982" width="7.90625" style="787" customWidth="1"/>
    <col min="9983" max="9983" width="51.08984375" style="787" customWidth="1"/>
    <col min="9984" max="9984" width="10.08984375" style="787" customWidth="1"/>
    <col min="9985" max="9985" width="20.6328125" style="787" customWidth="1"/>
    <col min="9986" max="9986" width="8.984375E-2" style="787" customWidth="1"/>
    <col min="9987" max="9987" width="0" style="787" hidden="1" customWidth="1"/>
    <col min="9988" max="10237" width="7.90625" style="787"/>
    <col min="10238" max="10238" width="7.90625" style="787" customWidth="1"/>
    <col min="10239" max="10239" width="51.08984375" style="787" customWidth="1"/>
    <col min="10240" max="10240" width="10.08984375" style="787" customWidth="1"/>
    <col min="10241" max="10241" width="20.6328125" style="787" customWidth="1"/>
    <col min="10242" max="10242" width="8.984375E-2" style="787" customWidth="1"/>
    <col min="10243" max="10243" width="0" style="787" hidden="1" customWidth="1"/>
    <col min="10244" max="10493" width="7.90625" style="787"/>
    <col min="10494" max="10494" width="7.90625" style="787" customWidth="1"/>
    <col min="10495" max="10495" width="51.08984375" style="787" customWidth="1"/>
    <col min="10496" max="10496" width="10.08984375" style="787" customWidth="1"/>
    <col min="10497" max="10497" width="20.6328125" style="787" customWidth="1"/>
    <col min="10498" max="10498" width="8.984375E-2" style="787" customWidth="1"/>
    <col min="10499" max="10499" width="0" style="787" hidden="1" customWidth="1"/>
    <col min="10500" max="10749" width="7.90625" style="787"/>
    <col min="10750" max="10750" width="7.90625" style="787" customWidth="1"/>
    <col min="10751" max="10751" width="51.08984375" style="787" customWidth="1"/>
    <col min="10752" max="10752" width="10.08984375" style="787" customWidth="1"/>
    <col min="10753" max="10753" width="20.6328125" style="787" customWidth="1"/>
    <col min="10754" max="10754" width="8.984375E-2" style="787" customWidth="1"/>
    <col min="10755" max="10755" width="0" style="787" hidden="1" customWidth="1"/>
    <col min="10756" max="11005" width="7.90625" style="787"/>
    <col min="11006" max="11006" width="7.90625" style="787" customWidth="1"/>
    <col min="11007" max="11007" width="51.08984375" style="787" customWidth="1"/>
    <col min="11008" max="11008" width="10.08984375" style="787" customWidth="1"/>
    <col min="11009" max="11009" width="20.6328125" style="787" customWidth="1"/>
    <col min="11010" max="11010" width="8.984375E-2" style="787" customWidth="1"/>
    <col min="11011" max="11011" width="0" style="787" hidden="1" customWidth="1"/>
    <col min="11012" max="11261" width="7.90625" style="787"/>
    <col min="11262" max="11262" width="7.90625" style="787" customWidth="1"/>
    <col min="11263" max="11263" width="51.08984375" style="787" customWidth="1"/>
    <col min="11264" max="11264" width="10.08984375" style="787" customWidth="1"/>
    <col min="11265" max="11265" width="20.6328125" style="787" customWidth="1"/>
    <col min="11266" max="11266" width="8.984375E-2" style="787" customWidth="1"/>
    <col min="11267" max="11267" width="0" style="787" hidden="1" customWidth="1"/>
    <col min="11268" max="11517" width="7.90625" style="787"/>
    <col min="11518" max="11518" width="7.90625" style="787" customWidth="1"/>
    <col min="11519" max="11519" width="51.08984375" style="787" customWidth="1"/>
    <col min="11520" max="11520" width="10.08984375" style="787" customWidth="1"/>
    <col min="11521" max="11521" width="20.6328125" style="787" customWidth="1"/>
    <col min="11522" max="11522" width="8.984375E-2" style="787" customWidth="1"/>
    <col min="11523" max="11523" width="0" style="787" hidden="1" customWidth="1"/>
    <col min="11524" max="11773" width="7.90625" style="787"/>
    <col min="11774" max="11774" width="7.90625" style="787" customWidth="1"/>
    <col min="11775" max="11775" width="51.08984375" style="787" customWidth="1"/>
    <col min="11776" max="11776" width="10.08984375" style="787" customWidth="1"/>
    <col min="11777" max="11777" width="20.6328125" style="787" customWidth="1"/>
    <col min="11778" max="11778" width="8.984375E-2" style="787" customWidth="1"/>
    <col min="11779" max="11779" width="0" style="787" hidden="1" customWidth="1"/>
    <col min="11780" max="12029" width="7.90625" style="787"/>
    <col min="12030" max="12030" width="7.90625" style="787" customWidth="1"/>
    <col min="12031" max="12031" width="51.08984375" style="787" customWidth="1"/>
    <col min="12032" max="12032" width="10.08984375" style="787" customWidth="1"/>
    <col min="12033" max="12033" width="20.6328125" style="787" customWidth="1"/>
    <col min="12034" max="12034" width="8.984375E-2" style="787" customWidth="1"/>
    <col min="12035" max="12035" width="0" style="787" hidden="1" customWidth="1"/>
    <col min="12036" max="12285" width="7.90625" style="787"/>
    <col min="12286" max="12286" width="7.90625" style="787" customWidth="1"/>
    <col min="12287" max="12287" width="51.08984375" style="787" customWidth="1"/>
    <col min="12288" max="12288" width="10.08984375" style="787" customWidth="1"/>
    <col min="12289" max="12289" width="20.6328125" style="787" customWidth="1"/>
    <col min="12290" max="12290" width="8.984375E-2" style="787" customWidth="1"/>
    <col min="12291" max="12291" width="0" style="787" hidden="1" customWidth="1"/>
    <col min="12292" max="12541" width="7.90625" style="787"/>
    <col min="12542" max="12542" width="7.90625" style="787" customWidth="1"/>
    <col min="12543" max="12543" width="51.08984375" style="787" customWidth="1"/>
    <col min="12544" max="12544" width="10.08984375" style="787" customWidth="1"/>
    <col min="12545" max="12545" width="20.6328125" style="787" customWidth="1"/>
    <col min="12546" max="12546" width="8.984375E-2" style="787" customWidth="1"/>
    <col min="12547" max="12547" width="0" style="787" hidden="1" customWidth="1"/>
    <col min="12548" max="12797" width="7.90625" style="787"/>
    <col min="12798" max="12798" width="7.90625" style="787" customWidth="1"/>
    <col min="12799" max="12799" width="51.08984375" style="787" customWidth="1"/>
    <col min="12800" max="12800" width="10.08984375" style="787" customWidth="1"/>
    <col min="12801" max="12801" width="20.6328125" style="787" customWidth="1"/>
    <col min="12802" max="12802" width="8.984375E-2" style="787" customWidth="1"/>
    <col min="12803" max="12803" width="0" style="787" hidden="1" customWidth="1"/>
    <col min="12804" max="13053" width="7.90625" style="787"/>
    <col min="13054" max="13054" width="7.90625" style="787" customWidth="1"/>
    <col min="13055" max="13055" width="51.08984375" style="787" customWidth="1"/>
    <col min="13056" max="13056" width="10.08984375" style="787" customWidth="1"/>
    <col min="13057" max="13057" width="20.6328125" style="787" customWidth="1"/>
    <col min="13058" max="13058" width="8.984375E-2" style="787" customWidth="1"/>
    <col min="13059" max="13059" width="0" style="787" hidden="1" customWidth="1"/>
    <col min="13060" max="13309" width="7.90625" style="787"/>
    <col min="13310" max="13310" width="7.90625" style="787" customWidth="1"/>
    <col min="13311" max="13311" width="51.08984375" style="787" customWidth="1"/>
    <col min="13312" max="13312" width="10.08984375" style="787" customWidth="1"/>
    <col min="13313" max="13313" width="20.6328125" style="787" customWidth="1"/>
    <col min="13314" max="13314" width="8.984375E-2" style="787" customWidth="1"/>
    <col min="13315" max="13315" width="0" style="787" hidden="1" customWidth="1"/>
    <col min="13316" max="13565" width="7.90625" style="787"/>
    <col min="13566" max="13566" width="7.90625" style="787" customWidth="1"/>
    <col min="13567" max="13567" width="51.08984375" style="787" customWidth="1"/>
    <col min="13568" max="13568" width="10.08984375" style="787" customWidth="1"/>
    <col min="13569" max="13569" width="20.6328125" style="787" customWidth="1"/>
    <col min="13570" max="13570" width="8.984375E-2" style="787" customWidth="1"/>
    <col min="13571" max="13571" width="0" style="787" hidden="1" customWidth="1"/>
    <col min="13572" max="13821" width="7.90625" style="787"/>
    <col min="13822" max="13822" width="7.90625" style="787" customWidth="1"/>
    <col min="13823" max="13823" width="51.08984375" style="787" customWidth="1"/>
    <col min="13824" max="13824" width="10.08984375" style="787" customWidth="1"/>
    <col min="13825" max="13825" width="20.6328125" style="787" customWidth="1"/>
    <col min="13826" max="13826" width="8.984375E-2" style="787" customWidth="1"/>
    <col min="13827" max="13827" width="0" style="787" hidden="1" customWidth="1"/>
    <col min="13828" max="14077" width="7.90625" style="787"/>
    <col min="14078" max="14078" width="7.90625" style="787" customWidth="1"/>
    <col min="14079" max="14079" width="51.08984375" style="787" customWidth="1"/>
    <col min="14080" max="14080" width="10.08984375" style="787" customWidth="1"/>
    <col min="14081" max="14081" width="20.6328125" style="787" customWidth="1"/>
    <col min="14082" max="14082" width="8.984375E-2" style="787" customWidth="1"/>
    <col min="14083" max="14083" width="0" style="787" hidden="1" customWidth="1"/>
    <col min="14084" max="14333" width="7.90625" style="787"/>
    <col min="14334" max="14334" width="7.90625" style="787" customWidth="1"/>
    <col min="14335" max="14335" width="51.08984375" style="787" customWidth="1"/>
    <col min="14336" max="14336" width="10.08984375" style="787" customWidth="1"/>
    <col min="14337" max="14337" width="20.6328125" style="787" customWidth="1"/>
    <col min="14338" max="14338" width="8.984375E-2" style="787" customWidth="1"/>
    <col min="14339" max="14339" width="0" style="787" hidden="1" customWidth="1"/>
    <col min="14340" max="14589" width="7.90625" style="787"/>
    <col min="14590" max="14590" width="7.90625" style="787" customWidth="1"/>
    <col min="14591" max="14591" width="51.08984375" style="787" customWidth="1"/>
    <col min="14592" max="14592" width="10.08984375" style="787" customWidth="1"/>
    <col min="14593" max="14593" width="20.6328125" style="787" customWidth="1"/>
    <col min="14594" max="14594" width="8.984375E-2" style="787" customWidth="1"/>
    <col min="14595" max="14595" width="0" style="787" hidden="1" customWidth="1"/>
    <col min="14596" max="14845" width="7.90625" style="787"/>
    <col min="14846" max="14846" width="7.90625" style="787" customWidth="1"/>
    <col min="14847" max="14847" width="51.08984375" style="787" customWidth="1"/>
    <col min="14848" max="14848" width="10.08984375" style="787" customWidth="1"/>
    <col min="14849" max="14849" width="20.6328125" style="787" customWidth="1"/>
    <col min="14850" max="14850" width="8.984375E-2" style="787" customWidth="1"/>
    <col min="14851" max="14851" width="0" style="787" hidden="1" customWidth="1"/>
    <col min="14852" max="15101" width="7.90625" style="787"/>
    <col min="15102" max="15102" width="7.90625" style="787" customWidth="1"/>
    <col min="15103" max="15103" width="51.08984375" style="787" customWidth="1"/>
    <col min="15104" max="15104" width="10.08984375" style="787" customWidth="1"/>
    <col min="15105" max="15105" width="20.6328125" style="787" customWidth="1"/>
    <col min="15106" max="15106" width="8.984375E-2" style="787" customWidth="1"/>
    <col min="15107" max="15107" width="0" style="787" hidden="1" customWidth="1"/>
    <col min="15108" max="15357" width="7.90625" style="787"/>
    <col min="15358" max="15358" width="7.90625" style="787" customWidth="1"/>
    <col min="15359" max="15359" width="51.08984375" style="787" customWidth="1"/>
    <col min="15360" max="15360" width="10.08984375" style="787" customWidth="1"/>
    <col min="15361" max="15361" width="20.6328125" style="787" customWidth="1"/>
    <col min="15362" max="15362" width="8.984375E-2" style="787" customWidth="1"/>
    <col min="15363" max="15363" width="0" style="787" hidden="1" customWidth="1"/>
    <col min="15364" max="15613" width="7.90625" style="787"/>
    <col min="15614" max="15614" width="7.90625" style="787" customWidth="1"/>
    <col min="15615" max="15615" width="51.08984375" style="787" customWidth="1"/>
    <col min="15616" max="15616" width="10.08984375" style="787" customWidth="1"/>
    <col min="15617" max="15617" width="20.6328125" style="787" customWidth="1"/>
    <col min="15618" max="15618" width="8.984375E-2" style="787" customWidth="1"/>
    <col min="15619" max="15619" width="0" style="787" hidden="1" customWidth="1"/>
    <col min="15620" max="15869" width="7.90625" style="787"/>
    <col min="15870" max="15870" width="7.90625" style="787" customWidth="1"/>
    <col min="15871" max="15871" width="51.08984375" style="787" customWidth="1"/>
    <col min="15872" max="15872" width="10.08984375" style="787" customWidth="1"/>
    <col min="15873" max="15873" width="20.6328125" style="787" customWidth="1"/>
    <col min="15874" max="15874" width="8.984375E-2" style="787" customWidth="1"/>
    <col min="15875" max="15875" width="0" style="787" hidden="1" customWidth="1"/>
    <col min="15876" max="16125" width="7.90625" style="787"/>
    <col min="16126" max="16126" width="7.90625" style="787" customWidth="1"/>
    <col min="16127" max="16127" width="51.08984375" style="787" customWidth="1"/>
    <col min="16128" max="16128" width="10.08984375" style="787" customWidth="1"/>
    <col min="16129" max="16129" width="20.6328125" style="787" customWidth="1"/>
    <col min="16130" max="16130" width="8.984375E-2" style="787" customWidth="1"/>
    <col min="16131" max="16131" width="0" style="787" hidden="1" customWidth="1"/>
    <col min="16132" max="16384" width="7.90625" style="787"/>
  </cols>
  <sheetData>
    <row r="1" spans="1:4" ht="19">
      <c r="A1" s="1909" t="s">
        <v>2058</v>
      </c>
      <c r="B1" s="1909"/>
      <c r="C1" s="1909"/>
      <c r="D1" s="1909"/>
    </row>
    <row r="2" spans="1:4" ht="6.75" customHeight="1">
      <c r="A2" s="788"/>
      <c r="B2" s="788"/>
      <c r="C2" s="788"/>
      <c r="D2" s="806"/>
    </row>
    <row r="3" spans="1:4" ht="19">
      <c r="A3" s="1909" t="s">
        <v>2234</v>
      </c>
      <c r="B3" s="1909"/>
      <c r="C3" s="1909"/>
      <c r="D3" s="1909"/>
    </row>
    <row r="4" spans="1:4" ht="8.25" customHeight="1">
      <c r="A4" s="789"/>
      <c r="B4" s="789"/>
      <c r="C4" s="789"/>
      <c r="D4" s="789"/>
    </row>
    <row r="5" spans="1:4" ht="19">
      <c r="A5" s="1909" t="s">
        <v>1621</v>
      </c>
      <c r="B5" s="1909"/>
      <c r="C5" s="1909"/>
      <c r="D5" s="1909"/>
    </row>
    <row r="6" spans="1:4">
      <c r="D6" s="807"/>
    </row>
    <row r="7" spans="1:4" ht="13.5" thickBot="1">
      <c r="D7" s="80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786" t="s">
        <v>2235</v>
      </c>
      <c r="C11" s="622"/>
      <c r="D11" s="810"/>
    </row>
    <row r="12" spans="1:4" ht="15" customHeight="1">
      <c r="A12" s="792"/>
      <c r="B12" s="632"/>
      <c r="C12" s="620"/>
      <c r="D12" s="811"/>
    </row>
    <row r="13" spans="1:4">
      <c r="A13" s="792"/>
      <c r="B13" s="799"/>
      <c r="C13" s="799"/>
      <c r="D13" s="810"/>
    </row>
    <row r="14" spans="1:4" ht="15" customHeight="1">
      <c r="A14" s="800"/>
      <c r="B14" s="801"/>
      <c r="C14" s="802"/>
      <c r="D14" s="812"/>
    </row>
    <row r="15" spans="1:4">
      <c r="A15" s="803"/>
      <c r="B15" s="1910"/>
      <c r="C15" s="1911"/>
      <c r="D15" s="813"/>
    </row>
    <row r="16" spans="1:4" ht="31.5" customHeight="1">
      <c r="A16" s="790"/>
      <c r="B16" s="1912" t="s">
        <v>2059</v>
      </c>
      <c r="C16" s="1913"/>
      <c r="D16" s="814"/>
    </row>
    <row r="17" spans="1:4" ht="13.5" thickBot="1">
      <c r="A17" s="791"/>
      <c r="B17" s="804"/>
      <c r="C17" s="805"/>
      <c r="D17" s="815"/>
    </row>
    <row r="18" spans="1:4">
      <c r="D18" s="807"/>
    </row>
    <row r="19" spans="1:4">
      <c r="D19" s="807"/>
    </row>
    <row r="20" spans="1:4">
      <c r="D20" s="807"/>
    </row>
    <row r="21" spans="1:4">
      <c r="D21" s="807"/>
    </row>
    <row r="22" spans="1:4">
      <c r="D22" s="807"/>
    </row>
    <row r="23" spans="1:4">
      <c r="D23" s="807"/>
    </row>
    <row r="24" spans="1:4">
      <c r="D24" s="807"/>
    </row>
    <row r="25" spans="1:4">
      <c r="D25" s="807"/>
    </row>
    <row r="26" spans="1:4">
      <c r="D26" s="807"/>
    </row>
    <row r="27" spans="1:4">
      <c r="D27" s="807"/>
    </row>
    <row r="28" spans="1:4">
      <c r="D28" s="807"/>
    </row>
    <row r="29" spans="1:4">
      <c r="D29" s="807"/>
    </row>
    <row r="30" spans="1:4">
      <c r="D30" s="807"/>
    </row>
    <row r="31" spans="1:4">
      <c r="D31" s="807"/>
    </row>
    <row r="32" spans="1:4">
      <c r="D32" s="807"/>
    </row>
    <row r="33" spans="4:4">
      <c r="D33" s="807"/>
    </row>
    <row r="34" spans="4:4">
      <c r="D34" s="807"/>
    </row>
    <row r="35" spans="4:4">
      <c r="D35" s="807"/>
    </row>
    <row r="36" spans="4:4">
      <c r="D36" s="807"/>
    </row>
    <row r="37" spans="4:4">
      <c r="D37" s="807"/>
    </row>
    <row r="38" spans="4:4">
      <c r="D38" s="807"/>
    </row>
    <row r="39" spans="4:4">
      <c r="D39" s="807"/>
    </row>
    <row r="40" spans="4:4">
      <c r="D40" s="807"/>
    </row>
    <row r="41" spans="4:4">
      <c r="D41" s="807"/>
    </row>
    <row r="42" spans="4:4">
      <c r="D42" s="807"/>
    </row>
    <row r="43" spans="4:4">
      <c r="D43" s="807"/>
    </row>
    <row r="44" spans="4:4">
      <c r="D44" s="807"/>
    </row>
    <row r="45" spans="4:4">
      <c r="D45" s="807"/>
    </row>
    <row r="46" spans="4:4">
      <c r="D46" s="807"/>
    </row>
    <row r="47" spans="4:4">
      <c r="D47" s="807"/>
    </row>
    <row r="48" spans="4: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sheetData>
  <mergeCells count="5">
    <mergeCell ref="A1:D1"/>
    <mergeCell ref="A3:D3"/>
    <mergeCell ref="A5:D5"/>
    <mergeCell ref="B15:C15"/>
    <mergeCell ref="B16:C16"/>
  </mergeCells>
  <pageMargins left="0.7" right="0.7" top="0.75" bottom="0.75" header="0.3" footer="0.3"/>
  <pageSetup paperSize="9" scale="93" fitToHeight="0" orientation="portrait" r:id="rId1"/>
  <headerFooter alignWithMargins="0">
    <oddFooter>Page &amp;P of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L68"/>
  <sheetViews>
    <sheetView view="pageBreakPreview" topLeftCell="A53" zoomScaleNormal="100" zoomScaleSheetLayoutView="100" workbookViewId="0">
      <selection activeCell="F29" sqref="F29:F68"/>
    </sheetView>
  </sheetViews>
  <sheetFormatPr defaultColWidth="9.1796875" defaultRowHeight="14"/>
  <cols>
    <col min="1" max="1" width="7.81640625" style="1542" customWidth="1"/>
    <col min="2" max="2" width="55" style="1513" customWidth="1"/>
    <col min="3" max="3" width="6.1796875" style="1513" customWidth="1"/>
    <col min="4" max="4" width="8.36328125" style="1513" customWidth="1"/>
    <col min="5" max="5" width="12.08984375" style="1513" customWidth="1"/>
    <col min="6" max="6" width="15.54296875" style="1513" customWidth="1"/>
    <col min="7" max="7" width="16" style="1513" bestFit="1" customWidth="1"/>
    <col min="8" max="8" width="4.26953125" style="1513" bestFit="1" customWidth="1"/>
    <col min="9" max="9" width="3.90625" style="1513" bestFit="1" customWidth="1"/>
    <col min="10" max="10" width="14" style="1513" bestFit="1" customWidth="1"/>
    <col min="11" max="11" width="9.81640625" style="1513" bestFit="1" customWidth="1"/>
    <col min="12" max="16384" width="9.1796875" style="1513"/>
  </cols>
  <sheetData>
    <row r="1" spans="1:12" ht="15">
      <c r="A1" s="2161" t="str">
        <f>'Site and ancilliary'!A1:F1</f>
        <v>MBEERE SOUTH WATER SUPPLY PROJECT: LOT II-KAMBURU WATER SUPPLY</v>
      </c>
      <c r="B1" s="2161"/>
      <c r="C1" s="2161"/>
      <c r="D1" s="2161"/>
      <c r="E1" s="2161"/>
      <c r="F1" s="2161"/>
      <c r="L1" s="1514"/>
    </row>
    <row r="2" spans="1:12" ht="15">
      <c r="A2" s="2162" t="s">
        <v>2674</v>
      </c>
      <c r="B2" s="2163"/>
      <c r="C2" s="2163"/>
      <c r="D2" s="2163"/>
      <c r="E2" s="2163"/>
      <c r="F2" s="2164"/>
      <c r="L2" s="1514"/>
    </row>
    <row r="3" spans="1:12">
      <c r="A3" s="2165" t="s">
        <v>2675</v>
      </c>
      <c r="B3" s="1960"/>
      <c r="C3" s="1960"/>
      <c r="D3" s="1960"/>
      <c r="E3" s="1960"/>
      <c r="F3" s="2166"/>
      <c r="L3" s="1514"/>
    </row>
    <row r="4" spans="1:12" ht="14.5">
      <c r="A4" s="1517"/>
      <c r="B4" s="1518" t="s">
        <v>2625</v>
      </c>
      <c r="C4" s="1518" t="s">
        <v>2626</v>
      </c>
      <c r="D4" s="1518" t="s">
        <v>2627</v>
      </c>
      <c r="E4" s="1518" t="s">
        <v>2628</v>
      </c>
      <c r="F4" s="1518" t="s">
        <v>1097</v>
      </c>
      <c r="L4" s="1514"/>
    </row>
    <row r="5" spans="1:12" ht="14.5">
      <c r="A5" s="1519"/>
      <c r="B5" s="1520"/>
      <c r="C5" s="1520"/>
      <c r="D5" s="1520"/>
      <c r="E5" s="1520"/>
      <c r="F5" s="1520"/>
      <c r="L5" s="1514"/>
    </row>
    <row r="6" spans="1:12" ht="14.5">
      <c r="A6" s="1519"/>
      <c r="B6" s="1520"/>
      <c r="C6" s="1520"/>
      <c r="D6" s="1520"/>
      <c r="E6" s="1520"/>
      <c r="F6" s="1520"/>
      <c r="L6" s="1514"/>
    </row>
    <row r="7" spans="1:12">
      <c r="A7" s="1519"/>
      <c r="B7" s="1521" t="s">
        <v>2629</v>
      </c>
      <c r="C7" s="1522"/>
      <c r="D7" s="1522"/>
      <c r="E7" s="1522"/>
      <c r="F7" s="1522"/>
      <c r="L7" s="1514"/>
    </row>
    <row r="8" spans="1:12" ht="232">
      <c r="A8" s="1523" t="s">
        <v>1013</v>
      </c>
      <c r="B8" s="1524" t="s">
        <v>2672</v>
      </c>
      <c r="C8" s="1525" t="s">
        <v>2631</v>
      </c>
      <c r="D8" s="1526">
        <v>4</v>
      </c>
      <c r="E8" s="1527"/>
      <c r="F8" s="1527"/>
      <c r="L8" s="1514"/>
    </row>
    <row r="9" spans="1:12" ht="14.5">
      <c r="A9" s="1523"/>
      <c r="B9" s="1524"/>
      <c r="C9" s="1525"/>
      <c r="D9" s="1526"/>
      <c r="E9" s="1527"/>
      <c r="F9" s="1527"/>
      <c r="L9" s="1514"/>
    </row>
    <row r="10" spans="1:12">
      <c r="A10" s="1519"/>
      <c r="B10" s="1521" t="s">
        <v>2632</v>
      </c>
      <c r="C10" s="1522"/>
      <c r="D10" s="1522"/>
      <c r="E10" s="1522"/>
      <c r="F10" s="1522"/>
      <c r="L10" s="1514"/>
    </row>
    <row r="11" spans="1:12" ht="188.5">
      <c r="A11" s="1528" t="s">
        <v>1014</v>
      </c>
      <c r="B11" s="1524" t="s">
        <v>2673</v>
      </c>
      <c r="C11" s="1525" t="s">
        <v>2631</v>
      </c>
      <c r="D11" s="1526">
        <v>697</v>
      </c>
      <c r="E11" s="1527"/>
      <c r="F11" s="1527"/>
      <c r="L11" s="1514"/>
    </row>
    <row r="12" spans="1:12" ht="14.5">
      <c r="A12" s="1528"/>
      <c r="B12" s="1524"/>
      <c r="C12" s="1525"/>
      <c r="D12" s="1526"/>
      <c r="E12" s="1527"/>
      <c r="F12" s="1527"/>
      <c r="L12" s="1514"/>
    </row>
    <row r="13" spans="1:12" ht="14.5">
      <c r="A13" s="1528"/>
      <c r="B13" s="1524" t="s">
        <v>2634</v>
      </c>
      <c r="C13" s="1525"/>
      <c r="D13" s="1526"/>
      <c r="E13" s="1527"/>
      <c r="F13" s="1527"/>
      <c r="L13" s="1514"/>
    </row>
    <row r="14" spans="1:12" ht="14.5">
      <c r="A14" s="1528"/>
      <c r="B14" s="1524"/>
      <c r="C14" s="1525"/>
      <c r="D14" s="1526"/>
      <c r="E14" s="1527"/>
      <c r="F14" s="1527"/>
      <c r="L14" s="1514"/>
    </row>
    <row r="15" spans="1:12" ht="14.5">
      <c r="A15" s="1519"/>
      <c r="B15" s="1520"/>
      <c r="C15" s="1520"/>
      <c r="D15" s="1520"/>
      <c r="E15" s="1520"/>
      <c r="F15" s="1520"/>
      <c r="L15" s="1514"/>
    </row>
    <row r="16" spans="1:12" ht="14.5">
      <c r="A16" s="1519"/>
      <c r="B16" s="1520"/>
      <c r="C16" s="1520"/>
      <c r="D16" s="1520"/>
      <c r="E16" s="1520"/>
      <c r="F16" s="1520"/>
      <c r="L16" s="1514"/>
    </row>
    <row r="17" spans="1:12" ht="29">
      <c r="A17" s="1523" t="s">
        <v>1630</v>
      </c>
      <c r="B17" s="1524" t="s">
        <v>2635</v>
      </c>
      <c r="C17" s="1529" t="s">
        <v>2636</v>
      </c>
      <c r="D17" s="1530">
        <v>1200</v>
      </c>
      <c r="E17" s="1531"/>
      <c r="F17" s="1532"/>
      <c r="L17" s="1514"/>
    </row>
    <row r="18" spans="1:12" ht="14.5">
      <c r="A18" s="1523"/>
      <c r="B18" s="1524"/>
      <c r="C18" s="1525"/>
      <c r="D18" s="1526"/>
      <c r="E18" s="1527"/>
      <c r="F18" s="1527"/>
      <c r="L18" s="1514"/>
    </row>
    <row r="19" spans="1:12" ht="43.5">
      <c r="A19" s="1523" t="s">
        <v>1631</v>
      </c>
      <c r="B19" s="1524" t="s">
        <v>2637</v>
      </c>
      <c r="C19" s="1525" t="s">
        <v>2638</v>
      </c>
      <c r="D19" s="1526"/>
      <c r="E19" s="1527"/>
      <c r="F19" s="1527"/>
      <c r="L19" s="1514"/>
    </row>
    <row r="20" spans="1:12">
      <c r="A20" s="1519"/>
      <c r="B20" s="1522"/>
      <c r="C20" s="1522"/>
      <c r="D20" s="1522"/>
      <c r="E20" s="1522"/>
      <c r="F20" s="1522"/>
      <c r="L20" s="1514"/>
    </row>
    <row r="21" spans="1:12" ht="58">
      <c r="A21" s="1523" t="s">
        <v>1762</v>
      </c>
      <c r="B21" s="1524" t="s">
        <v>2639</v>
      </c>
      <c r="C21" s="1525" t="s">
        <v>2640</v>
      </c>
      <c r="D21" s="1525"/>
      <c r="E21" s="1527"/>
      <c r="F21" s="1527"/>
      <c r="L21" s="1514"/>
    </row>
    <row r="22" spans="1:12">
      <c r="A22" s="1519"/>
      <c r="B22" s="1522"/>
      <c r="C22" s="1522"/>
      <c r="D22" s="1522"/>
      <c r="E22" s="1522"/>
      <c r="F22" s="1522"/>
      <c r="L22" s="1514"/>
    </row>
    <row r="23" spans="1:12" ht="29">
      <c r="A23" s="1523" t="s">
        <v>1763</v>
      </c>
      <c r="B23" s="1533" t="s">
        <v>2641</v>
      </c>
      <c r="C23" s="1529" t="s">
        <v>2640</v>
      </c>
      <c r="D23" s="1529"/>
      <c r="E23" s="1532"/>
      <c r="F23" s="1532"/>
      <c r="L23" s="1514"/>
    </row>
    <row r="24" spans="1:12">
      <c r="A24" s="1519"/>
      <c r="B24" s="1522"/>
      <c r="C24" s="1522"/>
      <c r="D24" s="1522"/>
      <c r="E24" s="1522"/>
      <c r="F24" s="1522"/>
      <c r="L24" s="1514"/>
    </row>
    <row r="25" spans="1:12" ht="43.5">
      <c r="A25" s="1523" t="s">
        <v>1765</v>
      </c>
      <c r="B25" s="1533" t="s">
        <v>2642</v>
      </c>
      <c r="C25" s="1525" t="s">
        <v>2631</v>
      </c>
      <c r="D25" s="1526">
        <v>1</v>
      </c>
      <c r="E25" s="1527"/>
      <c r="F25" s="1527"/>
      <c r="L25" s="1514"/>
    </row>
    <row r="26" spans="1:12" ht="14.5">
      <c r="A26" s="1523"/>
      <c r="B26" s="1533"/>
      <c r="C26" s="1525"/>
      <c r="D26" s="1526"/>
      <c r="E26" s="1527"/>
      <c r="F26" s="1527"/>
      <c r="L26" s="1514"/>
    </row>
    <row r="27" spans="1:12" ht="58">
      <c r="A27" s="1523" t="s">
        <v>2643</v>
      </c>
      <c r="B27" s="1533" t="s">
        <v>2644</v>
      </c>
      <c r="C27" s="1525" t="s">
        <v>2640</v>
      </c>
      <c r="D27" s="1525" t="s">
        <v>2640</v>
      </c>
      <c r="E27" s="1527"/>
      <c r="F27" s="1527"/>
      <c r="L27" s="1514"/>
    </row>
    <row r="28" spans="1:12" ht="14.5">
      <c r="A28" s="1523"/>
      <c r="B28" s="1533"/>
      <c r="C28" s="1525"/>
      <c r="D28" s="1525"/>
      <c r="E28" s="1527"/>
      <c r="F28" s="1527"/>
      <c r="L28" s="1514"/>
    </row>
    <row r="29" spans="1:12" ht="29">
      <c r="A29" s="1523" t="s">
        <v>2645</v>
      </c>
      <c r="B29" s="1533" t="s">
        <v>2646</v>
      </c>
      <c r="C29" s="1534" t="s">
        <v>12</v>
      </c>
      <c r="D29" s="1529">
        <v>4</v>
      </c>
      <c r="E29" s="1532"/>
      <c r="F29" s="1532"/>
      <c r="L29" s="1514"/>
    </row>
    <row r="30" spans="1:12" ht="14.5">
      <c r="A30" s="1523"/>
      <c r="B30" s="1533"/>
      <c r="C30" s="1525"/>
      <c r="D30" s="1526"/>
      <c r="E30" s="1527"/>
      <c r="F30" s="1527"/>
      <c r="L30" s="1514"/>
    </row>
    <row r="31" spans="1:12" ht="14.5">
      <c r="A31" s="1523"/>
      <c r="B31" s="1522" t="s">
        <v>2839</v>
      </c>
      <c r="C31" s="1525"/>
      <c r="D31" s="1525"/>
      <c r="E31" s="1527"/>
      <c r="F31" s="1527"/>
      <c r="L31" s="1514"/>
    </row>
    <row r="32" spans="1:12" ht="14.5">
      <c r="A32" s="1523"/>
      <c r="B32" s="1522"/>
      <c r="C32" s="1525"/>
      <c r="D32" s="1525"/>
      <c r="E32" s="1527"/>
      <c r="F32" s="1527"/>
      <c r="L32" s="1514"/>
    </row>
    <row r="33" spans="1:12" ht="14.5">
      <c r="A33" s="1519"/>
      <c r="B33" s="1520"/>
      <c r="C33" s="1520"/>
      <c r="D33" s="1520"/>
      <c r="E33" s="1520"/>
      <c r="F33" s="1520"/>
      <c r="L33" s="1514"/>
    </row>
    <row r="34" spans="1:12" ht="14.5">
      <c r="A34" s="1519">
        <v>3.2</v>
      </c>
      <c r="B34" s="1535" t="s">
        <v>2647</v>
      </c>
      <c r="C34" s="1520"/>
      <c r="D34" s="1520"/>
      <c r="E34" s="1520"/>
      <c r="F34" s="1520"/>
      <c r="L34" s="1514"/>
    </row>
    <row r="35" spans="1:12" ht="14.5">
      <c r="A35" s="1519"/>
      <c r="B35" s="1520"/>
      <c r="C35" s="1520"/>
      <c r="D35" s="1520"/>
      <c r="E35" s="1520"/>
      <c r="F35" s="1520"/>
      <c r="L35" s="1514"/>
    </row>
    <row r="36" spans="1:12" ht="14.5">
      <c r="A36" s="1523"/>
      <c r="B36" s="1522"/>
      <c r="C36" s="1525"/>
      <c r="D36" s="1525"/>
      <c r="E36" s="1527"/>
      <c r="F36" s="1527"/>
      <c r="L36" s="1514"/>
    </row>
    <row r="37" spans="1:12" ht="14.5">
      <c r="A37" s="1523" t="s">
        <v>2648</v>
      </c>
      <c r="B37" s="1521" t="s">
        <v>2649</v>
      </c>
      <c r="C37" s="1525"/>
      <c r="D37" s="1525"/>
      <c r="E37" s="1527"/>
      <c r="F37" s="1527"/>
      <c r="L37" s="1514"/>
    </row>
    <row r="38" spans="1:12">
      <c r="A38" s="1519"/>
      <c r="B38" s="1516"/>
      <c r="C38" s="1522"/>
      <c r="D38" s="1522"/>
      <c r="E38" s="1522"/>
      <c r="F38" s="1522"/>
      <c r="L38" s="1514"/>
    </row>
    <row r="39" spans="1:12" ht="87">
      <c r="A39" s="1536"/>
      <c r="B39" s="1524" t="s">
        <v>2650</v>
      </c>
      <c r="C39" s="1525"/>
      <c r="D39" s="1525"/>
      <c r="E39" s="1527"/>
      <c r="F39" s="1527"/>
      <c r="L39" s="1514"/>
    </row>
    <row r="40" spans="1:12" ht="14.5">
      <c r="A40" s="1536"/>
      <c r="B40" s="1533"/>
      <c r="C40" s="1525"/>
      <c r="D40" s="1525"/>
      <c r="E40" s="1527"/>
      <c r="F40" s="1527"/>
      <c r="L40" s="1514"/>
    </row>
    <row r="41" spans="1:12" ht="14.5">
      <c r="A41" s="1536" t="s">
        <v>2651</v>
      </c>
      <c r="B41" s="1537" t="s">
        <v>2652</v>
      </c>
      <c r="C41" s="1538" t="s">
        <v>19</v>
      </c>
      <c r="D41" s="1538">
        <v>150</v>
      </c>
      <c r="E41" s="1539"/>
      <c r="F41" s="1539"/>
      <c r="L41" s="1514"/>
    </row>
    <row r="42" spans="1:12" ht="14.5">
      <c r="A42" s="1536"/>
      <c r="B42" s="1537"/>
      <c r="C42" s="1538"/>
      <c r="D42" s="1538"/>
      <c r="E42" s="1539"/>
      <c r="F42" s="1539"/>
      <c r="L42" s="1514"/>
    </row>
    <row r="43" spans="1:12" ht="14.5">
      <c r="A43" s="1536" t="s">
        <v>2653</v>
      </c>
      <c r="B43" s="1538" t="s">
        <v>2654</v>
      </c>
      <c r="C43" s="1538" t="s">
        <v>19</v>
      </c>
      <c r="D43" s="1538">
        <v>300</v>
      </c>
      <c r="E43" s="1539"/>
      <c r="F43" s="1539"/>
      <c r="L43" s="1514"/>
    </row>
    <row r="44" spans="1:12" ht="14.5">
      <c r="A44" s="1536"/>
      <c r="B44" s="1538"/>
      <c r="C44" s="1538"/>
      <c r="D44" s="1538"/>
      <c r="E44" s="1539"/>
      <c r="F44" s="1539"/>
      <c r="L44" s="1514"/>
    </row>
    <row r="45" spans="1:12" ht="14.5">
      <c r="A45" s="1536" t="s">
        <v>2655</v>
      </c>
      <c r="B45" s="1538" t="s">
        <v>2656</v>
      </c>
      <c r="C45" s="1538" t="s">
        <v>19</v>
      </c>
      <c r="D45" s="1538">
        <f>150*4</f>
        <v>600</v>
      </c>
      <c r="E45" s="1539"/>
      <c r="F45" s="1539"/>
      <c r="L45" s="1514"/>
    </row>
    <row r="46" spans="1:12" ht="14.5">
      <c r="A46" s="1536"/>
      <c r="B46" s="1538"/>
      <c r="C46" s="1538"/>
      <c r="D46" s="1538"/>
      <c r="E46" s="1539"/>
      <c r="F46" s="1539"/>
      <c r="L46" s="1514"/>
    </row>
    <row r="47" spans="1:12" ht="14.5">
      <c r="A47" s="1536" t="s">
        <v>2657</v>
      </c>
      <c r="B47" s="1538" t="s">
        <v>2658</v>
      </c>
      <c r="C47" s="1538" t="s">
        <v>19</v>
      </c>
      <c r="D47" s="1538">
        <v>700</v>
      </c>
      <c r="E47" s="1539"/>
      <c r="F47" s="1539"/>
      <c r="L47" s="1514"/>
    </row>
    <row r="48" spans="1:12" ht="14.5">
      <c r="A48" s="1536"/>
      <c r="B48" s="1538"/>
      <c r="C48" s="1538"/>
      <c r="D48" s="1538"/>
      <c r="E48" s="1539"/>
      <c r="F48" s="1539"/>
      <c r="L48" s="1514"/>
    </row>
    <row r="49" spans="1:12" ht="14.5">
      <c r="A49" s="1536" t="s">
        <v>2659</v>
      </c>
      <c r="B49" s="1538" t="s">
        <v>2660</v>
      </c>
      <c r="C49" s="1538" t="s">
        <v>19</v>
      </c>
      <c r="D49" s="1538">
        <v>1800</v>
      </c>
      <c r="E49" s="1539"/>
      <c r="F49" s="1539"/>
      <c r="L49" s="1514"/>
    </row>
    <row r="50" spans="1:12" ht="14.5">
      <c r="A50" s="1536"/>
      <c r="B50" s="1538"/>
      <c r="C50" s="1538"/>
      <c r="D50" s="1538"/>
      <c r="E50" s="1539"/>
      <c r="F50" s="1539"/>
      <c r="L50" s="1514"/>
    </row>
    <row r="51" spans="1:12" ht="14.5">
      <c r="A51" s="1536" t="s">
        <v>2661</v>
      </c>
      <c r="B51" s="1538" t="s">
        <v>2662</v>
      </c>
      <c r="C51" s="1538" t="s">
        <v>1019</v>
      </c>
      <c r="D51" s="1538">
        <f>640*4</f>
        <v>2560</v>
      </c>
      <c r="E51" s="1539"/>
      <c r="F51" s="1539"/>
      <c r="L51" s="1514"/>
    </row>
    <row r="52" spans="1:12" ht="14.5">
      <c r="A52" s="1536"/>
      <c r="B52" s="1538"/>
      <c r="C52" s="1538"/>
      <c r="D52" s="1538"/>
      <c r="E52" s="1539"/>
      <c r="F52" s="1539"/>
      <c r="L52" s="1514"/>
    </row>
    <row r="53" spans="1:12" ht="14.5">
      <c r="A53" s="1536"/>
      <c r="B53" s="1538" t="s">
        <v>264</v>
      </c>
      <c r="C53" s="1538"/>
      <c r="D53" s="1538"/>
      <c r="E53" s="1539"/>
      <c r="F53" s="1539"/>
      <c r="L53" s="1514"/>
    </row>
    <row r="54" spans="1:12" ht="26">
      <c r="A54" s="1536"/>
      <c r="B54" s="1540" t="s">
        <v>2663</v>
      </c>
      <c r="C54" s="1538"/>
      <c r="D54" s="1538"/>
      <c r="E54" s="1539"/>
      <c r="F54" s="1539"/>
      <c r="L54" s="1514"/>
    </row>
    <row r="55" spans="1:12" ht="14.5">
      <c r="A55" s="1536"/>
      <c r="B55" s="1540"/>
      <c r="C55" s="1538"/>
      <c r="D55" s="1538"/>
      <c r="E55" s="1539"/>
      <c r="F55" s="1539"/>
      <c r="L55" s="1514"/>
    </row>
    <row r="56" spans="1:12" ht="14.5">
      <c r="A56" s="1536" t="s">
        <v>2664</v>
      </c>
      <c r="B56" s="1538" t="s">
        <v>2665</v>
      </c>
      <c r="C56" s="1538" t="s">
        <v>2666</v>
      </c>
      <c r="D56" s="1538">
        <f>15*4</f>
        <v>60</v>
      </c>
      <c r="E56" s="1539"/>
      <c r="F56" s="1539"/>
      <c r="L56" s="1514"/>
    </row>
    <row r="57" spans="1:12">
      <c r="A57" s="1519"/>
      <c r="B57" s="1522"/>
      <c r="C57" s="1522"/>
      <c r="D57" s="1522"/>
      <c r="E57" s="1522"/>
      <c r="F57" s="1522"/>
      <c r="L57" s="1514"/>
    </row>
    <row r="58" spans="1:12">
      <c r="A58" s="1519"/>
      <c r="B58" s="1522" t="s">
        <v>2840</v>
      </c>
      <c r="C58" s="1522"/>
      <c r="D58" s="1522"/>
      <c r="E58" s="1522"/>
      <c r="F58" s="1541"/>
      <c r="L58" s="1514"/>
    </row>
    <row r="59" spans="1:12" ht="17.25" customHeight="1">
      <c r="A59" s="1519"/>
      <c r="B59" s="1522"/>
      <c r="C59" s="1522"/>
      <c r="D59" s="1522"/>
      <c r="E59" s="1522"/>
      <c r="F59" s="1522"/>
    </row>
    <row r="60" spans="1:12" ht="15.75" customHeight="1">
      <c r="A60" s="1519"/>
      <c r="B60" s="1522"/>
      <c r="C60" s="1522"/>
      <c r="D60" s="1522"/>
      <c r="E60" s="1522"/>
      <c r="F60" s="1522"/>
    </row>
    <row r="61" spans="1:12" ht="14.5">
      <c r="A61" s="1523"/>
      <c r="B61" s="1533"/>
      <c r="C61" s="1529"/>
      <c r="D61" s="1529"/>
      <c r="E61" s="1532"/>
      <c r="F61" s="1532"/>
    </row>
    <row r="62" spans="1:12" ht="89.25" customHeight="1">
      <c r="A62" s="1523">
        <v>3.4</v>
      </c>
      <c r="B62" s="1524" t="s">
        <v>2667</v>
      </c>
      <c r="C62" s="1525" t="s">
        <v>2668</v>
      </c>
      <c r="D62" s="1525" t="s">
        <v>2668</v>
      </c>
      <c r="E62" s="1527"/>
      <c r="F62" s="1527"/>
    </row>
    <row r="63" spans="1:12" ht="14.5">
      <c r="A63" s="1523"/>
      <c r="B63" s="1533"/>
      <c r="C63" s="1529"/>
      <c r="D63" s="1529"/>
      <c r="E63" s="1532"/>
      <c r="F63" s="1532"/>
    </row>
    <row r="64" spans="1:12" ht="29">
      <c r="A64" s="1523">
        <v>3.5</v>
      </c>
      <c r="B64" s="1524" t="s">
        <v>2669</v>
      </c>
      <c r="C64" s="1525" t="s">
        <v>2668</v>
      </c>
      <c r="D64" s="1525" t="s">
        <v>2668</v>
      </c>
      <c r="E64" s="1527"/>
      <c r="F64" s="1527"/>
    </row>
    <row r="65" spans="1:6" ht="14.5">
      <c r="A65" s="1523"/>
      <c r="B65" s="1533"/>
      <c r="C65" s="1529"/>
      <c r="D65" s="1529"/>
      <c r="E65" s="1532"/>
      <c r="F65" s="1532"/>
    </row>
    <row r="66" spans="1:6" ht="29">
      <c r="A66" s="1523">
        <v>3.6</v>
      </c>
      <c r="B66" s="1524" t="s">
        <v>2670</v>
      </c>
      <c r="C66" s="1529" t="s">
        <v>2668</v>
      </c>
      <c r="D66" s="1529" t="s">
        <v>2668</v>
      </c>
      <c r="E66" s="1532"/>
      <c r="F66" s="1532"/>
    </row>
    <row r="67" spans="1:6">
      <c r="A67" s="1519"/>
      <c r="B67" s="1522"/>
      <c r="C67" s="1522"/>
      <c r="D67" s="1522"/>
      <c r="E67" s="1522"/>
      <c r="F67" s="1522"/>
    </row>
    <row r="68" spans="1:6" ht="14.5">
      <c r="A68" s="1519"/>
      <c r="B68" s="1522" t="s">
        <v>2839</v>
      </c>
      <c r="C68" s="1522"/>
      <c r="D68" s="1522"/>
      <c r="E68" s="1522"/>
      <c r="F68" s="1532"/>
    </row>
  </sheetData>
  <mergeCells count="3">
    <mergeCell ref="A1:F1"/>
    <mergeCell ref="A2:F2"/>
    <mergeCell ref="A3:F3"/>
  </mergeCells>
  <pageMargins left="0.7" right="0.7" top="0.75" bottom="0.75" header="0.3" footer="0.3"/>
  <pageSetup paperSize="9" scale="85" fitToHeight="0" orientation="portrait" r:id="rId1"/>
  <headerFooter alignWithMargins="0">
    <oddFooter>Page &amp;P of &amp;N</oddFooter>
  </headerFooter>
  <rowBreaks count="3" manualBreakCount="3">
    <brk id="13" max="5" man="1"/>
    <brk id="31" max="5" man="1"/>
    <brk id="58" max="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C33"/>
  <sheetViews>
    <sheetView view="pageBreakPreview" zoomScaleSheetLayoutView="100" workbookViewId="0">
      <selection activeCell="C10" sqref="C10:C21"/>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131" t="str">
        <f>'Site and ancilliary'!A1:F1</f>
        <v>MBEERE SOUTH WATER SUPPLY PROJECT: LOT II-KAMBURU WATER SUPPLY</v>
      </c>
      <c r="B1" s="2132"/>
      <c r="C1" s="2133"/>
    </row>
    <row r="2" spans="1:3" ht="13">
      <c r="A2" s="621"/>
      <c r="B2" s="625"/>
      <c r="C2" s="626"/>
    </row>
    <row r="3" spans="1:3" ht="13">
      <c r="A3" s="2167" t="str">
        <f>'Solar Panels-Booster pumps'!A2:F2</f>
        <v>BILL No. 3.14</v>
      </c>
      <c r="B3" s="1931"/>
      <c r="C3" s="1932"/>
    </row>
    <row r="4" spans="1:3">
      <c r="A4" s="621"/>
      <c r="B4" s="623"/>
      <c r="C4" s="624"/>
    </row>
    <row r="5" spans="1:3" ht="13">
      <c r="A5" s="2158" t="s">
        <v>2060</v>
      </c>
      <c r="B5" s="2159"/>
      <c r="C5" s="2160"/>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1616</v>
      </c>
      <c r="C10" s="636"/>
    </row>
    <row r="11" spans="1:3">
      <c r="A11" s="621"/>
      <c r="B11" s="632"/>
      <c r="C11" s="633"/>
    </row>
    <row r="12" spans="1:3" s="622" customFormat="1">
      <c r="A12" s="634"/>
      <c r="B12" s="786" t="s">
        <v>1617</v>
      </c>
      <c r="C12" s="636"/>
    </row>
    <row r="13" spans="1:3">
      <c r="A13" s="621"/>
      <c r="B13" s="632"/>
      <c r="C13" s="633"/>
    </row>
    <row r="14" spans="1:3" s="622" customFormat="1">
      <c r="A14" s="634"/>
      <c r="B14" s="786" t="s">
        <v>1618</v>
      </c>
      <c r="C14" s="636"/>
    </row>
    <row r="15" spans="1:3">
      <c r="A15" s="621"/>
      <c r="B15" s="632"/>
      <c r="C15" s="633"/>
    </row>
    <row r="16" spans="1:3" s="622" customFormat="1">
      <c r="A16" s="634"/>
      <c r="B16" s="786" t="s">
        <v>1619</v>
      </c>
      <c r="C16" s="636"/>
    </row>
    <row r="17" spans="1:3">
      <c r="A17" s="621"/>
      <c r="B17" s="632"/>
      <c r="C17" s="633"/>
    </row>
    <row r="18" spans="1:3">
      <c r="A18" s="621"/>
      <c r="B18" s="632"/>
      <c r="C18" s="633"/>
    </row>
    <row r="19" spans="1:3">
      <c r="A19" s="621"/>
      <c r="B19" s="632"/>
      <c r="C19" s="633"/>
    </row>
    <row r="20" spans="1:3">
      <c r="A20" s="637"/>
      <c r="B20" s="638"/>
      <c r="C20" s="639"/>
    </row>
    <row r="21" spans="1:3" ht="13.5" thickBot="1">
      <c r="A21" s="1907" t="s">
        <v>2838</v>
      </c>
      <c r="B21" s="1908"/>
      <c r="C21" s="640"/>
    </row>
    <row r="22" spans="1:3">
      <c r="A22" s="621"/>
      <c r="B22" s="641"/>
      <c r="C22" s="642"/>
    </row>
    <row r="23" spans="1:3">
      <c r="A23" s="621"/>
      <c r="B23" s="641"/>
      <c r="C23" s="642"/>
    </row>
    <row r="24" spans="1:3">
      <c r="A24" s="621"/>
      <c r="B24" s="641"/>
      <c r="C24" s="642"/>
    </row>
    <row r="25" spans="1:3">
      <c r="A25" s="621"/>
      <c r="B25" s="641"/>
      <c r="C25" s="642"/>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ht="13" thickBot="1">
      <c r="A31" s="627"/>
      <c r="B31" s="643"/>
      <c r="C31" s="644"/>
    </row>
    <row r="33" spans="3:3">
      <c r="C33" s="645"/>
    </row>
  </sheetData>
  <mergeCells count="4">
    <mergeCell ref="A1:C1"/>
    <mergeCell ref="A3:C3"/>
    <mergeCell ref="A5:C5"/>
    <mergeCell ref="A21:B21"/>
  </mergeCells>
  <pageMargins left="0.7" right="0.7" top="0.75" bottom="0.75" header="0.3" footer="0.3"/>
  <pageSetup paperSize="9" scale="91" fitToHeight="0" orientation="portrait" r:id="rId1"/>
  <headerFooter alignWithMargins="0">
    <oddFooter>Page &amp;P of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4">
    <pageSetUpPr fitToPage="1"/>
  </sheetPr>
  <dimension ref="A1:D400"/>
  <sheetViews>
    <sheetView view="pageBreakPreview" topLeftCell="A16" zoomScaleNormal="100" zoomScaleSheetLayoutView="100" workbookViewId="0">
      <selection activeCell="I31" sqref="I31"/>
    </sheetView>
  </sheetViews>
  <sheetFormatPr defaultColWidth="7.90625" defaultRowHeight="13"/>
  <cols>
    <col min="1" max="1" width="3.26953125" style="787" customWidth="1"/>
    <col min="2" max="2" width="53.81640625" style="787" customWidth="1"/>
    <col min="3" max="3" width="15.36328125" style="787" customWidth="1"/>
    <col min="4" max="4" width="22.6328125" style="816" customWidth="1"/>
    <col min="5" max="5" width="7.90625" style="787"/>
    <col min="6" max="6" width="12" style="787" bestFit="1" customWidth="1"/>
    <col min="7" max="253" width="7.90625" style="787"/>
    <col min="254" max="254" width="7.90625" style="787" customWidth="1"/>
    <col min="255" max="255" width="51.08984375" style="787" customWidth="1"/>
    <col min="256" max="256" width="10.08984375" style="787" customWidth="1"/>
    <col min="257" max="257" width="20.6328125" style="787" customWidth="1"/>
    <col min="258" max="258" width="8.984375E-2" style="787" customWidth="1"/>
    <col min="259" max="259" width="0" style="787" hidden="1" customWidth="1"/>
    <col min="260" max="509" width="7.90625" style="787"/>
    <col min="510" max="510" width="7.90625" style="787" customWidth="1"/>
    <col min="511" max="511" width="51.08984375" style="787" customWidth="1"/>
    <col min="512" max="512" width="10.08984375" style="787" customWidth="1"/>
    <col min="513" max="513" width="20.6328125" style="787" customWidth="1"/>
    <col min="514" max="514" width="8.984375E-2" style="787" customWidth="1"/>
    <col min="515" max="515" width="0" style="787" hidden="1" customWidth="1"/>
    <col min="516" max="765" width="7.90625" style="787"/>
    <col min="766" max="766" width="7.90625" style="787" customWidth="1"/>
    <col min="767" max="767" width="51.08984375" style="787" customWidth="1"/>
    <col min="768" max="768" width="10.08984375" style="787" customWidth="1"/>
    <col min="769" max="769" width="20.6328125" style="787" customWidth="1"/>
    <col min="770" max="770" width="8.984375E-2" style="787" customWidth="1"/>
    <col min="771" max="771" width="0" style="787" hidden="1" customWidth="1"/>
    <col min="772" max="1021" width="7.90625" style="787"/>
    <col min="1022" max="1022" width="7.90625" style="787" customWidth="1"/>
    <col min="1023" max="1023" width="51.08984375" style="787" customWidth="1"/>
    <col min="1024" max="1024" width="10.08984375" style="787" customWidth="1"/>
    <col min="1025" max="1025" width="20.6328125" style="787" customWidth="1"/>
    <col min="1026" max="1026" width="8.984375E-2" style="787" customWidth="1"/>
    <col min="1027" max="1027" width="0" style="787" hidden="1" customWidth="1"/>
    <col min="1028" max="1277" width="7.90625" style="787"/>
    <col min="1278" max="1278" width="7.90625" style="787" customWidth="1"/>
    <col min="1279" max="1279" width="51.08984375" style="787" customWidth="1"/>
    <col min="1280" max="1280" width="10.08984375" style="787" customWidth="1"/>
    <col min="1281" max="1281" width="20.6328125" style="787" customWidth="1"/>
    <col min="1282" max="1282" width="8.984375E-2" style="787" customWidth="1"/>
    <col min="1283" max="1283" width="0" style="787" hidden="1" customWidth="1"/>
    <col min="1284" max="1533" width="7.90625" style="787"/>
    <col min="1534" max="1534" width="7.90625" style="787" customWidth="1"/>
    <col min="1535" max="1535" width="51.08984375" style="787" customWidth="1"/>
    <col min="1536" max="1536" width="10.08984375" style="787" customWidth="1"/>
    <col min="1537" max="1537" width="20.6328125" style="787" customWidth="1"/>
    <col min="1538" max="1538" width="8.984375E-2" style="787" customWidth="1"/>
    <col min="1539" max="1539" width="0" style="787" hidden="1" customWidth="1"/>
    <col min="1540" max="1789" width="7.90625" style="787"/>
    <col min="1790" max="1790" width="7.90625" style="787" customWidth="1"/>
    <col min="1791" max="1791" width="51.08984375" style="787" customWidth="1"/>
    <col min="1792" max="1792" width="10.08984375" style="787" customWidth="1"/>
    <col min="1793" max="1793" width="20.6328125" style="787" customWidth="1"/>
    <col min="1794" max="1794" width="8.984375E-2" style="787" customWidth="1"/>
    <col min="1795" max="1795" width="0" style="787" hidden="1" customWidth="1"/>
    <col min="1796" max="2045" width="7.90625" style="787"/>
    <col min="2046" max="2046" width="7.90625" style="787" customWidth="1"/>
    <col min="2047" max="2047" width="51.08984375" style="787" customWidth="1"/>
    <col min="2048" max="2048" width="10.08984375" style="787" customWidth="1"/>
    <col min="2049" max="2049" width="20.6328125" style="787" customWidth="1"/>
    <col min="2050" max="2050" width="8.984375E-2" style="787" customWidth="1"/>
    <col min="2051" max="2051" width="0" style="787" hidden="1" customWidth="1"/>
    <col min="2052" max="2301" width="7.90625" style="787"/>
    <col min="2302" max="2302" width="7.90625" style="787" customWidth="1"/>
    <col min="2303" max="2303" width="51.08984375" style="787" customWidth="1"/>
    <col min="2304" max="2304" width="10.08984375" style="787" customWidth="1"/>
    <col min="2305" max="2305" width="20.6328125" style="787" customWidth="1"/>
    <col min="2306" max="2306" width="8.984375E-2" style="787" customWidth="1"/>
    <col min="2307" max="2307" width="0" style="787" hidden="1" customWidth="1"/>
    <col min="2308" max="2557" width="7.90625" style="787"/>
    <col min="2558" max="2558" width="7.90625" style="787" customWidth="1"/>
    <col min="2559" max="2559" width="51.08984375" style="787" customWidth="1"/>
    <col min="2560" max="2560" width="10.08984375" style="787" customWidth="1"/>
    <col min="2561" max="2561" width="20.6328125" style="787" customWidth="1"/>
    <col min="2562" max="2562" width="8.984375E-2" style="787" customWidth="1"/>
    <col min="2563" max="2563" width="0" style="787" hidden="1" customWidth="1"/>
    <col min="2564" max="2813" width="7.90625" style="787"/>
    <col min="2814" max="2814" width="7.90625" style="787" customWidth="1"/>
    <col min="2815" max="2815" width="51.08984375" style="787" customWidth="1"/>
    <col min="2816" max="2816" width="10.08984375" style="787" customWidth="1"/>
    <col min="2817" max="2817" width="20.6328125" style="787" customWidth="1"/>
    <col min="2818" max="2818" width="8.984375E-2" style="787" customWidth="1"/>
    <col min="2819" max="2819" width="0" style="787" hidden="1" customWidth="1"/>
    <col min="2820" max="3069" width="7.90625" style="787"/>
    <col min="3070" max="3070" width="7.90625" style="787" customWidth="1"/>
    <col min="3071" max="3071" width="51.08984375" style="787" customWidth="1"/>
    <col min="3072" max="3072" width="10.08984375" style="787" customWidth="1"/>
    <col min="3073" max="3073" width="20.6328125" style="787" customWidth="1"/>
    <col min="3074" max="3074" width="8.984375E-2" style="787" customWidth="1"/>
    <col min="3075" max="3075" width="0" style="787" hidden="1" customWidth="1"/>
    <col min="3076" max="3325" width="7.90625" style="787"/>
    <col min="3326" max="3326" width="7.90625" style="787" customWidth="1"/>
    <col min="3327" max="3327" width="51.08984375" style="787" customWidth="1"/>
    <col min="3328" max="3328" width="10.08984375" style="787" customWidth="1"/>
    <col min="3329" max="3329" width="20.6328125" style="787" customWidth="1"/>
    <col min="3330" max="3330" width="8.984375E-2" style="787" customWidth="1"/>
    <col min="3331" max="3331" width="0" style="787" hidden="1" customWidth="1"/>
    <col min="3332" max="3581" width="7.90625" style="787"/>
    <col min="3582" max="3582" width="7.90625" style="787" customWidth="1"/>
    <col min="3583" max="3583" width="51.08984375" style="787" customWidth="1"/>
    <col min="3584" max="3584" width="10.08984375" style="787" customWidth="1"/>
    <col min="3585" max="3585" width="20.6328125" style="787" customWidth="1"/>
    <col min="3586" max="3586" width="8.984375E-2" style="787" customWidth="1"/>
    <col min="3587" max="3587" width="0" style="787" hidden="1" customWidth="1"/>
    <col min="3588" max="3837" width="7.90625" style="787"/>
    <col min="3838" max="3838" width="7.90625" style="787" customWidth="1"/>
    <col min="3839" max="3839" width="51.08984375" style="787" customWidth="1"/>
    <col min="3840" max="3840" width="10.08984375" style="787" customWidth="1"/>
    <col min="3841" max="3841" width="20.6328125" style="787" customWidth="1"/>
    <col min="3842" max="3842" width="8.984375E-2" style="787" customWidth="1"/>
    <col min="3843" max="3843" width="0" style="787" hidden="1" customWidth="1"/>
    <col min="3844" max="4093" width="7.90625" style="787"/>
    <col min="4094" max="4094" width="7.90625" style="787" customWidth="1"/>
    <col min="4095" max="4095" width="51.08984375" style="787" customWidth="1"/>
    <col min="4096" max="4096" width="10.08984375" style="787" customWidth="1"/>
    <col min="4097" max="4097" width="20.6328125" style="787" customWidth="1"/>
    <col min="4098" max="4098" width="8.984375E-2" style="787" customWidth="1"/>
    <col min="4099" max="4099" width="0" style="787" hidden="1" customWidth="1"/>
    <col min="4100" max="4349" width="7.90625" style="787"/>
    <col min="4350" max="4350" width="7.90625" style="787" customWidth="1"/>
    <col min="4351" max="4351" width="51.08984375" style="787" customWidth="1"/>
    <col min="4352" max="4352" width="10.08984375" style="787" customWidth="1"/>
    <col min="4353" max="4353" width="20.6328125" style="787" customWidth="1"/>
    <col min="4354" max="4354" width="8.984375E-2" style="787" customWidth="1"/>
    <col min="4355" max="4355" width="0" style="787" hidden="1" customWidth="1"/>
    <col min="4356" max="4605" width="7.90625" style="787"/>
    <col min="4606" max="4606" width="7.90625" style="787" customWidth="1"/>
    <col min="4607" max="4607" width="51.08984375" style="787" customWidth="1"/>
    <col min="4608" max="4608" width="10.08984375" style="787" customWidth="1"/>
    <col min="4609" max="4609" width="20.6328125" style="787" customWidth="1"/>
    <col min="4610" max="4610" width="8.984375E-2" style="787" customWidth="1"/>
    <col min="4611" max="4611" width="0" style="787" hidden="1" customWidth="1"/>
    <col min="4612" max="4861" width="7.90625" style="787"/>
    <col min="4862" max="4862" width="7.90625" style="787" customWidth="1"/>
    <col min="4863" max="4863" width="51.08984375" style="787" customWidth="1"/>
    <col min="4864" max="4864" width="10.08984375" style="787" customWidth="1"/>
    <col min="4865" max="4865" width="20.6328125" style="787" customWidth="1"/>
    <col min="4866" max="4866" width="8.984375E-2" style="787" customWidth="1"/>
    <col min="4867" max="4867" width="0" style="787" hidden="1" customWidth="1"/>
    <col min="4868" max="5117" width="7.90625" style="787"/>
    <col min="5118" max="5118" width="7.90625" style="787" customWidth="1"/>
    <col min="5119" max="5119" width="51.08984375" style="787" customWidth="1"/>
    <col min="5120" max="5120" width="10.08984375" style="787" customWidth="1"/>
    <col min="5121" max="5121" width="20.6328125" style="787" customWidth="1"/>
    <col min="5122" max="5122" width="8.984375E-2" style="787" customWidth="1"/>
    <col min="5123" max="5123" width="0" style="787" hidden="1" customWidth="1"/>
    <col min="5124" max="5373" width="7.90625" style="787"/>
    <col min="5374" max="5374" width="7.90625" style="787" customWidth="1"/>
    <col min="5375" max="5375" width="51.08984375" style="787" customWidth="1"/>
    <col min="5376" max="5376" width="10.08984375" style="787" customWidth="1"/>
    <col min="5377" max="5377" width="20.6328125" style="787" customWidth="1"/>
    <col min="5378" max="5378" width="8.984375E-2" style="787" customWidth="1"/>
    <col min="5379" max="5379" width="0" style="787" hidden="1" customWidth="1"/>
    <col min="5380" max="5629" width="7.90625" style="787"/>
    <col min="5630" max="5630" width="7.90625" style="787" customWidth="1"/>
    <col min="5631" max="5631" width="51.08984375" style="787" customWidth="1"/>
    <col min="5632" max="5632" width="10.08984375" style="787" customWidth="1"/>
    <col min="5633" max="5633" width="20.6328125" style="787" customWidth="1"/>
    <col min="5634" max="5634" width="8.984375E-2" style="787" customWidth="1"/>
    <col min="5635" max="5635" width="0" style="787" hidden="1" customWidth="1"/>
    <col min="5636" max="5885" width="7.90625" style="787"/>
    <col min="5886" max="5886" width="7.90625" style="787" customWidth="1"/>
    <col min="5887" max="5887" width="51.08984375" style="787" customWidth="1"/>
    <col min="5888" max="5888" width="10.08984375" style="787" customWidth="1"/>
    <col min="5889" max="5889" width="20.6328125" style="787" customWidth="1"/>
    <col min="5890" max="5890" width="8.984375E-2" style="787" customWidth="1"/>
    <col min="5891" max="5891" width="0" style="787" hidden="1" customWidth="1"/>
    <col min="5892" max="6141" width="7.90625" style="787"/>
    <col min="6142" max="6142" width="7.90625" style="787" customWidth="1"/>
    <col min="6143" max="6143" width="51.08984375" style="787" customWidth="1"/>
    <col min="6144" max="6144" width="10.08984375" style="787" customWidth="1"/>
    <col min="6145" max="6145" width="20.6328125" style="787" customWidth="1"/>
    <col min="6146" max="6146" width="8.984375E-2" style="787" customWidth="1"/>
    <col min="6147" max="6147" width="0" style="787" hidden="1" customWidth="1"/>
    <col min="6148" max="6397" width="7.90625" style="787"/>
    <col min="6398" max="6398" width="7.90625" style="787" customWidth="1"/>
    <col min="6399" max="6399" width="51.08984375" style="787" customWidth="1"/>
    <col min="6400" max="6400" width="10.08984375" style="787" customWidth="1"/>
    <col min="6401" max="6401" width="20.6328125" style="787" customWidth="1"/>
    <col min="6402" max="6402" width="8.984375E-2" style="787" customWidth="1"/>
    <col min="6403" max="6403" width="0" style="787" hidden="1" customWidth="1"/>
    <col min="6404" max="6653" width="7.90625" style="787"/>
    <col min="6654" max="6654" width="7.90625" style="787" customWidth="1"/>
    <col min="6655" max="6655" width="51.08984375" style="787" customWidth="1"/>
    <col min="6656" max="6656" width="10.08984375" style="787" customWidth="1"/>
    <col min="6657" max="6657" width="20.6328125" style="787" customWidth="1"/>
    <col min="6658" max="6658" width="8.984375E-2" style="787" customWidth="1"/>
    <col min="6659" max="6659" width="0" style="787" hidden="1" customWidth="1"/>
    <col min="6660" max="6909" width="7.90625" style="787"/>
    <col min="6910" max="6910" width="7.90625" style="787" customWidth="1"/>
    <col min="6911" max="6911" width="51.08984375" style="787" customWidth="1"/>
    <col min="6912" max="6912" width="10.08984375" style="787" customWidth="1"/>
    <col min="6913" max="6913" width="20.6328125" style="787" customWidth="1"/>
    <col min="6914" max="6914" width="8.984375E-2" style="787" customWidth="1"/>
    <col min="6915" max="6915" width="0" style="787" hidden="1" customWidth="1"/>
    <col min="6916" max="7165" width="7.90625" style="787"/>
    <col min="7166" max="7166" width="7.90625" style="787" customWidth="1"/>
    <col min="7167" max="7167" width="51.08984375" style="787" customWidth="1"/>
    <col min="7168" max="7168" width="10.08984375" style="787" customWidth="1"/>
    <col min="7169" max="7169" width="20.6328125" style="787" customWidth="1"/>
    <col min="7170" max="7170" width="8.984375E-2" style="787" customWidth="1"/>
    <col min="7171" max="7171" width="0" style="787" hidden="1" customWidth="1"/>
    <col min="7172" max="7421" width="7.90625" style="787"/>
    <col min="7422" max="7422" width="7.90625" style="787" customWidth="1"/>
    <col min="7423" max="7423" width="51.08984375" style="787" customWidth="1"/>
    <col min="7424" max="7424" width="10.08984375" style="787" customWidth="1"/>
    <col min="7425" max="7425" width="20.6328125" style="787" customWidth="1"/>
    <col min="7426" max="7426" width="8.984375E-2" style="787" customWidth="1"/>
    <col min="7427" max="7427" width="0" style="787" hidden="1" customWidth="1"/>
    <col min="7428" max="7677" width="7.90625" style="787"/>
    <col min="7678" max="7678" width="7.90625" style="787" customWidth="1"/>
    <col min="7679" max="7679" width="51.08984375" style="787" customWidth="1"/>
    <col min="7680" max="7680" width="10.08984375" style="787" customWidth="1"/>
    <col min="7681" max="7681" width="20.6328125" style="787" customWidth="1"/>
    <col min="7682" max="7682" width="8.984375E-2" style="787" customWidth="1"/>
    <col min="7683" max="7683" width="0" style="787" hidden="1" customWidth="1"/>
    <col min="7684" max="7933" width="7.90625" style="787"/>
    <col min="7934" max="7934" width="7.90625" style="787" customWidth="1"/>
    <col min="7935" max="7935" width="51.08984375" style="787" customWidth="1"/>
    <col min="7936" max="7936" width="10.08984375" style="787" customWidth="1"/>
    <col min="7937" max="7937" width="20.6328125" style="787" customWidth="1"/>
    <col min="7938" max="7938" width="8.984375E-2" style="787" customWidth="1"/>
    <col min="7939" max="7939" width="0" style="787" hidden="1" customWidth="1"/>
    <col min="7940" max="8189" width="7.90625" style="787"/>
    <col min="8190" max="8190" width="7.90625" style="787" customWidth="1"/>
    <col min="8191" max="8191" width="51.08984375" style="787" customWidth="1"/>
    <col min="8192" max="8192" width="10.08984375" style="787" customWidth="1"/>
    <col min="8193" max="8193" width="20.6328125" style="787" customWidth="1"/>
    <col min="8194" max="8194" width="8.984375E-2" style="787" customWidth="1"/>
    <col min="8195" max="8195" width="0" style="787" hidden="1" customWidth="1"/>
    <col min="8196" max="8445" width="7.90625" style="787"/>
    <col min="8446" max="8446" width="7.90625" style="787" customWidth="1"/>
    <col min="8447" max="8447" width="51.08984375" style="787" customWidth="1"/>
    <col min="8448" max="8448" width="10.08984375" style="787" customWidth="1"/>
    <col min="8449" max="8449" width="20.6328125" style="787" customWidth="1"/>
    <col min="8450" max="8450" width="8.984375E-2" style="787" customWidth="1"/>
    <col min="8451" max="8451" width="0" style="787" hidden="1" customWidth="1"/>
    <col min="8452" max="8701" width="7.90625" style="787"/>
    <col min="8702" max="8702" width="7.90625" style="787" customWidth="1"/>
    <col min="8703" max="8703" width="51.08984375" style="787" customWidth="1"/>
    <col min="8704" max="8704" width="10.08984375" style="787" customWidth="1"/>
    <col min="8705" max="8705" width="20.6328125" style="787" customWidth="1"/>
    <col min="8706" max="8706" width="8.984375E-2" style="787" customWidth="1"/>
    <col min="8707" max="8707" width="0" style="787" hidden="1" customWidth="1"/>
    <col min="8708" max="8957" width="7.90625" style="787"/>
    <col min="8958" max="8958" width="7.90625" style="787" customWidth="1"/>
    <col min="8959" max="8959" width="51.08984375" style="787" customWidth="1"/>
    <col min="8960" max="8960" width="10.08984375" style="787" customWidth="1"/>
    <col min="8961" max="8961" width="20.6328125" style="787" customWidth="1"/>
    <col min="8962" max="8962" width="8.984375E-2" style="787" customWidth="1"/>
    <col min="8963" max="8963" width="0" style="787" hidden="1" customWidth="1"/>
    <col min="8964" max="9213" width="7.90625" style="787"/>
    <col min="9214" max="9214" width="7.90625" style="787" customWidth="1"/>
    <col min="9215" max="9215" width="51.08984375" style="787" customWidth="1"/>
    <col min="9216" max="9216" width="10.08984375" style="787" customWidth="1"/>
    <col min="9217" max="9217" width="20.6328125" style="787" customWidth="1"/>
    <col min="9218" max="9218" width="8.984375E-2" style="787" customWidth="1"/>
    <col min="9219" max="9219" width="0" style="787" hidden="1" customWidth="1"/>
    <col min="9220" max="9469" width="7.90625" style="787"/>
    <col min="9470" max="9470" width="7.90625" style="787" customWidth="1"/>
    <col min="9471" max="9471" width="51.08984375" style="787" customWidth="1"/>
    <col min="9472" max="9472" width="10.08984375" style="787" customWidth="1"/>
    <col min="9473" max="9473" width="20.6328125" style="787" customWidth="1"/>
    <col min="9474" max="9474" width="8.984375E-2" style="787" customWidth="1"/>
    <col min="9475" max="9475" width="0" style="787" hidden="1" customWidth="1"/>
    <col min="9476" max="9725" width="7.90625" style="787"/>
    <col min="9726" max="9726" width="7.90625" style="787" customWidth="1"/>
    <col min="9727" max="9727" width="51.08984375" style="787" customWidth="1"/>
    <col min="9728" max="9728" width="10.08984375" style="787" customWidth="1"/>
    <col min="9729" max="9729" width="20.6328125" style="787" customWidth="1"/>
    <col min="9730" max="9730" width="8.984375E-2" style="787" customWidth="1"/>
    <col min="9731" max="9731" width="0" style="787" hidden="1" customWidth="1"/>
    <col min="9732" max="9981" width="7.90625" style="787"/>
    <col min="9982" max="9982" width="7.90625" style="787" customWidth="1"/>
    <col min="9983" max="9983" width="51.08984375" style="787" customWidth="1"/>
    <col min="9984" max="9984" width="10.08984375" style="787" customWidth="1"/>
    <col min="9985" max="9985" width="20.6328125" style="787" customWidth="1"/>
    <col min="9986" max="9986" width="8.984375E-2" style="787" customWidth="1"/>
    <col min="9987" max="9987" width="0" style="787" hidden="1" customWidth="1"/>
    <col min="9988" max="10237" width="7.90625" style="787"/>
    <col min="10238" max="10238" width="7.90625" style="787" customWidth="1"/>
    <col min="10239" max="10239" width="51.08984375" style="787" customWidth="1"/>
    <col min="10240" max="10240" width="10.08984375" style="787" customWidth="1"/>
    <col min="10241" max="10241" width="20.6328125" style="787" customWidth="1"/>
    <col min="10242" max="10242" width="8.984375E-2" style="787" customWidth="1"/>
    <col min="10243" max="10243" width="0" style="787" hidden="1" customWidth="1"/>
    <col min="10244" max="10493" width="7.90625" style="787"/>
    <col min="10494" max="10494" width="7.90625" style="787" customWidth="1"/>
    <col min="10495" max="10495" width="51.08984375" style="787" customWidth="1"/>
    <col min="10496" max="10496" width="10.08984375" style="787" customWidth="1"/>
    <col min="10497" max="10497" width="20.6328125" style="787" customWidth="1"/>
    <col min="10498" max="10498" width="8.984375E-2" style="787" customWidth="1"/>
    <col min="10499" max="10499" width="0" style="787" hidden="1" customWidth="1"/>
    <col min="10500" max="10749" width="7.90625" style="787"/>
    <col min="10750" max="10750" width="7.90625" style="787" customWidth="1"/>
    <col min="10751" max="10751" width="51.08984375" style="787" customWidth="1"/>
    <col min="10752" max="10752" width="10.08984375" style="787" customWidth="1"/>
    <col min="10753" max="10753" width="20.6328125" style="787" customWidth="1"/>
    <col min="10754" max="10754" width="8.984375E-2" style="787" customWidth="1"/>
    <col min="10755" max="10755" width="0" style="787" hidden="1" customWidth="1"/>
    <col min="10756" max="11005" width="7.90625" style="787"/>
    <col min="11006" max="11006" width="7.90625" style="787" customWidth="1"/>
    <col min="11007" max="11007" width="51.08984375" style="787" customWidth="1"/>
    <col min="11008" max="11008" width="10.08984375" style="787" customWidth="1"/>
    <col min="11009" max="11009" width="20.6328125" style="787" customWidth="1"/>
    <col min="11010" max="11010" width="8.984375E-2" style="787" customWidth="1"/>
    <col min="11011" max="11011" width="0" style="787" hidden="1" customWidth="1"/>
    <col min="11012" max="11261" width="7.90625" style="787"/>
    <col min="11262" max="11262" width="7.90625" style="787" customWidth="1"/>
    <col min="11263" max="11263" width="51.08984375" style="787" customWidth="1"/>
    <col min="11264" max="11264" width="10.08984375" style="787" customWidth="1"/>
    <col min="11265" max="11265" width="20.6328125" style="787" customWidth="1"/>
    <col min="11266" max="11266" width="8.984375E-2" style="787" customWidth="1"/>
    <col min="11267" max="11267" width="0" style="787" hidden="1" customWidth="1"/>
    <col min="11268" max="11517" width="7.90625" style="787"/>
    <col min="11518" max="11518" width="7.90625" style="787" customWidth="1"/>
    <col min="11519" max="11519" width="51.08984375" style="787" customWidth="1"/>
    <col min="11520" max="11520" width="10.08984375" style="787" customWidth="1"/>
    <col min="11521" max="11521" width="20.6328125" style="787" customWidth="1"/>
    <col min="11522" max="11522" width="8.984375E-2" style="787" customWidth="1"/>
    <col min="11523" max="11523" width="0" style="787" hidden="1" customWidth="1"/>
    <col min="11524" max="11773" width="7.90625" style="787"/>
    <col min="11774" max="11774" width="7.90625" style="787" customWidth="1"/>
    <col min="11775" max="11775" width="51.08984375" style="787" customWidth="1"/>
    <col min="11776" max="11776" width="10.08984375" style="787" customWidth="1"/>
    <col min="11777" max="11777" width="20.6328125" style="787" customWidth="1"/>
    <col min="11778" max="11778" width="8.984375E-2" style="787" customWidth="1"/>
    <col min="11779" max="11779" width="0" style="787" hidden="1" customWidth="1"/>
    <col min="11780" max="12029" width="7.90625" style="787"/>
    <col min="12030" max="12030" width="7.90625" style="787" customWidth="1"/>
    <col min="12031" max="12031" width="51.08984375" style="787" customWidth="1"/>
    <col min="12032" max="12032" width="10.08984375" style="787" customWidth="1"/>
    <col min="12033" max="12033" width="20.6328125" style="787" customWidth="1"/>
    <col min="12034" max="12034" width="8.984375E-2" style="787" customWidth="1"/>
    <col min="12035" max="12035" width="0" style="787" hidden="1" customWidth="1"/>
    <col min="12036" max="12285" width="7.90625" style="787"/>
    <col min="12286" max="12286" width="7.90625" style="787" customWidth="1"/>
    <col min="12287" max="12287" width="51.08984375" style="787" customWidth="1"/>
    <col min="12288" max="12288" width="10.08984375" style="787" customWidth="1"/>
    <col min="12289" max="12289" width="20.6328125" style="787" customWidth="1"/>
    <col min="12290" max="12290" width="8.984375E-2" style="787" customWidth="1"/>
    <col min="12291" max="12291" width="0" style="787" hidden="1" customWidth="1"/>
    <col min="12292" max="12541" width="7.90625" style="787"/>
    <col min="12542" max="12542" width="7.90625" style="787" customWidth="1"/>
    <col min="12543" max="12543" width="51.08984375" style="787" customWidth="1"/>
    <col min="12544" max="12544" width="10.08984375" style="787" customWidth="1"/>
    <col min="12545" max="12545" width="20.6328125" style="787" customWidth="1"/>
    <col min="12546" max="12546" width="8.984375E-2" style="787" customWidth="1"/>
    <col min="12547" max="12547" width="0" style="787" hidden="1" customWidth="1"/>
    <col min="12548" max="12797" width="7.90625" style="787"/>
    <col min="12798" max="12798" width="7.90625" style="787" customWidth="1"/>
    <col min="12799" max="12799" width="51.08984375" style="787" customWidth="1"/>
    <col min="12800" max="12800" width="10.08984375" style="787" customWidth="1"/>
    <col min="12801" max="12801" width="20.6328125" style="787" customWidth="1"/>
    <col min="12802" max="12802" width="8.984375E-2" style="787" customWidth="1"/>
    <col min="12803" max="12803" width="0" style="787" hidden="1" customWidth="1"/>
    <col min="12804" max="13053" width="7.90625" style="787"/>
    <col min="13054" max="13054" width="7.90625" style="787" customWidth="1"/>
    <col min="13055" max="13055" width="51.08984375" style="787" customWidth="1"/>
    <col min="13056" max="13056" width="10.08984375" style="787" customWidth="1"/>
    <col min="13057" max="13057" width="20.6328125" style="787" customWidth="1"/>
    <col min="13058" max="13058" width="8.984375E-2" style="787" customWidth="1"/>
    <col min="13059" max="13059" width="0" style="787" hidden="1" customWidth="1"/>
    <col min="13060" max="13309" width="7.90625" style="787"/>
    <col min="13310" max="13310" width="7.90625" style="787" customWidth="1"/>
    <col min="13311" max="13311" width="51.08984375" style="787" customWidth="1"/>
    <col min="13312" max="13312" width="10.08984375" style="787" customWidth="1"/>
    <col min="13313" max="13313" width="20.6328125" style="787" customWidth="1"/>
    <col min="13314" max="13314" width="8.984375E-2" style="787" customWidth="1"/>
    <col min="13315" max="13315" width="0" style="787" hidden="1" customWidth="1"/>
    <col min="13316" max="13565" width="7.90625" style="787"/>
    <col min="13566" max="13566" width="7.90625" style="787" customWidth="1"/>
    <col min="13567" max="13567" width="51.08984375" style="787" customWidth="1"/>
    <col min="13568" max="13568" width="10.08984375" style="787" customWidth="1"/>
    <col min="13569" max="13569" width="20.6328125" style="787" customWidth="1"/>
    <col min="13570" max="13570" width="8.984375E-2" style="787" customWidth="1"/>
    <col min="13571" max="13571" width="0" style="787" hidden="1" customWidth="1"/>
    <col min="13572" max="13821" width="7.90625" style="787"/>
    <col min="13822" max="13822" width="7.90625" style="787" customWidth="1"/>
    <col min="13823" max="13823" width="51.08984375" style="787" customWidth="1"/>
    <col min="13824" max="13824" width="10.08984375" style="787" customWidth="1"/>
    <col min="13825" max="13825" width="20.6328125" style="787" customWidth="1"/>
    <col min="13826" max="13826" width="8.984375E-2" style="787" customWidth="1"/>
    <col min="13827" max="13827" width="0" style="787" hidden="1" customWidth="1"/>
    <col min="13828" max="14077" width="7.90625" style="787"/>
    <col min="14078" max="14078" width="7.90625" style="787" customWidth="1"/>
    <col min="14079" max="14079" width="51.08984375" style="787" customWidth="1"/>
    <col min="14080" max="14080" width="10.08984375" style="787" customWidth="1"/>
    <col min="14081" max="14081" width="20.6328125" style="787" customWidth="1"/>
    <col min="14082" max="14082" width="8.984375E-2" style="787" customWidth="1"/>
    <col min="14083" max="14083" width="0" style="787" hidden="1" customWidth="1"/>
    <col min="14084" max="14333" width="7.90625" style="787"/>
    <col min="14334" max="14334" width="7.90625" style="787" customWidth="1"/>
    <col min="14335" max="14335" width="51.08984375" style="787" customWidth="1"/>
    <col min="14336" max="14336" width="10.08984375" style="787" customWidth="1"/>
    <col min="14337" max="14337" width="20.6328125" style="787" customWidth="1"/>
    <col min="14338" max="14338" width="8.984375E-2" style="787" customWidth="1"/>
    <col min="14339" max="14339" width="0" style="787" hidden="1" customWidth="1"/>
    <col min="14340" max="14589" width="7.90625" style="787"/>
    <col min="14590" max="14590" width="7.90625" style="787" customWidth="1"/>
    <col min="14591" max="14591" width="51.08984375" style="787" customWidth="1"/>
    <col min="14592" max="14592" width="10.08984375" style="787" customWidth="1"/>
    <col min="14593" max="14593" width="20.6328125" style="787" customWidth="1"/>
    <col min="14594" max="14594" width="8.984375E-2" style="787" customWidth="1"/>
    <col min="14595" max="14595" width="0" style="787" hidden="1" customWidth="1"/>
    <col min="14596" max="14845" width="7.90625" style="787"/>
    <col min="14846" max="14846" width="7.90625" style="787" customWidth="1"/>
    <col min="14847" max="14847" width="51.08984375" style="787" customWidth="1"/>
    <col min="14848" max="14848" width="10.08984375" style="787" customWidth="1"/>
    <col min="14849" max="14849" width="20.6328125" style="787" customWidth="1"/>
    <col min="14850" max="14850" width="8.984375E-2" style="787" customWidth="1"/>
    <col min="14851" max="14851" width="0" style="787" hidden="1" customWidth="1"/>
    <col min="14852" max="15101" width="7.90625" style="787"/>
    <col min="15102" max="15102" width="7.90625" style="787" customWidth="1"/>
    <col min="15103" max="15103" width="51.08984375" style="787" customWidth="1"/>
    <col min="15104" max="15104" width="10.08984375" style="787" customWidth="1"/>
    <col min="15105" max="15105" width="20.6328125" style="787" customWidth="1"/>
    <col min="15106" max="15106" width="8.984375E-2" style="787" customWidth="1"/>
    <col min="15107" max="15107" width="0" style="787" hidden="1" customWidth="1"/>
    <col min="15108" max="15357" width="7.90625" style="787"/>
    <col min="15358" max="15358" width="7.90625" style="787" customWidth="1"/>
    <col min="15359" max="15359" width="51.08984375" style="787" customWidth="1"/>
    <col min="15360" max="15360" width="10.08984375" style="787" customWidth="1"/>
    <col min="15361" max="15361" width="20.6328125" style="787" customWidth="1"/>
    <col min="15362" max="15362" width="8.984375E-2" style="787" customWidth="1"/>
    <col min="15363" max="15363" width="0" style="787" hidden="1" customWidth="1"/>
    <col min="15364" max="15613" width="7.90625" style="787"/>
    <col min="15614" max="15614" width="7.90625" style="787" customWidth="1"/>
    <col min="15615" max="15615" width="51.08984375" style="787" customWidth="1"/>
    <col min="15616" max="15616" width="10.08984375" style="787" customWidth="1"/>
    <col min="15617" max="15617" width="20.6328125" style="787" customWidth="1"/>
    <col min="15618" max="15618" width="8.984375E-2" style="787" customWidth="1"/>
    <col min="15619" max="15619" width="0" style="787" hidden="1" customWidth="1"/>
    <col min="15620" max="15869" width="7.90625" style="787"/>
    <col min="15870" max="15870" width="7.90625" style="787" customWidth="1"/>
    <col min="15871" max="15871" width="51.08984375" style="787" customWidth="1"/>
    <col min="15872" max="15872" width="10.08984375" style="787" customWidth="1"/>
    <col min="15873" max="15873" width="20.6328125" style="787" customWidth="1"/>
    <col min="15874" max="15874" width="8.984375E-2" style="787" customWidth="1"/>
    <col min="15875" max="15875" width="0" style="787" hidden="1" customWidth="1"/>
    <col min="15876" max="16125" width="7.90625" style="787"/>
    <col min="16126" max="16126" width="7.90625" style="787" customWidth="1"/>
    <col min="16127" max="16127" width="51.08984375" style="787" customWidth="1"/>
    <col min="16128" max="16128" width="10.08984375" style="787" customWidth="1"/>
    <col min="16129" max="16129" width="20.6328125" style="787" customWidth="1"/>
    <col min="16130" max="16130" width="8.984375E-2" style="787" customWidth="1"/>
    <col min="16131" max="16131" width="0" style="787" hidden="1" customWidth="1"/>
    <col min="16132" max="16384" width="7.90625" style="787"/>
  </cols>
  <sheetData>
    <row r="1" spans="1:4" ht="19">
      <c r="A1" s="2168" t="s">
        <v>1623</v>
      </c>
      <c r="B1" s="2169"/>
      <c r="C1" s="2169"/>
      <c r="D1" s="2170"/>
    </row>
    <row r="2" spans="1:4" ht="6.75" customHeight="1">
      <c r="A2" s="1839"/>
      <c r="B2" s="788"/>
      <c r="C2" s="788"/>
      <c r="D2" s="1840"/>
    </row>
    <row r="3" spans="1:4" ht="19">
      <c r="A3" s="2171" t="s">
        <v>2831</v>
      </c>
      <c r="B3" s="1909"/>
      <c r="C3" s="1909"/>
      <c r="D3" s="2172"/>
    </row>
    <row r="4" spans="1:4" ht="8.25" customHeight="1">
      <c r="A4" s="1841"/>
      <c r="B4" s="789"/>
      <c r="C4" s="789"/>
      <c r="D4" s="1842"/>
    </row>
    <row r="5" spans="1:4" ht="19">
      <c r="A5" s="2171" t="s">
        <v>1621</v>
      </c>
      <c r="B5" s="1909"/>
      <c r="C5" s="1909"/>
      <c r="D5" s="2172"/>
    </row>
    <row r="6" spans="1:4">
      <c r="A6" s="1843"/>
      <c r="D6" s="1844"/>
    </row>
    <row r="7" spans="1:4" ht="13.5" thickBot="1">
      <c r="A7" s="1845"/>
      <c r="B7" s="1846"/>
      <c r="C7" s="1846"/>
      <c r="D7" s="1847"/>
    </row>
    <row r="8" spans="1:4">
      <c r="A8" s="797"/>
      <c r="B8" s="793"/>
      <c r="C8" s="793"/>
      <c r="D8" s="1473" t="s">
        <v>1097</v>
      </c>
    </row>
    <row r="9" spans="1:4" ht="13.5" thickBot="1">
      <c r="A9" s="795"/>
      <c r="B9" s="796"/>
      <c r="C9" s="796"/>
      <c r="D9" s="808" t="s">
        <v>1622</v>
      </c>
    </row>
    <row r="10" spans="1:4" ht="16.5" customHeight="1">
      <c r="A10" s="797"/>
      <c r="B10" s="793"/>
      <c r="C10" s="793"/>
      <c r="D10" s="809"/>
    </row>
    <row r="11" spans="1:4" ht="21" customHeight="1">
      <c r="A11" s="798"/>
      <c r="B11" s="635" t="s">
        <v>1624</v>
      </c>
      <c r="C11" s="622"/>
      <c r="D11" s="810"/>
    </row>
    <row r="12" spans="1:4" ht="15" customHeight="1">
      <c r="A12" s="792"/>
      <c r="B12" s="632"/>
      <c r="C12" s="620"/>
      <c r="D12" s="811"/>
    </row>
    <row r="13" spans="1:4" ht="21" customHeight="1">
      <c r="A13" s="798"/>
      <c r="B13" s="635" t="s">
        <v>1625</v>
      </c>
      <c r="C13" s="622"/>
      <c r="D13" s="810"/>
    </row>
    <row r="14" spans="1:4" ht="15" customHeight="1">
      <c r="A14" s="792"/>
      <c r="B14" s="632"/>
      <c r="C14" s="620"/>
      <c r="D14" s="811"/>
    </row>
    <row r="15" spans="1:4" ht="21" customHeight="1">
      <c r="A15" s="798"/>
      <c r="B15" s="635" t="s">
        <v>1626</v>
      </c>
      <c r="C15" s="622"/>
      <c r="D15" s="810"/>
    </row>
    <row r="16" spans="1:4" ht="15" customHeight="1">
      <c r="A16" s="792"/>
      <c r="B16" s="632"/>
      <c r="C16" s="620"/>
      <c r="D16" s="811"/>
    </row>
    <row r="17" spans="1:4" ht="21" customHeight="1">
      <c r="A17" s="798"/>
      <c r="B17" s="635" t="s">
        <v>1627</v>
      </c>
      <c r="C17" s="622"/>
      <c r="D17" s="1486"/>
    </row>
    <row r="18" spans="1:4" ht="15" customHeight="1">
      <c r="A18" s="792"/>
      <c r="B18" s="632"/>
      <c r="C18" s="620"/>
      <c r="D18" s="811"/>
    </row>
    <row r="19" spans="1:4" ht="15" customHeight="1">
      <c r="A19" s="792"/>
      <c r="B19" s="635" t="s">
        <v>1628</v>
      </c>
      <c r="C19" s="622"/>
      <c r="D19" s="810"/>
    </row>
    <row r="20" spans="1:4" ht="15" customHeight="1">
      <c r="A20" s="792"/>
      <c r="B20" s="635"/>
      <c r="C20" s="622"/>
      <c r="D20" s="810"/>
    </row>
    <row r="21" spans="1:4" ht="21" customHeight="1">
      <c r="A21" s="798"/>
      <c r="B21" s="786" t="s">
        <v>1969</v>
      </c>
      <c r="C21" s="622"/>
      <c r="D21" s="810"/>
    </row>
    <row r="22" spans="1:4" ht="15" customHeight="1">
      <c r="A22" s="792"/>
      <c r="B22" s="632"/>
      <c r="C22" s="620"/>
      <c r="D22" s="811"/>
    </row>
    <row r="23" spans="1:4" ht="21" customHeight="1">
      <c r="A23" s="798"/>
      <c r="B23" s="786" t="s">
        <v>2519</v>
      </c>
      <c r="C23" s="622"/>
      <c r="D23" s="810"/>
    </row>
    <row r="24" spans="1:4" ht="15" customHeight="1">
      <c r="A24" s="792"/>
      <c r="B24" s="632"/>
      <c r="C24" s="620"/>
      <c r="D24" s="811"/>
    </row>
    <row r="25" spans="1:4" ht="21" customHeight="1">
      <c r="A25" s="798"/>
      <c r="B25" s="786" t="s">
        <v>2539</v>
      </c>
      <c r="C25" s="622"/>
      <c r="D25" s="810"/>
    </row>
    <row r="26" spans="1:4" ht="15" customHeight="1">
      <c r="A26" s="792"/>
      <c r="B26" s="632"/>
      <c r="C26" s="620"/>
      <c r="D26" s="811"/>
    </row>
    <row r="27" spans="1:4" ht="21" customHeight="1">
      <c r="A27" s="798"/>
      <c r="B27" s="786" t="s">
        <v>2522</v>
      </c>
      <c r="C27" s="622"/>
      <c r="D27" s="810"/>
    </row>
    <row r="28" spans="1:4">
      <c r="A28" s="792"/>
      <c r="B28" s="799"/>
      <c r="C28" s="799"/>
      <c r="D28" s="810"/>
    </row>
    <row r="29" spans="1:4" ht="21" customHeight="1">
      <c r="A29" s="798"/>
      <c r="B29" s="786" t="s">
        <v>2523</v>
      </c>
      <c r="C29" s="622"/>
      <c r="D29" s="810"/>
    </row>
    <row r="30" spans="1:4">
      <c r="A30" s="792"/>
      <c r="B30" s="799"/>
      <c r="C30" s="799"/>
      <c r="D30" s="810"/>
    </row>
    <row r="31" spans="1:4" ht="21" customHeight="1">
      <c r="A31" s="798"/>
      <c r="B31" s="786" t="s">
        <v>2524</v>
      </c>
      <c r="C31" s="622"/>
      <c r="D31" s="810"/>
    </row>
    <row r="32" spans="1:4">
      <c r="A32" s="792"/>
      <c r="B32" s="799"/>
      <c r="C32" s="799"/>
      <c r="D32" s="810"/>
    </row>
    <row r="33" spans="1:4" ht="21" customHeight="1">
      <c r="A33" s="798"/>
      <c r="B33" s="786" t="s">
        <v>2525</v>
      </c>
      <c r="C33" s="622"/>
      <c r="D33" s="810"/>
    </row>
    <row r="34" spans="1:4">
      <c r="A34" s="792"/>
      <c r="B34" s="799"/>
      <c r="C34" s="799"/>
      <c r="D34" s="810"/>
    </row>
    <row r="35" spans="1:4" ht="21" customHeight="1">
      <c r="A35" s="798"/>
      <c r="B35" s="786" t="s">
        <v>1968</v>
      </c>
      <c r="C35" s="622"/>
      <c r="D35" s="810"/>
    </row>
    <row r="36" spans="1:4">
      <c r="A36" s="792"/>
      <c r="B36" s="799"/>
      <c r="C36" s="799"/>
      <c r="D36" s="810"/>
    </row>
    <row r="37" spans="1:4" ht="21" customHeight="1">
      <c r="A37" s="798"/>
      <c r="B37" s="786" t="s">
        <v>2676</v>
      </c>
      <c r="C37" s="622"/>
      <c r="D37" s="810"/>
    </row>
    <row r="38" spans="1:4">
      <c r="A38" s="792"/>
      <c r="B38" s="799"/>
      <c r="C38" s="799"/>
      <c r="D38" s="810"/>
    </row>
    <row r="39" spans="1:4" ht="15" customHeight="1">
      <c r="A39" s="800"/>
      <c r="B39" s="801"/>
      <c r="C39" s="802"/>
      <c r="D39" s="812"/>
    </row>
    <row r="40" spans="1:4">
      <c r="A40" s="803"/>
      <c r="B40" s="1910"/>
      <c r="C40" s="1911"/>
      <c r="D40" s="813"/>
    </row>
    <row r="41" spans="1:4" ht="31.5" customHeight="1">
      <c r="A41" s="790"/>
      <c r="B41" s="1912" t="s">
        <v>1629</v>
      </c>
      <c r="C41" s="1913"/>
      <c r="D41" s="1477"/>
    </row>
    <row r="42" spans="1:4" ht="13.5" thickBot="1">
      <c r="A42" s="791"/>
      <c r="B42" s="804"/>
      <c r="C42" s="805"/>
      <c r="D42" s="815"/>
    </row>
    <row r="43" spans="1:4">
      <c r="D43" s="807"/>
    </row>
    <row r="44" spans="1:4">
      <c r="D44" s="807"/>
    </row>
    <row r="45" spans="1:4">
      <c r="D45" s="807"/>
    </row>
    <row r="46" spans="1:4">
      <c r="D46" s="807"/>
    </row>
    <row r="47" spans="1:4">
      <c r="D47" s="807"/>
    </row>
    <row r="48" spans="1:4">
      <c r="D48" s="807"/>
    </row>
    <row r="49" spans="4:4">
      <c r="D49" s="807"/>
    </row>
    <row r="50" spans="4:4">
      <c r="D50" s="807"/>
    </row>
    <row r="51" spans="4:4">
      <c r="D51" s="807"/>
    </row>
    <row r="52" spans="4:4">
      <c r="D52" s="807"/>
    </row>
    <row r="53" spans="4:4">
      <c r="D53" s="807"/>
    </row>
    <row r="54" spans="4:4">
      <c r="D54" s="807"/>
    </row>
    <row r="55" spans="4:4">
      <c r="D55" s="807"/>
    </row>
    <row r="56" spans="4:4">
      <c r="D56" s="807"/>
    </row>
    <row r="57" spans="4:4">
      <c r="D57" s="807"/>
    </row>
    <row r="58" spans="4:4">
      <c r="D58" s="807"/>
    </row>
    <row r="59" spans="4:4">
      <c r="D59" s="807"/>
    </row>
    <row r="60" spans="4:4">
      <c r="D60" s="807"/>
    </row>
    <row r="61" spans="4:4">
      <c r="D61" s="807"/>
    </row>
    <row r="62" spans="4:4">
      <c r="D62" s="807"/>
    </row>
    <row r="63" spans="4:4">
      <c r="D63" s="807"/>
    </row>
    <row r="64" spans="4:4">
      <c r="D64" s="807"/>
    </row>
    <row r="65" spans="4:4">
      <c r="D65" s="807"/>
    </row>
    <row r="66" spans="4:4">
      <c r="D66" s="807"/>
    </row>
    <row r="67" spans="4:4">
      <c r="D67" s="807"/>
    </row>
    <row r="68" spans="4:4">
      <c r="D68" s="807"/>
    </row>
    <row r="69" spans="4:4">
      <c r="D69" s="807"/>
    </row>
    <row r="70" spans="4:4">
      <c r="D70" s="807"/>
    </row>
    <row r="71" spans="4:4">
      <c r="D71" s="807"/>
    </row>
    <row r="72" spans="4:4">
      <c r="D72" s="807"/>
    </row>
    <row r="73" spans="4:4">
      <c r="D73" s="807"/>
    </row>
    <row r="74" spans="4:4">
      <c r="D74" s="807"/>
    </row>
    <row r="75" spans="4:4">
      <c r="D75" s="807"/>
    </row>
    <row r="76" spans="4:4">
      <c r="D76" s="807"/>
    </row>
    <row r="77" spans="4:4">
      <c r="D77" s="807"/>
    </row>
    <row r="78" spans="4:4">
      <c r="D78" s="807"/>
    </row>
    <row r="79" spans="4:4">
      <c r="D79" s="807"/>
    </row>
    <row r="80" spans="4:4">
      <c r="D80" s="807"/>
    </row>
    <row r="81" spans="4:4">
      <c r="D81" s="807"/>
    </row>
    <row r="82" spans="4:4">
      <c r="D82" s="807"/>
    </row>
    <row r="83" spans="4:4">
      <c r="D83" s="807"/>
    </row>
    <row r="84" spans="4:4">
      <c r="D84" s="807"/>
    </row>
    <row r="85" spans="4:4">
      <c r="D85" s="807"/>
    </row>
    <row r="86" spans="4:4">
      <c r="D86" s="807"/>
    </row>
    <row r="87" spans="4:4">
      <c r="D87" s="807"/>
    </row>
    <row r="88" spans="4:4">
      <c r="D88" s="807"/>
    </row>
    <row r="89" spans="4:4">
      <c r="D89" s="807"/>
    </row>
    <row r="90" spans="4:4">
      <c r="D90" s="807"/>
    </row>
    <row r="91" spans="4:4">
      <c r="D91" s="807"/>
    </row>
    <row r="92" spans="4:4">
      <c r="D92" s="807"/>
    </row>
    <row r="93" spans="4:4">
      <c r="D93" s="807"/>
    </row>
    <row r="94" spans="4:4">
      <c r="D94" s="807"/>
    </row>
    <row r="95" spans="4:4">
      <c r="D95" s="807"/>
    </row>
    <row r="96" spans="4:4">
      <c r="D96" s="807"/>
    </row>
    <row r="97" spans="4:4">
      <c r="D97" s="807"/>
    </row>
    <row r="98" spans="4:4">
      <c r="D98" s="807"/>
    </row>
    <row r="99" spans="4:4">
      <c r="D99" s="807"/>
    </row>
    <row r="100" spans="4:4">
      <c r="D100" s="807"/>
    </row>
    <row r="101" spans="4:4">
      <c r="D101" s="807"/>
    </row>
    <row r="102" spans="4:4">
      <c r="D102" s="807"/>
    </row>
    <row r="103" spans="4:4">
      <c r="D103" s="807"/>
    </row>
    <row r="104" spans="4:4">
      <c r="D104" s="807"/>
    </row>
    <row r="105" spans="4:4">
      <c r="D105" s="807"/>
    </row>
    <row r="106" spans="4:4">
      <c r="D106" s="807"/>
    </row>
    <row r="107" spans="4:4">
      <c r="D107" s="807"/>
    </row>
    <row r="108" spans="4:4">
      <c r="D108" s="807"/>
    </row>
    <row r="109" spans="4:4">
      <c r="D109" s="807"/>
    </row>
    <row r="110" spans="4:4">
      <c r="D110" s="807"/>
    </row>
    <row r="111" spans="4:4">
      <c r="D111" s="807"/>
    </row>
    <row r="112" spans="4:4">
      <c r="D112" s="807"/>
    </row>
    <row r="113" spans="4:4">
      <c r="D113" s="807"/>
    </row>
    <row r="114" spans="4:4">
      <c r="D114" s="807"/>
    </row>
    <row r="115" spans="4:4">
      <c r="D115" s="807"/>
    </row>
    <row r="116" spans="4:4">
      <c r="D116" s="807"/>
    </row>
    <row r="117" spans="4:4">
      <c r="D117" s="807"/>
    </row>
    <row r="118" spans="4:4">
      <c r="D118" s="807"/>
    </row>
    <row r="119" spans="4:4">
      <c r="D119" s="807"/>
    </row>
    <row r="120" spans="4:4">
      <c r="D120" s="807"/>
    </row>
    <row r="121" spans="4:4">
      <c r="D121" s="807"/>
    </row>
    <row r="122" spans="4:4">
      <c r="D122" s="807"/>
    </row>
    <row r="123" spans="4:4">
      <c r="D123" s="807"/>
    </row>
    <row r="124" spans="4:4">
      <c r="D124" s="807"/>
    </row>
    <row r="125" spans="4:4">
      <c r="D125" s="807"/>
    </row>
    <row r="126" spans="4:4">
      <c r="D126" s="807"/>
    </row>
    <row r="127" spans="4:4">
      <c r="D127" s="807"/>
    </row>
    <row r="128" spans="4:4">
      <c r="D128" s="807"/>
    </row>
    <row r="129" spans="4:4">
      <c r="D129" s="807"/>
    </row>
    <row r="130" spans="4:4">
      <c r="D130" s="807"/>
    </row>
    <row r="131" spans="4:4">
      <c r="D131" s="807"/>
    </row>
    <row r="132" spans="4:4">
      <c r="D132" s="807"/>
    </row>
    <row r="133" spans="4:4">
      <c r="D133" s="807"/>
    </row>
    <row r="134" spans="4:4">
      <c r="D134" s="807"/>
    </row>
    <row r="135" spans="4:4">
      <c r="D135" s="807"/>
    </row>
    <row r="136" spans="4:4">
      <c r="D136" s="807"/>
    </row>
    <row r="137" spans="4:4">
      <c r="D137" s="807"/>
    </row>
    <row r="138" spans="4:4">
      <c r="D138" s="807"/>
    </row>
    <row r="139" spans="4:4">
      <c r="D139" s="807"/>
    </row>
    <row r="140" spans="4:4">
      <c r="D140" s="807"/>
    </row>
    <row r="141" spans="4:4">
      <c r="D141" s="807"/>
    </row>
    <row r="142" spans="4:4">
      <c r="D142" s="807"/>
    </row>
    <row r="143" spans="4:4">
      <c r="D143" s="807"/>
    </row>
    <row r="144" spans="4:4">
      <c r="D144" s="807"/>
    </row>
    <row r="145" spans="4:4">
      <c r="D145" s="807"/>
    </row>
    <row r="146" spans="4:4">
      <c r="D146" s="807"/>
    </row>
    <row r="147" spans="4:4">
      <c r="D147" s="807"/>
    </row>
    <row r="148" spans="4:4">
      <c r="D148" s="807"/>
    </row>
    <row r="149" spans="4:4">
      <c r="D149" s="807"/>
    </row>
    <row r="150" spans="4:4">
      <c r="D150" s="807"/>
    </row>
    <row r="151" spans="4:4">
      <c r="D151" s="807"/>
    </row>
    <row r="152" spans="4:4">
      <c r="D152" s="807"/>
    </row>
    <row r="153" spans="4:4">
      <c r="D153" s="807"/>
    </row>
    <row r="154" spans="4:4">
      <c r="D154" s="807"/>
    </row>
    <row r="155" spans="4:4">
      <c r="D155" s="807"/>
    </row>
    <row r="156" spans="4:4">
      <c r="D156" s="807"/>
    </row>
    <row r="157" spans="4:4">
      <c r="D157" s="807"/>
    </row>
    <row r="158" spans="4:4">
      <c r="D158" s="807"/>
    </row>
    <row r="159" spans="4:4">
      <c r="D159" s="807"/>
    </row>
    <row r="160" spans="4:4">
      <c r="D160" s="807"/>
    </row>
    <row r="161" spans="4:4">
      <c r="D161" s="807"/>
    </row>
    <row r="162" spans="4:4">
      <c r="D162" s="807"/>
    </row>
    <row r="163" spans="4:4">
      <c r="D163" s="807"/>
    </row>
    <row r="164" spans="4:4">
      <c r="D164" s="807"/>
    </row>
    <row r="165" spans="4:4">
      <c r="D165" s="807"/>
    </row>
    <row r="166" spans="4:4">
      <c r="D166" s="807"/>
    </row>
    <row r="167" spans="4:4">
      <c r="D167" s="807"/>
    </row>
    <row r="168" spans="4:4">
      <c r="D168" s="807"/>
    </row>
    <row r="169" spans="4:4">
      <c r="D169" s="807"/>
    </row>
    <row r="170" spans="4:4">
      <c r="D170" s="807"/>
    </row>
    <row r="171" spans="4:4">
      <c r="D171" s="807"/>
    </row>
    <row r="172" spans="4:4">
      <c r="D172" s="807"/>
    </row>
    <row r="173" spans="4:4">
      <c r="D173" s="807"/>
    </row>
    <row r="174" spans="4:4">
      <c r="D174" s="807"/>
    </row>
    <row r="175" spans="4:4">
      <c r="D175" s="807"/>
    </row>
    <row r="176" spans="4:4">
      <c r="D176" s="807"/>
    </row>
    <row r="177" spans="4:4">
      <c r="D177" s="807"/>
    </row>
    <row r="178" spans="4:4">
      <c r="D178" s="807"/>
    </row>
    <row r="179" spans="4:4">
      <c r="D179" s="807"/>
    </row>
    <row r="180" spans="4:4">
      <c r="D180" s="807"/>
    </row>
    <row r="181" spans="4:4">
      <c r="D181" s="807"/>
    </row>
    <row r="182" spans="4:4">
      <c r="D182" s="807"/>
    </row>
    <row r="183" spans="4:4">
      <c r="D183" s="807"/>
    </row>
    <row r="184" spans="4:4">
      <c r="D184" s="807"/>
    </row>
    <row r="185" spans="4:4">
      <c r="D185" s="807"/>
    </row>
    <row r="186" spans="4:4">
      <c r="D186" s="807"/>
    </row>
    <row r="187" spans="4:4">
      <c r="D187" s="807"/>
    </row>
    <row r="188" spans="4:4">
      <c r="D188" s="807"/>
    </row>
    <row r="189" spans="4:4">
      <c r="D189" s="807"/>
    </row>
    <row r="190" spans="4:4">
      <c r="D190" s="807"/>
    </row>
    <row r="191" spans="4:4">
      <c r="D191" s="807"/>
    </row>
    <row r="192" spans="4:4">
      <c r="D192" s="807"/>
    </row>
    <row r="193" spans="4:4">
      <c r="D193" s="807"/>
    </row>
    <row r="194" spans="4:4">
      <c r="D194" s="807"/>
    </row>
    <row r="195" spans="4:4">
      <c r="D195" s="807"/>
    </row>
    <row r="196" spans="4:4">
      <c r="D196" s="807"/>
    </row>
    <row r="197" spans="4:4">
      <c r="D197" s="807"/>
    </row>
    <row r="198" spans="4:4">
      <c r="D198" s="807"/>
    </row>
    <row r="199" spans="4:4">
      <c r="D199" s="807"/>
    </row>
    <row r="200" spans="4:4">
      <c r="D200" s="807"/>
    </row>
    <row r="201" spans="4:4">
      <c r="D201" s="807"/>
    </row>
    <row r="202" spans="4:4">
      <c r="D202" s="807"/>
    </row>
    <row r="203" spans="4:4">
      <c r="D203" s="807"/>
    </row>
    <row r="204" spans="4:4">
      <c r="D204" s="807"/>
    </row>
    <row r="205" spans="4:4">
      <c r="D205" s="807"/>
    </row>
    <row r="206" spans="4:4">
      <c r="D206" s="807"/>
    </row>
    <row r="207" spans="4:4">
      <c r="D207" s="807"/>
    </row>
    <row r="208" spans="4:4">
      <c r="D208" s="807"/>
    </row>
    <row r="209" spans="4:4">
      <c r="D209" s="807"/>
    </row>
    <row r="210" spans="4:4">
      <c r="D210" s="807"/>
    </row>
    <row r="211" spans="4:4">
      <c r="D211" s="807"/>
    </row>
    <row r="212" spans="4:4">
      <c r="D212" s="807"/>
    </row>
    <row r="213" spans="4:4">
      <c r="D213" s="807"/>
    </row>
    <row r="214" spans="4:4">
      <c r="D214" s="807"/>
    </row>
    <row r="215" spans="4:4">
      <c r="D215" s="807"/>
    </row>
    <row r="216" spans="4:4">
      <c r="D216" s="807"/>
    </row>
    <row r="217" spans="4:4">
      <c r="D217" s="807"/>
    </row>
    <row r="218" spans="4:4">
      <c r="D218" s="807"/>
    </row>
    <row r="219" spans="4:4">
      <c r="D219" s="807"/>
    </row>
    <row r="220" spans="4:4">
      <c r="D220" s="807"/>
    </row>
    <row r="221" spans="4:4">
      <c r="D221" s="807"/>
    </row>
    <row r="222" spans="4:4">
      <c r="D222" s="807"/>
    </row>
    <row r="223" spans="4:4">
      <c r="D223" s="807"/>
    </row>
    <row r="224" spans="4:4">
      <c r="D224" s="807"/>
    </row>
    <row r="225" spans="4:4">
      <c r="D225" s="807"/>
    </row>
    <row r="226" spans="4:4">
      <c r="D226" s="807"/>
    </row>
    <row r="227" spans="4:4">
      <c r="D227" s="807"/>
    </row>
    <row r="228" spans="4:4">
      <c r="D228" s="807"/>
    </row>
    <row r="229" spans="4:4">
      <c r="D229" s="807"/>
    </row>
    <row r="230" spans="4:4">
      <c r="D230" s="807"/>
    </row>
    <row r="231" spans="4:4">
      <c r="D231" s="807"/>
    </row>
    <row r="232" spans="4:4">
      <c r="D232" s="807"/>
    </row>
    <row r="233" spans="4:4">
      <c r="D233" s="807"/>
    </row>
    <row r="234" spans="4:4">
      <c r="D234" s="807"/>
    </row>
    <row r="235" spans="4:4">
      <c r="D235" s="807"/>
    </row>
    <row r="236" spans="4:4">
      <c r="D236" s="807"/>
    </row>
    <row r="237" spans="4:4">
      <c r="D237" s="807"/>
    </row>
    <row r="238" spans="4:4">
      <c r="D238" s="807"/>
    </row>
    <row r="239" spans="4:4">
      <c r="D239" s="807"/>
    </row>
    <row r="240" spans="4:4">
      <c r="D240" s="807"/>
    </row>
    <row r="241" spans="4:4">
      <c r="D241" s="807"/>
    </row>
    <row r="242" spans="4:4">
      <c r="D242" s="807"/>
    </row>
    <row r="243" spans="4:4">
      <c r="D243" s="807"/>
    </row>
    <row r="244" spans="4:4">
      <c r="D244" s="807"/>
    </row>
    <row r="245" spans="4:4">
      <c r="D245" s="807"/>
    </row>
    <row r="246" spans="4:4">
      <c r="D246" s="807"/>
    </row>
    <row r="247" spans="4:4">
      <c r="D247" s="807"/>
    </row>
    <row r="248" spans="4:4">
      <c r="D248" s="807"/>
    </row>
    <row r="249" spans="4:4">
      <c r="D249" s="807"/>
    </row>
    <row r="250" spans="4:4">
      <c r="D250" s="807"/>
    </row>
    <row r="251" spans="4:4">
      <c r="D251" s="807"/>
    </row>
    <row r="252" spans="4:4">
      <c r="D252" s="807"/>
    </row>
    <row r="253" spans="4:4">
      <c r="D253" s="807"/>
    </row>
    <row r="254" spans="4:4">
      <c r="D254" s="807"/>
    </row>
    <row r="255" spans="4:4">
      <c r="D255" s="807"/>
    </row>
    <row r="256" spans="4:4">
      <c r="D256" s="807"/>
    </row>
    <row r="257" spans="4:4">
      <c r="D257" s="807"/>
    </row>
    <row r="258" spans="4:4">
      <c r="D258" s="807"/>
    </row>
    <row r="259" spans="4:4">
      <c r="D259" s="807"/>
    </row>
    <row r="260" spans="4:4">
      <c r="D260" s="807"/>
    </row>
    <row r="261" spans="4:4">
      <c r="D261" s="807"/>
    </row>
    <row r="262" spans="4:4">
      <c r="D262" s="807"/>
    </row>
    <row r="263" spans="4:4">
      <c r="D263" s="807"/>
    </row>
    <row r="264" spans="4:4">
      <c r="D264" s="807"/>
    </row>
    <row r="265" spans="4:4">
      <c r="D265" s="807"/>
    </row>
    <row r="266" spans="4:4">
      <c r="D266" s="807"/>
    </row>
    <row r="267" spans="4:4">
      <c r="D267" s="807"/>
    </row>
    <row r="268" spans="4:4">
      <c r="D268" s="807"/>
    </row>
    <row r="269" spans="4:4">
      <c r="D269" s="807"/>
    </row>
    <row r="270" spans="4:4">
      <c r="D270" s="807"/>
    </row>
    <row r="271" spans="4:4">
      <c r="D271" s="807"/>
    </row>
    <row r="272" spans="4:4">
      <c r="D272" s="807"/>
    </row>
    <row r="273" spans="4:4">
      <c r="D273" s="807"/>
    </row>
    <row r="274" spans="4:4">
      <c r="D274" s="807"/>
    </row>
    <row r="275" spans="4:4">
      <c r="D275" s="807"/>
    </row>
    <row r="276" spans="4:4">
      <c r="D276" s="807"/>
    </row>
    <row r="277" spans="4:4">
      <c r="D277" s="807"/>
    </row>
    <row r="278" spans="4:4">
      <c r="D278" s="807"/>
    </row>
    <row r="279" spans="4:4">
      <c r="D279" s="807"/>
    </row>
    <row r="280" spans="4:4">
      <c r="D280" s="807"/>
    </row>
    <row r="281" spans="4:4">
      <c r="D281" s="807"/>
    </row>
    <row r="282" spans="4:4">
      <c r="D282" s="807"/>
    </row>
    <row r="283" spans="4:4">
      <c r="D283" s="807"/>
    </row>
    <row r="284" spans="4:4">
      <c r="D284" s="807"/>
    </row>
    <row r="285" spans="4:4">
      <c r="D285" s="807"/>
    </row>
    <row r="286" spans="4:4">
      <c r="D286" s="807"/>
    </row>
    <row r="287" spans="4:4">
      <c r="D287" s="807"/>
    </row>
    <row r="288" spans="4:4">
      <c r="D288" s="807"/>
    </row>
    <row r="289" spans="4:4">
      <c r="D289" s="807"/>
    </row>
    <row r="290" spans="4:4">
      <c r="D290" s="807"/>
    </row>
    <row r="291" spans="4:4">
      <c r="D291" s="807"/>
    </row>
    <row r="292" spans="4:4">
      <c r="D292" s="807"/>
    </row>
    <row r="293" spans="4:4">
      <c r="D293" s="807"/>
    </row>
    <row r="294" spans="4:4">
      <c r="D294" s="807"/>
    </row>
    <row r="295" spans="4:4">
      <c r="D295" s="807"/>
    </row>
    <row r="296" spans="4:4">
      <c r="D296" s="807"/>
    </row>
    <row r="297" spans="4:4">
      <c r="D297" s="807"/>
    </row>
    <row r="298" spans="4:4">
      <c r="D298" s="807"/>
    </row>
    <row r="299" spans="4:4">
      <c r="D299" s="807"/>
    </row>
    <row r="300" spans="4:4">
      <c r="D300" s="807"/>
    </row>
    <row r="301" spans="4:4">
      <c r="D301" s="807"/>
    </row>
    <row r="302" spans="4:4">
      <c r="D302" s="807"/>
    </row>
    <row r="303" spans="4:4">
      <c r="D303" s="807"/>
    </row>
    <row r="304" spans="4:4">
      <c r="D304" s="807"/>
    </row>
    <row r="305" spans="4:4">
      <c r="D305" s="807"/>
    </row>
    <row r="306" spans="4:4">
      <c r="D306" s="807"/>
    </row>
    <row r="307" spans="4:4">
      <c r="D307" s="807"/>
    </row>
    <row r="308" spans="4:4">
      <c r="D308" s="807"/>
    </row>
    <row r="309" spans="4:4">
      <c r="D309" s="807"/>
    </row>
    <row r="310" spans="4:4">
      <c r="D310" s="807"/>
    </row>
    <row r="311" spans="4:4">
      <c r="D311" s="807"/>
    </row>
    <row r="312" spans="4:4">
      <c r="D312" s="807"/>
    </row>
    <row r="313" spans="4:4">
      <c r="D313" s="807"/>
    </row>
    <row r="314" spans="4:4">
      <c r="D314" s="807"/>
    </row>
    <row r="315" spans="4:4">
      <c r="D315" s="807"/>
    </row>
    <row r="316" spans="4:4">
      <c r="D316" s="807"/>
    </row>
    <row r="317" spans="4:4">
      <c r="D317" s="807"/>
    </row>
    <row r="318" spans="4:4">
      <c r="D318" s="807"/>
    </row>
    <row r="319" spans="4:4">
      <c r="D319" s="807"/>
    </row>
    <row r="320" spans="4:4">
      <c r="D320" s="807"/>
    </row>
    <row r="321" spans="4:4">
      <c r="D321" s="807"/>
    </row>
    <row r="322" spans="4:4">
      <c r="D322" s="807"/>
    </row>
    <row r="323" spans="4:4">
      <c r="D323" s="807"/>
    </row>
    <row r="324" spans="4:4">
      <c r="D324" s="807"/>
    </row>
    <row r="325" spans="4:4">
      <c r="D325" s="807"/>
    </row>
    <row r="326" spans="4:4">
      <c r="D326" s="807"/>
    </row>
    <row r="327" spans="4:4">
      <c r="D327" s="807"/>
    </row>
    <row r="328" spans="4:4">
      <c r="D328" s="807"/>
    </row>
    <row r="329" spans="4:4">
      <c r="D329" s="807"/>
    </row>
    <row r="330" spans="4:4">
      <c r="D330" s="807"/>
    </row>
    <row r="331" spans="4:4">
      <c r="D331" s="807"/>
    </row>
    <row r="332" spans="4:4">
      <c r="D332" s="807"/>
    </row>
    <row r="333" spans="4:4">
      <c r="D333" s="807"/>
    </row>
    <row r="334" spans="4:4">
      <c r="D334" s="807"/>
    </row>
    <row r="335" spans="4:4">
      <c r="D335" s="807"/>
    </row>
    <row r="336" spans="4:4">
      <c r="D336" s="807"/>
    </row>
    <row r="337" spans="4:4">
      <c r="D337" s="807"/>
    </row>
    <row r="338" spans="4:4">
      <c r="D338" s="807"/>
    </row>
    <row r="339" spans="4:4">
      <c r="D339" s="807"/>
    </row>
    <row r="340" spans="4:4">
      <c r="D340" s="807"/>
    </row>
    <row r="341" spans="4:4">
      <c r="D341" s="807"/>
    </row>
    <row r="342" spans="4:4">
      <c r="D342" s="807"/>
    </row>
    <row r="343" spans="4:4">
      <c r="D343" s="807"/>
    </row>
    <row r="344" spans="4:4">
      <c r="D344" s="807"/>
    </row>
    <row r="345" spans="4:4">
      <c r="D345" s="807"/>
    </row>
    <row r="346" spans="4:4">
      <c r="D346" s="807"/>
    </row>
    <row r="347" spans="4:4">
      <c r="D347" s="807"/>
    </row>
    <row r="348" spans="4:4">
      <c r="D348" s="807"/>
    </row>
    <row r="349" spans="4:4">
      <c r="D349" s="807"/>
    </row>
    <row r="350" spans="4:4">
      <c r="D350" s="807"/>
    </row>
    <row r="351" spans="4:4">
      <c r="D351" s="807"/>
    </row>
    <row r="352" spans="4:4">
      <c r="D352" s="807"/>
    </row>
    <row r="353" spans="4:4">
      <c r="D353" s="807"/>
    </row>
    <row r="354" spans="4:4">
      <c r="D354" s="807"/>
    </row>
    <row r="355" spans="4:4">
      <c r="D355" s="807"/>
    </row>
    <row r="356" spans="4:4">
      <c r="D356" s="807"/>
    </row>
    <row r="357" spans="4:4">
      <c r="D357" s="807"/>
    </row>
    <row r="358" spans="4:4">
      <c r="D358" s="807"/>
    </row>
    <row r="359" spans="4:4">
      <c r="D359" s="807"/>
    </row>
    <row r="360" spans="4:4">
      <c r="D360" s="807"/>
    </row>
    <row r="361" spans="4:4">
      <c r="D361" s="807"/>
    </row>
    <row r="362" spans="4:4">
      <c r="D362" s="807"/>
    </row>
    <row r="363" spans="4:4">
      <c r="D363" s="807"/>
    </row>
    <row r="364" spans="4:4">
      <c r="D364" s="807"/>
    </row>
    <row r="365" spans="4:4">
      <c r="D365" s="807"/>
    </row>
    <row r="366" spans="4:4">
      <c r="D366" s="807"/>
    </row>
    <row r="367" spans="4:4">
      <c r="D367" s="807"/>
    </row>
    <row r="368" spans="4:4">
      <c r="D368" s="807"/>
    </row>
    <row r="369" spans="4:4">
      <c r="D369" s="807"/>
    </row>
    <row r="370" spans="4:4">
      <c r="D370" s="807"/>
    </row>
    <row r="371" spans="4:4">
      <c r="D371" s="807"/>
    </row>
    <row r="372" spans="4:4">
      <c r="D372" s="807"/>
    </row>
    <row r="373" spans="4:4">
      <c r="D373" s="807"/>
    </row>
    <row r="374" spans="4:4">
      <c r="D374" s="807"/>
    </row>
    <row r="375" spans="4:4">
      <c r="D375" s="807"/>
    </row>
    <row r="376" spans="4:4">
      <c r="D376" s="807"/>
    </row>
    <row r="377" spans="4:4">
      <c r="D377" s="807"/>
    </row>
    <row r="378" spans="4:4">
      <c r="D378" s="807"/>
    </row>
    <row r="379" spans="4:4">
      <c r="D379" s="807"/>
    </row>
    <row r="380" spans="4:4">
      <c r="D380" s="807"/>
    </row>
    <row r="381" spans="4:4">
      <c r="D381" s="807"/>
    </row>
    <row r="382" spans="4:4">
      <c r="D382" s="807"/>
    </row>
    <row r="383" spans="4:4">
      <c r="D383" s="807"/>
    </row>
    <row r="384" spans="4:4">
      <c r="D384" s="807"/>
    </row>
    <row r="385" spans="4:4">
      <c r="D385" s="807"/>
    </row>
    <row r="386" spans="4:4">
      <c r="D386" s="807"/>
    </row>
    <row r="387" spans="4:4">
      <c r="D387" s="807"/>
    </row>
    <row r="388" spans="4:4">
      <c r="D388" s="807"/>
    </row>
    <row r="389" spans="4:4">
      <c r="D389" s="807"/>
    </row>
    <row r="390" spans="4:4">
      <c r="D390" s="807"/>
    </row>
    <row r="391" spans="4:4">
      <c r="D391" s="807"/>
    </row>
    <row r="392" spans="4:4">
      <c r="D392" s="807"/>
    </row>
    <row r="393" spans="4:4">
      <c r="D393" s="807"/>
    </row>
    <row r="394" spans="4:4">
      <c r="D394" s="807"/>
    </row>
    <row r="395" spans="4:4">
      <c r="D395" s="807"/>
    </row>
    <row r="396" spans="4:4">
      <c r="D396" s="807"/>
    </row>
    <row r="397" spans="4:4">
      <c r="D397" s="807"/>
    </row>
    <row r="398" spans="4:4">
      <c r="D398" s="807"/>
    </row>
    <row r="399" spans="4:4">
      <c r="D399" s="807"/>
    </row>
    <row r="400" spans="4:4">
      <c r="D400" s="807"/>
    </row>
  </sheetData>
  <mergeCells count="5">
    <mergeCell ref="B41:C41"/>
    <mergeCell ref="A1:D1"/>
    <mergeCell ref="A3:D3"/>
    <mergeCell ref="A5:D5"/>
    <mergeCell ref="B40:C40"/>
  </mergeCells>
  <pageMargins left="0.7" right="0.7" top="0.75" bottom="0.75" header="0.3" footer="0.3"/>
  <pageSetup paperSize="9" scale="93" fitToHeight="0" orientation="portrait" r:id="rId1"/>
  <headerFooter alignWithMargins="0">
    <oddFooter>Page &amp;P of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pageSetUpPr fitToPage="1"/>
  </sheetPr>
  <dimension ref="A1:G96"/>
  <sheetViews>
    <sheetView view="pageBreakPreview" topLeftCell="A53" zoomScale="95" zoomScaleNormal="70" zoomScaleSheetLayoutView="95" workbookViewId="0">
      <selection activeCell="F56" sqref="F56:F69"/>
    </sheetView>
  </sheetViews>
  <sheetFormatPr defaultColWidth="9.1796875" defaultRowHeight="14"/>
  <cols>
    <col min="1" max="1" width="7.90625" style="1465" bestFit="1" customWidth="1"/>
    <col min="2" max="2" width="79.81640625" style="1444" customWidth="1"/>
    <col min="3" max="3" width="6.36328125" style="1445" bestFit="1" customWidth="1"/>
    <col min="4" max="4" width="10" style="1442" bestFit="1" customWidth="1"/>
    <col min="5" max="5" width="13.7265625" style="1466" customWidth="1"/>
    <col min="6" max="6" width="22.08984375" style="1467" customWidth="1"/>
    <col min="7" max="16384" width="9.1796875" style="1442"/>
  </cols>
  <sheetData>
    <row r="1" spans="1:6">
      <c r="A1" s="2176" t="s">
        <v>2294</v>
      </c>
      <c r="B1" s="2177"/>
      <c r="C1" s="2177"/>
      <c r="D1" s="2177"/>
      <c r="E1" s="2177"/>
      <c r="F1" s="2178"/>
    </row>
    <row r="2" spans="1:6">
      <c r="A2" s="1443"/>
      <c r="E2" s="1446"/>
      <c r="F2" s="1447"/>
    </row>
    <row r="3" spans="1:6">
      <c r="A3" s="2179" t="s">
        <v>2177</v>
      </c>
      <c r="B3" s="2180"/>
      <c r="C3" s="2180"/>
      <c r="D3" s="2180"/>
      <c r="E3" s="2180"/>
      <c r="F3" s="2181"/>
    </row>
    <row r="4" spans="1:6">
      <c r="A4" s="2182"/>
      <c r="B4" s="2183"/>
      <c r="C4" s="2183"/>
      <c r="D4" s="2183"/>
      <c r="E4" s="2183"/>
      <c r="F4" s="2184"/>
    </row>
    <row r="5" spans="1:6" ht="14.5" thickBot="1">
      <c r="A5" s="2185" t="s">
        <v>2542</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1.15" customHeight="1">
      <c r="A12" s="1404" t="s">
        <v>2178</v>
      </c>
      <c r="B12" s="1413" t="s">
        <v>2559</v>
      </c>
      <c r="C12" s="1406" t="s">
        <v>19</v>
      </c>
      <c r="D12" s="1406">
        <v>12750</v>
      </c>
      <c r="E12" s="1408"/>
      <c r="F12" s="1415"/>
    </row>
    <row r="13" spans="1:6">
      <c r="A13" s="1404" t="s">
        <v>2122</v>
      </c>
      <c r="B13" s="1413" t="s">
        <v>2180</v>
      </c>
      <c r="C13" s="1406" t="s">
        <v>19</v>
      </c>
      <c r="D13" s="1406">
        <f>D12</f>
        <v>12750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2181</v>
      </c>
      <c r="C17" s="1406" t="s">
        <v>19</v>
      </c>
      <c r="D17" s="1406">
        <f>D13</f>
        <v>12750</v>
      </c>
      <c r="E17" s="1418"/>
      <c r="F17" s="1412"/>
    </row>
    <row r="18" spans="1:6">
      <c r="A18" s="1404"/>
      <c r="B18" s="1419" t="s">
        <v>2125</v>
      </c>
      <c r="C18" s="1406"/>
      <c r="D18" s="1407"/>
      <c r="E18" s="1408"/>
      <c r="F18" s="1412"/>
    </row>
    <row r="19" spans="1:6" ht="68.150000000000006" customHeight="1">
      <c r="A19" s="1404"/>
      <c r="B19" s="1413" t="s">
        <v>2531</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2182</v>
      </c>
      <c r="B22" s="1413" t="s">
        <v>2576</v>
      </c>
      <c r="C22" s="1406" t="s">
        <v>19</v>
      </c>
      <c r="D22" s="1406">
        <v>2600</v>
      </c>
      <c r="E22" s="1408"/>
      <c r="F22" s="1412"/>
    </row>
    <row r="23" spans="1:6">
      <c r="A23" s="1404" t="s">
        <v>2183</v>
      </c>
      <c r="B23" s="1413" t="s">
        <v>2577</v>
      </c>
      <c r="C23" s="1406" t="s">
        <v>19</v>
      </c>
      <c r="D23" s="1406">
        <v>2700</v>
      </c>
      <c r="E23" s="1408"/>
      <c r="F23" s="1412"/>
    </row>
    <row r="24" spans="1:6">
      <c r="A24" s="1404" t="s">
        <v>2540</v>
      </c>
      <c r="B24" s="1413" t="s">
        <v>2578</v>
      </c>
      <c r="C24" s="1406" t="s">
        <v>19</v>
      </c>
      <c r="D24" s="1406">
        <v>1000</v>
      </c>
      <c r="E24" s="1408"/>
      <c r="F24" s="1412"/>
    </row>
    <row r="25" spans="1:6">
      <c r="A25" s="1404" t="s">
        <v>2541</v>
      </c>
      <c r="B25" s="1413" t="s">
        <v>2579</v>
      </c>
      <c r="C25" s="1406" t="s">
        <v>19</v>
      </c>
      <c r="D25" s="1406">
        <v>6420</v>
      </c>
      <c r="E25" s="1408"/>
      <c r="F25" s="1412"/>
    </row>
    <row r="26" spans="1:6">
      <c r="A26" s="1404"/>
      <c r="B26" s="1413"/>
      <c r="C26" s="1406"/>
      <c r="D26" s="1406"/>
      <c r="E26" s="1408"/>
      <c r="F26" s="1412"/>
    </row>
    <row r="27" spans="1:6" ht="36" customHeight="1">
      <c r="A27" s="1404"/>
      <c r="B27" s="1454" t="s">
        <v>1939</v>
      </c>
      <c r="C27" s="1406"/>
      <c r="D27" s="1406"/>
      <c r="E27" s="1408"/>
      <c r="F27" s="1412"/>
    </row>
    <row r="28" spans="1:6">
      <c r="A28" s="1404" t="s">
        <v>2188</v>
      </c>
      <c r="B28" s="1421" t="s">
        <v>2532</v>
      </c>
      <c r="C28" s="1406" t="s">
        <v>19</v>
      </c>
      <c r="D28" s="1406">
        <v>60</v>
      </c>
      <c r="E28" s="1408"/>
      <c r="F28" s="1412"/>
    </row>
    <row r="29" spans="1:6">
      <c r="A29" s="1404"/>
      <c r="B29" s="1413"/>
      <c r="C29" s="1406"/>
      <c r="D29" s="1406"/>
      <c r="E29" s="1408"/>
      <c r="F29" s="1412"/>
    </row>
    <row r="30" spans="1:6" ht="57" customHeight="1">
      <c r="A30" s="1404"/>
      <c r="B30" s="1405" t="s">
        <v>2127</v>
      </c>
      <c r="C30" s="1406"/>
      <c r="D30" s="1407"/>
      <c r="E30" s="1408"/>
      <c r="F30" s="1412"/>
    </row>
    <row r="31" spans="1:6" ht="52">
      <c r="A31" s="1404"/>
      <c r="B31" s="1413" t="s">
        <v>2189</v>
      </c>
      <c r="C31" s="1406"/>
      <c r="D31" s="1407"/>
      <c r="E31" s="1408"/>
      <c r="F31" s="1412"/>
    </row>
    <row r="32" spans="1:6" s="1455" customFormat="1">
      <c r="A32" s="1404"/>
      <c r="B32" s="1413"/>
      <c r="C32" s="1406"/>
      <c r="D32" s="1407"/>
      <c r="E32" s="1408"/>
      <c r="F32" s="1412"/>
    </row>
    <row r="33" spans="1:7" s="1455" customFormat="1">
      <c r="A33" s="1404"/>
      <c r="B33" s="1413"/>
      <c r="C33" s="1406"/>
      <c r="D33" s="1407"/>
      <c r="E33" s="1408"/>
      <c r="F33" s="1412"/>
    </row>
    <row r="34" spans="1:7" s="1455" customFormat="1">
      <c r="A34" s="1404"/>
      <c r="B34" s="1423" t="s">
        <v>2533</v>
      </c>
      <c r="C34" s="1406"/>
      <c r="D34" s="1407"/>
      <c r="E34" s="1408"/>
      <c r="F34" s="1412"/>
    </row>
    <row r="35" spans="1:7" s="1455" customFormat="1">
      <c r="A35" s="1404" t="s">
        <v>2190</v>
      </c>
      <c r="B35" s="1413" t="s">
        <v>2193</v>
      </c>
      <c r="C35" s="1406" t="s">
        <v>169</v>
      </c>
      <c r="D35" s="1407">
        <v>55</v>
      </c>
      <c r="E35" s="1408"/>
      <c r="F35" s="1412"/>
    </row>
    <row r="36" spans="1:7" s="1455" customFormat="1">
      <c r="A36" s="1404" t="s">
        <v>2191</v>
      </c>
      <c r="B36" s="1413" t="s">
        <v>2194</v>
      </c>
      <c r="C36" s="1406" t="s">
        <v>169</v>
      </c>
      <c r="D36" s="1407">
        <v>11</v>
      </c>
      <c r="E36" s="1408"/>
      <c r="F36" s="1412"/>
    </row>
    <row r="37" spans="1:7">
      <c r="A37" s="1404"/>
      <c r="B37" s="1422"/>
      <c r="C37" s="1406"/>
      <c r="D37" s="1407"/>
      <c r="E37" s="1408"/>
      <c r="F37" s="1412"/>
    </row>
    <row r="38" spans="1:7" s="1455" customFormat="1">
      <c r="A38" s="1410"/>
      <c r="B38" s="1456" t="s">
        <v>2534</v>
      </c>
      <c r="C38" s="1406"/>
      <c r="D38" s="1407"/>
      <c r="E38" s="1424"/>
      <c r="F38" s="1412"/>
    </row>
    <row r="39" spans="1:7" s="1455" customFormat="1">
      <c r="A39" s="1425" t="s">
        <v>2197</v>
      </c>
      <c r="B39" s="1413" t="s">
        <v>2193</v>
      </c>
      <c r="C39" s="1406" t="s">
        <v>169</v>
      </c>
      <c r="D39" s="1407">
        <v>55</v>
      </c>
      <c r="E39" s="1424"/>
      <c r="F39" s="1412"/>
    </row>
    <row r="40" spans="1:7" s="1455" customFormat="1">
      <c r="A40" s="1425" t="s">
        <v>2199</v>
      </c>
      <c r="B40" s="1413" t="s">
        <v>2194</v>
      </c>
      <c r="C40" s="1406" t="s">
        <v>169</v>
      </c>
      <c r="D40" s="1407">
        <v>11</v>
      </c>
      <c r="E40" s="1408"/>
      <c r="F40" s="1412"/>
      <c r="G40" s="1442"/>
    </row>
    <row r="41" spans="1:7" s="1455" customFormat="1">
      <c r="A41" s="1404"/>
      <c r="B41" s="1422"/>
      <c r="C41" s="1406"/>
      <c r="D41" s="1407"/>
      <c r="E41" s="1408"/>
      <c r="F41" s="1412"/>
    </row>
    <row r="42" spans="1:7" s="1455" customFormat="1">
      <c r="A42" s="1410" t="s">
        <v>2133</v>
      </c>
      <c r="B42" s="1456" t="s">
        <v>2535</v>
      </c>
      <c r="C42" s="1406"/>
      <c r="D42" s="1407"/>
      <c r="E42" s="1408"/>
      <c r="F42" s="1412"/>
    </row>
    <row r="43" spans="1:7" s="1455" customFormat="1">
      <c r="A43" s="1404" t="s">
        <v>2200</v>
      </c>
      <c r="B43" s="1413" t="s">
        <v>2202</v>
      </c>
      <c r="C43" s="1406" t="s">
        <v>169</v>
      </c>
      <c r="D43" s="1406">
        <v>11</v>
      </c>
      <c r="E43" s="1408"/>
      <c r="F43" s="1412"/>
      <c r="G43" s="1442"/>
    </row>
    <row r="44" spans="1:7">
      <c r="A44" s="1404" t="s">
        <v>2201</v>
      </c>
      <c r="B44" s="1413" t="s">
        <v>2203</v>
      </c>
      <c r="C44" s="1406" t="s">
        <v>169</v>
      </c>
      <c r="D44" s="1406">
        <v>11</v>
      </c>
      <c r="E44" s="1408"/>
      <c r="F44" s="1412"/>
      <c r="G44" s="1455"/>
    </row>
    <row r="45" spans="1:7">
      <c r="A45" s="1404" t="s">
        <v>2136</v>
      </c>
      <c r="B45" s="1413" t="s">
        <v>2308</v>
      </c>
      <c r="C45" s="1406" t="s">
        <v>169</v>
      </c>
      <c r="D45" s="1406">
        <v>11</v>
      </c>
      <c r="E45" s="1408"/>
      <c r="F45" s="1412"/>
      <c r="G45" s="1455"/>
    </row>
    <row r="46" spans="1:7" s="1455" customFormat="1">
      <c r="A46" s="1404"/>
      <c r="B46" s="1422"/>
      <c r="C46" s="1406"/>
      <c r="D46" s="1406"/>
      <c r="E46" s="1408"/>
      <c r="F46" s="1412"/>
    </row>
    <row r="47" spans="1:7" s="1455" customFormat="1">
      <c r="A47" s="1410" t="s">
        <v>2206</v>
      </c>
      <c r="B47" s="1456" t="s">
        <v>2536</v>
      </c>
      <c r="C47" s="1406"/>
      <c r="D47" s="1407"/>
      <c r="E47" s="1408"/>
      <c r="F47" s="1412"/>
    </row>
    <row r="48" spans="1:7" s="1455" customFormat="1">
      <c r="A48" s="1404" t="s">
        <v>2132</v>
      </c>
      <c r="B48" s="1413" t="s">
        <v>2308</v>
      </c>
      <c r="C48" s="1406" t="s">
        <v>169</v>
      </c>
      <c r="D48" s="1406">
        <v>11</v>
      </c>
      <c r="E48" s="1408"/>
      <c r="F48" s="1412"/>
    </row>
    <row r="49" spans="1:7" s="1455" customFormat="1">
      <c r="A49" s="1404"/>
      <c r="B49" s="1413"/>
      <c r="C49" s="1406"/>
      <c r="D49" s="1406"/>
      <c r="E49" s="1408"/>
      <c r="F49" s="1412"/>
    </row>
    <row r="50" spans="1:7">
      <c r="A50" s="1410" t="s">
        <v>2137</v>
      </c>
      <c r="B50" s="1420" t="s">
        <v>2537</v>
      </c>
      <c r="C50" s="1406"/>
      <c r="D50" s="1406"/>
      <c r="E50" s="1408"/>
      <c r="F50" s="1412"/>
    </row>
    <row r="51" spans="1:7">
      <c r="A51" s="1404" t="s">
        <v>2138</v>
      </c>
      <c r="B51" s="1413" t="s">
        <v>2580</v>
      </c>
      <c r="C51" s="1406" t="s">
        <v>169</v>
      </c>
      <c r="D51" s="1406">
        <v>40</v>
      </c>
      <c r="E51" s="1408"/>
      <c r="F51" s="1412"/>
    </row>
    <row r="52" spans="1:7">
      <c r="A52" s="1404"/>
      <c r="B52" s="1422"/>
      <c r="C52" s="1406"/>
      <c r="D52" s="1426"/>
      <c r="E52" s="1427"/>
      <c r="F52" s="1412"/>
    </row>
    <row r="53" spans="1:7">
      <c r="A53" s="1410"/>
      <c r="B53" s="1457" t="s">
        <v>2140</v>
      </c>
      <c r="C53" s="1426"/>
      <c r="D53" s="1428"/>
      <c r="E53" s="1427"/>
      <c r="F53" s="1412"/>
    </row>
    <row r="54" spans="1:7">
      <c r="A54" s="1410"/>
      <c r="B54" s="1457" t="s">
        <v>2207</v>
      </c>
      <c r="C54" s="1426"/>
      <c r="D54" s="1428"/>
      <c r="E54" s="1427"/>
      <c r="F54" s="1412"/>
      <c r="G54" s="1455"/>
    </row>
    <row r="55" spans="1:7" s="1455" customFormat="1">
      <c r="A55" s="1404" t="s">
        <v>2208</v>
      </c>
      <c r="B55" s="1413" t="s">
        <v>2581</v>
      </c>
      <c r="C55" s="1406" t="s">
        <v>169</v>
      </c>
      <c r="D55" s="1407">
        <v>11</v>
      </c>
      <c r="E55" s="1408"/>
      <c r="F55" s="1412"/>
    </row>
    <row r="56" spans="1:7" s="1455" customFormat="1">
      <c r="A56" s="1404" t="s">
        <v>2212</v>
      </c>
      <c r="B56" s="1413" t="s">
        <v>2582</v>
      </c>
      <c r="C56" s="1406" t="s">
        <v>169</v>
      </c>
      <c r="D56" s="1407">
        <v>11</v>
      </c>
      <c r="E56" s="1408"/>
      <c r="F56" s="1412"/>
    </row>
    <row r="57" spans="1:7">
      <c r="A57" s="2173" t="s">
        <v>2187</v>
      </c>
      <c r="B57" s="2174"/>
      <c r="C57" s="2174"/>
      <c r="D57" s="2174"/>
      <c r="E57" s="2175"/>
      <c r="F57" s="1412"/>
    </row>
    <row r="58" spans="1:7">
      <c r="A58" s="1429"/>
      <c r="B58" s="1422"/>
      <c r="C58" s="1430"/>
      <c r="D58" s="1431"/>
      <c r="E58" s="1432"/>
      <c r="F58" s="1412"/>
      <c r="G58" s="1455"/>
    </row>
    <row r="59" spans="1:7" s="1458" customFormat="1">
      <c r="A59" s="1410" t="s">
        <v>2145</v>
      </c>
      <c r="B59" s="1433" t="s">
        <v>2142</v>
      </c>
      <c r="C59" s="1469"/>
      <c r="D59" s="1469"/>
      <c r="E59" s="1469"/>
      <c r="F59" s="1469"/>
      <c r="G59" s="1455"/>
    </row>
    <row r="60" spans="1:7" s="1455" customFormat="1">
      <c r="A60" s="1404"/>
      <c r="B60" s="1405" t="s">
        <v>2143</v>
      </c>
      <c r="C60" s="1469"/>
      <c r="D60" s="1469"/>
      <c r="E60" s="1469"/>
      <c r="F60" s="1469"/>
    </row>
    <row r="61" spans="1:7" s="1455" customFormat="1">
      <c r="A61" s="1404"/>
      <c r="B61" s="1434"/>
      <c r="C61" s="1461"/>
      <c r="D61" s="1461"/>
      <c r="E61" s="1461"/>
      <c r="F61" s="1461"/>
    </row>
    <row r="62" spans="1:7" s="1455" customFormat="1">
      <c r="A62" s="1410" t="s">
        <v>2145</v>
      </c>
      <c r="B62" s="1405" t="s">
        <v>2144</v>
      </c>
      <c r="C62" s="1461"/>
      <c r="D62" s="1461"/>
      <c r="E62" s="1461"/>
      <c r="F62" s="1461"/>
    </row>
    <row r="63" spans="1:7" s="1455" customFormat="1" ht="27" customHeight="1">
      <c r="A63" s="1404"/>
      <c r="B63" s="1457" t="s">
        <v>2146</v>
      </c>
      <c r="C63" s="1461"/>
      <c r="D63" s="1461"/>
      <c r="E63" s="1461"/>
      <c r="F63" s="1461"/>
    </row>
    <row r="64" spans="1:7" s="1455" customFormat="1">
      <c r="A64" s="1404" t="s">
        <v>2147</v>
      </c>
      <c r="B64" s="1413" t="s">
        <v>2213</v>
      </c>
      <c r="C64" s="1406" t="s">
        <v>169</v>
      </c>
      <c r="D64" s="1407">
        <v>11</v>
      </c>
      <c r="E64" s="1408"/>
      <c r="F64" s="1412"/>
    </row>
    <row r="65" spans="1:6" s="1455" customFormat="1">
      <c r="A65" s="1404" t="s">
        <v>2148</v>
      </c>
      <c r="B65" s="1413" t="s">
        <v>2214</v>
      </c>
      <c r="C65" s="1406" t="s">
        <v>169</v>
      </c>
      <c r="D65" s="1407">
        <v>11</v>
      </c>
      <c r="E65" s="1408"/>
      <c r="F65" s="1412"/>
    </row>
    <row r="66" spans="1:6" s="1455" customFormat="1">
      <c r="A66" s="1404"/>
      <c r="B66" s="1413"/>
      <c r="C66" s="1406"/>
      <c r="D66" s="1407"/>
      <c r="E66" s="1408"/>
      <c r="F66" s="1412"/>
    </row>
    <row r="67" spans="1:6" s="1455" customFormat="1">
      <c r="A67" s="1410" t="s">
        <v>2149</v>
      </c>
      <c r="B67" s="1405" t="s">
        <v>2150</v>
      </c>
      <c r="C67" s="1406"/>
      <c r="D67" s="1407"/>
      <c r="E67" s="1408"/>
      <c r="F67" s="1412"/>
    </row>
    <row r="68" spans="1:6" s="1455" customFormat="1" ht="26">
      <c r="A68" s="1404" t="s">
        <v>2151</v>
      </c>
      <c r="B68" s="1413" t="s">
        <v>2152</v>
      </c>
      <c r="C68" s="1406" t="s">
        <v>19</v>
      </c>
      <c r="D68" s="1406">
        <v>200</v>
      </c>
      <c r="E68" s="1408"/>
      <c r="F68" s="1412"/>
    </row>
    <row r="69" spans="1:6" s="1455" customFormat="1">
      <c r="A69" s="1404"/>
      <c r="B69" s="1422"/>
      <c r="C69" s="1406"/>
      <c r="D69" s="1406"/>
      <c r="E69" s="1408"/>
      <c r="F69" s="1442"/>
    </row>
    <row r="70" spans="1:6" s="1455" customFormat="1">
      <c r="A70" s="1416"/>
      <c r="B70" s="1405" t="s">
        <v>2153</v>
      </c>
      <c r="C70" s="1406"/>
      <c r="D70" s="1406"/>
      <c r="E70" s="1408"/>
      <c r="F70" s="1438"/>
    </row>
    <row r="71" spans="1:6" s="1455" customFormat="1">
      <c r="A71" s="1416"/>
      <c r="B71" s="1405" t="s">
        <v>2154</v>
      </c>
      <c r="C71" s="1406"/>
      <c r="D71" s="1406"/>
      <c r="E71" s="1408"/>
      <c r="F71" s="1438"/>
    </row>
    <row r="72" spans="1:6" s="1455" customFormat="1">
      <c r="A72" s="1416"/>
      <c r="B72" s="1405" t="s">
        <v>2155</v>
      </c>
      <c r="C72" s="1406"/>
      <c r="D72" s="1406"/>
      <c r="E72" s="1408"/>
      <c r="F72" s="1438"/>
    </row>
    <row r="73" spans="1:6" s="1455" customFormat="1" ht="16">
      <c r="A73" s="1416" t="s">
        <v>2156</v>
      </c>
      <c r="B73" s="1413" t="s">
        <v>2157</v>
      </c>
      <c r="C73" s="1406" t="s">
        <v>2158</v>
      </c>
      <c r="D73" s="1407">
        <v>500</v>
      </c>
      <c r="E73" s="1408"/>
      <c r="F73" s="1412"/>
    </row>
    <row r="74" spans="1:6" s="1455" customFormat="1" ht="16">
      <c r="A74" s="1416" t="s">
        <v>2159</v>
      </c>
      <c r="B74" s="1417" t="s">
        <v>2215</v>
      </c>
      <c r="C74" s="1436" t="s">
        <v>2158</v>
      </c>
      <c r="D74" s="1436">
        <v>50</v>
      </c>
      <c r="E74" s="1437"/>
      <c r="F74" s="1438"/>
    </row>
    <row r="75" spans="1:6" s="1455" customFormat="1" ht="16">
      <c r="A75" s="1416" t="s">
        <v>2160</v>
      </c>
      <c r="B75" s="1417" t="s">
        <v>2216</v>
      </c>
      <c r="C75" s="1436" t="s">
        <v>2158</v>
      </c>
      <c r="D75" s="1436">
        <v>20</v>
      </c>
      <c r="E75" s="1437"/>
      <c r="F75" s="1438"/>
    </row>
    <row r="76" spans="1:6" s="1455" customFormat="1" ht="26">
      <c r="A76" s="1416" t="s">
        <v>2217</v>
      </c>
      <c r="B76" s="1417" t="s">
        <v>2218</v>
      </c>
      <c r="C76" s="1436" t="s">
        <v>2158</v>
      </c>
      <c r="D76" s="1436">
        <v>10</v>
      </c>
      <c r="E76" s="1437"/>
      <c r="F76" s="1438"/>
    </row>
    <row r="77" spans="1:6" s="1455" customFormat="1" ht="16">
      <c r="A77" s="1416" t="s">
        <v>2219</v>
      </c>
      <c r="B77" s="1417" t="s">
        <v>2220</v>
      </c>
      <c r="C77" s="1436" t="s">
        <v>2158</v>
      </c>
      <c r="D77" s="1436">
        <v>5</v>
      </c>
      <c r="E77" s="1437"/>
      <c r="F77" s="1438"/>
    </row>
    <row r="78" spans="1:6" s="1455" customFormat="1">
      <c r="A78" s="1404"/>
      <c r="B78" s="1417"/>
      <c r="C78" s="1406"/>
      <c r="D78" s="1407"/>
      <c r="E78" s="1408"/>
      <c r="F78" s="1412"/>
    </row>
    <row r="79" spans="1:6" s="1455" customFormat="1" ht="48" customHeight="1">
      <c r="A79" s="1442"/>
      <c r="B79" s="1405" t="s">
        <v>2161</v>
      </c>
      <c r="C79" s="1406"/>
      <c r="D79" s="1407"/>
      <c r="E79" s="1408"/>
      <c r="F79" s="1412"/>
    </row>
    <row r="80" spans="1:6" s="1455" customFormat="1">
      <c r="A80" s="1404" t="s">
        <v>2162</v>
      </c>
      <c r="B80" s="1413" t="s">
        <v>2221</v>
      </c>
      <c r="C80" s="1406" t="s">
        <v>19</v>
      </c>
      <c r="D80" s="1406">
        <f>+D17</f>
        <v>12750</v>
      </c>
      <c r="E80" s="1408"/>
      <c r="F80" s="1412"/>
    </row>
    <row r="81" spans="1:7" s="1455" customFormat="1">
      <c r="A81" s="1404"/>
      <c r="B81" s="1413"/>
      <c r="C81" s="1460"/>
      <c r="D81" s="1461"/>
      <c r="E81" s="1461"/>
      <c r="F81" s="1461"/>
    </row>
    <row r="82" spans="1:7" s="1455" customFormat="1">
      <c r="A82" s="1404"/>
      <c r="B82" s="1439" t="s">
        <v>2163</v>
      </c>
      <c r="C82" s="1462"/>
      <c r="D82" s="1461"/>
      <c r="E82" s="1461"/>
      <c r="F82" s="1461"/>
    </row>
    <row r="83" spans="1:7" s="1455" customFormat="1">
      <c r="A83" s="1442"/>
      <c r="B83" s="1439" t="s">
        <v>2164</v>
      </c>
      <c r="C83" s="1462"/>
      <c r="D83" s="1461"/>
      <c r="E83" s="1461"/>
      <c r="F83" s="1461"/>
    </row>
    <row r="84" spans="1:7" s="1455" customFormat="1">
      <c r="A84" s="1442"/>
      <c r="B84" s="1439" t="s">
        <v>2165</v>
      </c>
      <c r="C84" s="1463"/>
      <c r="D84" s="1461"/>
      <c r="E84" s="1461"/>
      <c r="F84" s="1461"/>
    </row>
    <row r="85" spans="1:7" s="1455" customFormat="1" ht="15.5">
      <c r="A85" s="1404" t="s">
        <v>2166</v>
      </c>
      <c r="B85" s="1413" t="s">
        <v>2167</v>
      </c>
      <c r="C85" s="1406" t="s">
        <v>169</v>
      </c>
      <c r="D85" s="1406">
        <v>30</v>
      </c>
      <c r="E85" s="1408"/>
      <c r="F85" s="1412"/>
    </row>
    <row r="86" spans="1:7" s="1455" customFormat="1">
      <c r="A86" s="1442"/>
      <c r="B86" s="1413"/>
      <c r="C86" s="1406"/>
      <c r="D86" s="1407"/>
      <c r="E86" s="1408"/>
      <c r="F86" s="1412"/>
    </row>
    <row r="87" spans="1:7" s="1455" customFormat="1">
      <c r="A87" s="1410" t="s">
        <v>2168</v>
      </c>
      <c r="B87" s="1405" t="s">
        <v>2169</v>
      </c>
      <c r="C87" s="1406"/>
      <c r="D87" s="1407"/>
      <c r="E87" s="1408"/>
      <c r="F87" s="1412"/>
    </row>
    <row r="88" spans="1:7" s="1455" customFormat="1">
      <c r="A88" s="1404" t="s">
        <v>2170</v>
      </c>
      <c r="B88" s="1413" t="s">
        <v>2222</v>
      </c>
      <c r="C88" s="1406" t="s">
        <v>169</v>
      </c>
      <c r="D88" s="1407">
        <v>9</v>
      </c>
      <c r="E88" s="1408"/>
      <c r="F88" s="1412"/>
    </row>
    <row r="89" spans="1:7" s="1455" customFormat="1">
      <c r="A89" s="1404" t="s">
        <v>2171</v>
      </c>
      <c r="B89" s="1413" t="s">
        <v>2172</v>
      </c>
      <c r="C89" s="1406" t="s">
        <v>169</v>
      </c>
      <c r="D89" s="1407">
        <f>D65</f>
        <v>11</v>
      </c>
      <c r="E89" s="1408"/>
      <c r="F89" s="1412"/>
      <c r="G89" s="1442"/>
    </row>
    <row r="90" spans="1:7">
      <c r="A90" s="1404" t="s">
        <v>2173</v>
      </c>
      <c r="B90" s="1413" t="s">
        <v>2174</v>
      </c>
      <c r="C90" s="1406" t="s">
        <v>169</v>
      </c>
      <c r="D90" s="1407">
        <f>D64</f>
        <v>11</v>
      </c>
      <c r="E90" s="1408"/>
      <c r="F90" s="1412"/>
    </row>
    <row r="91" spans="1:7">
      <c r="A91" s="1404" t="s">
        <v>2175</v>
      </c>
      <c r="B91" s="1413" t="s">
        <v>2176</v>
      </c>
      <c r="C91" s="1406" t="s">
        <v>169</v>
      </c>
      <c r="D91" s="1440">
        <f>+D80/200</f>
        <v>63.75</v>
      </c>
      <c r="E91" s="1408"/>
      <c r="F91" s="1412"/>
    </row>
    <row r="92" spans="1:7" ht="14.5">
      <c r="A92" s="1464"/>
      <c r="B92" s="1413"/>
      <c r="C92" s="1406"/>
      <c r="D92" s="1440"/>
      <c r="E92" s="1408"/>
      <c r="F92" s="1412"/>
    </row>
    <row r="93" spans="1:7">
      <c r="B93" s="1413"/>
      <c r="C93" s="1406"/>
      <c r="D93" s="1435"/>
      <c r="E93" s="1408"/>
      <c r="F93" s="1409"/>
    </row>
    <row r="94" spans="1:7">
      <c r="A94" s="2173" t="s">
        <v>2187</v>
      </c>
      <c r="B94" s="2174"/>
      <c r="C94" s="2174"/>
      <c r="D94" s="2174"/>
      <c r="E94" s="2175"/>
      <c r="F94" s="1412">
        <f>SUM(F59:F93)</f>
        <v>0</v>
      </c>
    </row>
    <row r="95" spans="1:7">
      <c r="B95" s="1441"/>
    </row>
    <row r="96" spans="1:7">
      <c r="B96" s="1459"/>
    </row>
  </sheetData>
  <mergeCells count="6">
    <mergeCell ref="A94:E94"/>
    <mergeCell ref="A1:F1"/>
    <mergeCell ref="A3:F3"/>
    <mergeCell ref="A4:F4"/>
    <mergeCell ref="A5:F5"/>
    <mergeCell ref="A57:E57"/>
  </mergeCells>
  <pageMargins left="0.7" right="0.7" top="0.75" bottom="0.75" header="0.3" footer="0.3"/>
  <pageSetup paperSize="9" scale="63" fitToHeight="0" orientation="portrait" r:id="rId1"/>
  <headerFooter alignWithMargins="0">
    <oddFooter>Page &amp;P of &amp;N</oddFooter>
  </headerFooter>
  <rowBreaks count="1" manualBreakCount="1">
    <brk id="57" max="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C14"/>
  <sheetViews>
    <sheetView view="pageBreakPreview" zoomScale="98" zoomScaleNormal="100" zoomScaleSheetLayoutView="98" workbookViewId="0">
      <selection activeCell="C10" sqref="C10:C14"/>
    </sheetView>
  </sheetViews>
  <sheetFormatPr defaultColWidth="9.1796875" defaultRowHeight="12.5"/>
  <cols>
    <col min="1" max="1" width="12.90625" style="1468" customWidth="1"/>
    <col min="2" max="2" width="45.7265625" style="1468" customWidth="1"/>
    <col min="3" max="3" width="27.36328125" style="1468" customWidth="1"/>
    <col min="4" max="16384" width="9.1796875" style="1468"/>
  </cols>
  <sheetData>
    <row r="1" spans="1:3" ht="13">
      <c r="A1" s="2131" t="str">
        <f>'Treated water main '!A1:F1</f>
        <v>MBEERE SOUTH WATER SUPPLY PROJECT-LOT 2: KAMBURU DAM WATER SUPPLY</v>
      </c>
      <c r="B1" s="2132"/>
      <c r="C1" s="2133"/>
    </row>
    <row r="2" spans="1:3" ht="13">
      <c r="A2" s="621"/>
      <c r="B2" s="625"/>
      <c r="C2" s="626"/>
    </row>
    <row r="3" spans="1:3" ht="13">
      <c r="A3" s="1930" t="s">
        <v>1965</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786" t="s">
        <v>1949</v>
      </c>
      <c r="C10" s="636"/>
    </row>
    <row r="11" spans="1:3">
      <c r="A11" s="621"/>
      <c r="B11" s="632"/>
      <c r="C11" s="633"/>
    </row>
    <row r="12" spans="1:3">
      <c r="A12" s="634"/>
      <c r="B12" s="786" t="s">
        <v>1950</v>
      </c>
      <c r="C12" s="636"/>
    </row>
    <row r="13" spans="1:3">
      <c r="A13" s="621"/>
      <c r="B13" s="632"/>
      <c r="C13" s="633"/>
    </row>
    <row r="14" spans="1:3" ht="28.5" customHeight="1" thickBot="1">
      <c r="A14" s="1907" t="s">
        <v>1966</v>
      </c>
      <c r="B14" s="1908"/>
      <c r="C14" s="640"/>
    </row>
  </sheetData>
  <mergeCells count="4">
    <mergeCell ref="A1:C1"/>
    <mergeCell ref="A3:C3"/>
    <mergeCell ref="A5:C5"/>
    <mergeCell ref="A14:B14"/>
  </mergeCells>
  <pageMargins left="0.7" right="0.7" top="0.75" bottom="0.75" header="0.3" footer="0.3"/>
  <pageSetup paperSize="9" fitToHeight="0" orientation="portrait" r:id="rId1"/>
  <headerFooter alignWithMargins="0">
    <oddFooter>Page &amp;P of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
    <pageSetUpPr fitToPage="1"/>
  </sheetPr>
  <dimension ref="A1:XFD128"/>
  <sheetViews>
    <sheetView view="pageBreakPreview" topLeftCell="A11" zoomScale="75" zoomScaleNormal="70" zoomScaleSheetLayoutView="75" workbookViewId="0">
      <selection activeCell="K115" sqref="K115"/>
    </sheetView>
  </sheetViews>
  <sheetFormatPr defaultColWidth="9.1796875" defaultRowHeight="14"/>
  <cols>
    <col min="1" max="1" width="7.90625" style="1465" bestFit="1" customWidth="1"/>
    <col min="2" max="2" width="79.81640625" style="1444" customWidth="1"/>
    <col min="3" max="3" width="6.36328125" style="1445" bestFit="1" customWidth="1"/>
    <col min="4" max="4" width="10" style="1442" bestFit="1" customWidth="1"/>
    <col min="5" max="5" width="13.7265625" style="1466" customWidth="1"/>
    <col min="6" max="6" width="22.08984375" style="1467" customWidth="1"/>
    <col min="7" max="16384" width="9.1796875" style="1442"/>
  </cols>
  <sheetData>
    <row r="1" spans="1:6">
      <c r="A1" s="2176" t="s">
        <v>2294</v>
      </c>
      <c r="B1" s="2177"/>
      <c r="C1" s="2177"/>
      <c r="D1" s="2177"/>
      <c r="E1" s="2177"/>
      <c r="F1" s="2178"/>
    </row>
    <row r="2" spans="1:6">
      <c r="A2" s="1443"/>
      <c r="E2" s="1446"/>
      <c r="F2" s="1447"/>
    </row>
    <row r="3" spans="1:6">
      <c r="A3" s="2179" t="s">
        <v>2596</v>
      </c>
      <c r="B3" s="2180"/>
      <c r="C3" s="2180"/>
      <c r="D3" s="2180"/>
      <c r="E3" s="2180"/>
      <c r="F3" s="2181"/>
    </row>
    <row r="4" spans="1:6">
      <c r="A4" s="2182"/>
      <c r="B4" s="2183"/>
      <c r="C4" s="2183"/>
      <c r="D4" s="2183"/>
      <c r="E4" s="2183"/>
      <c r="F4" s="2184"/>
    </row>
    <row r="5" spans="1:6" ht="14.5" thickBot="1">
      <c r="A5" s="2185" t="s">
        <v>2594</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5.75" customHeight="1">
      <c r="A12" s="1404" t="s">
        <v>2178</v>
      </c>
      <c r="B12" s="1413" t="s">
        <v>2179</v>
      </c>
      <c r="C12" s="1406" t="s">
        <v>19</v>
      </c>
      <c r="D12" s="1406">
        <f>SUM(D22:D26)</f>
        <v>7000</v>
      </c>
      <c r="E12" s="1408"/>
      <c r="F12" s="1415"/>
    </row>
    <row r="13" spans="1:6">
      <c r="A13" s="1404" t="s">
        <v>2122</v>
      </c>
      <c r="B13" s="1413" t="s">
        <v>2180</v>
      </c>
      <c r="C13" s="1406" t="s">
        <v>19</v>
      </c>
      <c r="D13" s="1406">
        <f>D12</f>
        <v>7000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2561</v>
      </c>
      <c r="C17" s="1406" t="s">
        <v>19</v>
      </c>
      <c r="D17" s="1406">
        <f>D13</f>
        <v>7000</v>
      </c>
      <c r="E17" s="1418"/>
      <c r="F17" s="1412"/>
    </row>
    <row r="18" spans="1:6">
      <c r="A18" s="1404"/>
      <c r="B18" s="1419" t="s">
        <v>2125</v>
      </c>
      <c r="C18" s="1406"/>
      <c r="D18" s="1407"/>
      <c r="E18" s="1408"/>
      <c r="F18" s="1412"/>
    </row>
    <row r="19" spans="1:6" ht="108" customHeight="1">
      <c r="A19" s="1404"/>
      <c r="B19" s="1413" t="s">
        <v>2531</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2184</v>
      </c>
      <c r="B22" s="1413" t="s">
        <v>2585</v>
      </c>
      <c r="C22" s="1406" t="s">
        <v>19</v>
      </c>
      <c r="D22" s="1406">
        <v>900</v>
      </c>
      <c r="E22" s="1408"/>
      <c r="F22" s="1412"/>
    </row>
    <row r="23" spans="1:6">
      <c r="A23" s="1404" t="s">
        <v>2185</v>
      </c>
      <c r="B23" s="1413" t="s">
        <v>2588</v>
      </c>
      <c r="C23" s="1406" t="s">
        <v>19</v>
      </c>
      <c r="D23" s="1406">
        <v>900</v>
      </c>
      <c r="E23" s="1408"/>
      <c r="F23" s="1412"/>
    </row>
    <row r="24" spans="1:6">
      <c r="A24" s="1404" t="s">
        <v>2186</v>
      </c>
      <c r="B24" s="1413" t="s">
        <v>2562</v>
      </c>
      <c r="C24" s="1406" t="s">
        <v>19</v>
      </c>
      <c r="D24" s="1406">
        <v>1700</v>
      </c>
      <c r="E24" s="1408"/>
      <c r="F24" s="1412"/>
    </row>
    <row r="25" spans="1:6">
      <c r="A25" s="1404" t="s">
        <v>2310</v>
      </c>
      <c r="B25" s="1413" t="s">
        <v>2560</v>
      </c>
      <c r="C25" s="1406" t="s">
        <v>19</v>
      </c>
      <c r="D25" s="1406">
        <v>2000</v>
      </c>
      <c r="E25" s="1408"/>
      <c r="F25" s="1412"/>
    </row>
    <row r="26" spans="1:6">
      <c r="A26" s="1404" t="s">
        <v>2587</v>
      </c>
      <c r="B26" s="1413" t="s">
        <v>2586</v>
      </c>
      <c r="C26" s="1406" t="s">
        <v>19</v>
      </c>
      <c r="D26" s="1406">
        <v>1500</v>
      </c>
      <c r="E26" s="1408"/>
      <c r="F26" s="1412"/>
    </row>
    <row r="27" spans="1:6">
      <c r="A27" s="1404"/>
      <c r="B27" s="1413"/>
      <c r="C27" s="1406"/>
      <c r="D27" s="1406"/>
      <c r="E27" s="1408"/>
      <c r="F27" s="1412"/>
    </row>
    <row r="28" spans="1:6">
      <c r="A28" s="2173" t="s">
        <v>2187</v>
      </c>
      <c r="B28" s="2174"/>
      <c r="C28" s="2174"/>
      <c r="D28" s="2174"/>
      <c r="E28" s="2175"/>
      <c r="F28" s="1412">
        <f>SUM(F7:F27)</f>
        <v>0</v>
      </c>
    </row>
    <row r="29" spans="1:6" ht="36" customHeight="1">
      <c r="A29" s="1404"/>
      <c r="B29" s="1454" t="s">
        <v>1939</v>
      </c>
      <c r="C29" s="1406"/>
      <c r="D29" s="1406"/>
      <c r="E29" s="1408"/>
      <c r="F29" s="1412"/>
    </row>
    <row r="30" spans="1:6">
      <c r="A30" s="1404" t="s">
        <v>2188</v>
      </c>
      <c r="B30" s="1421" t="s">
        <v>2532</v>
      </c>
      <c r="C30" s="1406" t="s">
        <v>19</v>
      </c>
      <c r="D30" s="1406">
        <v>60</v>
      </c>
      <c r="E30" s="1408"/>
      <c r="F30" s="1412"/>
    </row>
    <row r="31" spans="1:6">
      <c r="A31" s="1404"/>
      <c r="B31" s="1413"/>
      <c r="C31" s="1406"/>
      <c r="D31" s="1406"/>
      <c r="E31" s="1408"/>
      <c r="F31" s="1412"/>
    </row>
    <row r="32" spans="1:6" s="1495" customFormat="1">
      <c r="A32" s="1404"/>
      <c r="B32" s="1405" t="s">
        <v>2127</v>
      </c>
      <c r="C32" s="1406"/>
      <c r="D32" s="1407"/>
      <c r="E32" s="1408"/>
      <c r="F32" s="1412"/>
    </row>
    <row r="33" spans="1:6" s="1495" customFormat="1" ht="52">
      <c r="A33" s="1404"/>
      <c r="B33" s="1413" t="s">
        <v>2189</v>
      </c>
      <c r="C33" s="1406"/>
      <c r="D33" s="1407"/>
      <c r="E33" s="1408"/>
      <c r="F33" s="1412"/>
    </row>
    <row r="34" spans="1:6" s="1496" customFormat="1">
      <c r="A34" s="1404"/>
      <c r="B34" s="1413"/>
      <c r="C34" s="1406"/>
      <c r="D34" s="1407"/>
      <c r="E34" s="1408"/>
      <c r="F34" s="1412"/>
    </row>
    <row r="35" spans="1:6" s="1496" customFormat="1">
      <c r="A35" s="1404"/>
      <c r="B35" s="1423" t="s">
        <v>2317</v>
      </c>
      <c r="C35" s="1406"/>
      <c r="D35" s="1407"/>
      <c r="E35" s="1408"/>
      <c r="F35" s="1412"/>
    </row>
    <row r="36" spans="1:6" s="1496" customFormat="1">
      <c r="A36" s="1404" t="s">
        <v>2192</v>
      </c>
      <c r="B36" s="1413" t="s">
        <v>2193</v>
      </c>
      <c r="C36" s="1406" t="s">
        <v>169</v>
      </c>
      <c r="D36" s="1407">
        <v>11</v>
      </c>
      <c r="E36" s="1408"/>
      <c r="F36" s="1412"/>
    </row>
    <row r="37" spans="1:6" s="1496" customFormat="1">
      <c r="A37" s="1404" t="s">
        <v>2195</v>
      </c>
      <c r="B37" s="1413" t="s">
        <v>2196</v>
      </c>
      <c r="C37" s="1406" t="s">
        <v>169</v>
      </c>
      <c r="D37" s="1407">
        <v>11</v>
      </c>
      <c r="E37" s="1408"/>
      <c r="F37" s="1412"/>
    </row>
    <row r="38" spans="1:6" s="1496" customFormat="1">
      <c r="A38" s="1404" t="s">
        <v>2223</v>
      </c>
      <c r="B38" s="1413" t="s">
        <v>2224</v>
      </c>
      <c r="C38" s="1406" t="s">
        <v>169</v>
      </c>
      <c r="D38" s="1407">
        <v>9</v>
      </c>
      <c r="E38" s="1408"/>
      <c r="F38" s="1412"/>
    </row>
    <row r="39" spans="1:6" s="1496" customFormat="1">
      <c r="A39" s="1404" t="s">
        <v>2297</v>
      </c>
      <c r="B39" s="1413" t="s">
        <v>2289</v>
      </c>
      <c r="C39" s="1406" t="s">
        <v>169</v>
      </c>
      <c r="D39" s="1407">
        <v>2</v>
      </c>
      <c r="E39" s="1408"/>
      <c r="F39" s="1412"/>
    </row>
    <row r="40" spans="1:6" s="1496" customFormat="1">
      <c r="A40" s="1404" t="s">
        <v>2298</v>
      </c>
      <c r="B40" s="1413" t="s">
        <v>2296</v>
      </c>
      <c r="C40" s="1406" t="s">
        <v>169</v>
      </c>
      <c r="D40" s="1407">
        <v>4</v>
      </c>
      <c r="E40" s="1408"/>
      <c r="F40" s="1412"/>
    </row>
    <row r="41" spans="1:6" s="1495" customFormat="1">
      <c r="A41" s="1404"/>
      <c r="B41" s="1413"/>
      <c r="C41" s="1406"/>
      <c r="D41" s="1407"/>
      <c r="E41" s="1408"/>
      <c r="F41" s="1412"/>
    </row>
    <row r="42" spans="1:6" s="1496" customFormat="1">
      <c r="A42" s="1410"/>
      <c r="B42" s="1497" t="s">
        <v>2318</v>
      </c>
      <c r="C42" s="1406"/>
      <c r="D42" s="1407"/>
      <c r="E42" s="1424"/>
      <c r="F42" s="1412"/>
    </row>
    <row r="43" spans="1:6" s="1496" customFormat="1">
      <c r="A43" s="1425" t="s">
        <v>2198</v>
      </c>
      <c r="B43" s="1413" t="s">
        <v>2193</v>
      </c>
      <c r="C43" s="1406" t="s">
        <v>169</v>
      </c>
      <c r="D43" s="1407">
        <f>D36</f>
        <v>11</v>
      </c>
      <c r="E43" s="1424"/>
      <c r="F43" s="1412"/>
    </row>
    <row r="44" spans="1:6" s="1496" customFormat="1">
      <c r="A44" s="1425" t="s">
        <v>2130</v>
      </c>
      <c r="B44" s="1413" t="s">
        <v>2196</v>
      </c>
      <c r="C44" s="1406" t="s">
        <v>169</v>
      </c>
      <c r="D44" s="1407">
        <f>D37</f>
        <v>11</v>
      </c>
      <c r="E44" s="1424"/>
      <c r="F44" s="1412"/>
    </row>
    <row r="45" spans="1:6" s="1496" customFormat="1">
      <c r="A45" s="1425" t="s">
        <v>2131</v>
      </c>
      <c r="B45" s="1413" t="s">
        <v>2224</v>
      </c>
      <c r="C45" s="1406" t="s">
        <v>169</v>
      </c>
      <c r="D45" s="1407">
        <f>D38</f>
        <v>9</v>
      </c>
      <c r="E45" s="1424"/>
      <c r="F45" s="1412"/>
    </row>
    <row r="46" spans="1:6" s="1496" customFormat="1">
      <c r="A46" s="1425" t="s">
        <v>2299</v>
      </c>
      <c r="B46" s="1413" t="s">
        <v>2289</v>
      </c>
      <c r="C46" s="1406" t="s">
        <v>169</v>
      </c>
      <c r="D46" s="1407">
        <f>D39</f>
        <v>2</v>
      </c>
      <c r="E46" s="1424"/>
      <c r="F46" s="1412"/>
    </row>
    <row r="47" spans="1:6" s="1496" customFormat="1">
      <c r="A47" s="1425" t="s">
        <v>2300</v>
      </c>
      <c r="B47" s="1413" t="s">
        <v>2296</v>
      </c>
      <c r="C47" s="1406" t="s">
        <v>169</v>
      </c>
      <c r="D47" s="1407">
        <f>D40</f>
        <v>4</v>
      </c>
      <c r="E47" s="1424"/>
      <c r="F47" s="1412"/>
    </row>
    <row r="48" spans="1:6" s="1496" customFormat="1">
      <c r="A48" s="1404"/>
      <c r="B48" s="1413"/>
      <c r="C48" s="1426"/>
      <c r="D48" s="1428"/>
      <c r="E48" s="1427"/>
      <c r="F48" s="1412"/>
    </row>
    <row r="49" spans="1:7" s="1496" customFormat="1">
      <c r="A49" s="1425"/>
      <c r="B49" s="1413"/>
      <c r="C49" s="1426"/>
      <c r="D49" s="1428"/>
      <c r="E49" s="1427"/>
      <c r="F49" s="1412"/>
    </row>
    <row r="50" spans="1:7" s="1495" customFormat="1">
      <c r="A50" s="1410"/>
      <c r="B50" s="1489" t="s">
        <v>2295</v>
      </c>
      <c r="C50" s="1426"/>
      <c r="D50" s="1428"/>
      <c r="E50" s="1427"/>
      <c r="F50" s="1412"/>
    </row>
    <row r="51" spans="1:7" s="1495" customFormat="1">
      <c r="A51" s="1410"/>
      <c r="B51" s="1489" t="s">
        <v>2319</v>
      </c>
      <c r="C51" s="1426"/>
      <c r="D51" s="1428"/>
      <c r="E51" s="1427"/>
      <c r="F51" s="1412"/>
      <c r="G51" s="1496"/>
    </row>
    <row r="52" spans="1:7" s="1496" customFormat="1">
      <c r="A52" s="1404" t="s">
        <v>2210</v>
      </c>
      <c r="B52" s="1413" t="s">
        <v>2589</v>
      </c>
      <c r="C52" s="1406" t="s">
        <v>169</v>
      </c>
      <c r="D52" s="1407">
        <v>1</v>
      </c>
      <c r="E52" s="1408"/>
      <c r="F52" s="1412"/>
    </row>
    <row r="53" spans="1:7" s="1496" customFormat="1">
      <c r="A53" s="1404" t="s">
        <v>2211</v>
      </c>
      <c r="B53" s="1413" t="s">
        <v>2581</v>
      </c>
      <c r="C53" s="1406" t="s">
        <v>169</v>
      </c>
      <c r="D53" s="1407">
        <v>3</v>
      </c>
      <c r="E53" s="1408"/>
      <c r="F53" s="1412"/>
    </row>
    <row r="54" spans="1:7" s="1496" customFormat="1">
      <c r="A54" s="1404" t="s">
        <v>2141</v>
      </c>
      <c r="B54" s="1413" t="s">
        <v>2591</v>
      </c>
      <c r="C54" s="1406" t="s">
        <v>169</v>
      </c>
      <c r="D54" s="1407">
        <v>3</v>
      </c>
      <c r="E54" s="1408"/>
      <c r="F54" s="1412"/>
    </row>
    <row r="55" spans="1:7" s="1496" customFormat="1">
      <c r="A55" s="1404" t="s">
        <v>2303</v>
      </c>
      <c r="B55" s="1413" t="s">
        <v>2302</v>
      </c>
      <c r="C55" s="1406" t="s">
        <v>169</v>
      </c>
      <c r="D55" s="1407">
        <v>4</v>
      </c>
      <c r="E55" s="1408"/>
      <c r="F55" s="1412"/>
    </row>
    <row r="56" spans="1:7" s="1496" customFormat="1">
      <c r="A56" s="1404" t="s">
        <v>2304</v>
      </c>
      <c r="B56" s="1413" t="s">
        <v>2290</v>
      </c>
      <c r="C56" s="1406" t="s">
        <v>169</v>
      </c>
      <c r="D56" s="1407">
        <v>1</v>
      </c>
      <c r="E56" s="1408"/>
      <c r="F56" s="1412"/>
    </row>
    <row r="57" spans="1:7" s="1496" customFormat="1">
      <c r="A57" s="1404" t="s">
        <v>2305</v>
      </c>
      <c r="B57" s="1413" t="s">
        <v>2316</v>
      </c>
      <c r="C57" s="1406" t="s">
        <v>169</v>
      </c>
      <c r="D57" s="1407">
        <v>3</v>
      </c>
      <c r="E57" s="1408"/>
      <c r="F57" s="1412"/>
    </row>
    <row r="58" spans="1:7" s="1496" customFormat="1">
      <c r="A58" s="1404"/>
      <c r="B58" s="1413"/>
      <c r="C58" s="1406"/>
      <c r="D58" s="1407"/>
      <c r="E58" s="1408"/>
      <c r="F58" s="1412"/>
    </row>
    <row r="59" spans="1:7" s="1495" customFormat="1">
      <c r="A59" s="1410"/>
      <c r="B59" s="1498" t="s">
        <v>2320</v>
      </c>
      <c r="C59" s="1426"/>
      <c r="D59" s="1428"/>
      <c r="E59" s="1427"/>
      <c r="F59" s="1412"/>
      <c r="G59" s="1496"/>
    </row>
    <row r="60" spans="1:7" s="1496" customFormat="1">
      <c r="A60" s="1404" t="s">
        <v>2210</v>
      </c>
      <c r="B60" s="1413" t="s">
        <v>2590</v>
      </c>
      <c r="C60" s="1406" t="s">
        <v>169</v>
      </c>
      <c r="D60" s="1407">
        <v>1</v>
      </c>
      <c r="E60" s="1408"/>
      <c r="F60" s="1412"/>
    </row>
    <row r="61" spans="1:7" s="1496" customFormat="1">
      <c r="A61" s="1404" t="s">
        <v>2141</v>
      </c>
      <c r="B61" s="1413" t="s">
        <v>2302</v>
      </c>
      <c r="C61" s="1406" t="s">
        <v>169</v>
      </c>
      <c r="D61" s="1407">
        <v>1</v>
      </c>
      <c r="E61" s="1408"/>
      <c r="F61" s="1412"/>
    </row>
    <row r="62" spans="1:7" s="1496" customFormat="1">
      <c r="A62" s="1404" t="s">
        <v>2303</v>
      </c>
      <c r="B62" s="1413" t="s">
        <v>2316</v>
      </c>
      <c r="C62" s="1406" t="s">
        <v>169</v>
      </c>
      <c r="D62" s="1407">
        <v>1</v>
      </c>
      <c r="E62" s="1408"/>
      <c r="F62" s="1412"/>
    </row>
    <row r="63" spans="1:7" s="1496" customFormat="1">
      <c r="A63" s="1404" t="s">
        <v>2305</v>
      </c>
      <c r="B63" s="1413" t="s">
        <v>2592</v>
      </c>
      <c r="C63" s="1406" t="s">
        <v>169</v>
      </c>
      <c r="D63" s="1407">
        <v>1</v>
      </c>
      <c r="E63" s="1408"/>
      <c r="F63" s="1412"/>
    </row>
    <row r="64" spans="1:7" s="1496" customFormat="1">
      <c r="A64" s="1404"/>
      <c r="B64" s="1413"/>
      <c r="C64" s="1406"/>
      <c r="D64" s="1407"/>
      <c r="E64" s="1408"/>
      <c r="F64" s="1412"/>
    </row>
    <row r="65" spans="1:7" s="1496" customFormat="1">
      <c r="A65" s="1404"/>
      <c r="B65" s="1420" t="s">
        <v>2321</v>
      </c>
      <c r="C65" s="1406"/>
      <c r="D65" s="1407"/>
      <c r="E65" s="1408"/>
      <c r="F65" s="1412"/>
    </row>
    <row r="66" spans="1:7" s="1496" customFormat="1">
      <c r="A66" s="1404" t="s">
        <v>2306</v>
      </c>
      <c r="B66" s="1413" t="s">
        <v>2589</v>
      </c>
      <c r="C66" s="1406" t="s">
        <v>169</v>
      </c>
      <c r="D66" s="1407">
        <v>1</v>
      </c>
      <c r="E66" s="1408"/>
      <c r="F66" s="1412"/>
    </row>
    <row r="67" spans="1:7" s="1496" customFormat="1">
      <c r="A67" s="1404" t="s">
        <v>2128</v>
      </c>
      <c r="B67" s="1413" t="s">
        <v>2301</v>
      </c>
      <c r="C67" s="1406" t="s">
        <v>169</v>
      </c>
      <c r="D67" s="1407">
        <v>1</v>
      </c>
      <c r="E67" s="1408"/>
      <c r="F67" s="1412"/>
    </row>
    <row r="68" spans="1:7" s="1496" customFormat="1">
      <c r="A68" s="1404" t="s">
        <v>2129</v>
      </c>
      <c r="B68" s="1413" t="s">
        <v>2290</v>
      </c>
      <c r="C68" s="1406" t="s">
        <v>169</v>
      </c>
      <c r="D68" s="1407">
        <v>1</v>
      </c>
      <c r="E68" s="1408"/>
      <c r="F68" s="1412"/>
    </row>
    <row r="69" spans="1:7" s="1495" customFormat="1">
      <c r="A69" s="2173" t="s">
        <v>2187</v>
      </c>
      <c r="B69" s="2174"/>
      <c r="C69" s="2174"/>
      <c r="D69" s="2174"/>
      <c r="E69" s="2175"/>
      <c r="F69" s="1412">
        <f>SUM(F29:F68)</f>
        <v>0</v>
      </c>
    </row>
    <row r="70" spans="1:7" s="1496" customFormat="1">
      <c r="A70" s="1404"/>
      <c r="B70" s="1413"/>
      <c r="C70" s="1406"/>
      <c r="D70" s="1407"/>
      <c r="E70" s="1408"/>
      <c r="F70" s="1412"/>
    </row>
    <row r="71" spans="1:7" s="1496" customFormat="1">
      <c r="A71" s="1410"/>
      <c r="B71" s="1497" t="s">
        <v>2322</v>
      </c>
      <c r="C71" s="1406"/>
      <c r="D71" s="1407"/>
      <c r="E71" s="1408"/>
      <c r="F71" s="1412"/>
    </row>
    <row r="72" spans="1:7" s="1495" customFormat="1">
      <c r="A72" s="1404" t="s">
        <v>2134</v>
      </c>
      <c r="B72" s="1413" t="s">
        <v>2204</v>
      </c>
      <c r="C72" s="1406" t="s">
        <v>169</v>
      </c>
      <c r="D72" s="1406">
        <v>3</v>
      </c>
      <c r="E72" s="1408"/>
      <c r="F72" s="1412"/>
      <c r="G72" s="1496"/>
    </row>
    <row r="73" spans="1:7" s="1496" customFormat="1">
      <c r="A73" s="1404" t="s">
        <v>2135</v>
      </c>
      <c r="B73" s="1413" t="s">
        <v>2307</v>
      </c>
      <c r="C73" s="1406" t="s">
        <v>169</v>
      </c>
      <c r="D73" s="1406">
        <v>3</v>
      </c>
      <c r="E73" s="1408"/>
      <c r="F73" s="1412"/>
      <c r="G73" s="1495"/>
    </row>
    <row r="74" spans="1:7" s="1495" customFormat="1">
      <c r="A74" s="1404" t="s">
        <v>2136</v>
      </c>
      <c r="B74" s="1413" t="s">
        <v>2205</v>
      </c>
      <c r="C74" s="1406" t="s">
        <v>169</v>
      </c>
      <c r="D74" s="1406">
        <v>3</v>
      </c>
      <c r="E74" s="1408"/>
      <c r="F74" s="1412"/>
      <c r="G74" s="1496"/>
    </row>
    <row r="75" spans="1:7" s="1495" customFormat="1">
      <c r="A75" s="1404" t="s">
        <v>2311</v>
      </c>
      <c r="B75" s="1413" t="s">
        <v>2308</v>
      </c>
      <c r="C75" s="1406" t="s">
        <v>169</v>
      </c>
      <c r="D75" s="1406">
        <v>7</v>
      </c>
      <c r="E75" s="1408"/>
      <c r="F75" s="1412"/>
      <c r="G75" s="1496"/>
    </row>
    <row r="76" spans="1:7" s="1495" customFormat="1">
      <c r="A76" s="1404"/>
      <c r="B76" s="1422"/>
      <c r="C76" s="1406"/>
      <c r="D76" s="1406"/>
      <c r="E76" s="1408"/>
      <c r="F76" s="1412"/>
      <c r="G76" s="1496"/>
    </row>
    <row r="77" spans="1:7" s="1496" customFormat="1">
      <c r="A77" s="1410"/>
      <c r="B77" s="1497" t="s">
        <v>2323</v>
      </c>
      <c r="C77" s="1406"/>
      <c r="D77" s="1407"/>
      <c r="E77" s="1408"/>
      <c r="F77" s="1412"/>
    </row>
    <row r="78" spans="1:7" s="1496" customFormat="1">
      <c r="A78" s="1404" t="s">
        <v>2132</v>
      </c>
      <c r="B78" s="1413" t="s">
        <v>2308</v>
      </c>
      <c r="C78" s="1406" t="s">
        <v>169</v>
      </c>
      <c r="D78" s="1406">
        <v>7</v>
      </c>
      <c r="E78" s="1408"/>
      <c r="F78" s="1412"/>
    </row>
    <row r="79" spans="1:7" s="1496" customFormat="1">
      <c r="A79" s="1404"/>
      <c r="B79" s="1413"/>
      <c r="C79" s="1406"/>
      <c r="D79" s="1406"/>
      <c r="E79" s="1408"/>
      <c r="F79" s="1412"/>
    </row>
    <row r="80" spans="1:7" s="1496" customFormat="1">
      <c r="A80" s="1410"/>
      <c r="B80" s="1497" t="s">
        <v>2324</v>
      </c>
      <c r="C80" s="1406"/>
      <c r="D80" s="1407"/>
      <c r="E80" s="1408"/>
      <c r="F80" s="1412"/>
    </row>
    <row r="81" spans="1:7" s="1496" customFormat="1">
      <c r="A81" s="1404" t="s">
        <v>2312</v>
      </c>
      <c r="B81" s="1413" t="s">
        <v>2204</v>
      </c>
      <c r="C81" s="1406" t="s">
        <v>169</v>
      </c>
      <c r="D81" s="1406">
        <v>1</v>
      </c>
      <c r="E81" s="1408"/>
      <c r="F81" s="1412"/>
      <c r="G81" s="1495"/>
    </row>
    <row r="82" spans="1:7" s="1496" customFormat="1">
      <c r="A82" s="1404" t="s">
        <v>2313</v>
      </c>
      <c r="B82" s="1413" t="s">
        <v>2309</v>
      </c>
      <c r="C82" s="1406" t="s">
        <v>169</v>
      </c>
      <c r="D82" s="1406">
        <v>1</v>
      </c>
      <c r="E82" s="1408"/>
      <c r="F82" s="1412"/>
      <c r="G82" s="1495"/>
    </row>
    <row r="83" spans="1:7" s="1496" customFormat="1">
      <c r="A83" s="1404" t="s">
        <v>2314</v>
      </c>
      <c r="B83" s="1413" t="s">
        <v>2205</v>
      </c>
      <c r="C83" s="1406" t="s">
        <v>169</v>
      </c>
      <c r="D83" s="1406">
        <v>1</v>
      </c>
      <c r="E83" s="1408"/>
      <c r="F83" s="1412"/>
      <c r="G83" s="1495"/>
    </row>
    <row r="84" spans="1:7" s="1495" customFormat="1">
      <c r="A84" s="1404"/>
      <c r="B84" s="1413"/>
      <c r="C84" s="1406"/>
      <c r="D84" s="1406"/>
      <c r="E84" s="1408"/>
      <c r="F84" s="1412"/>
    </row>
    <row r="85" spans="1:7" s="1499" customFormat="1">
      <c r="A85" s="1410"/>
      <c r="B85" s="1420" t="s">
        <v>2325</v>
      </c>
      <c r="C85" s="1406"/>
      <c r="D85" s="1406"/>
      <c r="E85" s="1408"/>
      <c r="F85" s="1412"/>
    </row>
    <row r="86" spans="1:7" s="1495" customFormat="1">
      <c r="A86" s="1404" t="s">
        <v>2315</v>
      </c>
      <c r="B86" s="1413" t="s">
        <v>2584</v>
      </c>
      <c r="C86" s="1406" t="s">
        <v>169</v>
      </c>
      <c r="D86" s="1426">
        <v>10</v>
      </c>
      <c r="E86" s="1427"/>
      <c r="F86" s="1412"/>
      <c r="G86" s="1496"/>
    </row>
    <row r="87" spans="1:7" s="1495" customFormat="1">
      <c r="A87" s="1404" t="s">
        <v>2138</v>
      </c>
      <c r="B87" s="1413" t="s">
        <v>2326</v>
      </c>
      <c r="C87" s="1406" t="s">
        <v>169</v>
      </c>
      <c r="D87" s="1426">
        <v>10</v>
      </c>
      <c r="E87" s="1427"/>
      <c r="F87" s="1412"/>
      <c r="G87" s="1496"/>
    </row>
    <row r="88" spans="1:7" s="1495" customFormat="1">
      <c r="A88" s="1404" t="s">
        <v>2139</v>
      </c>
      <c r="B88" s="1413" t="s">
        <v>2327</v>
      </c>
      <c r="C88" s="1406" t="s">
        <v>169</v>
      </c>
      <c r="D88" s="1426">
        <v>10</v>
      </c>
      <c r="E88" s="1427"/>
      <c r="F88" s="1412"/>
      <c r="G88" s="1496"/>
    </row>
    <row r="89" spans="1:7" s="1458" customFormat="1">
      <c r="A89" s="1410" t="s">
        <v>2145</v>
      </c>
      <c r="B89" s="1433" t="s">
        <v>2142</v>
      </c>
      <c r="C89" s="1469"/>
      <c r="D89" s="1469"/>
      <c r="E89" s="1469"/>
      <c r="F89" s="1469"/>
      <c r="G89" s="1455"/>
    </row>
    <row r="90" spans="1:7" s="1455" customFormat="1">
      <c r="A90" s="1404"/>
      <c r="B90" s="1405" t="s">
        <v>2143</v>
      </c>
      <c r="C90" s="1469"/>
      <c r="D90" s="1469"/>
      <c r="E90" s="1469"/>
      <c r="F90" s="1469"/>
    </row>
    <row r="91" spans="1:7" s="1455" customFormat="1">
      <c r="A91" s="1404"/>
      <c r="B91" s="1434"/>
      <c r="C91" s="1461"/>
      <c r="D91" s="1461"/>
      <c r="E91" s="1461"/>
      <c r="F91" s="1461"/>
    </row>
    <row r="92" spans="1:7" s="1455" customFormat="1">
      <c r="A92" s="1410" t="s">
        <v>2145</v>
      </c>
      <c r="B92" s="1405" t="s">
        <v>2144</v>
      </c>
      <c r="C92" s="1461"/>
      <c r="D92" s="1461"/>
      <c r="E92" s="1461"/>
      <c r="F92" s="1461"/>
    </row>
    <row r="93" spans="1:7" s="1455" customFormat="1" ht="27" customHeight="1">
      <c r="A93" s="1404"/>
      <c r="B93" s="1457" t="s">
        <v>2146</v>
      </c>
      <c r="C93" s="1461"/>
      <c r="D93" s="1461"/>
      <c r="E93" s="1461"/>
      <c r="F93" s="1461"/>
    </row>
    <row r="94" spans="1:7" s="1455" customFormat="1">
      <c r="A94" s="1404" t="s">
        <v>2147</v>
      </c>
      <c r="B94" s="1413" t="s">
        <v>2213</v>
      </c>
      <c r="C94" s="1406" t="s">
        <v>169</v>
      </c>
      <c r="D94" s="1407">
        <v>7</v>
      </c>
      <c r="E94" s="1408"/>
      <c r="F94" s="1412"/>
    </row>
    <row r="95" spans="1:7" s="1455" customFormat="1">
      <c r="A95" s="1404" t="s">
        <v>2148</v>
      </c>
      <c r="B95" s="1413" t="s">
        <v>2214</v>
      </c>
      <c r="C95" s="1406" t="s">
        <v>169</v>
      </c>
      <c r="D95" s="1407">
        <v>3</v>
      </c>
      <c r="E95" s="1408"/>
      <c r="F95" s="1412"/>
    </row>
    <row r="96" spans="1:7" s="1455" customFormat="1">
      <c r="A96" s="1404" t="s">
        <v>2593</v>
      </c>
      <c r="B96" s="1413" t="s">
        <v>2624</v>
      </c>
      <c r="C96" s="1406" t="s">
        <v>169</v>
      </c>
      <c r="D96" s="1407">
        <v>4</v>
      </c>
      <c r="E96" s="1408"/>
      <c r="F96" s="1412"/>
    </row>
    <row r="97" spans="1:16384" s="1455" customFormat="1">
      <c r="A97" s="1404"/>
      <c r="B97" s="1413"/>
      <c r="C97" s="1406"/>
      <c r="D97" s="1407"/>
      <c r="E97" s="1408"/>
      <c r="F97" s="1412"/>
    </row>
    <row r="98" spans="1:16384" s="1455" customFormat="1">
      <c r="A98" s="1410" t="s">
        <v>2149</v>
      </c>
      <c r="B98" s="1405" t="s">
        <v>2150</v>
      </c>
      <c r="C98" s="1406"/>
      <c r="D98" s="1407"/>
      <c r="E98" s="1408"/>
      <c r="F98" s="1412"/>
    </row>
    <row r="99" spans="1:16384" s="1455" customFormat="1" ht="26">
      <c r="A99" s="1404" t="s">
        <v>2151</v>
      </c>
      <c r="B99" s="1413" t="s">
        <v>2152</v>
      </c>
      <c r="C99" s="1406" t="s">
        <v>19</v>
      </c>
      <c r="D99" s="1406">
        <v>200</v>
      </c>
      <c r="E99" s="1408"/>
      <c r="F99" s="1412"/>
    </row>
    <row r="100" spans="1:16384" s="1455" customFormat="1">
      <c r="A100" s="1404"/>
      <c r="B100" s="1422"/>
      <c r="C100" s="1442"/>
      <c r="D100" s="1442"/>
      <c r="E100" s="1442"/>
      <c r="F100" s="1442"/>
    </row>
    <row r="101" spans="1:16384">
      <c r="A101" s="2173" t="s">
        <v>2187</v>
      </c>
      <c r="B101" s="2174"/>
      <c r="C101" s="2174"/>
      <c r="D101" s="2174"/>
      <c r="E101" s="2175"/>
      <c r="F101" s="1412"/>
    </row>
    <row r="102" spans="1:16384" s="1455" customFormat="1">
      <c r="A102" s="1416"/>
      <c r="B102" s="1413" t="s">
        <v>2153</v>
      </c>
      <c r="C102" s="1406"/>
      <c r="D102" s="1407"/>
      <c r="E102" s="1408"/>
      <c r="F102" s="1412"/>
      <c r="G102" s="1416"/>
      <c r="H102" s="1413"/>
      <c r="I102" s="1406"/>
      <c r="J102" s="1407"/>
      <c r="K102" s="1408"/>
      <c r="L102" s="1412"/>
      <c r="M102" s="1416"/>
      <c r="N102" s="1413"/>
      <c r="O102" s="1406"/>
      <c r="P102" s="1407"/>
      <c r="Q102" s="1408"/>
      <c r="R102" s="1412"/>
      <c r="S102" s="1416"/>
      <c r="T102" s="1413"/>
      <c r="U102" s="1406"/>
      <c r="V102" s="1407"/>
      <c r="W102" s="1408"/>
      <c r="X102" s="1412"/>
      <c r="Y102" s="1416"/>
      <c r="Z102" s="1413"/>
      <c r="AA102" s="1406"/>
      <c r="AB102" s="1407"/>
      <c r="AC102" s="1408"/>
      <c r="AD102" s="1412"/>
      <c r="AE102" s="1416"/>
      <c r="AF102" s="1413"/>
      <c r="AG102" s="1406"/>
      <c r="AH102" s="1407"/>
      <c r="AI102" s="1408"/>
      <c r="AJ102" s="1412"/>
      <c r="AK102" s="1416"/>
      <c r="AL102" s="1413"/>
      <c r="AM102" s="1406"/>
      <c r="AN102" s="1407"/>
      <c r="AO102" s="1408"/>
      <c r="AP102" s="1412"/>
      <c r="AQ102" s="1416"/>
      <c r="AR102" s="1413"/>
      <c r="AS102" s="1406"/>
      <c r="AT102" s="1407"/>
      <c r="AU102" s="1408"/>
      <c r="AV102" s="1412"/>
      <c r="AW102" s="1416"/>
      <c r="AX102" s="1413"/>
      <c r="AY102" s="1406"/>
      <c r="AZ102" s="1407"/>
      <c r="BA102" s="1408"/>
      <c r="BB102" s="1412"/>
      <c r="BC102" s="1416"/>
      <c r="BD102" s="1413"/>
      <c r="BE102" s="1406"/>
      <c r="BF102" s="1407"/>
      <c r="BG102" s="1408"/>
      <c r="BH102" s="1412"/>
      <c r="BI102" s="1416"/>
      <c r="BJ102" s="1413"/>
      <c r="BK102" s="1406"/>
      <c r="BL102" s="1407"/>
      <c r="BM102" s="1408"/>
      <c r="BN102" s="1412"/>
      <c r="BO102" s="1416"/>
      <c r="BP102" s="1413"/>
      <c r="BQ102" s="1406"/>
      <c r="BR102" s="1407"/>
      <c r="BS102" s="1408"/>
      <c r="BT102" s="1412"/>
      <c r="BU102" s="1416"/>
      <c r="BV102" s="1413"/>
      <c r="BW102" s="1406"/>
      <c r="BX102" s="1407"/>
      <c r="BY102" s="1408"/>
      <c r="BZ102" s="1412"/>
      <c r="CA102" s="1416"/>
      <c r="CB102" s="1413"/>
      <c r="CC102" s="1406"/>
      <c r="CD102" s="1407"/>
      <c r="CE102" s="1408"/>
      <c r="CF102" s="1412"/>
      <c r="CG102" s="1416"/>
      <c r="CH102" s="1413"/>
      <c r="CI102" s="1406"/>
      <c r="CJ102" s="1407"/>
      <c r="CK102" s="1408"/>
      <c r="CL102" s="1412"/>
      <c r="CM102" s="1416"/>
      <c r="CN102" s="1413"/>
      <c r="CO102" s="1406"/>
      <c r="CP102" s="1407"/>
      <c r="CQ102" s="1408"/>
      <c r="CR102" s="1412"/>
      <c r="CS102" s="1416"/>
      <c r="CT102" s="1413"/>
      <c r="CU102" s="1406"/>
      <c r="CV102" s="1407"/>
      <c r="CW102" s="1408"/>
      <c r="CX102" s="1412"/>
      <c r="CY102" s="1416"/>
      <c r="CZ102" s="1413"/>
      <c r="DA102" s="1406"/>
      <c r="DB102" s="1407"/>
      <c r="DC102" s="1408"/>
      <c r="DD102" s="1412"/>
      <c r="DE102" s="1416"/>
      <c r="DF102" s="1413"/>
      <c r="DG102" s="1406"/>
      <c r="DH102" s="1407"/>
      <c r="DI102" s="1408"/>
      <c r="DJ102" s="1412"/>
      <c r="DK102" s="1416"/>
      <c r="DL102" s="1413"/>
      <c r="DM102" s="1406"/>
      <c r="DN102" s="1407"/>
      <c r="DO102" s="1408"/>
      <c r="DP102" s="1412"/>
      <c r="DQ102" s="1416"/>
      <c r="DR102" s="1413"/>
      <c r="DS102" s="1406"/>
      <c r="DT102" s="1407"/>
      <c r="DU102" s="1408"/>
      <c r="DV102" s="1412"/>
      <c r="DW102" s="1416"/>
      <c r="DX102" s="1413"/>
      <c r="DY102" s="1406"/>
      <c r="DZ102" s="1407"/>
      <c r="EA102" s="1408"/>
      <c r="EB102" s="1412"/>
      <c r="EC102" s="1416"/>
      <c r="ED102" s="1413"/>
      <c r="EE102" s="1406"/>
      <c r="EF102" s="1407"/>
      <c r="EG102" s="1408"/>
      <c r="EH102" s="1412"/>
      <c r="EI102" s="1416"/>
      <c r="EJ102" s="1413"/>
      <c r="EK102" s="1406"/>
      <c r="EL102" s="1407"/>
      <c r="EM102" s="1408"/>
      <c r="EN102" s="1412"/>
      <c r="EO102" s="1416"/>
      <c r="EP102" s="1413"/>
      <c r="EQ102" s="1406"/>
      <c r="ER102" s="1407"/>
      <c r="ES102" s="1408"/>
      <c r="ET102" s="1412"/>
      <c r="EU102" s="1416"/>
      <c r="EV102" s="1413"/>
      <c r="EW102" s="1406"/>
      <c r="EX102" s="1407"/>
      <c r="EY102" s="1408"/>
      <c r="EZ102" s="1412"/>
      <c r="FA102" s="1416"/>
      <c r="FB102" s="1413"/>
      <c r="FC102" s="1406"/>
      <c r="FD102" s="1407"/>
      <c r="FE102" s="1408"/>
      <c r="FF102" s="1412"/>
      <c r="FG102" s="1416"/>
      <c r="FH102" s="1413"/>
      <c r="FI102" s="1406"/>
      <c r="FJ102" s="1407"/>
      <c r="FK102" s="1408"/>
      <c r="FL102" s="1412"/>
      <c r="FM102" s="1416"/>
      <c r="FN102" s="1413"/>
      <c r="FO102" s="1406"/>
      <c r="FP102" s="1407"/>
      <c r="FQ102" s="1408"/>
      <c r="FR102" s="1412"/>
      <c r="FS102" s="1416"/>
      <c r="FT102" s="1413"/>
      <c r="FU102" s="1406"/>
      <c r="FV102" s="1407"/>
      <c r="FW102" s="1408"/>
      <c r="FX102" s="1412"/>
      <c r="FY102" s="1416"/>
      <c r="FZ102" s="1413"/>
      <c r="GA102" s="1406"/>
      <c r="GB102" s="1407"/>
      <c r="GC102" s="1408"/>
      <c r="GD102" s="1412"/>
      <c r="GE102" s="1416"/>
      <c r="GF102" s="1413"/>
      <c r="GG102" s="1406"/>
      <c r="GH102" s="1407"/>
      <c r="GI102" s="1408"/>
      <c r="GJ102" s="1412"/>
      <c r="GK102" s="1416"/>
      <c r="GL102" s="1413"/>
      <c r="GM102" s="1406"/>
      <c r="GN102" s="1407"/>
      <c r="GO102" s="1408"/>
      <c r="GP102" s="1412"/>
      <c r="GQ102" s="1416"/>
      <c r="GR102" s="1413"/>
      <c r="GS102" s="1406"/>
      <c r="GT102" s="1407"/>
      <c r="GU102" s="1408"/>
      <c r="GV102" s="1412"/>
      <c r="GW102" s="1416"/>
      <c r="GX102" s="1413"/>
      <c r="GY102" s="1406"/>
      <c r="GZ102" s="1407"/>
      <c r="HA102" s="1408"/>
      <c r="HB102" s="1412"/>
      <c r="HC102" s="1416"/>
      <c r="HD102" s="1413"/>
      <c r="HE102" s="1406"/>
      <c r="HF102" s="1407"/>
      <c r="HG102" s="1408"/>
      <c r="HH102" s="1412"/>
      <c r="HI102" s="1416"/>
      <c r="HJ102" s="1413"/>
      <c r="HK102" s="1406"/>
      <c r="HL102" s="1407"/>
      <c r="HM102" s="1408"/>
      <c r="HN102" s="1412"/>
      <c r="HO102" s="1416"/>
      <c r="HP102" s="1413"/>
      <c r="HQ102" s="1406"/>
      <c r="HR102" s="1407"/>
      <c r="HS102" s="1408"/>
      <c r="HT102" s="1412"/>
      <c r="HU102" s="1416"/>
      <c r="HV102" s="1413"/>
      <c r="HW102" s="1406"/>
      <c r="HX102" s="1407"/>
      <c r="HY102" s="1408"/>
      <c r="HZ102" s="1412"/>
      <c r="IA102" s="1416"/>
      <c r="IB102" s="1413"/>
      <c r="IC102" s="1406"/>
      <c r="ID102" s="1407"/>
      <c r="IE102" s="1408"/>
      <c r="IF102" s="1412"/>
      <c r="IG102" s="1416"/>
      <c r="IH102" s="1413"/>
      <c r="II102" s="1406"/>
      <c r="IJ102" s="1407"/>
      <c r="IK102" s="1408"/>
      <c r="IL102" s="1412"/>
      <c r="IM102" s="1416"/>
      <c r="IN102" s="1413"/>
      <c r="IO102" s="1406"/>
      <c r="IP102" s="1407"/>
      <c r="IQ102" s="1408"/>
      <c r="IR102" s="1412"/>
      <c r="IS102" s="1416"/>
      <c r="IT102" s="1413"/>
      <c r="IU102" s="1406"/>
      <c r="IV102" s="1407"/>
      <c r="IW102" s="1408"/>
      <c r="IX102" s="1412"/>
      <c r="IY102" s="1416"/>
      <c r="IZ102" s="1413"/>
      <c r="JA102" s="1406"/>
      <c r="JB102" s="1407"/>
      <c r="JC102" s="1408"/>
      <c r="JD102" s="1412"/>
      <c r="JE102" s="1416"/>
      <c r="JF102" s="1413"/>
      <c r="JG102" s="1406"/>
      <c r="JH102" s="1407"/>
      <c r="JI102" s="1408"/>
      <c r="JJ102" s="1412"/>
      <c r="JK102" s="1416"/>
      <c r="JL102" s="1413"/>
      <c r="JM102" s="1406"/>
      <c r="JN102" s="1407"/>
      <c r="JO102" s="1408"/>
      <c r="JP102" s="1412"/>
      <c r="JQ102" s="1416"/>
      <c r="JR102" s="1413"/>
      <c r="JS102" s="1406"/>
      <c r="JT102" s="1407"/>
      <c r="JU102" s="1408"/>
      <c r="JV102" s="1412"/>
      <c r="JW102" s="1416"/>
      <c r="JX102" s="1413"/>
      <c r="JY102" s="1406"/>
      <c r="JZ102" s="1407"/>
      <c r="KA102" s="1408"/>
      <c r="KB102" s="1412"/>
      <c r="KC102" s="1416"/>
      <c r="KD102" s="1413"/>
      <c r="KE102" s="1406"/>
      <c r="KF102" s="1407"/>
      <c r="KG102" s="1408"/>
      <c r="KH102" s="1412"/>
      <c r="KI102" s="1416"/>
      <c r="KJ102" s="1413"/>
      <c r="KK102" s="1406"/>
      <c r="KL102" s="1407"/>
      <c r="KM102" s="1408"/>
      <c r="KN102" s="1412"/>
      <c r="KO102" s="1416"/>
      <c r="KP102" s="1413"/>
      <c r="KQ102" s="1406"/>
      <c r="KR102" s="1407"/>
      <c r="KS102" s="1408"/>
      <c r="KT102" s="1412"/>
      <c r="KU102" s="1416"/>
      <c r="KV102" s="1413"/>
      <c r="KW102" s="1406"/>
      <c r="KX102" s="1407"/>
      <c r="KY102" s="1408"/>
      <c r="KZ102" s="1412"/>
      <c r="LA102" s="1416"/>
      <c r="LB102" s="1413"/>
      <c r="LC102" s="1406"/>
      <c r="LD102" s="1407"/>
      <c r="LE102" s="1408"/>
      <c r="LF102" s="1412"/>
      <c r="LG102" s="1416"/>
      <c r="LH102" s="1413"/>
      <c r="LI102" s="1406"/>
      <c r="LJ102" s="1407"/>
      <c r="LK102" s="1408"/>
      <c r="LL102" s="1412"/>
      <c r="LM102" s="1416"/>
      <c r="LN102" s="1413"/>
      <c r="LO102" s="1406"/>
      <c r="LP102" s="1407"/>
      <c r="LQ102" s="1408"/>
      <c r="LR102" s="1412"/>
      <c r="LS102" s="1416"/>
      <c r="LT102" s="1413"/>
      <c r="LU102" s="1406"/>
      <c r="LV102" s="1407"/>
      <c r="LW102" s="1408"/>
      <c r="LX102" s="1412"/>
      <c r="LY102" s="1416"/>
      <c r="LZ102" s="1413"/>
      <c r="MA102" s="1406"/>
      <c r="MB102" s="1407"/>
      <c r="MC102" s="1408"/>
      <c r="MD102" s="1412"/>
      <c r="ME102" s="1416"/>
      <c r="MF102" s="1413"/>
      <c r="MG102" s="1406"/>
      <c r="MH102" s="1407"/>
      <c r="MI102" s="1408"/>
      <c r="MJ102" s="1412"/>
      <c r="MK102" s="1416"/>
      <c r="ML102" s="1413"/>
      <c r="MM102" s="1406"/>
      <c r="MN102" s="1407"/>
      <c r="MO102" s="1408"/>
      <c r="MP102" s="1412"/>
      <c r="MQ102" s="1416"/>
      <c r="MR102" s="1413"/>
      <c r="MS102" s="1406"/>
      <c r="MT102" s="1407"/>
      <c r="MU102" s="1408"/>
      <c r="MV102" s="1412"/>
      <c r="MW102" s="1416"/>
      <c r="MX102" s="1413"/>
      <c r="MY102" s="1406"/>
      <c r="MZ102" s="1407"/>
      <c r="NA102" s="1408"/>
      <c r="NB102" s="1412"/>
      <c r="NC102" s="1416"/>
      <c r="ND102" s="1413"/>
      <c r="NE102" s="1406"/>
      <c r="NF102" s="1407"/>
      <c r="NG102" s="1408"/>
      <c r="NH102" s="1412"/>
      <c r="NI102" s="1416"/>
      <c r="NJ102" s="1413"/>
      <c r="NK102" s="1406"/>
      <c r="NL102" s="1407"/>
      <c r="NM102" s="1408"/>
      <c r="NN102" s="1412"/>
      <c r="NO102" s="1416"/>
      <c r="NP102" s="1413"/>
      <c r="NQ102" s="1406"/>
      <c r="NR102" s="1407"/>
      <c r="NS102" s="1408"/>
      <c r="NT102" s="1412"/>
      <c r="NU102" s="1416"/>
      <c r="NV102" s="1413"/>
      <c r="NW102" s="1406"/>
      <c r="NX102" s="1407"/>
      <c r="NY102" s="1408"/>
      <c r="NZ102" s="1412"/>
      <c r="OA102" s="1416"/>
      <c r="OB102" s="1413"/>
      <c r="OC102" s="1406"/>
      <c r="OD102" s="1407"/>
      <c r="OE102" s="1408"/>
      <c r="OF102" s="1412"/>
      <c r="OG102" s="1416"/>
      <c r="OH102" s="1413"/>
      <c r="OI102" s="1406"/>
      <c r="OJ102" s="1407"/>
      <c r="OK102" s="1408"/>
      <c r="OL102" s="1412"/>
      <c r="OM102" s="1416"/>
      <c r="ON102" s="1413"/>
      <c r="OO102" s="1406"/>
      <c r="OP102" s="1407"/>
      <c r="OQ102" s="1408"/>
      <c r="OR102" s="1412"/>
      <c r="OS102" s="1416"/>
      <c r="OT102" s="1413"/>
      <c r="OU102" s="1406"/>
      <c r="OV102" s="1407"/>
      <c r="OW102" s="1408"/>
      <c r="OX102" s="1412"/>
      <c r="OY102" s="1416"/>
      <c r="OZ102" s="1413"/>
      <c r="PA102" s="1406"/>
      <c r="PB102" s="1407"/>
      <c r="PC102" s="1408"/>
      <c r="PD102" s="1412"/>
      <c r="PE102" s="1416"/>
      <c r="PF102" s="1413"/>
      <c r="PG102" s="1406"/>
      <c r="PH102" s="1407"/>
      <c r="PI102" s="1408"/>
      <c r="PJ102" s="1412"/>
      <c r="PK102" s="1416"/>
      <c r="PL102" s="1413"/>
      <c r="PM102" s="1406"/>
      <c r="PN102" s="1407"/>
      <c r="PO102" s="1408"/>
      <c r="PP102" s="1412"/>
      <c r="PQ102" s="1416"/>
      <c r="PR102" s="1413"/>
      <c r="PS102" s="1406"/>
      <c r="PT102" s="1407"/>
      <c r="PU102" s="1408"/>
      <c r="PV102" s="1412"/>
      <c r="PW102" s="1416"/>
      <c r="PX102" s="1413"/>
      <c r="PY102" s="1406"/>
      <c r="PZ102" s="1407"/>
      <c r="QA102" s="1408"/>
      <c r="QB102" s="1412"/>
      <c r="QC102" s="1416"/>
      <c r="QD102" s="1413"/>
      <c r="QE102" s="1406"/>
      <c r="QF102" s="1407"/>
      <c r="QG102" s="1408"/>
      <c r="QH102" s="1412"/>
      <c r="QI102" s="1416"/>
      <c r="QJ102" s="1413"/>
      <c r="QK102" s="1406"/>
      <c r="QL102" s="1407"/>
      <c r="QM102" s="1408"/>
      <c r="QN102" s="1412"/>
      <c r="QO102" s="1416"/>
      <c r="QP102" s="1413"/>
      <c r="QQ102" s="1406"/>
      <c r="QR102" s="1407"/>
      <c r="QS102" s="1408"/>
      <c r="QT102" s="1412"/>
      <c r="QU102" s="1416"/>
      <c r="QV102" s="1413"/>
      <c r="QW102" s="1406"/>
      <c r="QX102" s="1407"/>
      <c r="QY102" s="1408"/>
      <c r="QZ102" s="1412"/>
      <c r="RA102" s="1416"/>
      <c r="RB102" s="1413"/>
      <c r="RC102" s="1406"/>
      <c r="RD102" s="1407"/>
      <c r="RE102" s="1408"/>
      <c r="RF102" s="1412"/>
      <c r="RG102" s="1416"/>
      <c r="RH102" s="1413"/>
      <c r="RI102" s="1406"/>
      <c r="RJ102" s="1407"/>
      <c r="RK102" s="1408"/>
      <c r="RL102" s="1412"/>
      <c r="RM102" s="1416"/>
      <c r="RN102" s="1413"/>
      <c r="RO102" s="1406"/>
      <c r="RP102" s="1407"/>
      <c r="RQ102" s="1408"/>
      <c r="RR102" s="1412"/>
      <c r="RS102" s="1416"/>
      <c r="RT102" s="1413"/>
      <c r="RU102" s="1406"/>
      <c r="RV102" s="1407"/>
      <c r="RW102" s="1408"/>
      <c r="RX102" s="1412"/>
      <c r="RY102" s="1416"/>
      <c r="RZ102" s="1413"/>
      <c r="SA102" s="1406"/>
      <c r="SB102" s="1407"/>
      <c r="SC102" s="1408"/>
      <c r="SD102" s="1412"/>
      <c r="SE102" s="1416"/>
      <c r="SF102" s="1413"/>
      <c r="SG102" s="1406"/>
      <c r="SH102" s="1407"/>
      <c r="SI102" s="1408"/>
      <c r="SJ102" s="1412"/>
      <c r="SK102" s="1416"/>
      <c r="SL102" s="1413"/>
      <c r="SM102" s="1406"/>
      <c r="SN102" s="1407"/>
      <c r="SO102" s="1408"/>
      <c r="SP102" s="1412"/>
      <c r="SQ102" s="1416"/>
      <c r="SR102" s="1413"/>
      <c r="SS102" s="1406"/>
      <c r="ST102" s="1407"/>
      <c r="SU102" s="1408"/>
      <c r="SV102" s="1412"/>
      <c r="SW102" s="1416"/>
      <c r="SX102" s="1413"/>
      <c r="SY102" s="1406"/>
      <c r="SZ102" s="1407"/>
      <c r="TA102" s="1408"/>
      <c r="TB102" s="1412"/>
      <c r="TC102" s="1416"/>
      <c r="TD102" s="1413"/>
      <c r="TE102" s="1406"/>
      <c r="TF102" s="1407"/>
      <c r="TG102" s="1408"/>
      <c r="TH102" s="1412"/>
      <c r="TI102" s="1416"/>
      <c r="TJ102" s="1413"/>
      <c r="TK102" s="1406"/>
      <c r="TL102" s="1407"/>
      <c r="TM102" s="1408"/>
      <c r="TN102" s="1412"/>
      <c r="TO102" s="1416"/>
      <c r="TP102" s="1413"/>
      <c r="TQ102" s="1406"/>
      <c r="TR102" s="1407"/>
      <c r="TS102" s="1408"/>
      <c r="TT102" s="1412"/>
      <c r="TU102" s="1416"/>
      <c r="TV102" s="1413"/>
      <c r="TW102" s="1406"/>
      <c r="TX102" s="1407"/>
      <c r="TY102" s="1408"/>
      <c r="TZ102" s="1412"/>
      <c r="UA102" s="1416"/>
      <c r="UB102" s="1413"/>
      <c r="UC102" s="1406"/>
      <c r="UD102" s="1407"/>
      <c r="UE102" s="1408"/>
      <c r="UF102" s="1412"/>
      <c r="UG102" s="1416"/>
      <c r="UH102" s="1413"/>
      <c r="UI102" s="1406"/>
      <c r="UJ102" s="1407"/>
      <c r="UK102" s="1408"/>
      <c r="UL102" s="1412"/>
      <c r="UM102" s="1416"/>
      <c r="UN102" s="1413"/>
      <c r="UO102" s="1406"/>
      <c r="UP102" s="1407"/>
      <c r="UQ102" s="1408"/>
      <c r="UR102" s="1412"/>
      <c r="US102" s="1416"/>
      <c r="UT102" s="1413"/>
      <c r="UU102" s="1406"/>
      <c r="UV102" s="1407"/>
      <c r="UW102" s="1408"/>
      <c r="UX102" s="1412"/>
      <c r="UY102" s="1416"/>
      <c r="UZ102" s="1413"/>
      <c r="VA102" s="1406"/>
      <c r="VB102" s="1407"/>
      <c r="VC102" s="1408"/>
      <c r="VD102" s="1412"/>
      <c r="VE102" s="1416"/>
      <c r="VF102" s="1413"/>
      <c r="VG102" s="1406"/>
      <c r="VH102" s="1407"/>
      <c r="VI102" s="1408"/>
      <c r="VJ102" s="1412"/>
      <c r="VK102" s="1416"/>
      <c r="VL102" s="1413"/>
      <c r="VM102" s="1406"/>
      <c r="VN102" s="1407"/>
      <c r="VO102" s="1408"/>
      <c r="VP102" s="1412"/>
      <c r="VQ102" s="1416"/>
      <c r="VR102" s="1413"/>
      <c r="VS102" s="1406"/>
      <c r="VT102" s="1407"/>
      <c r="VU102" s="1408"/>
      <c r="VV102" s="1412"/>
      <c r="VW102" s="1416"/>
      <c r="VX102" s="1413"/>
      <c r="VY102" s="1406"/>
      <c r="VZ102" s="1407"/>
      <c r="WA102" s="1408"/>
      <c r="WB102" s="1412"/>
      <c r="WC102" s="1416"/>
      <c r="WD102" s="1413"/>
      <c r="WE102" s="1406"/>
      <c r="WF102" s="1407"/>
      <c r="WG102" s="1408"/>
      <c r="WH102" s="1412"/>
      <c r="WI102" s="1416"/>
      <c r="WJ102" s="1413"/>
      <c r="WK102" s="1406"/>
      <c r="WL102" s="1407"/>
      <c r="WM102" s="1408"/>
      <c r="WN102" s="1412"/>
      <c r="WO102" s="1416"/>
      <c r="WP102" s="1413"/>
      <c r="WQ102" s="1406"/>
      <c r="WR102" s="1407"/>
      <c r="WS102" s="1408"/>
      <c r="WT102" s="1412"/>
      <c r="WU102" s="1416"/>
      <c r="WV102" s="1413"/>
      <c r="WW102" s="1406"/>
      <c r="WX102" s="1407"/>
      <c r="WY102" s="1408"/>
      <c r="WZ102" s="1412"/>
      <c r="XA102" s="1416"/>
      <c r="XB102" s="1413"/>
      <c r="XC102" s="1406"/>
      <c r="XD102" s="1407"/>
      <c r="XE102" s="1408"/>
      <c r="XF102" s="1412"/>
      <c r="XG102" s="1416"/>
      <c r="XH102" s="1413"/>
      <c r="XI102" s="1406"/>
      <c r="XJ102" s="1407"/>
      <c r="XK102" s="1408"/>
      <c r="XL102" s="1412"/>
      <c r="XM102" s="1416"/>
      <c r="XN102" s="1413"/>
      <c r="XO102" s="1406"/>
      <c r="XP102" s="1407"/>
      <c r="XQ102" s="1408"/>
      <c r="XR102" s="1412"/>
      <c r="XS102" s="1416"/>
      <c r="XT102" s="1413"/>
      <c r="XU102" s="1406"/>
      <c r="XV102" s="1407"/>
      <c r="XW102" s="1408"/>
      <c r="XX102" s="1412"/>
      <c r="XY102" s="1416"/>
      <c r="XZ102" s="1413"/>
      <c r="YA102" s="1406"/>
      <c r="YB102" s="1407"/>
      <c r="YC102" s="1408"/>
      <c r="YD102" s="1412"/>
      <c r="YE102" s="1416"/>
      <c r="YF102" s="1413"/>
      <c r="YG102" s="1406"/>
      <c r="YH102" s="1407"/>
      <c r="YI102" s="1408"/>
      <c r="YJ102" s="1412"/>
      <c r="YK102" s="1416"/>
      <c r="YL102" s="1413"/>
      <c r="YM102" s="1406"/>
      <c r="YN102" s="1407"/>
      <c r="YO102" s="1408"/>
      <c r="YP102" s="1412"/>
      <c r="YQ102" s="1416"/>
      <c r="YR102" s="1413"/>
      <c r="YS102" s="1406"/>
      <c r="YT102" s="1407"/>
      <c r="YU102" s="1408"/>
      <c r="YV102" s="1412"/>
      <c r="YW102" s="1416"/>
      <c r="YX102" s="1413"/>
      <c r="YY102" s="1406"/>
      <c r="YZ102" s="1407"/>
      <c r="ZA102" s="1408"/>
      <c r="ZB102" s="1412"/>
      <c r="ZC102" s="1416"/>
      <c r="ZD102" s="1413"/>
      <c r="ZE102" s="1406"/>
      <c r="ZF102" s="1407"/>
      <c r="ZG102" s="1408"/>
      <c r="ZH102" s="1412"/>
      <c r="ZI102" s="1416"/>
      <c r="ZJ102" s="1413"/>
      <c r="ZK102" s="1406"/>
      <c r="ZL102" s="1407"/>
      <c r="ZM102" s="1408"/>
      <c r="ZN102" s="1412"/>
      <c r="ZO102" s="1416"/>
      <c r="ZP102" s="1413"/>
      <c r="ZQ102" s="1406"/>
      <c r="ZR102" s="1407"/>
      <c r="ZS102" s="1408"/>
      <c r="ZT102" s="1412"/>
      <c r="ZU102" s="1416"/>
      <c r="ZV102" s="1413"/>
      <c r="ZW102" s="1406"/>
      <c r="ZX102" s="1407"/>
      <c r="ZY102" s="1408"/>
      <c r="ZZ102" s="1412"/>
      <c r="AAA102" s="1416"/>
      <c r="AAB102" s="1413"/>
      <c r="AAC102" s="1406"/>
      <c r="AAD102" s="1407"/>
      <c r="AAE102" s="1408"/>
      <c r="AAF102" s="1412"/>
      <c r="AAG102" s="1416"/>
      <c r="AAH102" s="1413"/>
      <c r="AAI102" s="1406"/>
      <c r="AAJ102" s="1407"/>
      <c r="AAK102" s="1408"/>
      <c r="AAL102" s="1412"/>
      <c r="AAM102" s="1416"/>
      <c r="AAN102" s="1413"/>
      <c r="AAO102" s="1406"/>
      <c r="AAP102" s="1407"/>
      <c r="AAQ102" s="1408"/>
      <c r="AAR102" s="1412"/>
      <c r="AAS102" s="1416"/>
      <c r="AAT102" s="1413"/>
      <c r="AAU102" s="1406"/>
      <c r="AAV102" s="1407"/>
      <c r="AAW102" s="1408"/>
      <c r="AAX102" s="1412"/>
      <c r="AAY102" s="1416"/>
      <c r="AAZ102" s="1413"/>
      <c r="ABA102" s="1406"/>
      <c r="ABB102" s="1407"/>
      <c r="ABC102" s="1408"/>
      <c r="ABD102" s="1412"/>
      <c r="ABE102" s="1416"/>
      <c r="ABF102" s="1413"/>
      <c r="ABG102" s="1406"/>
      <c r="ABH102" s="1407"/>
      <c r="ABI102" s="1408"/>
      <c r="ABJ102" s="1412"/>
      <c r="ABK102" s="1416"/>
      <c r="ABL102" s="1413"/>
      <c r="ABM102" s="1406"/>
      <c r="ABN102" s="1407"/>
      <c r="ABO102" s="1408"/>
      <c r="ABP102" s="1412"/>
      <c r="ABQ102" s="1416"/>
      <c r="ABR102" s="1413"/>
      <c r="ABS102" s="1406"/>
      <c r="ABT102" s="1407"/>
      <c r="ABU102" s="1408"/>
      <c r="ABV102" s="1412"/>
      <c r="ABW102" s="1416"/>
      <c r="ABX102" s="1413"/>
      <c r="ABY102" s="1406"/>
      <c r="ABZ102" s="1407"/>
      <c r="ACA102" s="1408"/>
      <c r="ACB102" s="1412"/>
      <c r="ACC102" s="1416"/>
      <c r="ACD102" s="1413"/>
      <c r="ACE102" s="1406"/>
      <c r="ACF102" s="1407"/>
      <c r="ACG102" s="1408"/>
      <c r="ACH102" s="1412"/>
      <c r="ACI102" s="1416"/>
      <c r="ACJ102" s="1413"/>
      <c r="ACK102" s="1406"/>
      <c r="ACL102" s="1407"/>
      <c r="ACM102" s="1408"/>
      <c r="ACN102" s="1412"/>
      <c r="ACO102" s="1416"/>
      <c r="ACP102" s="1413"/>
      <c r="ACQ102" s="1406"/>
      <c r="ACR102" s="1407"/>
      <c r="ACS102" s="1408"/>
      <c r="ACT102" s="1412"/>
      <c r="ACU102" s="1416"/>
      <c r="ACV102" s="1413"/>
      <c r="ACW102" s="1406"/>
      <c r="ACX102" s="1407"/>
      <c r="ACY102" s="1408"/>
      <c r="ACZ102" s="1412"/>
      <c r="ADA102" s="1416"/>
      <c r="ADB102" s="1413"/>
      <c r="ADC102" s="1406"/>
      <c r="ADD102" s="1407"/>
      <c r="ADE102" s="1408"/>
      <c r="ADF102" s="1412"/>
      <c r="ADG102" s="1416"/>
      <c r="ADH102" s="1413"/>
      <c r="ADI102" s="1406"/>
      <c r="ADJ102" s="1407"/>
      <c r="ADK102" s="1408"/>
      <c r="ADL102" s="1412"/>
      <c r="ADM102" s="1416"/>
      <c r="ADN102" s="1413"/>
      <c r="ADO102" s="1406"/>
      <c r="ADP102" s="1407"/>
      <c r="ADQ102" s="1408"/>
      <c r="ADR102" s="1412"/>
      <c r="ADS102" s="1416"/>
      <c r="ADT102" s="1413"/>
      <c r="ADU102" s="1406"/>
      <c r="ADV102" s="1407"/>
      <c r="ADW102" s="1408"/>
      <c r="ADX102" s="1412"/>
      <c r="ADY102" s="1416"/>
      <c r="ADZ102" s="1413"/>
      <c r="AEA102" s="1406"/>
      <c r="AEB102" s="1407"/>
      <c r="AEC102" s="1408"/>
      <c r="AED102" s="1412"/>
      <c r="AEE102" s="1416"/>
      <c r="AEF102" s="1413"/>
      <c r="AEG102" s="1406"/>
      <c r="AEH102" s="1407"/>
      <c r="AEI102" s="1408"/>
      <c r="AEJ102" s="1412"/>
      <c r="AEK102" s="1416"/>
      <c r="AEL102" s="1413"/>
      <c r="AEM102" s="1406"/>
      <c r="AEN102" s="1407"/>
      <c r="AEO102" s="1408"/>
      <c r="AEP102" s="1412"/>
      <c r="AEQ102" s="1416"/>
      <c r="AER102" s="1413"/>
      <c r="AES102" s="1406"/>
      <c r="AET102" s="1407"/>
      <c r="AEU102" s="1408"/>
      <c r="AEV102" s="1412"/>
      <c r="AEW102" s="1416"/>
      <c r="AEX102" s="1413"/>
      <c r="AEY102" s="1406"/>
      <c r="AEZ102" s="1407"/>
      <c r="AFA102" s="1408"/>
      <c r="AFB102" s="1412"/>
      <c r="AFC102" s="1416"/>
      <c r="AFD102" s="1413"/>
      <c r="AFE102" s="1406"/>
      <c r="AFF102" s="1407"/>
      <c r="AFG102" s="1408"/>
      <c r="AFH102" s="1412"/>
      <c r="AFI102" s="1416"/>
      <c r="AFJ102" s="1413"/>
      <c r="AFK102" s="1406"/>
      <c r="AFL102" s="1407"/>
      <c r="AFM102" s="1408"/>
      <c r="AFN102" s="1412"/>
      <c r="AFO102" s="1416"/>
      <c r="AFP102" s="1413"/>
      <c r="AFQ102" s="1406"/>
      <c r="AFR102" s="1407"/>
      <c r="AFS102" s="1408"/>
      <c r="AFT102" s="1412"/>
      <c r="AFU102" s="1416"/>
      <c r="AFV102" s="1413"/>
      <c r="AFW102" s="1406"/>
      <c r="AFX102" s="1407"/>
      <c r="AFY102" s="1408"/>
      <c r="AFZ102" s="1412"/>
      <c r="AGA102" s="1416"/>
      <c r="AGB102" s="1413"/>
      <c r="AGC102" s="1406"/>
      <c r="AGD102" s="1407"/>
      <c r="AGE102" s="1408"/>
      <c r="AGF102" s="1412"/>
      <c r="AGG102" s="1416"/>
      <c r="AGH102" s="1413"/>
      <c r="AGI102" s="1406"/>
      <c r="AGJ102" s="1407"/>
      <c r="AGK102" s="1408"/>
      <c r="AGL102" s="1412"/>
      <c r="AGM102" s="1416"/>
      <c r="AGN102" s="1413"/>
      <c r="AGO102" s="1406"/>
      <c r="AGP102" s="1407"/>
      <c r="AGQ102" s="1408"/>
      <c r="AGR102" s="1412"/>
      <c r="AGS102" s="1416"/>
      <c r="AGT102" s="1413"/>
      <c r="AGU102" s="1406"/>
      <c r="AGV102" s="1407"/>
      <c r="AGW102" s="1408"/>
      <c r="AGX102" s="1412"/>
      <c r="AGY102" s="1416"/>
      <c r="AGZ102" s="1413"/>
      <c r="AHA102" s="1406"/>
      <c r="AHB102" s="1407"/>
      <c r="AHC102" s="1408"/>
      <c r="AHD102" s="1412"/>
      <c r="AHE102" s="1416"/>
      <c r="AHF102" s="1413"/>
      <c r="AHG102" s="1406"/>
      <c r="AHH102" s="1407"/>
      <c r="AHI102" s="1408"/>
      <c r="AHJ102" s="1412"/>
      <c r="AHK102" s="1416"/>
      <c r="AHL102" s="1413"/>
      <c r="AHM102" s="1406"/>
      <c r="AHN102" s="1407"/>
      <c r="AHO102" s="1408"/>
      <c r="AHP102" s="1412"/>
      <c r="AHQ102" s="1416"/>
      <c r="AHR102" s="1413"/>
      <c r="AHS102" s="1406"/>
      <c r="AHT102" s="1407"/>
      <c r="AHU102" s="1408"/>
      <c r="AHV102" s="1412"/>
      <c r="AHW102" s="1416"/>
      <c r="AHX102" s="1413"/>
      <c r="AHY102" s="1406"/>
      <c r="AHZ102" s="1407"/>
      <c r="AIA102" s="1408"/>
      <c r="AIB102" s="1412"/>
      <c r="AIC102" s="1416"/>
      <c r="AID102" s="1413"/>
      <c r="AIE102" s="1406"/>
      <c r="AIF102" s="1407"/>
      <c r="AIG102" s="1408"/>
      <c r="AIH102" s="1412"/>
      <c r="AII102" s="1416"/>
      <c r="AIJ102" s="1413"/>
      <c r="AIK102" s="1406"/>
      <c r="AIL102" s="1407"/>
      <c r="AIM102" s="1408"/>
      <c r="AIN102" s="1412"/>
      <c r="AIO102" s="1416"/>
      <c r="AIP102" s="1413"/>
      <c r="AIQ102" s="1406"/>
      <c r="AIR102" s="1407"/>
      <c r="AIS102" s="1408"/>
      <c r="AIT102" s="1412"/>
      <c r="AIU102" s="1416"/>
      <c r="AIV102" s="1413"/>
      <c r="AIW102" s="1406"/>
      <c r="AIX102" s="1407"/>
      <c r="AIY102" s="1408"/>
      <c r="AIZ102" s="1412"/>
      <c r="AJA102" s="1416"/>
      <c r="AJB102" s="1413"/>
      <c r="AJC102" s="1406"/>
      <c r="AJD102" s="1407"/>
      <c r="AJE102" s="1408"/>
      <c r="AJF102" s="1412"/>
      <c r="AJG102" s="1416"/>
      <c r="AJH102" s="1413"/>
      <c r="AJI102" s="1406"/>
      <c r="AJJ102" s="1407"/>
      <c r="AJK102" s="1408"/>
      <c r="AJL102" s="1412"/>
      <c r="AJM102" s="1416"/>
      <c r="AJN102" s="1413"/>
      <c r="AJO102" s="1406"/>
      <c r="AJP102" s="1407"/>
      <c r="AJQ102" s="1408"/>
      <c r="AJR102" s="1412"/>
      <c r="AJS102" s="1416"/>
      <c r="AJT102" s="1413"/>
      <c r="AJU102" s="1406"/>
      <c r="AJV102" s="1407"/>
      <c r="AJW102" s="1408"/>
      <c r="AJX102" s="1412"/>
      <c r="AJY102" s="1416"/>
      <c r="AJZ102" s="1413"/>
      <c r="AKA102" s="1406"/>
      <c r="AKB102" s="1407"/>
      <c r="AKC102" s="1408"/>
      <c r="AKD102" s="1412"/>
      <c r="AKE102" s="1416"/>
      <c r="AKF102" s="1413"/>
      <c r="AKG102" s="1406"/>
      <c r="AKH102" s="1407"/>
      <c r="AKI102" s="1408"/>
      <c r="AKJ102" s="1412"/>
      <c r="AKK102" s="1416"/>
      <c r="AKL102" s="1413"/>
      <c r="AKM102" s="1406"/>
      <c r="AKN102" s="1407"/>
      <c r="AKO102" s="1408"/>
      <c r="AKP102" s="1412"/>
      <c r="AKQ102" s="1416"/>
      <c r="AKR102" s="1413"/>
      <c r="AKS102" s="1406"/>
      <c r="AKT102" s="1407"/>
      <c r="AKU102" s="1408"/>
      <c r="AKV102" s="1412"/>
      <c r="AKW102" s="1416"/>
      <c r="AKX102" s="1413"/>
      <c r="AKY102" s="1406"/>
      <c r="AKZ102" s="1407"/>
      <c r="ALA102" s="1408"/>
      <c r="ALB102" s="1412"/>
      <c r="ALC102" s="1416"/>
      <c r="ALD102" s="1413"/>
      <c r="ALE102" s="1406"/>
      <c r="ALF102" s="1407"/>
      <c r="ALG102" s="1408"/>
      <c r="ALH102" s="1412"/>
      <c r="ALI102" s="1416"/>
      <c r="ALJ102" s="1413"/>
      <c r="ALK102" s="1406"/>
      <c r="ALL102" s="1407"/>
      <c r="ALM102" s="1408"/>
      <c r="ALN102" s="1412"/>
      <c r="ALO102" s="1416"/>
      <c r="ALP102" s="1413"/>
      <c r="ALQ102" s="1406"/>
      <c r="ALR102" s="1407"/>
      <c r="ALS102" s="1408"/>
      <c r="ALT102" s="1412"/>
      <c r="ALU102" s="1416"/>
      <c r="ALV102" s="1413"/>
      <c r="ALW102" s="1406"/>
      <c r="ALX102" s="1407"/>
      <c r="ALY102" s="1408"/>
      <c r="ALZ102" s="1412"/>
      <c r="AMA102" s="1416"/>
      <c r="AMB102" s="1413"/>
      <c r="AMC102" s="1406"/>
      <c r="AMD102" s="1407"/>
      <c r="AME102" s="1408"/>
      <c r="AMF102" s="1412"/>
      <c r="AMG102" s="1416"/>
      <c r="AMH102" s="1413"/>
      <c r="AMI102" s="1406"/>
      <c r="AMJ102" s="1407"/>
      <c r="AMK102" s="1408"/>
      <c r="AML102" s="1412"/>
      <c r="AMM102" s="1416"/>
      <c r="AMN102" s="1413"/>
      <c r="AMO102" s="1406"/>
      <c r="AMP102" s="1407"/>
      <c r="AMQ102" s="1408"/>
      <c r="AMR102" s="1412"/>
      <c r="AMS102" s="1416"/>
      <c r="AMT102" s="1413"/>
      <c r="AMU102" s="1406"/>
      <c r="AMV102" s="1407"/>
      <c r="AMW102" s="1408"/>
      <c r="AMX102" s="1412"/>
      <c r="AMY102" s="1416"/>
      <c r="AMZ102" s="1413"/>
      <c r="ANA102" s="1406"/>
      <c r="ANB102" s="1407"/>
      <c r="ANC102" s="1408"/>
      <c r="AND102" s="1412"/>
      <c r="ANE102" s="1416"/>
      <c r="ANF102" s="1413"/>
      <c r="ANG102" s="1406"/>
      <c r="ANH102" s="1407"/>
      <c r="ANI102" s="1408"/>
      <c r="ANJ102" s="1412"/>
      <c r="ANK102" s="1416"/>
      <c r="ANL102" s="1413"/>
      <c r="ANM102" s="1406"/>
      <c r="ANN102" s="1407"/>
      <c r="ANO102" s="1408"/>
      <c r="ANP102" s="1412"/>
      <c r="ANQ102" s="1416"/>
      <c r="ANR102" s="1413"/>
      <c r="ANS102" s="1406"/>
      <c r="ANT102" s="1407"/>
      <c r="ANU102" s="1408"/>
      <c r="ANV102" s="1412"/>
      <c r="ANW102" s="1416"/>
      <c r="ANX102" s="1413"/>
      <c r="ANY102" s="1406"/>
      <c r="ANZ102" s="1407"/>
      <c r="AOA102" s="1408"/>
      <c r="AOB102" s="1412"/>
      <c r="AOC102" s="1416"/>
      <c r="AOD102" s="1413"/>
      <c r="AOE102" s="1406"/>
      <c r="AOF102" s="1407"/>
      <c r="AOG102" s="1408"/>
      <c r="AOH102" s="1412"/>
      <c r="AOI102" s="1416"/>
      <c r="AOJ102" s="1413"/>
      <c r="AOK102" s="1406"/>
      <c r="AOL102" s="1407"/>
      <c r="AOM102" s="1408"/>
      <c r="AON102" s="1412"/>
      <c r="AOO102" s="1416"/>
      <c r="AOP102" s="1413"/>
      <c r="AOQ102" s="1406"/>
      <c r="AOR102" s="1407"/>
      <c r="AOS102" s="1408"/>
      <c r="AOT102" s="1412"/>
      <c r="AOU102" s="1416"/>
      <c r="AOV102" s="1413"/>
      <c r="AOW102" s="1406"/>
      <c r="AOX102" s="1407"/>
      <c r="AOY102" s="1408"/>
      <c r="AOZ102" s="1412"/>
      <c r="APA102" s="1416"/>
      <c r="APB102" s="1413"/>
      <c r="APC102" s="1406"/>
      <c r="APD102" s="1407"/>
      <c r="APE102" s="1408"/>
      <c r="APF102" s="1412"/>
      <c r="APG102" s="1416"/>
      <c r="APH102" s="1413"/>
      <c r="API102" s="1406"/>
      <c r="APJ102" s="1407"/>
      <c r="APK102" s="1408"/>
      <c r="APL102" s="1412"/>
      <c r="APM102" s="1416"/>
      <c r="APN102" s="1413"/>
      <c r="APO102" s="1406"/>
      <c r="APP102" s="1407"/>
      <c r="APQ102" s="1408"/>
      <c r="APR102" s="1412"/>
      <c r="APS102" s="1416"/>
      <c r="APT102" s="1413"/>
      <c r="APU102" s="1406"/>
      <c r="APV102" s="1407"/>
      <c r="APW102" s="1408"/>
      <c r="APX102" s="1412"/>
      <c r="APY102" s="1416"/>
      <c r="APZ102" s="1413"/>
      <c r="AQA102" s="1406"/>
      <c r="AQB102" s="1407"/>
      <c r="AQC102" s="1408"/>
      <c r="AQD102" s="1412"/>
      <c r="AQE102" s="1416"/>
      <c r="AQF102" s="1413"/>
      <c r="AQG102" s="1406"/>
      <c r="AQH102" s="1407"/>
      <c r="AQI102" s="1408"/>
      <c r="AQJ102" s="1412"/>
      <c r="AQK102" s="1416"/>
      <c r="AQL102" s="1413"/>
      <c r="AQM102" s="1406"/>
      <c r="AQN102" s="1407"/>
      <c r="AQO102" s="1408"/>
      <c r="AQP102" s="1412"/>
      <c r="AQQ102" s="1416"/>
      <c r="AQR102" s="1413"/>
      <c r="AQS102" s="1406"/>
      <c r="AQT102" s="1407"/>
      <c r="AQU102" s="1408"/>
      <c r="AQV102" s="1412"/>
      <c r="AQW102" s="1416"/>
      <c r="AQX102" s="1413"/>
      <c r="AQY102" s="1406"/>
      <c r="AQZ102" s="1407"/>
      <c r="ARA102" s="1408"/>
      <c r="ARB102" s="1412"/>
      <c r="ARC102" s="1416"/>
      <c r="ARD102" s="1413"/>
      <c r="ARE102" s="1406"/>
      <c r="ARF102" s="1407"/>
      <c r="ARG102" s="1408"/>
      <c r="ARH102" s="1412"/>
      <c r="ARI102" s="1416"/>
      <c r="ARJ102" s="1413"/>
      <c r="ARK102" s="1406"/>
      <c r="ARL102" s="1407"/>
      <c r="ARM102" s="1408"/>
      <c r="ARN102" s="1412"/>
      <c r="ARO102" s="1416"/>
      <c r="ARP102" s="1413"/>
      <c r="ARQ102" s="1406"/>
      <c r="ARR102" s="1407"/>
      <c r="ARS102" s="1408"/>
      <c r="ART102" s="1412"/>
      <c r="ARU102" s="1416"/>
      <c r="ARV102" s="1413"/>
      <c r="ARW102" s="1406"/>
      <c r="ARX102" s="1407"/>
      <c r="ARY102" s="1408"/>
      <c r="ARZ102" s="1412"/>
      <c r="ASA102" s="1416"/>
      <c r="ASB102" s="1413"/>
      <c r="ASC102" s="1406"/>
      <c r="ASD102" s="1407"/>
      <c r="ASE102" s="1408"/>
      <c r="ASF102" s="1412"/>
      <c r="ASG102" s="1416"/>
      <c r="ASH102" s="1413"/>
      <c r="ASI102" s="1406"/>
      <c r="ASJ102" s="1407"/>
      <c r="ASK102" s="1408"/>
      <c r="ASL102" s="1412"/>
      <c r="ASM102" s="1416"/>
      <c r="ASN102" s="1413"/>
      <c r="ASO102" s="1406"/>
      <c r="ASP102" s="1407"/>
      <c r="ASQ102" s="1408"/>
      <c r="ASR102" s="1412"/>
      <c r="ASS102" s="1416"/>
      <c r="AST102" s="1413"/>
      <c r="ASU102" s="1406"/>
      <c r="ASV102" s="1407"/>
      <c r="ASW102" s="1408"/>
      <c r="ASX102" s="1412"/>
      <c r="ASY102" s="1416"/>
      <c r="ASZ102" s="1413"/>
      <c r="ATA102" s="1406"/>
      <c r="ATB102" s="1407"/>
      <c r="ATC102" s="1408"/>
      <c r="ATD102" s="1412"/>
      <c r="ATE102" s="1416"/>
      <c r="ATF102" s="1413"/>
      <c r="ATG102" s="1406"/>
      <c r="ATH102" s="1407"/>
      <c r="ATI102" s="1408"/>
      <c r="ATJ102" s="1412"/>
      <c r="ATK102" s="1416"/>
      <c r="ATL102" s="1413"/>
      <c r="ATM102" s="1406"/>
      <c r="ATN102" s="1407"/>
      <c r="ATO102" s="1408"/>
      <c r="ATP102" s="1412"/>
      <c r="ATQ102" s="1416"/>
      <c r="ATR102" s="1413"/>
      <c r="ATS102" s="1406"/>
      <c r="ATT102" s="1407"/>
      <c r="ATU102" s="1408"/>
      <c r="ATV102" s="1412"/>
      <c r="ATW102" s="1416"/>
      <c r="ATX102" s="1413"/>
      <c r="ATY102" s="1406"/>
      <c r="ATZ102" s="1407"/>
      <c r="AUA102" s="1408"/>
      <c r="AUB102" s="1412"/>
      <c r="AUC102" s="1416"/>
      <c r="AUD102" s="1413"/>
      <c r="AUE102" s="1406"/>
      <c r="AUF102" s="1407"/>
      <c r="AUG102" s="1408"/>
      <c r="AUH102" s="1412"/>
      <c r="AUI102" s="1416"/>
      <c r="AUJ102" s="1413"/>
      <c r="AUK102" s="1406"/>
      <c r="AUL102" s="1407"/>
      <c r="AUM102" s="1408"/>
      <c r="AUN102" s="1412"/>
      <c r="AUO102" s="1416"/>
      <c r="AUP102" s="1413"/>
      <c r="AUQ102" s="1406"/>
      <c r="AUR102" s="1407"/>
      <c r="AUS102" s="1408"/>
      <c r="AUT102" s="1412"/>
      <c r="AUU102" s="1416"/>
      <c r="AUV102" s="1413"/>
      <c r="AUW102" s="1406"/>
      <c r="AUX102" s="1407"/>
      <c r="AUY102" s="1408"/>
      <c r="AUZ102" s="1412"/>
      <c r="AVA102" s="1416"/>
      <c r="AVB102" s="1413"/>
      <c r="AVC102" s="1406"/>
      <c r="AVD102" s="1407"/>
      <c r="AVE102" s="1408"/>
      <c r="AVF102" s="1412"/>
      <c r="AVG102" s="1416"/>
      <c r="AVH102" s="1413"/>
      <c r="AVI102" s="1406"/>
      <c r="AVJ102" s="1407"/>
      <c r="AVK102" s="1408"/>
      <c r="AVL102" s="1412"/>
      <c r="AVM102" s="1416"/>
      <c r="AVN102" s="1413"/>
      <c r="AVO102" s="1406"/>
      <c r="AVP102" s="1407"/>
      <c r="AVQ102" s="1408"/>
      <c r="AVR102" s="1412"/>
      <c r="AVS102" s="1416"/>
      <c r="AVT102" s="1413"/>
      <c r="AVU102" s="1406"/>
      <c r="AVV102" s="1407"/>
      <c r="AVW102" s="1408"/>
      <c r="AVX102" s="1412"/>
      <c r="AVY102" s="1416"/>
      <c r="AVZ102" s="1413"/>
      <c r="AWA102" s="1406"/>
      <c r="AWB102" s="1407"/>
      <c r="AWC102" s="1408"/>
      <c r="AWD102" s="1412"/>
      <c r="AWE102" s="1416"/>
      <c r="AWF102" s="1413"/>
      <c r="AWG102" s="1406"/>
      <c r="AWH102" s="1407"/>
      <c r="AWI102" s="1408"/>
      <c r="AWJ102" s="1412"/>
      <c r="AWK102" s="1416"/>
      <c r="AWL102" s="1413"/>
      <c r="AWM102" s="1406"/>
      <c r="AWN102" s="1407"/>
      <c r="AWO102" s="1408"/>
      <c r="AWP102" s="1412"/>
      <c r="AWQ102" s="1416"/>
      <c r="AWR102" s="1413"/>
      <c r="AWS102" s="1406"/>
      <c r="AWT102" s="1407"/>
      <c r="AWU102" s="1408"/>
      <c r="AWV102" s="1412"/>
      <c r="AWW102" s="1416"/>
      <c r="AWX102" s="1413"/>
      <c r="AWY102" s="1406"/>
      <c r="AWZ102" s="1407"/>
      <c r="AXA102" s="1408"/>
      <c r="AXB102" s="1412"/>
      <c r="AXC102" s="1416"/>
      <c r="AXD102" s="1413"/>
      <c r="AXE102" s="1406"/>
      <c r="AXF102" s="1407"/>
      <c r="AXG102" s="1408"/>
      <c r="AXH102" s="1412"/>
      <c r="AXI102" s="1416"/>
      <c r="AXJ102" s="1413"/>
      <c r="AXK102" s="1406"/>
      <c r="AXL102" s="1407"/>
      <c r="AXM102" s="1408"/>
      <c r="AXN102" s="1412"/>
      <c r="AXO102" s="1416"/>
      <c r="AXP102" s="1413"/>
      <c r="AXQ102" s="1406"/>
      <c r="AXR102" s="1407"/>
      <c r="AXS102" s="1408"/>
      <c r="AXT102" s="1412"/>
      <c r="AXU102" s="1416"/>
      <c r="AXV102" s="1413"/>
      <c r="AXW102" s="1406"/>
      <c r="AXX102" s="1407"/>
      <c r="AXY102" s="1408"/>
      <c r="AXZ102" s="1412"/>
      <c r="AYA102" s="1416"/>
      <c r="AYB102" s="1413"/>
      <c r="AYC102" s="1406"/>
      <c r="AYD102" s="1407"/>
      <c r="AYE102" s="1408"/>
      <c r="AYF102" s="1412"/>
      <c r="AYG102" s="1416"/>
      <c r="AYH102" s="1413"/>
      <c r="AYI102" s="1406"/>
      <c r="AYJ102" s="1407"/>
      <c r="AYK102" s="1408"/>
      <c r="AYL102" s="1412"/>
      <c r="AYM102" s="1416"/>
      <c r="AYN102" s="1413"/>
      <c r="AYO102" s="1406"/>
      <c r="AYP102" s="1407"/>
      <c r="AYQ102" s="1408"/>
      <c r="AYR102" s="1412"/>
      <c r="AYS102" s="1416"/>
      <c r="AYT102" s="1413"/>
      <c r="AYU102" s="1406"/>
      <c r="AYV102" s="1407"/>
      <c r="AYW102" s="1408"/>
      <c r="AYX102" s="1412"/>
      <c r="AYY102" s="1416"/>
      <c r="AYZ102" s="1413"/>
      <c r="AZA102" s="1406"/>
      <c r="AZB102" s="1407"/>
      <c r="AZC102" s="1408"/>
      <c r="AZD102" s="1412"/>
      <c r="AZE102" s="1416"/>
      <c r="AZF102" s="1413"/>
      <c r="AZG102" s="1406"/>
      <c r="AZH102" s="1407"/>
      <c r="AZI102" s="1408"/>
      <c r="AZJ102" s="1412"/>
      <c r="AZK102" s="1416"/>
      <c r="AZL102" s="1413"/>
      <c r="AZM102" s="1406"/>
      <c r="AZN102" s="1407"/>
      <c r="AZO102" s="1408"/>
      <c r="AZP102" s="1412"/>
      <c r="AZQ102" s="1416"/>
      <c r="AZR102" s="1413"/>
      <c r="AZS102" s="1406"/>
      <c r="AZT102" s="1407"/>
      <c r="AZU102" s="1408"/>
      <c r="AZV102" s="1412"/>
      <c r="AZW102" s="1416"/>
      <c r="AZX102" s="1413"/>
      <c r="AZY102" s="1406"/>
      <c r="AZZ102" s="1407"/>
      <c r="BAA102" s="1408"/>
      <c r="BAB102" s="1412"/>
      <c r="BAC102" s="1416"/>
      <c r="BAD102" s="1413"/>
      <c r="BAE102" s="1406"/>
      <c r="BAF102" s="1407"/>
      <c r="BAG102" s="1408"/>
      <c r="BAH102" s="1412"/>
      <c r="BAI102" s="1416"/>
      <c r="BAJ102" s="1413"/>
      <c r="BAK102" s="1406"/>
      <c r="BAL102" s="1407"/>
      <c r="BAM102" s="1408"/>
      <c r="BAN102" s="1412"/>
      <c r="BAO102" s="1416"/>
      <c r="BAP102" s="1413"/>
      <c r="BAQ102" s="1406"/>
      <c r="BAR102" s="1407"/>
      <c r="BAS102" s="1408"/>
      <c r="BAT102" s="1412"/>
      <c r="BAU102" s="1416"/>
      <c r="BAV102" s="1413"/>
      <c r="BAW102" s="1406"/>
      <c r="BAX102" s="1407"/>
      <c r="BAY102" s="1408"/>
      <c r="BAZ102" s="1412"/>
      <c r="BBA102" s="1416"/>
      <c r="BBB102" s="1413"/>
      <c r="BBC102" s="1406"/>
      <c r="BBD102" s="1407"/>
      <c r="BBE102" s="1408"/>
      <c r="BBF102" s="1412"/>
      <c r="BBG102" s="1416"/>
      <c r="BBH102" s="1413"/>
      <c r="BBI102" s="1406"/>
      <c r="BBJ102" s="1407"/>
      <c r="BBK102" s="1408"/>
      <c r="BBL102" s="1412"/>
      <c r="BBM102" s="1416"/>
      <c r="BBN102" s="1413"/>
      <c r="BBO102" s="1406"/>
      <c r="BBP102" s="1407"/>
      <c r="BBQ102" s="1408"/>
      <c r="BBR102" s="1412"/>
      <c r="BBS102" s="1416"/>
      <c r="BBT102" s="1413"/>
      <c r="BBU102" s="1406"/>
      <c r="BBV102" s="1407"/>
      <c r="BBW102" s="1408"/>
      <c r="BBX102" s="1412"/>
      <c r="BBY102" s="1416"/>
      <c r="BBZ102" s="1413"/>
      <c r="BCA102" s="1406"/>
      <c r="BCB102" s="1407"/>
      <c r="BCC102" s="1408"/>
      <c r="BCD102" s="1412"/>
      <c r="BCE102" s="1416"/>
      <c r="BCF102" s="1413"/>
      <c r="BCG102" s="1406"/>
      <c r="BCH102" s="1407"/>
      <c r="BCI102" s="1408"/>
      <c r="BCJ102" s="1412"/>
      <c r="BCK102" s="1416"/>
      <c r="BCL102" s="1413"/>
      <c r="BCM102" s="1406"/>
      <c r="BCN102" s="1407"/>
      <c r="BCO102" s="1408"/>
      <c r="BCP102" s="1412"/>
      <c r="BCQ102" s="1416"/>
      <c r="BCR102" s="1413"/>
      <c r="BCS102" s="1406"/>
      <c r="BCT102" s="1407"/>
      <c r="BCU102" s="1408"/>
      <c r="BCV102" s="1412"/>
      <c r="BCW102" s="1416"/>
      <c r="BCX102" s="1413"/>
      <c r="BCY102" s="1406"/>
      <c r="BCZ102" s="1407"/>
      <c r="BDA102" s="1408"/>
      <c r="BDB102" s="1412"/>
      <c r="BDC102" s="1416"/>
      <c r="BDD102" s="1413"/>
      <c r="BDE102" s="1406"/>
      <c r="BDF102" s="1407"/>
      <c r="BDG102" s="1408"/>
      <c r="BDH102" s="1412"/>
      <c r="BDI102" s="1416"/>
      <c r="BDJ102" s="1413"/>
      <c r="BDK102" s="1406"/>
      <c r="BDL102" s="1407"/>
      <c r="BDM102" s="1408"/>
      <c r="BDN102" s="1412"/>
      <c r="BDO102" s="1416"/>
      <c r="BDP102" s="1413"/>
      <c r="BDQ102" s="1406"/>
      <c r="BDR102" s="1407"/>
      <c r="BDS102" s="1408"/>
      <c r="BDT102" s="1412"/>
      <c r="BDU102" s="1416"/>
      <c r="BDV102" s="1413"/>
      <c r="BDW102" s="1406"/>
      <c r="BDX102" s="1407"/>
      <c r="BDY102" s="1408"/>
      <c r="BDZ102" s="1412"/>
      <c r="BEA102" s="1416"/>
      <c r="BEB102" s="1413"/>
      <c r="BEC102" s="1406"/>
      <c r="BED102" s="1407"/>
      <c r="BEE102" s="1408"/>
      <c r="BEF102" s="1412"/>
      <c r="BEG102" s="1416"/>
      <c r="BEH102" s="1413"/>
      <c r="BEI102" s="1406"/>
      <c r="BEJ102" s="1407"/>
      <c r="BEK102" s="1408"/>
      <c r="BEL102" s="1412"/>
      <c r="BEM102" s="1416"/>
      <c r="BEN102" s="1413"/>
      <c r="BEO102" s="1406"/>
      <c r="BEP102" s="1407"/>
      <c r="BEQ102" s="1408"/>
      <c r="BER102" s="1412"/>
      <c r="BES102" s="1416"/>
      <c r="BET102" s="1413"/>
      <c r="BEU102" s="1406"/>
      <c r="BEV102" s="1407"/>
      <c r="BEW102" s="1408"/>
      <c r="BEX102" s="1412"/>
      <c r="BEY102" s="1416"/>
      <c r="BEZ102" s="1413"/>
      <c r="BFA102" s="1406"/>
      <c r="BFB102" s="1407"/>
      <c r="BFC102" s="1408"/>
      <c r="BFD102" s="1412"/>
      <c r="BFE102" s="1416"/>
      <c r="BFF102" s="1413"/>
      <c r="BFG102" s="1406"/>
      <c r="BFH102" s="1407"/>
      <c r="BFI102" s="1408"/>
      <c r="BFJ102" s="1412"/>
      <c r="BFK102" s="1416"/>
      <c r="BFL102" s="1413"/>
      <c r="BFM102" s="1406"/>
      <c r="BFN102" s="1407"/>
      <c r="BFO102" s="1408"/>
      <c r="BFP102" s="1412"/>
      <c r="BFQ102" s="1416"/>
      <c r="BFR102" s="1413"/>
      <c r="BFS102" s="1406"/>
      <c r="BFT102" s="1407"/>
      <c r="BFU102" s="1408"/>
      <c r="BFV102" s="1412"/>
      <c r="BFW102" s="1416"/>
      <c r="BFX102" s="1413"/>
      <c r="BFY102" s="1406"/>
      <c r="BFZ102" s="1407"/>
      <c r="BGA102" s="1408"/>
      <c r="BGB102" s="1412"/>
      <c r="BGC102" s="1416"/>
      <c r="BGD102" s="1413"/>
      <c r="BGE102" s="1406"/>
      <c r="BGF102" s="1407"/>
      <c r="BGG102" s="1408"/>
      <c r="BGH102" s="1412"/>
      <c r="BGI102" s="1416"/>
      <c r="BGJ102" s="1413"/>
      <c r="BGK102" s="1406"/>
      <c r="BGL102" s="1407"/>
      <c r="BGM102" s="1408"/>
      <c r="BGN102" s="1412"/>
      <c r="BGO102" s="1416"/>
      <c r="BGP102" s="1413"/>
      <c r="BGQ102" s="1406"/>
      <c r="BGR102" s="1407"/>
      <c r="BGS102" s="1408"/>
      <c r="BGT102" s="1412"/>
      <c r="BGU102" s="1416"/>
      <c r="BGV102" s="1413"/>
      <c r="BGW102" s="1406"/>
      <c r="BGX102" s="1407"/>
      <c r="BGY102" s="1408"/>
      <c r="BGZ102" s="1412"/>
      <c r="BHA102" s="1416"/>
      <c r="BHB102" s="1413"/>
      <c r="BHC102" s="1406"/>
      <c r="BHD102" s="1407"/>
      <c r="BHE102" s="1408"/>
      <c r="BHF102" s="1412"/>
      <c r="BHG102" s="1416"/>
      <c r="BHH102" s="1413"/>
      <c r="BHI102" s="1406"/>
      <c r="BHJ102" s="1407"/>
      <c r="BHK102" s="1408"/>
      <c r="BHL102" s="1412"/>
      <c r="BHM102" s="1416"/>
      <c r="BHN102" s="1413"/>
      <c r="BHO102" s="1406"/>
      <c r="BHP102" s="1407"/>
      <c r="BHQ102" s="1408"/>
      <c r="BHR102" s="1412"/>
      <c r="BHS102" s="1416"/>
      <c r="BHT102" s="1413"/>
      <c r="BHU102" s="1406"/>
      <c r="BHV102" s="1407"/>
      <c r="BHW102" s="1408"/>
      <c r="BHX102" s="1412"/>
      <c r="BHY102" s="1416"/>
      <c r="BHZ102" s="1413"/>
      <c r="BIA102" s="1406"/>
      <c r="BIB102" s="1407"/>
      <c r="BIC102" s="1408"/>
      <c r="BID102" s="1412"/>
      <c r="BIE102" s="1416"/>
      <c r="BIF102" s="1413"/>
      <c r="BIG102" s="1406"/>
      <c r="BIH102" s="1407"/>
      <c r="BII102" s="1408"/>
      <c r="BIJ102" s="1412"/>
      <c r="BIK102" s="1416"/>
      <c r="BIL102" s="1413"/>
      <c r="BIM102" s="1406"/>
      <c r="BIN102" s="1407"/>
      <c r="BIO102" s="1408"/>
      <c r="BIP102" s="1412"/>
      <c r="BIQ102" s="1416"/>
      <c r="BIR102" s="1413"/>
      <c r="BIS102" s="1406"/>
      <c r="BIT102" s="1407"/>
      <c r="BIU102" s="1408"/>
      <c r="BIV102" s="1412"/>
      <c r="BIW102" s="1416"/>
      <c r="BIX102" s="1413"/>
      <c r="BIY102" s="1406"/>
      <c r="BIZ102" s="1407"/>
      <c r="BJA102" s="1408"/>
      <c r="BJB102" s="1412"/>
      <c r="BJC102" s="1416"/>
      <c r="BJD102" s="1413"/>
      <c r="BJE102" s="1406"/>
      <c r="BJF102" s="1407"/>
      <c r="BJG102" s="1408"/>
      <c r="BJH102" s="1412"/>
      <c r="BJI102" s="1416"/>
      <c r="BJJ102" s="1413"/>
      <c r="BJK102" s="1406"/>
      <c r="BJL102" s="1407"/>
      <c r="BJM102" s="1408"/>
      <c r="BJN102" s="1412"/>
      <c r="BJO102" s="1416"/>
      <c r="BJP102" s="1413"/>
      <c r="BJQ102" s="1406"/>
      <c r="BJR102" s="1407"/>
      <c r="BJS102" s="1408"/>
      <c r="BJT102" s="1412"/>
      <c r="BJU102" s="1416"/>
      <c r="BJV102" s="1413"/>
      <c r="BJW102" s="1406"/>
      <c r="BJX102" s="1407"/>
      <c r="BJY102" s="1408"/>
      <c r="BJZ102" s="1412"/>
      <c r="BKA102" s="1416"/>
      <c r="BKB102" s="1413"/>
      <c r="BKC102" s="1406"/>
      <c r="BKD102" s="1407"/>
      <c r="BKE102" s="1408"/>
      <c r="BKF102" s="1412"/>
      <c r="BKG102" s="1416"/>
      <c r="BKH102" s="1413"/>
      <c r="BKI102" s="1406"/>
      <c r="BKJ102" s="1407"/>
      <c r="BKK102" s="1408"/>
      <c r="BKL102" s="1412"/>
      <c r="BKM102" s="1416"/>
      <c r="BKN102" s="1413"/>
      <c r="BKO102" s="1406"/>
      <c r="BKP102" s="1407"/>
      <c r="BKQ102" s="1408"/>
      <c r="BKR102" s="1412"/>
      <c r="BKS102" s="1416"/>
      <c r="BKT102" s="1413"/>
      <c r="BKU102" s="1406"/>
      <c r="BKV102" s="1407"/>
      <c r="BKW102" s="1408"/>
      <c r="BKX102" s="1412"/>
      <c r="BKY102" s="1416"/>
      <c r="BKZ102" s="1413"/>
      <c r="BLA102" s="1406"/>
      <c r="BLB102" s="1407"/>
      <c r="BLC102" s="1408"/>
      <c r="BLD102" s="1412"/>
      <c r="BLE102" s="1416"/>
      <c r="BLF102" s="1413"/>
      <c r="BLG102" s="1406"/>
      <c r="BLH102" s="1407"/>
      <c r="BLI102" s="1408"/>
      <c r="BLJ102" s="1412"/>
      <c r="BLK102" s="1416"/>
      <c r="BLL102" s="1413"/>
      <c r="BLM102" s="1406"/>
      <c r="BLN102" s="1407"/>
      <c r="BLO102" s="1408"/>
      <c r="BLP102" s="1412"/>
      <c r="BLQ102" s="1416"/>
      <c r="BLR102" s="1413"/>
      <c r="BLS102" s="1406"/>
      <c r="BLT102" s="1407"/>
      <c r="BLU102" s="1408"/>
      <c r="BLV102" s="1412"/>
      <c r="BLW102" s="1416"/>
      <c r="BLX102" s="1413"/>
      <c r="BLY102" s="1406"/>
      <c r="BLZ102" s="1407"/>
      <c r="BMA102" s="1408"/>
      <c r="BMB102" s="1412"/>
      <c r="BMC102" s="1416"/>
      <c r="BMD102" s="1413"/>
      <c r="BME102" s="1406"/>
      <c r="BMF102" s="1407"/>
      <c r="BMG102" s="1408"/>
      <c r="BMH102" s="1412"/>
      <c r="BMI102" s="1416"/>
      <c r="BMJ102" s="1413"/>
      <c r="BMK102" s="1406"/>
      <c r="BML102" s="1407"/>
      <c r="BMM102" s="1408"/>
      <c r="BMN102" s="1412"/>
      <c r="BMO102" s="1416"/>
      <c r="BMP102" s="1413"/>
      <c r="BMQ102" s="1406"/>
      <c r="BMR102" s="1407"/>
      <c r="BMS102" s="1408"/>
      <c r="BMT102" s="1412"/>
      <c r="BMU102" s="1416"/>
      <c r="BMV102" s="1413"/>
      <c r="BMW102" s="1406"/>
      <c r="BMX102" s="1407"/>
      <c r="BMY102" s="1408"/>
      <c r="BMZ102" s="1412"/>
      <c r="BNA102" s="1416"/>
      <c r="BNB102" s="1413"/>
      <c r="BNC102" s="1406"/>
      <c r="BND102" s="1407"/>
      <c r="BNE102" s="1408"/>
      <c r="BNF102" s="1412"/>
      <c r="BNG102" s="1416"/>
      <c r="BNH102" s="1413"/>
      <c r="BNI102" s="1406"/>
      <c r="BNJ102" s="1407"/>
      <c r="BNK102" s="1408"/>
      <c r="BNL102" s="1412"/>
      <c r="BNM102" s="1416"/>
      <c r="BNN102" s="1413"/>
      <c r="BNO102" s="1406"/>
      <c r="BNP102" s="1407"/>
      <c r="BNQ102" s="1408"/>
      <c r="BNR102" s="1412"/>
      <c r="BNS102" s="1416"/>
      <c r="BNT102" s="1413"/>
      <c r="BNU102" s="1406"/>
      <c r="BNV102" s="1407"/>
      <c r="BNW102" s="1408"/>
      <c r="BNX102" s="1412"/>
      <c r="BNY102" s="1416"/>
      <c r="BNZ102" s="1413"/>
      <c r="BOA102" s="1406"/>
      <c r="BOB102" s="1407"/>
      <c r="BOC102" s="1408"/>
      <c r="BOD102" s="1412"/>
      <c r="BOE102" s="1416"/>
      <c r="BOF102" s="1413"/>
      <c r="BOG102" s="1406"/>
      <c r="BOH102" s="1407"/>
      <c r="BOI102" s="1408"/>
      <c r="BOJ102" s="1412"/>
      <c r="BOK102" s="1416"/>
      <c r="BOL102" s="1413"/>
      <c r="BOM102" s="1406"/>
      <c r="BON102" s="1407"/>
      <c r="BOO102" s="1408"/>
      <c r="BOP102" s="1412"/>
      <c r="BOQ102" s="1416"/>
      <c r="BOR102" s="1413"/>
      <c r="BOS102" s="1406"/>
      <c r="BOT102" s="1407"/>
      <c r="BOU102" s="1408"/>
      <c r="BOV102" s="1412"/>
      <c r="BOW102" s="1416"/>
      <c r="BOX102" s="1413"/>
      <c r="BOY102" s="1406"/>
      <c r="BOZ102" s="1407"/>
      <c r="BPA102" s="1408"/>
      <c r="BPB102" s="1412"/>
      <c r="BPC102" s="1416"/>
      <c r="BPD102" s="1413"/>
      <c r="BPE102" s="1406"/>
      <c r="BPF102" s="1407"/>
      <c r="BPG102" s="1408"/>
      <c r="BPH102" s="1412"/>
      <c r="BPI102" s="1416"/>
      <c r="BPJ102" s="1413"/>
      <c r="BPK102" s="1406"/>
      <c r="BPL102" s="1407"/>
      <c r="BPM102" s="1408"/>
      <c r="BPN102" s="1412"/>
      <c r="BPO102" s="1416"/>
      <c r="BPP102" s="1413"/>
      <c r="BPQ102" s="1406"/>
      <c r="BPR102" s="1407"/>
      <c r="BPS102" s="1408"/>
      <c r="BPT102" s="1412"/>
      <c r="BPU102" s="1416"/>
      <c r="BPV102" s="1413"/>
      <c r="BPW102" s="1406"/>
      <c r="BPX102" s="1407"/>
      <c r="BPY102" s="1408"/>
      <c r="BPZ102" s="1412"/>
      <c r="BQA102" s="1416"/>
      <c r="BQB102" s="1413"/>
      <c r="BQC102" s="1406"/>
      <c r="BQD102" s="1407"/>
      <c r="BQE102" s="1408"/>
      <c r="BQF102" s="1412"/>
      <c r="BQG102" s="1416"/>
      <c r="BQH102" s="1413"/>
      <c r="BQI102" s="1406"/>
      <c r="BQJ102" s="1407"/>
      <c r="BQK102" s="1408"/>
      <c r="BQL102" s="1412"/>
      <c r="BQM102" s="1416"/>
      <c r="BQN102" s="1413"/>
      <c r="BQO102" s="1406"/>
      <c r="BQP102" s="1407"/>
      <c r="BQQ102" s="1408"/>
      <c r="BQR102" s="1412"/>
      <c r="BQS102" s="1416"/>
      <c r="BQT102" s="1413"/>
      <c r="BQU102" s="1406"/>
      <c r="BQV102" s="1407"/>
      <c r="BQW102" s="1408"/>
      <c r="BQX102" s="1412"/>
      <c r="BQY102" s="1416"/>
      <c r="BQZ102" s="1413"/>
      <c r="BRA102" s="1406"/>
      <c r="BRB102" s="1407"/>
      <c r="BRC102" s="1408"/>
      <c r="BRD102" s="1412"/>
      <c r="BRE102" s="1416"/>
      <c r="BRF102" s="1413"/>
      <c r="BRG102" s="1406"/>
      <c r="BRH102" s="1407"/>
      <c r="BRI102" s="1408"/>
      <c r="BRJ102" s="1412"/>
      <c r="BRK102" s="1416"/>
      <c r="BRL102" s="1413"/>
      <c r="BRM102" s="1406"/>
      <c r="BRN102" s="1407"/>
      <c r="BRO102" s="1408"/>
      <c r="BRP102" s="1412"/>
      <c r="BRQ102" s="1416"/>
      <c r="BRR102" s="1413"/>
      <c r="BRS102" s="1406"/>
      <c r="BRT102" s="1407"/>
      <c r="BRU102" s="1408"/>
      <c r="BRV102" s="1412"/>
      <c r="BRW102" s="1416"/>
      <c r="BRX102" s="1413"/>
      <c r="BRY102" s="1406"/>
      <c r="BRZ102" s="1407"/>
      <c r="BSA102" s="1408"/>
      <c r="BSB102" s="1412"/>
      <c r="BSC102" s="1416"/>
      <c r="BSD102" s="1413"/>
      <c r="BSE102" s="1406"/>
      <c r="BSF102" s="1407"/>
      <c r="BSG102" s="1408"/>
      <c r="BSH102" s="1412"/>
      <c r="BSI102" s="1416"/>
      <c r="BSJ102" s="1413"/>
      <c r="BSK102" s="1406"/>
      <c r="BSL102" s="1407"/>
      <c r="BSM102" s="1408"/>
      <c r="BSN102" s="1412"/>
      <c r="BSO102" s="1416"/>
      <c r="BSP102" s="1413"/>
      <c r="BSQ102" s="1406"/>
      <c r="BSR102" s="1407"/>
      <c r="BSS102" s="1408"/>
      <c r="BST102" s="1412"/>
      <c r="BSU102" s="1416"/>
      <c r="BSV102" s="1413"/>
      <c r="BSW102" s="1406"/>
      <c r="BSX102" s="1407"/>
      <c r="BSY102" s="1408"/>
      <c r="BSZ102" s="1412"/>
      <c r="BTA102" s="1416"/>
      <c r="BTB102" s="1413"/>
      <c r="BTC102" s="1406"/>
      <c r="BTD102" s="1407"/>
      <c r="BTE102" s="1408"/>
      <c r="BTF102" s="1412"/>
      <c r="BTG102" s="1416"/>
      <c r="BTH102" s="1413"/>
      <c r="BTI102" s="1406"/>
      <c r="BTJ102" s="1407"/>
      <c r="BTK102" s="1408"/>
      <c r="BTL102" s="1412"/>
      <c r="BTM102" s="1416"/>
      <c r="BTN102" s="1413"/>
      <c r="BTO102" s="1406"/>
      <c r="BTP102" s="1407"/>
      <c r="BTQ102" s="1408"/>
      <c r="BTR102" s="1412"/>
      <c r="BTS102" s="1416"/>
      <c r="BTT102" s="1413"/>
      <c r="BTU102" s="1406"/>
      <c r="BTV102" s="1407"/>
      <c r="BTW102" s="1408"/>
      <c r="BTX102" s="1412"/>
      <c r="BTY102" s="1416"/>
      <c r="BTZ102" s="1413"/>
      <c r="BUA102" s="1406"/>
      <c r="BUB102" s="1407"/>
      <c r="BUC102" s="1408"/>
      <c r="BUD102" s="1412"/>
      <c r="BUE102" s="1416"/>
      <c r="BUF102" s="1413"/>
      <c r="BUG102" s="1406"/>
      <c r="BUH102" s="1407"/>
      <c r="BUI102" s="1408"/>
      <c r="BUJ102" s="1412"/>
      <c r="BUK102" s="1416"/>
      <c r="BUL102" s="1413"/>
      <c r="BUM102" s="1406"/>
      <c r="BUN102" s="1407"/>
      <c r="BUO102" s="1408"/>
      <c r="BUP102" s="1412"/>
      <c r="BUQ102" s="1416"/>
      <c r="BUR102" s="1413"/>
      <c r="BUS102" s="1406"/>
      <c r="BUT102" s="1407"/>
      <c r="BUU102" s="1408"/>
      <c r="BUV102" s="1412"/>
      <c r="BUW102" s="1416"/>
      <c r="BUX102" s="1413"/>
      <c r="BUY102" s="1406"/>
      <c r="BUZ102" s="1407"/>
      <c r="BVA102" s="1408"/>
      <c r="BVB102" s="1412"/>
      <c r="BVC102" s="1416"/>
      <c r="BVD102" s="1413"/>
      <c r="BVE102" s="1406"/>
      <c r="BVF102" s="1407"/>
      <c r="BVG102" s="1408"/>
      <c r="BVH102" s="1412"/>
      <c r="BVI102" s="1416"/>
      <c r="BVJ102" s="1413"/>
      <c r="BVK102" s="1406"/>
      <c r="BVL102" s="1407"/>
      <c r="BVM102" s="1408"/>
      <c r="BVN102" s="1412"/>
      <c r="BVO102" s="1416"/>
      <c r="BVP102" s="1413"/>
      <c r="BVQ102" s="1406"/>
      <c r="BVR102" s="1407"/>
      <c r="BVS102" s="1408"/>
      <c r="BVT102" s="1412"/>
      <c r="BVU102" s="1416"/>
      <c r="BVV102" s="1413"/>
      <c r="BVW102" s="1406"/>
      <c r="BVX102" s="1407"/>
      <c r="BVY102" s="1408"/>
      <c r="BVZ102" s="1412"/>
      <c r="BWA102" s="1416"/>
      <c r="BWB102" s="1413"/>
      <c r="BWC102" s="1406"/>
      <c r="BWD102" s="1407"/>
      <c r="BWE102" s="1408"/>
      <c r="BWF102" s="1412"/>
      <c r="BWG102" s="1416"/>
      <c r="BWH102" s="1413"/>
      <c r="BWI102" s="1406"/>
      <c r="BWJ102" s="1407"/>
      <c r="BWK102" s="1408"/>
      <c r="BWL102" s="1412"/>
      <c r="BWM102" s="1416"/>
      <c r="BWN102" s="1413"/>
      <c r="BWO102" s="1406"/>
      <c r="BWP102" s="1407"/>
      <c r="BWQ102" s="1408"/>
      <c r="BWR102" s="1412"/>
      <c r="BWS102" s="1416"/>
      <c r="BWT102" s="1413"/>
      <c r="BWU102" s="1406"/>
      <c r="BWV102" s="1407"/>
      <c r="BWW102" s="1408"/>
      <c r="BWX102" s="1412"/>
      <c r="BWY102" s="1416"/>
      <c r="BWZ102" s="1413"/>
      <c r="BXA102" s="1406"/>
      <c r="BXB102" s="1407"/>
      <c r="BXC102" s="1408"/>
      <c r="BXD102" s="1412"/>
      <c r="BXE102" s="1416"/>
      <c r="BXF102" s="1413"/>
      <c r="BXG102" s="1406"/>
      <c r="BXH102" s="1407"/>
      <c r="BXI102" s="1408"/>
      <c r="BXJ102" s="1412"/>
      <c r="BXK102" s="1416"/>
      <c r="BXL102" s="1413"/>
      <c r="BXM102" s="1406"/>
      <c r="BXN102" s="1407"/>
      <c r="BXO102" s="1408"/>
      <c r="BXP102" s="1412"/>
      <c r="BXQ102" s="1416"/>
      <c r="BXR102" s="1413"/>
      <c r="BXS102" s="1406"/>
      <c r="BXT102" s="1407"/>
      <c r="BXU102" s="1408"/>
      <c r="BXV102" s="1412"/>
      <c r="BXW102" s="1416"/>
      <c r="BXX102" s="1413"/>
      <c r="BXY102" s="1406"/>
      <c r="BXZ102" s="1407"/>
      <c r="BYA102" s="1408"/>
      <c r="BYB102" s="1412"/>
      <c r="BYC102" s="1416"/>
      <c r="BYD102" s="1413"/>
      <c r="BYE102" s="1406"/>
      <c r="BYF102" s="1407"/>
      <c r="BYG102" s="1408"/>
      <c r="BYH102" s="1412"/>
      <c r="BYI102" s="1416"/>
      <c r="BYJ102" s="1413"/>
      <c r="BYK102" s="1406"/>
      <c r="BYL102" s="1407"/>
      <c r="BYM102" s="1408"/>
      <c r="BYN102" s="1412"/>
      <c r="BYO102" s="1416"/>
      <c r="BYP102" s="1413"/>
      <c r="BYQ102" s="1406"/>
      <c r="BYR102" s="1407"/>
      <c r="BYS102" s="1408"/>
      <c r="BYT102" s="1412"/>
      <c r="BYU102" s="1416"/>
      <c r="BYV102" s="1413"/>
      <c r="BYW102" s="1406"/>
      <c r="BYX102" s="1407"/>
      <c r="BYY102" s="1408"/>
      <c r="BYZ102" s="1412"/>
      <c r="BZA102" s="1416"/>
      <c r="BZB102" s="1413"/>
      <c r="BZC102" s="1406"/>
      <c r="BZD102" s="1407"/>
      <c r="BZE102" s="1408"/>
      <c r="BZF102" s="1412"/>
      <c r="BZG102" s="1416"/>
      <c r="BZH102" s="1413"/>
      <c r="BZI102" s="1406"/>
      <c r="BZJ102" s="1407"/>
      <c r="BZK102" s="1408"/>
      <c r="BZL102" s="1412"/>
      <c r="BZM102" s="1416"/>
      <c r="BZN102" s="1413"/>
      <c r="BZO102" s="1406"/>
      <c r="BZP102" s="1407"/>
      <c r="BZQ102" s="1408"/>
      <c r="BZR102" s="1412"/>
      <c r="BZS102" s="1416"/>
      <c r="BZT102" s="1413"/>
      <c r="BZU102" s="1406"/>
      <c r="BZV102" s="1407"/>
      <c r="BZW102" s="1408"/>
      <c r="BZX102" s="1412"/>
      <c r="BZY102" s="1416"/>
      <c r="BZZ102" s="1413"/>
      <c r="CAA102" s="1406"/>
      <c r="CAB102" s="1407"/>
      <c r="CAC102" s="1408"/>
      <c r="CAD102" s="1412"/>
      <c r="CAE102" s="1416"/>
      <c r="CAF102" s="1413"/>
      <c r="CAG102" s="1406"/>
      <c r="CAH102" s="1407"/>
      <c r="CAI102" s="1408"/>
      <c r="CAJ102" s="1412"/>
      <c r="CAK102" s="1416"/>
      <c r="CAL102" s="1413"/>
      <c r="CAM102" s="1406"/>
      <c r="CAN102" s="1407"/>
      <c r="CAO102" s="1408"/>
      <c r="CAP102" s="1412"/>
      <c r="CAQ102" s="1416"/>
      <c r="CAR102" s="1413"/>
      <c r="CAS102" s="1406"/>
      <c r="CAT102" s="1407"/>
      <c r="CAU102" s="1408"/>
      <c r="CAV102" s="1412"/>
      <c r="CAW102" s="1416"/>
      <c r="CAX102" s="1413"/>
      <c r="CAY102" s="1406"/>
      <c r="CAZ102" s="1407"/>
      <c r="CBA102" s="1408"/>
      <c r="CBB102" s="1412"/>
      <c r="CBC102" s="1416"/>
      <c r="CBD102" s="1413"/>
      <c r="CBE102" s="1406"/>
      <c r="CBF102" s="1407"/>
      <c r="CBG102" s="1408"/>
      <c r="CBH102" s="1412"/>
      <c r="CBI102" s="1416"/>
      <c r="CBJ102" s="1413"/>
      <c r="CBK102" s="1406"/>
      <c r="CBL102" s="1407"/>
      <c r="CBM102" s="1408"/>
      <c r="CBN102" s="1412"/>
      <c r="CBO102" s="1416"/>
      <c r="CBP102" s="1413"/>
      <c r="CBQ102" s="1406"/>
      <c r="CBR102" s="1407"/>
      <c r="CBS102" s="1408"/>
      <c r="CBT102" s="1412"/>
      <c r="CBU102" s="1416"/>
      <c r="CBV102" s="1413"/>
      <c r="CBW102" s="1406"/>
      <c r="CBX102" s="1407"/>
      <c r="CBY102" s="1408"/>
      <c r="CBZ102" s="1412"/>
      <c r="CCA102" s="1416"/>
      <c r="CCB102" s="1413"/>
      <c r="CCC102" s="1406"/>
      <c r="CCD102" s="1407"/>
      <c r="CCE102" s="1408"/>
      <c r="CCF102" s="1412"/>
      <c r="CCG102" s="1416"/>
      <c r="CCH102" s="1413"/>
      <c r="CCI102" s="1406"/>
      <c r="CCJ102" s="1407"/>
      <c r="CCK102" s="1408"/>
      <c r="CCL102" s="1412"/>
      <c r="CCM102" s="1416"/>
      <c r="CCN102" s="1413"/>
      <c r="CCO102" s="1406"/>
      <c r="CCP102" s="1407"/>
      <c r="CCQ102" s="1408"/>
      <c r="CCR102" s="1412"/>
      <c r="CCS102" s="1416"/>
      <c r="CCT102" s="1413"/>
      <c r="CCU102" s="1406"/>
      <c r="CCV102" s="1407"/>
      <c r="CCW102" s="1408"/>
      <c r="CCX102" s="1412"/>
      <c r="CCY102" s="1416"/>
      <c r="CCZ102" s="1413"/>
      <c r="CDA102" s="1406"/>
      <c r="CDB102" s="1407"/>
      <c r="CDC102" s="1408"/>
      <c r="CDD102" s="1412"/>
      <c r="CDE102" s="1416"/>
      <c r="CDF102" s="1413"/>
      <c r="CDG102" s="1406"/>
      <c r="CDH102" s="1407"/>
      <c r="CDI102" s="1408"/>
      <c r="CDJ102" s="1412"/>
      <c r="CDK102" s="1416"/>
      <c r="CDL102" s="1413"/>
      <c r="CDM102" s="1406"/>
      <c r="CDN102" s="1407"/>
      <c r="CDO102" s="1408"/>
      <c r="CDP102" s="1412"/>
      <c r="CDQ102" s="1416"/>
      <c r="CDR102" s="1413"/>
      <c r="CDS102" s="1406"/>
      <c r="CDT102" s="1407"/>
      <c r="CDU102" s="1408"/>
      <c r="CDV102" s="1412"/>
      <c r="CDW102" s="1416"/>
      <c r="CDX102" s="1413"/>
      <c r="CDY102" s="1406"/>
      <c r="CDZ102" s="1407"/>
      <c r="CEA102" s="1408"/>
      <c r="CEB102" s="1412"/>
      <c r="CEC102" s="1416"/>
      <c r="CED102" s="1413"/>
      <c r="CEE102" s="1406"/>
      <c r="CEF102" s="1407"/>
      <c r="CEG102" s="1408"/>
      <c r="CEH102" s="1412"/>
      <c r="CEI102" s="1416"/>
      <c r="CEJ102" s="1413"/>
      <c r="CEK102" s="1406"/>
      <c r="CEL102" s="1407"/>
      <c r="CEM102" s="1408"/>
      <c r="CEN102" s="1412"/>
      <c r="CEO102" s="1416"/>
      <c r="CEP102" s="1413"/>
      <c r="CEQ102" s="1406"/>
      <c r="CER102" s="1407"/>
      <c r="CES102" s="1408"/>
      <c r="CET102" s="1412"/>
      <c r="CEU102" s="1416"/>
      <c r="CEV102" s="1413"/>
      <c r="CEW102" s="1406"/>
      <c r="CEX102" s="1407"/>
      <c r="CEY102" s="1408"/>
      <c r="CEZ102" s="1412"/>
      <c r="CFA102" s="1416"/>
      <c r="CFB102" s="1413"/>
      <c r="CFC102" s="1406"/>
      <c r="CFD102" s="1407"/>
      <c r="CFE102" s="1408"/>
      <c r="CFF102" s="1412"/>
      <c r="CFG102" s="1416"/>
      <c r="CFH102" s="1413"/>
      <c r="CFI102" s="1406"/>
      <c r="CFJ102" s="1407"/>
      <c r="CFK102" s="1408"/>
      <c r="CFL102" s="1412"/>
      <c r="CFM102" s="1416"/>
      <c r="CFN102" s="1413"/>
      <c r="CFO102" s="1406"/>
      <c r="CFP102" s="1407"/>
      <c r="CFQ102" s="1408"/>
      <c r="CFR102" s="1412"/>
      <c r="CFS102" s="1416"/>
      <c r="CFT102" s="1413"/>
      <c r="CFU102" s="1406"/>
      <c r="CFV102" s="1407"/>
      <c r="CFW102" s="1408"/>
      <c r="CFX102" s="1412"/>
      <c r="CFY102" s="1416"/>
      <c r="CFZ102" s="1413"/>
      <c r="CGA102" s="1406"/>
      <c r="CGB102" s="1407"/>
      <c r="CGC102" s="1408"/>
      <c r="CGD102" s="1412"/>
      <c r="CGE102" s="1416"/>
      <c r="CGF102" s="1413"/>
      <c r="CGG102" s="1406"/>
      <c r="CGH102" s="1407"/>
      <c r="CGI102" s="1408"/>
      <c r="CGJ102" s="1412"/>
      <c r="CGK102" s="1416"/>
      <c r="CGL102" s="1413"/>
      <c r="CGM102" s="1406"/>
      <c r="CGN102" s="1407"/>
      <c r="CGO102" s="1408"/>
      <c r="CGP102" s="1412"/>
      <c r="CGQ102" s="1416"/>
      <c r="CGR102" s="1413"/>
      <c r="CGS102" s="1406"/>
      <c r="CGT102" s="1407"/>
      <c r="CGU102" s="1408"/>
      <c r="CGV102" s="1412"/>
      <c r="CGW102" s="1416"/>
      <c r="CGX102" s="1413"/>
      <c r="CGY102" s="1406"/>
      <c r="CGZ102" s="1407"/>
      <c r="CHA102" s="1408"/>
      <c r="CHB102" s="1412"/>
      <c r="CHC102" s="1416"/>
      <c r="CHD102" s="1413"/>
      <c r="CHE102" s="1406"/>
      <c r="CHF102" s="1407"/>
      <c r="CHG102" s="1408"/>
      <c r="CHH102" s="1412"/>
      <c r="CHI102" s="1416"/>
      <c r="CHJ102" s="1413"/>
      <c r="CHK102" s="1406"/>
      <c r="CHL102" s="1407"/>
      <c r="CHM102" s="1408"/>
      <c r="CHN102" s="1412"/>
      <c r="CHO102" s="1416"/>
      <c r="CHP102" s="1413"/>
      <c r="CHQ102" s="1406"/>
      <c r="CHR102" s="1407"/>
      <c r="CHS102" s="1408"/>
      <c r="CHT102" s="1412"/>
      <c r="CHU102" s="1416"/>
      <c r="CHV102" s="1413"/>
      <c r="CHW102" s="1406"/>
      <c r="CHX102" s="1407"/>
      <c r="CHY102" s="1408"/>
      <c r="CHZ102" s="1412"/>
      <c r="CIA102" s="1416"/>
      <c r="CIB102" s="1413"/>
      <c r="CIC102" s="1406"/>
      <c r="CID102" s="1407"/>
      <c r="CIE102" s="1408"/>
      <c r="CIF102" s="1412"/>
      <c r="CIG102" s="1416"/>
      <c r="CIH102" s="1413"/>
      <c r="CII102" s="1406"/>
      <c r="CIJ102" s="1407"/>
      <c r="CIK102" s="1408"/>
      <c r="CIL102" s="1412"/>
      <c r="CIM102" s="1416"/>
      <c r="CIN102" s="1413"/>
      <c r="CIO102" s="1406"/>
      <c r="CIP102" s="1407"/>
      <c r="CIQ102" s="1408"/>
      <c r="CIR102" s="1412"/>
      <c r="CIS102" s="1416"/>
      <c r="CIT102" s="1413"/>
      <c r="CIU102" s="1406"/>
      <c r="CIV102" s="1407"/>
      <c r="CIW102" s="1408"/>
      <c r="CIX102" s="1412"/>
      <c r="CIY102" s="1416"/>
      <c r="CIZ102" s="1413"/>
      <c r="CJA102" s="1406"/>
      <c r="CJB102" s="1407"/>
      <c r="CJC102" s="1408"/>
      <c r="CJD102" s="1412"/>
      <c r="CJE102" s="1416"/>
      <c r="CJF102" s="1413"/>
      <c r="CJG102" s="1406"/>
      <c r="CJH102" s="1407"/>
      <c r="CJI102" s="1408"/>
      <c r="CJJ102" s="1412"/>
      <c r="CJK102" s="1416"/>
      <c r="CJL102" s="1413"/>
      <c r="CJM102" s="1406"/>
      <c r="CJN102" s="1407"/>
      <c r="CJO102" s="1408"/>
      <c r="CJP102" s="1412"/>
      <c r="CJQ102" s="1416"/>
      <c r="CJR102" s="1413"/>
      <c r="CJS102" s="1406"/>
      <c r="CJT102" s="1407"/>
      <c r="CJU102" s="1408"/>
      <c r="CJV102" s="1412"/>
      <c r="CJW102" s="1416"/>
      <c r="CJX102" s="1413"/>
      <c r="CJY102" s="1406"/>
      <c r="CJZ102" s="1407"/>
      <c r="CKA102" s="1408"/>
      <c r="CKB102" s="1412"/>
      <c r="CKC102" s="1416"/>
      <c r="CKD102" s="1413"/>
      <c r="CKE102" s="1406"/>
      <c r="CKF102" s="1407"/>
      <c r="CKG102" s="1408"/>
      <c r="CKH102" s="1412"/>
      <c r="CKI102" s="1416"/>
      <c r="CKJ102" s="1413"/>
      <c r="CKK102" s="1406"/>
      <c r="CKL102" s="1407"/>
      <c r="CKM102" s="1408"/>
      <c r="CKN102" s="1412"/>
      <c r="CKO102" s="1416"/>
      <c r="CKP102" s="1413"/>
      <c r="CKQ102" s="1406"/>
      <c r="CKR102" s="1407"/>
      <c r="CKS102" s="1408"/>
      <c r="CKT102" s="1412"/>
      <c r="CKU102" s="1416"/>
      <c r="CKV102" s="1413"/>
      <c r="CKW102" s="1406"/>
      <c r="CKX102" s="1407"/>
      <c r="CKY102" s="1408"/>
      <c r="CKZ102" s="1412"/>
      <c r="CLA102" s="1416"/>
      <c r="CLB102" s="1413"/>
      <c r="CLC102" s="1406"/>
      <c r="CLD102" s="1407"/>
      <c r="CLE102" s="1408"/>
      <c r="CLF102" s="1412"/>
      <c r="CLG102" s="1416"/>
      <c r="CLH102" s="1413"/>
      <c r="CLI102" s="1406"/>
      <c r="CLJ102" s="1407"/>
      <c r="CLK102" s="1408"/>
      <c r="CLL102" s="1412"/>
      <c r="CLM102" s="1416"/>
      <c r="CLN102" s="1413"/>
      <c r="CLO102" s="1406"/>
      <c r="CLP102" s="1407"/>
      <c r="CLQ102" s="1408"/>
      <c r="CLR102" s="1412"/>
      <c r="CLS102" s="1416"/>
      <c r="CLT102" s="1413"/>
      <c r="CLU102" s="1406"/>
      <c r="CLV102" s="1407"/>
      <c r="CLW102" s="1408"/>
      <c r="CLX102" s="1412"/>
      <c r="CLY102" s="1416"/>
      <c r="CLZ102" s="1413"/>
      <c r="CMA102" s="1406"/>
      <c r="CMB102" s="1407"/>
      <c r="CMC102" s="1408"/>
      <c r="CMD102" s="1412"/>
      <c r="CME102" s="1416"/>
      <c r="CMF102" s="1413"/>
      <c r="CMG102" s="1406"/>
      <c r="CMH102" s="1407"/>
      <c r="CMI102" s="1408"/>
      <c r="CMJ102" s="1412"/>
      <c r="CMK102" s="1416"/>
      <c r="CML102" s="1413"/>
      <c r="CMM102" s="1406"/>
      <c r="CMN102" s="1407"/>
      <c r="CMO102" s="1408"/>
      <c r="CMP102" s="1412"/>
      <c r="CMQ102" s="1416"/>
      <c r="CMR102" s="1413"/>
      <c r="CMS102" s="1406"/>
      <c r="CMT102" s="1407"/>
      <c r="CMU102" s="1408"/>
      <c r="CMV102" s="1412"/>
      <c r="CMW102" s="1416"/>
      <c r="CMX102" s="1413"/>
      <c r="CMY102" s="1406"/>
      <c r="CMZ102" s="1407"/>
      <c r="CNA102" s="1408"/>
      <c r="CNB102" s="1412"/>
      <c r="CNC102" s="1416"/>
      <c r="CND102" s="1413"/>
      <c r="CNE102" s="1406"/>
      <c r="CNF102" s="1407"/>
      <c r="CNG102" s="1408"/>
      <c r="CNH102" s="1412"/>
      <c r="CNI102" s="1416"/>
      <c r="CNJ102" s="1413"/>
      <c r="CNK102" s="1406"/>
      <c r="CNL102" s="1407"/>
      <c r="CNM102" s="1408"/>
      <c r="CNN102" s="1412"/>
      <c r="CNO102" s="1416"/>
      <c r="CNP102" s="1413"/>
      <c r="CNQ102" s="1406"/>
      <c r="CNR102" s="1407"/>
      <c r="CNS102" s="1408"/>
      <c r="CNT102" s="1412"/>
      <c r="CNU102" s="1416"/>
      <c r="CNV102" s="1413"/>
      <c r="CNW102" s="1406"/>
      <c r="CNX102" s="1407"/>
      <c r="CNY102" s="1408"/>
      <c r="CNZ102" s="1412"/>
      <c r="COA102" s="1416"/>
      <c r="COB102" s="1413"/>
      <c r="COC102" s="1406"/>
      <c r="COD102" s="1407"/>
      <c r="COE102" s="1408"/>
      <c r="COF102" s="1412"/>
      <c r="COG102" s="1416"/>
      <c r="COH102" s="1413"/>
      <c r="COI102" s="1406"/>
      <c r="COJ102" s="1407"/>
      <c r="COK102" s="1408"/>
      <c r="COL102" s="1412"/>
      <c r="COM102" s="1416"/>
      <c r="CON102" s="1413"/>
      <c r="COO102" s="1406"/>
      <c r="COP102" s="1407"/>
      <c r="COQ102" s="1408"/>
      <c r="COR102" s="1412"/>
      <c r="COS102" s="1416"/>
      <c r="COT102" s="1413"/>
      <c r="COU102" s="1406"/>
      <c r="COV102" s="1407"/>
      <c r="COW102" s="1408"/>
      <c r="COX102" s="1412"/>
      <c r="COY102" s="1416"/>
      <c r="COZ102" s="1413"/>
      <c r="CPA102" s="1406"/>
      <c r="CPB102" s="1407"/>
      <c r="CPC102" s="1408"/>
      <c r="CPD102" s="1412"/>
      <c r="CPE102" s="1416"/>
      <c r="CPF102" s="1413"/>
      <c r="CPG102" s="1406"/>
      <c r="CPH102" s="1407"/>
      <c r="CPI102" s="1408"/>
      <c r="CPJ102" s="1412"/>
      <c r="CPK102" s="1416"/>
      <c r="CPL102" s="1413"/>
      <c r="CPM102" s="1406"/>
      <c r="CPN102" s="1407"/>
      <c r="CPO102" s="1408"/>
      <c r="CPP102" s="1412"/>
      <c r="CPQ102" s="1416"/>
      <c r="CPR102" s="1413"/>
      <c r="CPS102" s="1406"/>
      <c r="CPT102" s="1407"/>
      <c r="CPU102" s="1408"/>
      <c r="CPV102" s="1412"/>
      <c r="CPW102" s="1416"/>
      <c r="CPX102" s="1413"/>
      <c r="CPY102" s="1406"/>
      <c r="CPZ102" s="1407"/>
      <c r="CQA102" s="1408"/>
      <c r="CQB102" s="1412"/>
      <c r="CQC102" s="1416"/>
      <c r="CQD102" s="1413"/>
      <c r="CQE102" s="1406"/>
      <c r="CQF102" s="1407"/>
      <c r="CQG102" s="1408"/>
      <c r="CQH102" s="1412"/>
      <c r="CQI102" s="1416"/>
      <c r="CQJ102" s="1413"/>
      <c r="CQK102" s="1406"/>
      <c r="CQL102" s="1407"/>
      <c r="CQM102" s="1408"/>
      <c r="CQN102" s="1412"/>
      <c r="CQO102" s="1416"/>
      <c r="CQP102" s="1413"/>
      <c r="CQQ102" s="1406"/>
      <c r="CQR102" s="1407"/>
      <c r="CQS102" s="1408"/>
      <c r="CQT102" s="1412"/>
      <c r="CQU102" s="1416"/>
      <c r="CQV102" s="1413"/>
      <c r="CQW102" s="1406"/>
      <c r="CQX102" s="1407"/>
      <c r="CQY102" s="1408"/>
      <c r="CQZ102" s="1412"/>
      <c r="CRA102" s="1416"/>
      <c r="CRB102" s="1413"/>
      <c r="CRC102" s="1406"/>
      <c r="CRD102" s="1407"/>
      <c r="CRE102" s="1408"/>
      <c r="CRF102" s="1412"/>
      <c r="CRG102" s="1416"/>
      <c r="CRH102" s="1413"/>
      <c r="CRI102" s="1406"/>
      <c r="CRJ102" s="1407"/>
      <c r="CRK102" s="1408"/>
      <c r="CRL102" s="1412"/>
      <c r="CRM102" s="1416"/>
      <c r="CRN102" s="1413"/>
      <c r="CRO102" s="1406"/>
      <c r="CRP102" s="1407"/>
      <c r="CRQ102" s="1408"/>
      <c r="CRR102" s="1412"/>
      <c r="CRS102" s="1416"/>
      <c r="CRT102" s="1413"/>
      <c r="CRU102" s="1406"/>
      <c r="CRV102" s="1407"/>
      <c r="CRW102" s="1408"/>
      <c r="CRX102" s="1412"/>
      <c r="CRY102" s="1416"/>
      <c r="CRZ102" s="1413"/>
      <c r="CSA102" s="1406"/>
      <c r="CSB102" s="1407"/>
      <c r="CSC102" s="1408"/>
      <c r="CSD102" s="1412"/>
      <c r="CSE102" s="1416"/>
      <c r="CSF102" s="1413"/>
      <c r="CSG102" s="1406"/>
      <c r="CSH102" s="1407"/>
      <c r="CSI102" s="1408"/>
      <c r="CSJ102" s="1412"/>
      <c r="CSK102" s="1416"/>
      <c r="CSL102" s="1413"/>
      <c r="CSM102" s="1406"/>
      <c r="CSN102" s="1407"/>
      <c r="CSO102" s="1408"/>
      <c r="CSP102" s="1412"/>
      <c r="CSQ102" s="1416"/>
      <c r="CSR102" s="1413"/>
      <c r="CSS102" s="1406"/>
      <c r="CST102" s="1407"/>
      <c r="CSU102" s="1408"/>
      <c r="CSV102" s="1412"/>
      <c r="CSW102" s="1416"/>
      <c r="CSX102" s="1413"/>
      <c r="CSY102" s="1406"/>
      <c r="CSZ102" s="1407"/>
      <c r="CTA102" s="1408"/>
      <c r="CTB102" s="1412"/>
      <c r="CTC102" s="1416"/>
      <c r="CTD102" s="1413"/>
      <c r="CTE102" s="1406"/>
      <c r="CTF102" s="1407"/>
      <c r="CTG102" s="1408"/>
      <c r="CTH102" s="1412"/>
      <c r="CTI102" s="1416"/>
      <c r="CTJ102" s="1413"/>
      <c r="CTK102" s="1406"/>
      <c r="CTL102" s="1407"/>
      <c r="CTM102" s="1408"/>
      <c r="CTN102" s="1412"/>
      <c r="CTO102" s="1416"/>
      <c r="CTP102" s="1413"/>
      <c r="CTQ102" s="1406"/>
      <c r="CTR102" s="1407"/>
      <c r="CTS102" s="1408"/>
      <c r="CTT102" s="1412"/>
      <c r="CTU102" s="1416"/>
      <c r="CTV102" s="1413"/>
      <c r="CTW102" s="1406"/>
      <c r="CTX102" s="1407"/>
      <c r="CTY102" s="1408"/>
      <c r="CTZ102" s="1412"/>
      <c r="CUA102" s="1416"/>
      <c r="CUB102" s="1413"/>
      <c r="CUC102" s="1406"/>
      <c r="CUD102" s="1407"/>
      <c r="CUE102" s="1408"/>
      <c r="CUF102" s="1412"/>
      <c r="CUG102" s="1416"/>
      <c r="CUH102" s="1413"/>
      <c r="CUI102" s="1406"/>
      <c r="CUJ102" s="1407"/>
      <c r="CUK102" s="1408"/>
      <c r="CUL102" s="1412"/>
      <c r="CUM102" s="1416"/>
      <c r="CUN102" s="1413"/>
      <c r="CUO102" s="1406"/>
      <c r="CUP102" s="1407"/>
      <c r="CUQ102" s="1408"/>
      <c r="CUR102" s="1412"/>
      <c r="CUS102" s="1416"/>
      <c r="CUT102" s="1413"/>
      <c r="CUU102" s="1406"/>
      <c r="CUV102" s="1407"/>
      <c r="CUW102" s="1408"/>
      <c r="CUX102" s="1412"/>
      <c r="CUY102" s="1416"/>
      <c r="CUZ102" s="1413"/>
      <c r="CVA102" s="1406"/>
      <c r="CVB102" s="1407"/>
      <c r="CVC102" s="1408"/>
      <c r="CVD102" s="1412"/>
      <c r="CVE102" s="1416"/>
      <c r="CVF102" s="1413"/>
      <c r="CVG102" s="1406"/>
      <c r="CVH102" s="1407"/>
      <c r="CVI102" s="1408"/>
      <c r="CVJ102" s="1412"/>
      <c r="CVK102" s="1416"/>
      <c r="CVL102" s="1413"/>
      <c r="CVM102" s="1406"/>
      <c r="CVN102" s="1407"/>
      <c r="CVO102" s="1408"/>
      <c r="CVP102" s="1412"/>
      <c r="CVQ102" s="1416"/>
      <c r="CVR102" s="1413"/>
      <c r="CVS102" s="1406"/>
      <c r="CVT102" s="1407"/>
      <c r="CVU102" s="1408"/>
      <c r="CVV102" s="1412"/>
      <c r="CVW102" s="1416"/>
      <c r="CVX102" s="1413"/>
      <c r="CVY102" s="1406"/>
      <c r="CVZ102" s="1407"/>
      <c r="CWA102" s="1408"/>
      <c r="CWB102" s="1412"/>
      <c r="CWC102" s="1416"/>
      <c r="CWD102" s="1413"/>
      <c r="CWE102" s="1406"/>
      <c r="CWF102" s="1407"/>
      <c r="CWG102" s="1408"/>
      <c r="CWH102" s="1412"/>
      <c r="CWI102" s="1416"/>
      <c r="CWJ102" s="1413"/>
      <c r="CWK102" s="1406"/>
      <c r="CWL102" s="1407"/>
      <c r="CWM102" s="1408"/>
      <c r="CWN102" s="1412"/>
      <c r="CWO102" s="1416"/>
      <c r="CWP102" s="1413"/>
      <c r="CWQ102" s="1406"/>
      <c r="CWR102" s="1407"/>
      <c r="CWS102" s="1408"/>
      <c r="CWT102" s="1412"/>
      <c r="CWU102" s="1416"/>
      <c r="CWV102" s="1413"/>
      <c r="CWW102" s="1406"/>
      <c r="CWX102" s="1407"/>
      <c r="CWY102" s="1408"/>
      <c r="CWZ102" s="1412"/>
      <c r="CXA102" s="1416"/>
      <c r="CXB102" s="1413"/>
      <c r="CXC102" s="1406"/>
      <c r="CXD102" s="1407"/>
      <c r="CXE102" s="1408"/>
      <c r="CXF102" s="1412"/>
      <c r="CXG102" s="1416"/>
      <c r="CXH102" s="1413"/>
      <c r="CXI102" s="1406"/>
      <c r="CXJ102" s="1407"/>
      <c r="CXK102" s="1408"/>
      <c r="CXL102" s="1412"/>
      <c r="CXM102" s="1416"/>
      <c r="CXN102" s="1413"/>
      <c r="CXO102" s="1406"/>
      <c r="CXP102" s="1407"/>
      <c r="CXQ102" s="1408"/>
      <c r="CXR102" s="1412"/>
      <c r="CXS102" s="1416"/>
      <c r="CXT102" s="1413"/>
      <c r="CXU102" s="1406"/>
      <c r="CXV102" s="1407"/>
      <c r="CXW102" s="1408"/>
      <c r="CXX102" s="1412"/>
      <c r="CXY102" s="1416"/>
      <c r="CXZ102" s="1413"/>
      <c r="CYA102" s="1406"/>
      <c r="CYB102" s="1407"/>
      <c r="CYC102" s="1408"/>
      <c r="CYD102" s="1412"/>
      <c r="CYE102" s="1416"/>
      <c r="CYF102" s="1413"/>
      <c r="CYG102" s="1406"/>
      <c r="CYH102" s="1407"/>
      <c r="CYI102" s="1408"/>
      <c r="CYJ102" s="1412"/>
      <c r="CYK102" s="1416"/>
      <c r="CYL102" s="1413"/>
      <c r="CYM102" s="1406"/>
      <c r="CYN102" s="1407"/>
      <c r="CYO102" s="1408"/>
      <c r="CYP102" s="1412"/>
      <c r="CYQ102" s="1416"/>
      <c r="CYR102" s="1413"/>
      <c r="CYS102" s="1406"/>
      <c r="CYT102" s="1407"/>
      <c r="CYU102" s="1408"/>
      <c r="CYV102" s="1412"/>
      <c r="CYW102" s="1416"/>
      <c r="CYX102" s="1413"/>
      <c r="CYY102" s="1406"/>
      <c r="CYZ102" s="1407"/>
      <c r="CZA102" s="1408"/>
      <c r="CZB102" s="1412"/>
      <c r="CZC102" s="1416"/>
      <c r="CZD102" s="1413"/>
      <c r="CZE102" s="1406"/>
      <c r="CZF102" s="1407"/>
      <c r="CZG102" s="1408"/>
      <c r="CZH102" s="1412"/>
      <c r="CZI102" s="1416"/>
      <c r="CZJ102" s="1413"/>
      <c r="CZK102" s="1406"/>
      <c r="CZL102" s="1407"/>
      <c r="CZM102" s="1408"/>
      <c r="CZN102" s="1412"/>
      <c r="CZO102" s="1416"/>
      <c r="CZP102" s="1413"/>
      <c r="CZQ102" s="1406"/>
      <c r="CZR102" s="1407"/>
      <c r="CZS102" s="1408"/>
      <c r="CZT102" s="1412"/>
      <c r="CZU102" s="1416"/>
      <c r="CZV102" s="1413"/>
      <c r="CZW102" s="1406"/>
      <c r="CZX102" s="1407"/>
      <c r="CZY102" s="1408"/>
      <c r="CZZ102" s="1412"/>
      <c r="DAA102" s="1416"/>
      <c r="DAB102" s="1413"/>
      <c r="DAC102" s="1406"/>
      <c r="DAD102" s="1407"/>
      <c r="DAE102" s="1408"/>
      <c r="DAF102" s="1412"/>
      <c r="DAG102" s="1416"/>
      <c r="DAH102" s="1413"/>
      <c r="DAI102" s="1406"/>
      <c r="DAJ102" s="1407"/>
      <c r="DAK102" s="1408"/>
      <c r="DAL102" s="1412"/>
      <c r="DAM102" s="1416"/>
      <c r="DAN102" s="1413"/>
      <c r="DAO102" s="1406"/>
      <c r="DAP102" s="1407"/>
      <c r="DAQ102" s="1408"/>
      <c r="DAR102" s="1412"/>
      <c r="DAS102" s="1416"/>
      <c r="DAT102" s="1413"/>
      <c r="DAU102" s="1406"/>
      <c r="DAV102" s="1407"/>
      <c r="DAW102" s="1408"/>
      <c r="DAX102" s="1412"/>
      <c r="DAY102" s="1416"/>
      <c r="DAZ102" s="1413"/>
      <c r="DBA102" s="1406"/>
      <c r="DBB102" s="1407"/>
      <c r="DBC102" s="1408"/>
      <c r="DBD102" s="1412"/>
      <c r="DBE102" s="1416"/>
      <c r="DBF102" s="1413"/>
      <c r="DBG102" s="1406"/>
      <c r="DBH102" s="1407"/>
      <c r="DBI102" s="1408"/>
      <c r="DBJ102" s="1412"/>
      <c r="DBK102" s="1416"/>
      <c r="DBL102" s="1413"/>
      <c r="DBM102" s="1406"/>
      <c r="DBN102" s="1407"/>
      <c r="DBO102" s="1408"/>
      <c r="DBP102" s="1412"/>
      <c r="DBQ102" s="1416"/>
      <c r="DBR102" s="1413"/>
      <c r="DBS102" s="1406"/>
      <c r="DBT102" s="1407"/>
      <c r="DBU102" s="1408"/>
      <c r="DBV102" s="1412"/>
      <c r="DBW102" s="1416"/>
      <c r="DBX102" s="1413"/>
      <c r="DBY102" s="1406"/>
      <c r="DBZ102" s="1407"/>
      <c r="DCA102" s="1408"/>
      <c r="DCB102" s="1412"/>
      <c r="DCC102" s="1416"/>
      <c r="DCD102" s="1413"/>
      <c r="DCE102" s="1406"/>
      <c r="DCF102" s="1407"/>
      <c r="DCG102" s="1408"/>
      <c r="DCH102" s="1412"/>
      <c r="DCI102" s="1416"/>
      <c r="DCJ102" s="1413"/>
      <c r="DCK102" s="1406"/>
      <c r="DCL102" s="1407"/>
      <c r="DCM102" s="1408"/>
      <c r="DCN102" s="1412"/>
      <c r="DCO102" s="1416"/>
      <c r="DCP102" s="1413"/>
      <c r="DCQ102" s="1406"/>
      <c r="DCR102" s="1407"/>
      <c r="DCS102" s="1408"/>
      <c r="DCT102" s="1412"/>
      <c r="DCU102" s="1416"/>
      <c r="DCV102" s="1413"/>
      <c r="DCW102" s="1406"/>
      <c r="DCX102" s="1407"/>
      <c r="DCY102" s="1408"/>
      <c r="DCZ102" s="1412"/>
      <c r="DDA102" s="1416"/>
      <c r="DDB102" s="1413"/>
      <c r="DDC102" s="1406"/>
      <c r="DDD102" s="1407"/>
      <c r="DDE102" s="1408"/>
      <c r="DDF102" s="1412"/>
      <c r="DDG102" s="1416"/>
      <c r="DDH102" s="1413"/>
      <c r="DDI102" s="1406"/>
      <c r="DDJ102" s="1407"/>
      <c r="DDK102" s="1408"/>
      <c r="DDL102" s="1412"/>
      <c r="DDM102" s="1416"/>
      <c r="DDN102" s="1413"/>
      <c r="DDO102" s="1406"/>
      <c r="DDP102" s="1407"/>
      <c r="DDQ102" s="1408"/>
      <c r="DDR102" s="1412"/>
      <c r="DDS102" s="1416"/>
      <c r="DDT102" s="1413"/>
      <c r="DDU102" s="1406"/>
      <c r="DDV102" s="1407"/>
      <c r="DDW102" s="1408"/>
      <c r="DDX102" s="1412"/>
      <c r="DDY102" s="1416"/>
      <c r="DDZ102" s="1413"/>
      <c r="DEA102" s="1406"/>
      <c r="DEB102" s="1407"/>
      <c r="DEC102" s="1408"/>
      <c r="DED102" s="1412"/>
      <c r="DEE102" s="1416"/>
      <c r="DEF102" s="1413"/>
      <c r="DEG102" s="1406"/>
      <c r="DEH102" s="1407"/>
      <c r="DEI102" s="1408"/>
      <c r="DEJ102" s="1412"/>
      <c r="DEK102" s="1416"/>
      <c r="DEL102" s="1413"/>
      <c r="DEM102" s="1406"/>
      <c r="DEN102" s="1407"/>
      <c r="DEO102" s="1408"/>
      <c r="DEP102" s="1412"/>
      <c r="DEQ102" s="1416"/>
      <c r="DER102" s="1413"/>
      <c r="DES102" s="1406"/>
      <c r="DET102" s="1407"/>
      <c r="DEU102" s="1408"/>
      <c r="DEV102" s="1412"/>
      <c r="DEW102" s="1416"/>
      <c r="DEX102" s="1413"/>
      <c r="DEY102" s="1406"/>
      <c r="DEZ102" s="1407"/>
      <c r="DFA102" s="1408"/>
      <c r="DFB102" s="1412"/>
      <c r="DFC102" s="1416"/>
      <c r="DFD102" s="1413"/>
      <c r="DFE102" s="1406"/>
      <c r="DFF102" s="1407"/>
      <c r="DFG102" s="1408"/>
      <c r="DFH102" s="1412"/>
      <c r="DFI102" s="1416"/>
      <c r="DFJ102" s="1413"/>
      <c r="DFK102" s="1406"/>
      <c r="DFL102" s="1407"/>
      <c r="DFM102" s="1408"/>
      <c r="DFN102" s="1412"/>
      <c r="DFO102" s="1416"/>
      <c r="DFP102" s="1413"/>
      <c r="DFQ102" s="1406"/>
      <c r="DFR102" s="1407"/>
      <c r="DFS102" s="1408"/>
      <c r="DFT102" s="1412"/>
      <c r="DFU102" s="1416"/>
      <c r="DFV102" s="1413"/>
      <c r="DFW102" s="1406"/>
      <c r="DFX102" s="1407"/>
      <c r="DFY102" s="1408"/>
      <c r="DFZ102" s="1412"/>
      <c r="DGA102" s="1416"/>
      <c r="DGB102" s="1413"/>
      <c r="DGC102" s="1406"/>
      <c r="DGD102" s="1407"/>
      <c r="DGE102" s="1408"/>
      <c r="DGF102" s="1412"/>
      <c r="DGG102" s="1416"/>
      <c r="DGH102" s="1413"/>
      <c r="DGI102" s="1406"/>
      <c r="DGJ102" s="1407"/>
      <c r="DGK102" s="1408"/>
      <c r="DGL102" s="1412"/>
      <c r="DGM102" s="1416"/>
      <c r="DGN102" s="1413"/>
      <c r="DGO102" s="1406"/>
      <c r="DGP102" s="1407"/>
      <c r="DGQ102" s="1408"/>
      <c r="DGR102" s="1412"/>
      <c r="DGS102" s="1416"/>
      <c r="DGT102" s="1413"/>
      <c r="DGU102" s="1406"/>
      <c r="DGV102" s="1407"/>
      <c r="DGW102" s="1408"/>
      <c r="DGX102" s="1412"/>
      <c r="DGY102" s="1416"/>
      <c r="DGZ102" s="1413"/>
      <c r="DHA102" s="1406"/>
      <c r="DHB102" s="1407"/>
      <c r="DHC102" s="1408"/>
      <c r="DHD102" s="1412"/>
      <c r="DHE102" s="1416"/>
      <c r="DHF102" s="1413"/>
      <c r="DHG102" s="1406"/>
      <c r="DHH102" s="1407"/>
      <c r="DHI102" s="1408"/>
      <c r="DHJ102" s="1412"/>
      <c r="DHK102" s="1416"/>
      <c r="DHL102" s="1413"/>
      <c r="DHM102" s="1406"/>
      <c r="DHN102" s="1407"/>
      <c r="DHO102" s="1408"/>
      <c r="DHP102" s="1412"/>
      <c r="DHQ102" s="1416"/>
      <c r="DHR102" s="1413"/>
      <c r="DHS102" s="1406"/>
      <c r="DHT102" s="1407"/>
      <c r="DHU102" s="1408"/>
      <c r="DHV102" s="1412"/>
      <c r="DHW102" s="1416"/>
      <c r="DHX102" s="1413"/>
      <c r="DHY102" s="1406"/>
      <c r="DHZ102" s="1407"/>
      <c r="DIA102" s="1408"/>
      <c r="DIB102" s="1412"/>
      <c r="DIC102" s="1416"/>
      <c r="DID102" s="1413"/>
      <c r="DIE102" s="1406"/>
      <c r="DIF102" s="1407"/>
      <c r="DIG102" s="1408"/>
      <c r="DIH102" s="1412"/>
      <c r="DII102" s="1416"/>
      <c r="DIJ102" s="1413"/>
      <c r="DIK102" s="1406"/>
      <c r="DIL102" s="1407"/>
      <c r="DIM102" s="1408"/>
      <c r="DIN102" s="1412"/>
      <c r="DIO102" s="1416"/>
      <c r="DIP102" s="1413"/>
      <c r="DIQ102" s="1406"/>
      <c r="DIR102" s="1407"/>
      <c r="DIS102" s="1408"/>
      <c r="DIT102" s="1412"/>
      <c r="DIU102" s="1416"/>
      <c r="DIV102" s="1413"/>
      <c r="DIW102" s="1406"/>
      <c r="DIX102" s="1407"/>
      <c r="DIY102" s="1408"/>
      <c r="DIZ102" s="1412"/>
      <c r="DJA102" s="1416"/>
      <c r="DJB102" s="1413"/>
      <c r="DJC102" s="1406"/>
      <c r="DJD102" s="1407"/>
      <c r="DJE102" s="1408"/>
      <c r="DJF102" s="1412"/>
      <c r="DJG102" s="1416"/>
      <c r="DJH102" s="1413"/>
      <c r="DJI102" s="1406"/>
      <c r="DJJ102" s="1407"/>
      <c r="DJK102" s="1408"/>
      <c r="DJL102" s="1412"/>
      <c r="DJM102" s="1416"/>
      <c r="DJN102" s="1413"/>
      <c r="DJO102" s="1406"/>
      <c r="DJP102" s="1407"/>
      <c r="DJQ102" s="1408"/>
      <c r="DJR102" s="1412"/>
      <c r="DJS102" s="1416"/>
      <c r="DJT102" s="1413"/>
      <c r="DJU102" s="1406"/>
      <c r="DJV102" s="1407"/>
      <c r="DJW102" s="1408"/>
      <c r="DJX102" s="1412"/>
      <c r="DJY102" s="1416"/>
      <c r="DJZ102" s="1413"/>
      <c r="DKA102" s="1406"/>
      <c r="DKB102" s="1407"/>
      <c r="DKC102" s="1408"/>
      <c r="DKD102" s="1412"/>
      <c r="DKE102" s="1416"/>
      <c r="DKF102" s="1413"/>
      <c r="DKG102" s="1406"/>
      <c r="DKH102" s="1407"/>
      <c r="DKI102" s="1408"/>
      <c r="DKJ102" s="1412"/>
      <c r="DKK102" s="1416"/>
      <c r="DKL102" s="1413"/>
      <c r="DKM102" s="1406"/>
      <c r="DKN102" s="1407"/>
      <c r="DKO102" s="1408"/>
      <c r="DKP102" s="1412"/>
      <c r="DKQ102" s="1416"/>
      <c r="DKR102" s="1413"/>
      <c r="DKS102" s="1406"/>
      <c r="DKT102" s="1407"/>
      <c r="DKU102" s="1408"/>
      <c r="DKV102" s="1412"/>
      <c r="DKW102" s="1416"/>
      <c r="DKX102" s="1413"/>
      <c r="DKY102" s="1406"/>
      <c r="DKZ102" s="1407"/>
      <c r="DLA102" s="1408"/>
      <c r="DLB102" s="1412"/>
      <c r="DLC102" s="1416"/>
      <c r="DLD102" s="1413"/>
      <c r="DLE102" s="1406"/>
      <c r="DLF102" s="1407"/>
      <c r="DLG102" s="1408"/>
      <c r="DLH102" s="1412"/>
      <c r="DLI102" s="1416"/>
      <c r="DLJ102" s="1413"/>
      <c r="DLK102" s="1406"/>
      <c r="DLL102" s="1407"/>
      <c r="DLM102" s="1408"/>
      <c r="DLN102" s="1412"/>
      <c r="DLO102" s="1416"/>
      <c r="DLP102" s="1413"/>
      <c r="DLQ102" s="1406"/>
      <c r="DLR102" s="1407"/>
      <c r="DLS102" s="1408"/>
      <c r="DLT102" s="1412"/>
      <c r="DLU102" s="1416"/>
      <c r="DLV102" s="1413"/>
      <c r="DLW102" s="1406"/>
      <c r="DLX102" s="1407"/>
      <c r="DLY102" s="1408"/>
      <c r="DLZ102" s="1412"/>
      <c r="DMA102" s="1416"/>
      <c r="DMB102" s="1413"/>
      <c r="DMC102" s="1406"/>
      <c r="DMD102" s="1407"/>
      <c r="DME102" s="1408"/>
      <c r="DMF102" s="1412"/>
      <c r="DMG102" s="1416"/>
      <c r="DMH102" s="1413"/>
      <c r="DMI102" s="1406"/>
      <c r="DMJ102" s="1407"/>
      <c r="DMK102" s="1408"/>
      <c r="DML102" s="1412"/>
      <c r="DMM102" s="1416"/>
      <c r="DMN102" s="1413"/>
      <c r="DMO102" s="1406"/>
      <c r="DMP102" s="1407"/>
      <c r="DMQ102" s="1408"/>
      <c r="DMR102" s="1412"/>
      <c r="DMS102" s="1416"/>
      <c r="DMT102" s="1413"/>
      <c r="DMU102" s="1406"/>
      <c r="DMV102" s="1407"/>
      <c r="DMW102" s="1408"/>
      <c r="DMX102" s="1412"/>
      <c r="DMY102" s="1416"/>
      <c r="DMZ102" s="1413"/>
      <c r="DNA102" s="1406"/>
      <c r="DNB102" s="1407"/>
      <c r="DNC102" s="1408"/>
      <c r="DND102" s="1412"/>
      <c r="DNE102" s="1416"/>
      <c r="DNF102" s="1413"/>
      <c r="DNG102" s="1406"/>
      <c r="DNH102" s="1407"/>
      <c r="DNI102" s="1408"/>
      <c r="DNJ102" s="1412"/>
      <c r="DNK102" s="1416"/>
      <c r="DNL102" s="1413"/>
      <c r="DNM102" s="1406"/>
      <c r="DNN102" s="1407"/>
      <c r="DNO102" s="1408"/>
      <c r="DNP102" s="1412"/>
      <c r="DNQ102" s="1416"/>
      <c r="DNR102" s="1413"/>
      <c r="DNS102" s="1406"/>
      <c r="DNT102" s="1407"/>
      <c r="DNU102" s="1408"/>
      <c r="DNV102" s="1412"/>
      <c r="DNW102" s="1416"/>
      <c r="DNX102" s="1413"/>
      <c r="DNY102" s="1406"/>
      <c r="DNZ102" s="1407"/>
      <c r="DOA102" s="1408"/>
      <c r="DOB102" s="1412"/>
      <c r="DOC102" s="1416"/>
      <c r="DOD102" s="1413"/>
      <c r="DOE102" s="1406"/>
      <c r="DOF102" s="1407"/>
      <c r="DOG102" s="1408"/>
      <c r="DOH102" s="1412"/>
      <c r="DOI102" s="1416"/>
      <c r="DOJ102" s="1413"/>
      <c r="DOK102" s="1406"/>
      <c r="DOL102" s="1407"/>
      <c r="DOM102" s="1408"/>
      <c r="DON102" s="1412"/>
      <c r="DOO102" s="1416"/>
      <c r="DOP102" s="1413"/>
      <c r="DOQ102" s="1406"/>
      <c r="DOR102" s="1407"/>
      <c r="DOS102" s="1408"/>
      <c r="DOT102" s="1412"/>
      <c r="DOU102" s="1416"/>
      <c r="DOV102" s="1413"/>
      <c r="DOW102" s="1406"/>
      <c r="DOX102" s="1407"/>
      <c r="DOY102" s="1408"/>
      <c r="DOZ102" s="1412"/>
      <c r="DPA102" s="1416"/>
      <c r="DPB102" s="1413"/>
      <c r="DPC102" s="1406"/>
      <c r="DPD102" s="1407"/>
      <c r="DPE102" s="1408"/>
      <c r="DPF102" s="1412"/>
      <c r="DPG102" s="1416"/>
      <c r="DPH102" s="1413"/>
      <c r="DPI102" s="1406"/>
      <c r="DPJ102" s="1407"/>
      <c r="DPK102" s="1408"/>
      <c r="DPL102" s="1412"/>
      <c r="DPM102" s="1416"/>
      <c r="DPN102" s="1413"/>
      <c r="DPO102" s="1406"/>
      <c r="DPP102" s="1407"/>
      <c r="DPQ102" s="1408"/>
      <c r="DPR102" s="1412"/>
      <c r="DPS102" s="1416"/>
      <c r="DPT102" s="1413"/>
      <c r="DPU102" s="1406"/>
      <c r="DPV102" s="1407"/>
      <c r="DPW102" s="1408"/>
      <c r="DPX102" s="1412"/>
      <c r="DPY102" s="1416"/>
      <c r="DPZ102" s="1413"/>
      <c r="DQA102" s="1406"/>
      <c r="DQB102" s="1407"/>
      <c r="DQC102" s="1408"/>
      <c r="DQD102" s="1412"/>
      <c r="DQE102" s="1416"/>
      <c r="DQF102" s="1413"/>
      <c r="DQG102" s="1406"/>
      <c r="DQH102" s="1407"/>
      <c r="DQI102" s="1408"/>
      <c r="DQJ102" s="1412"/>
      <c r="DQK102" s="1416"/>
      <c r="DQL102" s="1413"/>
      <c r="DQM102" s="1406"/>
      <c r="DQN102" s="1407"/>
      <c r="DQO102" s="1408"/>
      <c r="DQP102" s="1412"/>
      <c r="DQQ102" s="1416"/>
      <c r="DQR102" s="1413"/>
      <c r="DQS102" s="1406"/>
      <c r="DQT102" s="1407"/>
      <c r="DQU102" s="1408"/>
      <c r="DQV102" s="1412"/>
      <c r="DQW102" s="1416"/>
      <c r="DQX102" s="1413"/>
      <c r="DQY102" s="1406"/>
      <c r="DQZ102" s="1407"/>
      <c r="DRA102" s="1408"/>
      <c r="DRB102" s="1412"/>
      <c r="DRC102" s="1416"/>
      <c r="DRD102" s="1413"/>
      <c r="DRE102" s="1406"/>
      <c r="DRF102" s="1407"/>
      <c r="DRG102" s="1408"/>
      <c r="DRH102" s="1412"/>
      <c r="DRI102" s="1416"/>
      <c r="DRJ102" s="1413"/>
      <c r="DRK102" s="1406"/>
      <c r="DRL102" s="1407"/>
      <c r="DRM102" s="1408"/>
      <c r="DRN102" s="1412"/>
      <c r="DRO102" s="1416"/>
      <c r="DRP102" s="1413"/>
      <c r="DRQ102" s="1406"/>
      <c r="DRR102" s="1407"/>
      <c r="DRS102" s="1408"/>
      <c r="DRT102" s="1412"/>
      <c r="DRU102" s="1416"/>
      <c r="DRV102" s="1413"/>
      <c r="DRW102" s="1406"/>
      <c r="DRX102" s="1407"/>
      <c r="DRY102" s="1408"/>
      <c r="DRZ102" s="1412"/>
      <c r="DSA102" s="1416"/>
      <c r="DSB102" s="1413"/>
      <c r="DSC102" s="1406"/>
      <c r="DSD102" s="1407"/>
      <c r="DSE102" s="1408"/>
      <c r="DSF102" s="1412"/>
      <c r="DSG102" s="1416"/>
      <c r="DSH102" s="1413"/>
      <c r="DSI102" s="1406"/>
      <c r="DSJ102" s="1407"/>
      <c r="DSK102" s="1408"/>
      <c r="DSL102" s="1412"/>
      <c r="DSM102" s="1416"/>
      <c r="DSN102" s="1413"/>
      <c r="DSO102" s="1406"/>
      <c r="DSP102" s="1407"/>
      <c r="DSQ102" s="1408"/>
      <c r="DSR102" s="1412"/>
      <c r="DSS102" s="1416"/>
      <c r="DST102" s="1413"/>
      <c r="DSU102" s="1406"/>
      <c r="DSV102" s="1407"/>
      <c r="DSW102" s="1408"/>
      <c r="DSX102" s="1412"/>
      <c r="DSY102" s="1416"/>
      <c r="DSZ102" s="1413"/>
      <c r="DTA102" s="1406"/>
      <c r="DTB102" s="1407"/>
      <c r="DTC102" s="1408"/>
      <c r="DTD102" s="1412"/>
      <c r="DTE102" s="1416"/>
      <c r="DTF102" s="1413"/>
      <c r="DTG102" s="1406"/>
      <c r="DTH102" s="1407"/>
      <c r="DTI102" s="1408"/>
      <c r="DTJ102" s="1412"/>
      <c r="DTK102" s="1416"/>
      <c r="DTL102" s="1413"/>
      <c r="DTM102" s="1406"/>
      <c r="DTN102" s="1407"/>
      <c r="DTO102" s="1408"/>
      <c r="DTP102" s="1412"/>
      <c r="DTQ102" s="1416"/>
      <c r="DTR102" s="1413"/>
      <c r="DTS102" s="1406"/>
      <c r="DTT102" s="1407"/>
      <c r="DTU102" s="1408"/>
      <c r="DTV102" s="1412"/>
      <c r="DTW102" s="1416"/>
      <c r="DTX102" s="1413"/>
      <c r="DTY102" s="1406"/>
      <c r="DTZ102" s="1407"/>
      <c r="DUA102" s="1408"/>
      <c r="DUB102" s="1412"/>
      <c r="DUC102" s="1416"/>
      <c r="DUD102" s="1413"/>
      <c r="DUE102" s="1406"/>
      <c r="DUF102" s="1407"/>
      <c r="DUG102" s="1408"/>
      <c r="DUH102" s="1412"/>
      <c r="DUI102" s="1416"/>
      <c r="DUJ102" s="1413"/>
      <c r="DUK102" s="1406"/>
      <c r="DUL102" s="1407"/>
      <c r="DUM102" s="1408"/>
      <c r="DUN102" s="1412"/>
      <c r="DUO102" s="1416"/>
      <c r="DUP102" s="1413"/>
      <c r="DUQ102" s="1406"/>
      <c r="DUR102" s="1407"/>
      <c r="DUS102" s="1408"/>
      <c r="DUT102" s="1412"/>
      <c r="DUU102" s="1416"/>
      <c r="DUV102" s="1413"/>
      <c r="DUW102" s="1406"/>
      <c r="DUX102" s="1407"/>
      <c r="DUY102" s="1408"/>
      <c r="DUZ102" s="1412"/>
      <c r="DVA102" s="1416"/>
      <c r="DVB102" s="1413"/>
      <c r="DVC102" s="1406"/>
      <c r="DVD102" s="1407"/>
      <c r="DVE102" s="1408"/>
      <c r="DVF102" s="1412"/>
      <c r="DVG102" s="1416"/>
      <c r="DVH102" s="1413"/>
      <c r="DVI102" s="1406"/>
      <c r="DVJ102" s="1407"/>
      <c r="DVK102" s="1408"/>
      <c r="DVL102" s="1412"/>
      <c r="DVM102" s="1416"/>
      <c r="DVN102" s="1413"/>
      <c r="DVO102" s="1406"/>
      <c r="DVP102" s="1407"/>
      <c r="DVQ102" s="1408"/>
      <c r="DVR102" s="1412"/>
      <c r="DVS102" s="1416"/>
      <c r="DVT102" s="1413"/>
      <c r="DVU102" s="1406"/>
      <c r="DVV102" s="1407"/>
      <c r="DVW102" s="1408"/>
      <c r="DVX102" s="1412"/>
      <c r="DVY102" s="1416"/>
      <c r="DVZ102" s="1413"/>
      <c r="DWA102" s="1406"/>
      <c r="DWB102" s="1407"/>
      <c r="DWC102" s="1408"/>
      <c r="DWD102" s="1412"/>
      <c r="DWE102" s="1416"/>
      <c r="DWF102" s="1413"/>
      <c r="DWG102" s="1406"/>
      <c r="DWH102" s="1407"/>
      <c r="DWI102" s="1408"/>
      <c r="DWJ102" s="1412"/>
      <c r="DWK102" s="1416"/>
      <c r="DWL102" s="1413"/>
      <c r="DWM102" s="1406"/>
      <c r="DWN102" s="1407"/>
      <c r="DWO102" s="1408"/>
      <c r="DWP102" s="1412"/>
      <c r="DWQ102" s="1416"/>
      <c r="DWR102" s="1413"/>
      <c r="DWS102" s="1406"/>
      <c r="DWT102" s="1407"/>
      <c r="DWU102" s="1408"/>
      <c r="DWV102" s="1412"/>
      <c r="DWW102" s="1416"/>
      <c r="DWX102" s="1413"/>
      <c r="DWY102" s="1406"/>
      <c r="DWZ102" s="1407"/>
      <c r="DXA102" s="1408"/>
      <c r="DXB102" s="1412"/>
      <c r="DXC102" s="1416"/>
      <c r="DXD102" s="1413"/>
      <c r="DXE102" s="1406"/>
      <c r="DXF102" s="1407"/>
      <c r="DXG102" s="1408"/>
      <c r="DXH102" s="1412"/>
      <c r="DXI102" s="1416"/>
      <c r="DXJ102" s="1413"/>
      <c r="DXK102" s="1406"/>
      <c r="DXL102" s="1407"/>
      <c r="DXM102" s="1408"/>
      <c r="DXN102" s="1412"/>
      <c r="DXO102" s="1416"/>
      <c r="DXP102" s="1413"/>
      <c r="DXQ102" s="1406"/>
      <c r="DXR102" s="1407"/>
      <c r="DXS102" s="1408"/>
      <c r="DXT102" s="1412"/>
      <c r="DXU102" s="1416"/>
      <c r="DXV102" s="1413"/>
      <c r="DXW102" s="1406"/>
      <c r="DXX102" s="1407"/>
      <c r="DXY102" s="1408"/>
      <c r="DXZ102" s="1412"/>
      <c r="DYA102" s="1416"/>
      <c r="DYB102" s="1413"/>
      <c r="DYC102" s="1406"/>
      <c r="DYD102" s="1407"/>
      <c r="DYE102" s="1408"/>
      <c r="DYF102" s="1412"/>
      <c r="DYG102" s="1416"/>
      <c r="DYH102" s="1413"/>
      <c r="DYI102" s="1406"/>
      <c r="DYJ102" s="1407"/>
      <c r="DYK102" s="1408"/>
      <c r="DYL102" s="1412"/>
      <c r="DYM102" s="1416"/>
      <c r="DYN102" s="1413"/>
      <c r="DYO102" s="1406"/>
      <c r="DYP102" s="1407"/>
      <c r="DYQ102" s="1408"/>
      <c r="DYR102" s="1412"/>
      <c r="DYS102" s="1416"/>
      <c r="DYT102" s="1413"/>
      <c r="DYU102" s="1406"/>
      <c r="DYV102" s="1407"/>
      <c r="DYW102" s="1408"/>
      <c r="DYX102" s="1412"/>
      <c r="DYY102" s="1416"/>
      <c r="DYZ102" s="1413"/>
      <c r="DZA102" s="1406"/>
      <c r="DZB102" s="1407"/>
      <c r="DZC102" s="1408"/>
      <c r="DZD102" s="1412"/>
      <c r="DZE102" s="1416"/>
      <c r="DZF102" s="1413"/>
      <c r="DZG102" s="1406"/>
      <c r="DZH102" s="1407"/>
      <c r="DZI102" s="1408"/>
      <c r="DZJ102" s="1412"/>
      <c r="DZK102" s="1416"/>
      <c r="DZL102" s="1413"/>
      <c r="DZM102" s="1406"/>
      <c r="DZN102" s="1407"/>
      <c r="DZO102" s="1408"/>
      <c r="DZP102" s="1412"/>
      <c r="DZQ102" s="1416"/>
      <c r="DZR102" s="1413"/>
      <c r="DZS102" s="1406"/>
      <c r="DZT102" s="1407"/>
      <c r="DZU102" s="1408"/>
      <c r="DZV102" s="1412"/>
      <c r="DZW102" s="1416"/>
      <c r="DZX102" s="1413"/>
      <c r="DZY102" s="1406"/>
      <c r="DZZ102" s="1407"/>
      <c r="EAA102" s="1408"/>
      <c r="EAB102" s="1412"/>
      <c r="EAC102" s="1416"/>
      <c r="EAD102" s="1413"/>
      <c r="EAE102" s="1406"/>
      <c r="EAF102" s="1407"/>
      <c r="EAG102" s="1408"/>
      <c r="EAH102" s="1412"/>
      <c r="EAI102" s="1416"/>
      <c r="EAJ102" s="1413"/>
      <c r="EAK102" s="1406"/>
      <c r="EAL102" s="1407"/>
      <c r="EAM102" s="1408"/>
      <c r="EAN102" s="1412"/>
      <c r="EAO102" s="1416"/>
      <c r="EAP102" s="1413"/>
      <c r="EAQ102" s="1406"/>
      <c r="EAR102" s="1407"/>
      <c r="EAS102" s="1408"/>
      <c r="EAT102" s="1412"/>
      <c r="EAU102" s="1416"/>
      <c r="EAV102" s="1413"/>
      <c r="EAW102" s="1406"/>
      <c r="EAX102" s="1407"/>
      <c r="EAY102" s="1408"/>
      <c r="EAZ102" s="1412"/>
      <c r="EBA102" s="1416"/>
      <c r="EBB102" s="1413"/>
      <c r="EBC102" s="1406"/>
      <c r="EBD102" s="1407"/>
      <c r="EBE102" s="1408"/>
      <c r="EBF102" s="1412"/>
      <c r="EBG102" s="1416"/>
      <c r="EBH102" s="1413"/>
      <c r="EBI102" s="1406"/>
      <c r="EBJ102" s="1407"/>
      <c r="EBK102" s="1408"/>
      <c r="EBL102" s="1412"/>
      <c r="EBM102" s="1416"/>
      <c r="EBN102" s="1413"/>
      <c r="EBO102" s="1406"/>
      <c r="EBP102" s="1407"/>
      <c r="EBQ102" s="1408"/>
      <c r="EBR102" s="1412"/>
      <c r="EBS102" s="1416"/>
      <c r="EBT102" s="1413"/>
      <c r="EBU102" s="1406"/>
      <c r="EBV102" s="1407"/>
      <c r="EBW102" s="1408"/>
      <c r="EBX102" s="1412"/>
      <c r="EBY102" s="1416"/>
      <c r="EBZ102" s="1413"/>
      <c r="ECA102" s="1406"/>
      <c r="ECB102" s="1407"/>
      <c r="ECC102" s="1408"/>
      <c r="ECD102" s="1412"/>
      <c r="ECE102" s="1416"/>
      <c r="ECF102" s="1413"/>
      <c r="ECG102" s="1406"/>
      <c r="ECH102" s="1407"/>
      <c r="ECI102" s="1408"/>
      <c r="ECJ102" s="1412"/>
      <c r="ECK102" s="1416"/>
      <c r="ECL102" s="1413"/>
      <c r="ECM102" s="1406"/>
      <c r="ECN102" s="1407"/>
      <c r="ECO102" s="1408"/>
      <c r="ECP102" s="1412"/>
      <c r="ECQ102" s="1416"/>
      <c r="ECR102" s="1413"/>
      <c r="ECS102" s="1406"/>
      <c r="ECT102" s="1407"/>
      <c r="ECU102" s="1408"/>
      <c r="ECV102" s="1412"/>
      <c r="ECW102" s="1416"/>
      <c r="ECX102" s="1413"/>
      <c r="ECY102" s="1406"/>
      <c r="ECZ102" s="1407"/>
      <c r="EDA102" s="1408"/>
      <c r="EDB102" s="1412"/>
      <c r="EDC102" s="1416"/>
      <c r="EDD102" s="1413"/>
      <c r="EDE102" s="1406"/>
      <c r="EDF102" s="1407"/>
      <c r="EDG102" s="1408"/>
      <c r="EDH102" s="1412"/>
      <c r="EDI102" s="1416"/>
      <c r="EDJ102" s="1413"/>
      <c r="EDK102" s="1406"/>
      <c r="EDL102" s="1407"/>
      <c r="EDM102" s="1408"/>
      <c r="EDN102" s="1412"/>
      <c r="EDO102" s="1416"/>
      <c r="EDP102" s="1413"/>
      <c r="EDQ102" s="1406"/>
      <c r="EDR102" s="1407"/>
      <c r="EDS102" s="1408"/>
      <c r="EDT102" s="1412"/>
      <c r="EDU102" s="1416"/>
      <c r="EDV102" s="1413"/>
      <c r="EDW102" s="1406"/>
      <c r="EDX102" s="1407"/>
      <c r="EDY102" s="1408"/>
      <c r="EDZ102" s="1412"/>
      <c r="EEA102" s="1416"/>
      <c r="EEB102" s="1413"/>
      <c r="EEC102" s="1406"/>
      <c r="EED102" s="1407"/>
      <c r="EEE102" s="1408"/>
      <c r="EEF102" s="1412"/>
      <c r="EEG102" s="1416"/>
      <c r="EEH102" s="1413"/>
      <c r="EEI102" s="1406"/>
      <c r="EEJ102" s="1407"/>
      <c r="EEK102" s="1408"/>
      <c r="EEL102" s="1412"/>
      <c r="EEM102" s="1416"/>
      <c r="EEN102" s="1413"/>
      <c r="EEO102" s="1406"/>
      <c r="EEP102" s="1407"/>
      <c r="EEQ102" s="1408"/>
      <c r="EER102" s="1412"/>
      <c r="EES102" s="1416"/>
      <c r="EET102" s="1413"/>
      <c r="EEU102" s="1406"/>
      <c r="EEV102" s="1407"/>
      <c r="EEW102" s="1408"/>
      <c r="EEX102" s="1412"/>
      <c r="EEY102" s="1416"/>
      <c r="EEZ102" s="1413"/>
      <c r="EFA102" s="1406"/>
      <c r="EFB102" s="1407"/>
      <c r="EFC102" s="1408"/>
      <c r="EFD102" s="1412"/>
      <c r="EFE102" s="1416"/>
      <c r="EFF102" s="1413"/>
      <c r="EFG102" s="1406"/>
      <c r="EFH102" s="1407"/>
      <c r="EFI102" s="1408"/>
      <c r="EFJ102" s="1412"/>
      <c r="EFK102" s="1416"/>
      <c r="EFL102" s="1413"/>
      <c r="EFM102" s="1406"/>
      <c r="EFN102" s="1407"/>
      <c r="EFO102" s="1408"/>
      <c r="EFP102" s="1412"/>
      <c r="EFQ102" s="1416"/>
      <c r="EFR102" s="1413"/>
      <c r="EFS102" s="1406"/>
      <c r="EFT102" s="1407"/>
      <c r="EFU102" s="1408"/>
      <c r="EFV102" s="1412"/>
      <c r="EFW102" s="1416"/>
      <c r="EFX102" s="1413"/>
      <c r="EFY102" s="1406"/>
      <c r="EFZ102" s="1407"/>
      <c r="EGA102" s="1408"/>
      <c r="EGB102" s="1412"/>
      <c r="EGC102" s="1416"/>
      <c r="EGD102" s="1413"/>
      <c r="EGE102" s="1406"/>
      <c r="EGF102" s="1407"/>
      <c r="EGG102" s="1408"/>
      <c r="EGH102" s="1412"/>
      <c r="EGI102" s="1416"/>
      <c r="EGJ102" s="1413"/>
      <c r="EGK102" s="1406"/>
      <c r="EGL102" s="1407"/>
      <c r="EGM102" s="1408"/>
      <c r="EGN102" s="1412"/>
      <c r="EGO102" s="1416"/>
      <c r="EGP102" s="1413"/>
      <c r="EGQ102" s="1406"/>
      <c r="EGR102" s="1407"/>
      <c r="EGS102" s="1408"/>
      <c r="EGT102" s="1412"/>
      <c r="EGU102" s="1416"/>
      <c r="EGV102" s="1413"/>
      <c r="EGW102" s="1406"/>
      <c r="EGX102" s="1407"/>
      <c r="EGY102" s="1408"/>
      <c r="EGZ102" s="1412"/>
      <c r="EHA102" s="1416"/>
      <c r="EHB102" s="1413"/>
      <c r="EHC102" s="1406"/>
      <c r="EHD102" s="1407"/>
      <c r="EHE102" s="1408"/>
      <c r="EHF102" s="1412"/>
      <c r="EHG102" s="1416"/>
      <c r="EHH102" s="1413"/>
      <c r="EHI102" s="1406"/>
      <c r="EHJ102" s="1407"/>
      <c r="EHK102" s="1408"/>
      <c r="EHL102" s="1412"/>
      <c r="EHM102" s="1416"/>
      <c r="EHN102" s="1413"/>
      <c r="EHO102" s="1406"/>
      <c r="EHP102" s="1407"/>
      <c r="EHQ102" s="1408"/>
      <c r="EHR102" s="1412"/>
      <c r="EHS102" s="1416"/>
      <c r="EHT102" s="1413"/>
      <c r="EHU102" s="1406"/>
      <c r="EHV102" s="1407"/>
      <c r="EHW102" s="1408"/>
      <c r="EHX102" s="1412"/>
      <c r="EHY102" s="1416"/>
      <c r="EHZ102" s="1413"/>
      <c r="EIA102" s="1406"/>
      <c r="EIB102" s="1407"/>
      <c r="EIC102" s="1408"/>
      <c r="EID102" s="1412"/>
      <c r="EIE102" s="1416"/>
      <c r="EIF102" s="1413"/>
      <c r="EIG102" s="1406"/>
      <c r="EIH102" s="1407"/>
      <c r="EII102" s="1408"/>
      <c r="EIJ102" s="1412"/>
      <c r="EIK102" s="1416"/>
      <c r="EIL102" s="1413"/>
      <c r="EIM102" s="1406"/>
      <c r="EIN102" s="1407"/>
      <c r="EIO102" s="1408"/>
      <c r="EIP102" s="1412"/>
      <c r="EIQ102" s="1416"/>
      <c r="EIR102" s="1413"/>
      <c r="EIS102" s="1406"/>
      <c r="EIT102" s="1407"/>
      <c r="EIU102" s="1408"/>
      <c r="EIV102" s="1412"/>
      <c r="EIW102" s="1416"/>
      <c r="EIX102" s="1413"/>
      <c r="EIY102" s="1406"/>
      <c r="EIZ102" s="1407"/>
      <c r="EJA102" s="1408"/>
      <c r="EJB102" s="1412"/>
      <c r="EJC102" s="1416"/>
      <c r="EJD102" s="1413"/>
      <c r="EJE102" s="1406"/>
      <c r="EJF102" s="1407"/>
      <c r="EJG102" s="1408"/>
      <c r="EJH102" s="1412"/>
      <c r="EJI102" s="1416"/>
      <c r="EJJ102" s="1413"/>
      <c r="EJK102" s="1406"/>
      <c r="EJL102" s="1407"/>
      <c r="EJM102" s="1408"/>
      <c r="EJN102" s="1412"/>
      <c r="EJO102" s="1416"/>
      <c r="EJP102" s="1413"/>
      <c r="EJQ102" s="1406"/>
      <c r="EJR102" s="1407"/>
      <c r="EJS102" s="1408"/>
      <c r="EJT102" s="1412"/>
      <c r="EJU102" s="1416"/>
      <c r="EJV102" s="1413"/>
      <c r="EJW102" s="1406"/>
      <c r="EJX102" s="1407"/>
      <c r="EJY102" s="1408"/>
      <c r="EJZ102" s="1412"/>
      <c r="EKA102" s="1416"/>
      <c r="EKB102" s="1413"/>
      <c r="EKC102" s="1406"/>
      <c r="EKD102" s="1407"/>
      <c r="EKE102" s="1408"/>
      <c r="EKF102" s="1412"/>
      <c r="EKG102" s="1416"/>
      <c r="EKH102" s="1413"/>
      <c r="EKI102" s="1406"/>
      <c r="EKJ102" s="1407"/>
      <c r="EKK102" s="1408"/>
      <c r="EKL102" s="1412"/>
      <c r="EKM102" s="1416"/>
      <c r="EKN102" s="1413"/>
      <c r="EKO102" s="1406"/>
      <c r="EKP102" s="1407"/>
      <c r="EKQ102" s="1408"/>
      <c r="EKR102" s="1412"/>
      <c r="EKS102" s="1416"/>
      <c r="EKT102" s="1413"/>
      <c r="EKU102" s="1406"/>
      <c r="EKV102" s="1407"/>
      <c r="EKW102" s="1408"/>
      <c r="EKX102" s="1412"/>
      <c r="EKY102" s="1416"/>
      <c r="EKZ102" s="1413"/>
      <c r="ELA102" s="1406"/>
      <c r="ELB102" s="1407"/>
      <c r="ELC102" s="1408"/>
      <c r="ELD102" s="1412"/>
      <c r="ELE102" s="1416"/>
      <c r="ELF102" s="1413"/>
      <c r="ELG102" s="1406"/>
      <c r="ELH102" s="1407"/>
      <c r="ELI102" s="1408"/>
      <c r="ELJ102" s="1412"/>
      <c r="ELK102" s="1416"/>
      <c r="ELL102" s="1413"/>
      <c r="ELM102" s="1406"/>
      <c r="ELN102" s="1407"/>
      <c r="ELO102" s="1408"/>
      <c r="ELP102" s="1412"/>
      <c r="ELQ102" s="1416"/>
      <c r="ELR102" s="1413"/>
      <c r="ELS102" s="1406"/>
      <c r="ELT102" s="1407"/>
      <c r="ELU102" s="1408"/>
      <c r="ELV102" s="1412"/>
      <c r="ELW102" s="1416"/>
      <c r="ELX102" s="1413"/>
      <c r="ELY102" s="1406"/>
      <c r="ELZ102" s="1407"/>
      <c r="EMA102" s="1408"/>
      <c r="EMB102" s="1412"/>
      <c r="EMC102" s="1416"/>
      <c r="EMD102" s="1413"/>
      <c r="EME102" s="1406"/>
      <c r="EMF102" s="1407"/>
      <c r="EMG102" s="1408"/>
      <c r="EMH102" s="1412"/>
      <c r="EMI102" s="1416"/>
      <c r="EMJ102" s="1413"/>
      <c r="EMK102" s="1406"/>
      <c r="EML102" s="1407"/>
      <c r="EMM102" s="1408"/>
      <c r="EMN102" s="1412"/>
      <c r="EMO102" s="1416"/>
      <c r="EMP102" s="1413"/>
      <c r="EMQ102" s="1406"/>
      <c r="EMR102" s="1407"/>
      <c r="EMS102" s="1408"/>
      <c r="EMT102" s="1412"/>
      <c r="EMU102" s="1416"/>
      <c r="EMV102" s="1413"/>
      <c r="EMW102" s="1406"/>
      <c r="EMX102" s="1407"/>
      <c r="EMY102" s="1408"/>
      <c r="EMZ102" s="1412"/>
      <c r="ENA102" s="1416"/>
      <c r="ENB102" s="1413"/>
      <c r="ENC102" s="1406"/>
      <c r="END102" s="1407"/>
      <c r="ENE102" s="1408"/>
      <c r="ENF102" s="1412"/>
      <c r="ENG102" s="1416"/>
      <c r="ENH102" s="1413"/>
      <c r="ENI102" s="1406"/>
      <c r="ENJ102" s="1407"/>
      <c r="ENK102" s="1408"/>
      <c r="ENL102" s="1412"/>
      <c r="ENM102" s="1416"/>
      <c r="ENN102" s="1413"/>
      <c r="ENO102" s="1406"/>
      <c r="ENP102" s="1407"/>
      <c r="ENQ102" s="1408"/>
      <c r="ENR102" s="1412"/>
      <c r="ENS102" s="1416"/>
      <c r="ENT102" s="1413"/>
      <c r="ENU102" s="1406"/>
      <c r="ENV102" s="1407"/>
      <c r="ENW102" s="1408"/>
      <c r="ENX102" s="1412"/>
      <c r="ENY102" s="1416"/>
      <c r="ENZ102" s="1413"/>
      <c r="EOA102" s="1406"/>
      <c r="EOB102" s="1407"/>
      <c r="EOC102" s="1408"/>
      <c r="EOD102" s="1412"/>
      <c r="EOE102" s="1416"/>
      <c r="EOF102" s="1413"/>
      <c r="EOG102" s="1406"/>
      <c r="EOH102" s="1407"/>
      <c r="EOI102" s="1408"/>
      <c r="EOJ102" s="1412"/>
      <c r="EOK102" s="1416"/>
      <c r="EOL102" s="1413"/>
      <c r="EOM102" s="1406"/>
      <c r="EON102" s="1407"/>
      <c r="EOO102" s="1408"/>
      <c r="EOP102" s="1412"/>
      <c r="EOQ102" s="1416"/>
      <c r="EOR102" s="1413"/>
      <c r="EOS102" s="1406"/>
      <c r="EOT102" s="1407"/>
      <c r="EOU102" s="1408"/>
      <c r="EOV102" s="1412"/>
      <c r="EOW102" s="1416"/>
      <c r="EOX102" s="1413"/>
      <c r="EOY102" s="1406"/>
      <c r="EOZ102" s="1407"/>
      <c r="EPA102" s="1408"/>
      <c r="EPB102" s="1412"/>
      <c r="EPC102" s="1416"/>
      <c r="EPD102" s="1413"/>
      <c r="EPE102" s="1406"/>
      <c r="EPF102" s="1407"/>
      <c r="EPG102" s="1408"/>
      <c r="EPH102" s="1412"/>
      <c r="EPI102" s="1416"/>
      <c r="EPJ102" s="1413"/>
      <c r="EPK102" s="1406"/>
      <c r="EPL102" s="1407"/>
      <c r="EPM102" s="1408"/>
      <c r="EPN102" s="1412"/>
      <c r="EPO102" s="1416"/>
      <c r="EPP102" s="1413"/>
      <c r="EPQ102" s="1406"/>
      <c r="EPR102" s="1407"/>
      <c r="EPS102" s="1408"/>
      <c r="EPT102" s="1412"/>
      <c r="EPU102" s="1416"/>
      <c r="EPV102" s="1413"/>
      <c r="EPW102" s="1406"/>
      <c r="EPX102" s="1407"/>
      <c r="EPY102" s="1408"/>
      <c r="EPZ102" s="1412"/>
      <c r="EQA102" s="1416"/>
      <c r="EQB102" s="1413"/>
      <c r="EQC102" s="1406"/>
      <c r="EQD102" s="1407"/>
      <c r="EQE102" s="1408"/>
      <c r="EQF102" s="1412"/>
      <c r="EQG102" s="1416"/>
      <c r="EQH102" s="1413"/>
      <c r="EQI102" s="1406"/>
      <c r="EQJ102" s="1407"/>
      <c r="EQK102" s="1408"/>
      <c r="EQL102" s="1412"/>
      <c r="EQM102" s="1416"/>
      <c r="EQN102" s="1413"/>
      <c r="EQO102" s="1406"/>
      <c r="EQP102" s="1407"/>
      <c r="EQQ102" s="1408"/>
      <c r="EQR102" s="1412"/>
      <c r="EQS102" s="1416"/>
      <c r="EQT102" s="1413"/>
      <c r="EQU102" s="1406"/>
      <c r="EQV102" s="1407"/>
      <c r="EQW102" s="1408"/>
      <c r="EQX102" s="1412"/>
      <c r="EQY102" s="1416"/>
      <c r="EQZ102" s="1413"/>
      <c r="ERA102" s="1406"/>
      <c r="ERB102" s="1407"/>
      <c r="ERC102" s="1408"/>
      <c r="ERD102" s="1412"/>
      <c r="ERE102" s="1416"/>
      <c r="ERF102" s="1413"/>
      <c r="ERG102" s="1406"/>
      <c r="ERH102" s="1407"/>
      <c r="ERI102" s="1408"/>
      <c r="ERJ102" s="1412"/>
      <c r="ERK102" s="1416"/>
      <c r="ERL102" s="1413"/>
      <c r="ERM102" s="1406"/>
      <c r="ERN102" s="1407"/>
      <c r="ERO102" s="1408"/>
      <c r="ERP102" s="1412"/>
      <c r="ERQ102" s="1416"/>
      <c r="ERR102" s="1413"/>
      <c r="ERS102" s="1406"/>
      <c r="ERT102" s="1407"/>
      <c r="ERU102" s="1408"/>
      <c r="ERV102" s="1412"/>
      <c r="ERW102" s="1416"/>
      <c r="ERX102" s="1413"/>
      <c r="ERY102" s="1406"/>
      <c r="ERZ102" s="1407"/>
      <c r="ESA102" s="1408"/>
      <c r="ESB102" s="1412"/>
      <c r="ESC102" s="1416"/>
      <c r="ESD102" s="1413"/>
      <c r="ESE102" s="1406"/>
      <c r="ESF102" s="1407"/>
      <c r="ESG102" s="1408"/>
      <c r="ESH102" s="1412"/>
      <c r="ESI102" s="1416"/>
      <c r="ESJ102" s="1413"/>
      <c r="ESK102" s="1406"/>
      <c r="ESL102" s="1407"/>
      <c r="ESM102" s="1408"/>
      <c r="ESN102" s="1412"/>
      <c r="ESO102" s="1416"/>
      <c r="ESP102" s="1413"/>
      <c r="ESQ102" s="1406"/>
      <c r="ESR102" s="1407"/>
      <c r="ESS102" s="1408"/>
      <c r="EST102" s="1412"/>
      <c r="ESU102" s="1416"/>
      <c r="ESV102" s="1413"/>
      <c r="ESW102" s="1406"/>
      <c r="ESX102" s="1407"/>
      <c r="ESY102" s="1408"/>
      <c r="ESZ102" s="1412"/>
      <c r="ETA102" s="1416"/>
      <c r="ETB102" s="1413"/>
      <c r="ETC102" s="1406"/>
      <c r="ETD102" s="1407"/>
      <c r="ETE102" s="1408"/>
      <c r="ETF102" s="1412"/>
      <c r="ETG102" s="1416"/>
      <c r="ETH102" s="1413"/>
      <c r="ETI102" s="1406"/>
      <c r="ETJ102" s="1407"/>
      <c r="ETK102" s="1408"/>
      <c r="ETL102" s="1412"/>
      <c r="ETM102" s="1416"/>
      <c r="ETN102" s="1413"/>
      <c r="ETO102" s="1406"/>
      <c r="ETP102" s="1407"/>
      <c r="ETQ102" s="1408"/>
      <c r="ETR102" s="1412"/>
      <c r="ETS102" s="1416"/>
      <c r="ETT102" s="1413"/>
      <c r="ETU102" s="1406"/>
      <c r="ETV102" s="1407"/>
      <c r="ETW102" s="1408"/>
      <c r="ETX102" s="1412"/>
      <c r="ETY102" s="1416"/>
      <c r="ETZ102" s="1413"/>
      <c r="EUA102" s="1406"/>
      <c r="EUB102" s="1407"/>
      <c r="EUC102" s="1408"/>
      <c r="EUD102" s="1412"/>
      <c r="EUE102" s="1416"/>
      <c r="EUF102" s="1413"/>
      <c r="EUG102" s="1406"/>
      <c r="EUH102" s="1407"/>
      <c r="EUI102" s="1408"/>
      <c r="EUJ102" s="1412"/>
      <c r="EUK102" s="1416"/>
      <c r="EUL102" s="1413"/>
      <c r="EUM102" s="1406"/>
      <c r="EUN102" s="1407"/>
      <c r="EUO102" s="1408"/>
      <c r="EUP102" s="1412"/>
      <c r="EUQ102" s="1416"/>
      <c r="EUR102" s="1413"/>
      <c r="EUS102" s="1406"/>
      <c r="EUT102" s="1407"/>
      <c r="EUU102" s="1408"/>
      <c r="EUV102" s="1412"/>
      <c r="EUW102" s="1416"/>
      <c r="EUX102" s="1413"/>
      <c r="EUY102" s="1406"/>
      <c r="EUZ102" s="1407"/>
      <c r="EVA102" s="1408"/>
      <c r="EVB102" s="1412"/>
      <c r="EVC102" s="1416"/>
      <c r="EVD102" s="1413"/>
      <c r="EVE102" s="1406"/>
      <c r="EVF102" s="1407"/>
      <c r="EVG102" s="1408"/>
      <c r="EVH102" s="1412"/>
      <c r="EVI102" s="1416"/>
      <c r="EVJ102" s="1413"/>
      <c r="EVK102" s="1406"/>
      <c r="EVL102" s="1407"/>
      <c r="EVM102" s="1408"/>
      <c r="EVN102" s="1412"/>
      <c r="EVO102" s="1416"/>
      <c r="EVP102" s="1413"/>
      <c r="EVQ102" s="1406"/>
      <c r="EVR102" s="1407"/>
      <c r="EVS102" s="1408"/>
      <c r="EVT102" s="1412"/>
      <c r="EVU102" s="1416"/>
      <c r="EVV102" s="1413"/>
      <c r="EVW102" s="1406"/>
      <c r="EVX102" s="1407"/>
      <c r="EVY102" s="1408"/>
      <c r="EVZ102" s="1412"/>
      <c r="EWA102" s="1416"/>
      <c r="EWB102" s="1413"/>
      <c r="EWC102" s="1406"/>
      <c r="EWD102" s="1407"/>
      <c r="EWE102" s="1408"/>
      <c r="EWF102" s="1412"/>
      <c r="EWG102" s="1416"/>
      <c r="EWH102" s="1413"/>
      <c r="EWI102" s="1406"/>
      <c r="EWJ102" s="1407"/>
      <c r="EWK102" s="1408"/>
      <c r="EWL102" s="1412"/>
      <c r="EWM102" s="1416"/>
      <c r="EWN102" s="1413"/>
      <c r="EWO102" s="1406"/>
      <c r="EWP102" s="1407"/>
      <c r="EWQ102" s="1408"/>
      <c r="EWR102" s="1412"/>
      <c r="EWS102" s="1416"/>
      <c r="EWT102" s="1413"/>
      <c r="EWU102" s="1406"/>
      <c r="EWV102" s="1407"/>
      <c r="EWW102" s="1408"/>
      <c r="EWX102" s="1412"/>
      <c r="EWY102" s="1416"/>
      <c r="EWZ102" s="1413"/>
      <c r="EXA102" s="1406"/>
      <c r="EXB102" s="1407"/>
      <c r="EXC102" s="1408"/>
      <c r="EXD102" s="1412"/>
      <c r="EXE102" s="1416"/>
      <c r="EXF102" s="1413"/>
      <c r="EXG102" s="1406"/>
      <c r="EXH102" s="1407"/>
      <c r="EXI102" s="1408"/>
      <c r="EXJ102" s="1412"/>
      <c r="EXK102" s="1416"/>
      <c r="EXL102" s="1413"/>
      <c r="EXM102" s="1406"/>
      <c r="EXN102" s="1407"/>
      <c r="EXO102" s="1408"/>
      <c r="EXP102" s="1412"/>
      <c r="EXQ102" s="1416"/>
      <c r="EXR102" s="1413"/>
      <c r="EXS102" s="1406"/>
      <c r="EXT102" s="1407"/>
      <c r="EXU102" s="1408"/>
      <c r="EXV102" s="1412"/>
      <c r="EXW102" s="1416"/>
      <c r="EXX102" s="1413"/>
      <c r="EXY102" s="1406"/>
      <c r="EXZ102" s="1407"/>
      <c r="EYA102" s="1408"/>
      <c r="EYB102" s="1412"/>
      <c r="EYC102" s="1416"/>
      <c r="EYD102" s="1413"/>
      <c r="EYE102" s="1406"/>
      <c r="EYF102" s="1407"/>
      <c r="EYG102" s="1408"/>
      <c r="EYH102" s="1412"/>
      <c r="EYI102" s="1416"/>
      <c r="EYJ102" s="1413"/>
      <c r="EYK102" s="1406"/>
      <c r="EYL102" s="1407"/>
      <c r="EYM102" s="1408"/>
      <c r="EYN102" s="1412"/>
      <c r="EYO102" s="1416"/>
      <c r="EYP102" s="1413"/>
      <c r="EYQ102" s="1406"/>
      <c r="EYR102" s="1407"/>
      <c r="EYS102" s="1408"/>
      <c r="EYT102" s="1412"/>
      <c r="EYU102" s="1416"/>
      <c r="EYV102" s="1413"/>
      <c r="EYW102" s="1406"/>
      <c r="EYX102" s="1407"/>
      <c r="EYY102" s="1408"/>
      <c r="EYZ102" s="1412"/>
      <c r="EZA102" s="1416"/>
      <c r="EZB102" s="1413"/>
      <c r="EZC102" s="1406"/>
      <c r="EZD102" s="1407"/>
      <c r="EZE102" s="1408"/>
      <c r="EZF102" s="1412"/>
      <c r="EZG102" s="1416"/>
      <c r="EZH102" s="1413"/>
      <c r="EZI102" s="1406"/>
      <c r="EZJ102" s="1407"/>
      <c r="EZK102" s="1408"/>
      <c r="EZL102" s="1412"/>
      <c r="EZM102" s="1416"/>
      <c r="EZN102" s="1413"/>
      <c r="EZO102" s="1406"/>
      <c r="EZP102" s="1407"/>
      <c r="EZQ102" s="1408"/>
      <c r="EZR102" s="1412"/>
      <c r="EZS102" s="1416"/>
      <c r="EZT102" s="1413"/>
      <c r="EZU102" s="1406"/>
      <c r="EZV102" s="1407"/>
      <c r="EZW102" s="1408"/>
      <c r="EZX102" s="1412"/>
      <c r="EZY102" s="1416"/>
      <c r="EZZ102" s="1413"/>
      <c r="FAA102" s="1406"/>
      <c r="FAB102" s="1407"/>
      <c r="FAC102" s="1408"/>
      <c r="FAD102" s="1412"/>
      <c r="FAE102" s="1416"/>
      <c r="FAF102" s="1413"/>
      <c r="FAG102" s="1406"/>
      <c r="FAH102" s="1407"/>
      <c r="FAI102" s="1408"/>
      <c r="FAJ102" s="1412"/>
      <c r="FAK102" s="1416"/>
      <c r="FAL102" s="1413"/>
      <c r="FAM102" s="1406"/>
      <c r="FAN102" s="1407"/>
      <c r="FAO102" s="1408"/>
      <c r="FAP102" s="1412"/>
      <c r="FAQ102" s="1416"/>
      <c r="FAR102" s="1413"/>
      <c r="FAS102" s="1406"/>
      <c r="FAT102" s="1407"/>
      <c r="FAU102" s="1408"/>
      <c r="FAV102" s="1412"/>
      <c r="FAW102" s="1416"/>
      <c r="FAX102" s="1413"/>
      <c r="FAY102" s="1406"/>
      <c r="FAZ102" s="1407"/>
      <c r="FBA102" s="1408"/>
      <c r="FBB102" s="1412"/>
      <c r="FBC102" s="1416"/>
      <c r="FBD102" s="1413"/>
      <c r="FBE102" s="1406"/>
      <c r="FBF102" s="1407"/>
      <c r="FBG102" s="1408"/>
      <c r="FBH102" s="1412"/>
      <c r="FBI102" s="1416"/>
      <c r="FBJ102" s="1413"/>
      <c r="FBK102" s="1406"/>
      <c r="FBL102" s="1407"/>
      <c r="FBM102" s="1408"/>
      <c r="FBN102" s="1412"/>
      <c r="FBO102" s="1416"/>
      <c r="FBP102" s="1413"/>
      <c r="FBQ102" s="1406"/>
      <c r="FBR102" s="1407"/>
      <c r="FBS102" s="1408"/>
      <c r="FBT102" s="1412"/>
      <c r="FBU102" s="1416"/>
      <c r="FBV102" s="1413"/>
      <c r="FBW102" s="1406"/>
      <c r="FBX102" s="1407"/>
      <c r="FBY102" s="1408"/>
      <c r="FBZ102" s="1412"/>
      <c r="FCA102" s="1416"/>
      <c r="FCB102" s="1413"/>
      <c r="FCC102" s="1406"/>
      <c r="FCD102" s="1407"/>
      <c r="FCE102" s="1408"/>
      <c r="FCF102" s="1412"/>
      <c r="FCG102" s="1416"/>
      <c r="FCH102" s="1413"/>
      <c r="FCI102" s="1406"/>
      <c r="FCJ102" s="1407"/>
      <c r="FCK102" s="1408"/>
      <c r="FCL102" s="1412"/>
      <c r="FCM102" s="1416"/>
      <c r="FCN102" s="1413"/>
      <c r="FCO102" s="1406"/>
      <c r="FCP102" s="1407"/>
      <c r="FCQ102" s="1408"/>
      <c r="FCR102" s="1412"/>
      <c r="FCS102" s="1416"/>
      <c r="FCT102" s="1413"/>
      <c r="FCU102" s="1406"/>
      <c r="FCV102" s="1407"/>
      <c r="FCW102" s="1408"/>
      <c r="FCX102" s="1412"/>
      <c r="FCY102" s="1416"/>
      <c r="FCZ102" s="1413"/>
      <c r="FDA102" s="1406"/>
      <c r="FDB102" s="1407"/>
      <c r="FDC102" s="1408"/>
      <c r="FDD102" s="1412"/>
      <c r="FDE102" s="1416"/>
      <c r="FDF102" s="1413"/>
      <c r="FDG102" s="1406"/>
      <c r="FDH102" s="1407"/>
      <c r="FDI102" s="1408"/>
      <c r="FDJ102" s="1412"/>
      <c r="FDK102" s="1416"/>
      <c r="FDL102" s="1413"/>
      <c r="FDM102" s="1406"/>
      <c r="FDN102" s="1407"/>
      <c r="FDO102" s="1408"/>
      <c r="FDP102" s="1412"/>
      <c r="FDQ102" s="1416"/>
      <c r="FDR102" s="1413"/>
      <c r="FDS102" s="1406"/>
      <c r="FDT102" s="1407"/>
      <c r="FDU102" s="1408"/>
      <c r="FDV102" s="1412"/>
      <c r="FDW102" s="1416"/>
      <c r="FDX102" s="1413"/>
      <c r="FDY102" s="1406"/>
      <c r="FDZ102" s="1407"/>
      <c r="FEA102" s="1408"/>
      <c r="FEB102" s="1412"/>
      <c r="FEC102" s="1416"/>
      <c r="FED102" s="1413"/>
      <c r="FEE102" s="1406"/>
      <c r="FEF102" s="1407"/>
      <c r="FEG102" s="1408"/>
      <c r="FEH102" s="1412"/>
      <c r="FEI102" s="1416"/>
      <c r="FEJ102" s="1413"/>
      <c r="FEK102" s="1406"/>
      <c r="FEL102" s="1407"/>
      <c r="FEM102" s="1408"/>
      <c r="FEN102" s="1412"/>
      <c r="FEO102" s="1416"/>
      <c r="FEP102" s="1413"/>
      <c r="FEQ102" s="1406"/>
      <c r="FER102" s="1407"/>
      <c r="FES102" s="1408"/>
      <c r="FET102" s="1412"/>
      <c r="FEU102" s="1416"/>
      <c r="FEV102" s="1413"/>
      <c r="FEW102" s="1406"/>
      <c r="FEX102" s="1407"/>
      <c r="FEY102" s="1408"/>
      <c r="FEZ102" s="1412"/>
      <c r="FFA102" s="1416"/>
      <c r="FFB102" s="1413"/>
      <c r="FFC102" s="1406"/>
      <c r="FFD102" s="1407"/>
      <c r="FFE102" s="1408"/>
      <c r="FFF102" s="1412"/>
      <c r="FFG102" s="1416"/>
      <c r="FFH102" s="1413"/>
      <c r="FFI102" s="1406"/>
      <c r="FFJ102" s="1407"/>
      <c r="FFK102" s="1408"/>
      <c r="FFL102" s="1412"/>
      <c r="FFM102" s="1416"/>
      <c r="FFN102" s="1413"/>
      <c r="FFO102" s="1406"/>
      <c r="FFP102" s="1407"/>
      <c r="FFQ102" s="1408"/>
      <c r="FFR102" s="1412"/>
      <c r="FFS102" s="1416"/>
      <c r="FFT102" s="1413"/>
      <c r="FFU102" s="1406"/>
      <c r="FFV102" s="1407"/>
      <c r="FFW102" s="1408"/>
      <c r="FFX102" s="1412"/>
      <c r="FFY102" s="1416"/>
      <c r="FFZ102" s="1413"/>
      <c r="FGA102" s="1406"/>
      <c r="FGB102" s="1407"/>
      <c r="FGC102" s="1408"/>
      <c r="FGD102" s="1412"/>
      <c r="FGE102" s="1416"/>
      <c r="FGF102" s="1413"/>
      <c r="FGG102" s="1406"/>
      <c r="FGH102" s="1407"/>
      <c r="FGI102" s="1408"/>
      <c r="FGJ102" s="1412"/>
      <c r="FGK102" s="1416"/>
      <c r="FGL102" s="1413"/>
      <c r="FGM102" s="1406"/>
      <c r="FGN102" s="1407"/>
      <c r="FGO102" s="1408"/>
      <c r="FGP102" s="1412"/>
      <c r="FGQ102" s="1416"/>
      <c r="FGR102" s="1413"/>
      <c r="FGS102" s="1406"/>
      <c r="FGT102" s="1407"/>
      <c r="FGU102" s="1408"/>
      <c r="FGV102" s="1412"/>
      <c r="FGW102" s="1416"/>
      <c r="FGX102" s="1413"/>
      <c r="FGY102" s="1406"/>
      <c r="FGZ102" s="1407"/>
      <c r="FHA102" s="1408"/>
      <c r="FHB102" s="1412"/>
      <c r="FHC102" s="1416"/>
      <c r="FHD102" s="1413"/>
      <c r="FHE102" s="1406"/>
      <c r="FHF102" s="1407"/>
      <c r="FHG102" s="1408"/>
      <c r="FHH102" s="1412"/>
      <c r="FHI102" s="1416"/>
      <c r="FHJ102" s="1413"/>
      <c r="FHK102" s="1406"/>
      <c r="FHL102" s="1407"/>
      <c r="FHM102" s="1408"/>
      <c r="FHN102" s="1412"/>
      <c r="FHO102" s="1416"/>
      <c r="FHP102" s="1413"/>
      <c r="FHQ102" s="1406"/>
      <c r="FHR102" s="1407"/>
      <c r="FHS102" s="1408"/>
      <c r="FHT102" s="1412"/>
      <c r="FHU102" s="1416"/>
      <c r="FHV102" s="1413"/>
      <c r="FHW102" s="1406"/>
      <c r="FHX102" s="1407"/>
      <c r="FHY102" s="1408"/>
      <c r="FHZ102" s="1412"/>
      <c r="FIA102" s="1416"/>
      <c r="FIB102" s="1413"/>
      <c r="FIC102" s="1406"/>
      <c r="FID102" s="1407"/>
      <c r="FIE102" s="1408"/>
      <c r="FIF102" s="1412"/>
      <c r="FIG102" s="1416"/>
      <c r="FIH102" s="1413"/>
      <c r="FII102" s="1406"/>
      <c r="FIJ102" s="1407"/>
      <c r="FIK102" s="1408"/>
      <c r="FIL102" s="1412"/>
      <c r="FIM102" s="1416"/>
      <c r="FIN102" s="1413"/>
      <c r="FIO102" s="1406"/>
      <c r="FIP102" s="1407"/>
      <c r="FIQ102" s="1408"/>
      <c r="FIR102" s="1412"/>
      <c r="FIS102" s="1416"/>
      <c r="FIT102" s="1413"/>
      <c r="FIU102" s="1406"/>
      <c r="FIV102" s="1407"/>
      <c r="FIW102" s="1408"/>
      <c r="FIX102" s="1412"/>
      <c r="FIY102" s="1416"/>
      <c r="FIZ102" s="1413"/>
      <c r="FJA102" s="1406"/>
      <c r="FJB102" s="1407"/>
      <c r="FJC102" s="1408"/>
      <c r="FJD102" s="1412"/>
      <c r="FJE102" s="1416"/>
      <c r="FJF102" s="1413"/>
      <c r="FJG102" s="1406"/>
      <c r="FJH102" s="1407"/>
      <c r="FJI102" s="1408"/>
      <c r="FJJ102" s="1412"/>
      <c r="FJK102" s="1416"/>
      <c r="FJL102" s="1413"/>
      <c r="FJM102" s="1406"/>
      <c r="FJN102" s="1407"/>
      <c r="FJO102" s="1408"/>
      <c r="FJP102" s="1412"/>
      <c r="FJQ102" s="1416"/>
      <c r="FJR102" s="1413"/>
      <c r="FJS102" s="1406"/>
      <c r="FJT102" s="1407"/>
      <c r="FJU102" s="1408"/>
      <c r="FJV102" s="1412"/>
      <c r="FJW102" s="1416"/>
      <c r="FJX102" s="1413"/>
      <c r="FJY102" s="1406"/>
      <c r="FJZ102" s="1407"/>
      <c r="FKA102" s="1408"/>
      <c r="FKB102" s="1412"/>
      <c r="FKC102" s="1416"/>
      <c r="FKD102" s="1413"/>
      <c r="FKE102" s="1406"/>
      <c r="FKF102" s="1407"/>
      <c r="FKG102" s="1408"/>
      <c r="FKH102" s="1412"/>
      <c r="FKI102" s="1416"/>
      <c r="FKJ102" s="1413"/>
      <c r="FKK102" s="1406"/>
      <c r="FKL102" s="1407"/>
      <c r="FKM102" s="1408"/>
      <c r="FKN102" s="1412"/>
      <c r="FKO102" s="1416"/>
      <c r="FKP102" s="1413"/>
      <c r="FKQ102" s="1406"/>
      <c r="FKR102" s="1407"/>
      <c r="FKS102" s="1408"/>
      <c r="FKT102" s="1412"/>
      <c r="FKU102" s="1416"/>
      <c r="FKV102" s="1413"/>
      <c r="FKW102" s="1406"/>
      <c r="FKX102" s="1407"/>
      <c r="FKY102" s="1408"/>
      <c r="FKZ102" s="1412"/>
      <c r="FLA102" s="1416"/>
      <c r="FLB102" s="1413"/>
      <c r="FLC102" s="1406"/>
      <c r="FLD102" s="1407"/>
      <c r="FLE102" s="1408"/>
      <c r="FLF102" s="1412"/>
      <c r="FLG102" s="1416"/>
      <c r="FLH102" s="1413"/>
      <c r="FLI102" s="1406"/>
      <c r="FLJ102" s="1407"/>
      <c r="FLK102" s="1408"/>
      <c r="FLL102" s="1412"/>
      <c r="FLM102" s="1416"/>
      <c r="FLN102" s="1413"/>
      <c r="FLO102" s="1406"/>
      <c r="FLP102" s="1407"/>
      <c r="FLQ102" s="1408"/>
      <c r="FLR102" s="1412"/>
      <c r="FLS102" s="1416"/>
      <c r="FLT102" s="1413"/>
      <c r="FLU102" s="1406"/>
      <c r="FLV102" s="1407"/>
      <c r="FLW102" s="1408"/>
      <c r="FLX102" s="1412"/>
      <c r="FLY102" s="1416"/>
      <c r="FLZ102" s="1413"/>
      <c r="FMA102" s="1406"/>
      <c r="FMB102" s="1407"/>
      <c r="FMC102" s="1408"/>
      <c r="FMD102" s="1412"/>
      <c r="FME102" s="1416"/>
      <c r="FMF102" s="1413"/>
      <c r="FMG102" s="1406"/>
      <c r="FMH102" s="1407"/>
      <c r="FMI102" s="1408"/>
      <c r="FMJ102" s="1412"/>
      <c r="FMK102" s="1416"/>
      <c r="FML102" s="1413"/>
      <c r="FMM102" s="1406"/>
      <c r="FMN102" s="1407"/>
      <c r="FMO102" s="1408"/>
      <c r="FMP102" s="1412"/>
      <c r="FMQ102" s="1416"/>
      <c r="FMR102" s="1413"/>
      <c r="FMS102" s="1406"/>
      <c r="FMT102" s="1407"/>
      <c r="FMU102" s="1408"/>
      <c r="FMV102" s="1412"/>
      <c r="FMW102" s="1416"/>
      <c r="FMX102" s="1413"/>
      <c r="FMY102" s="1406"/>
      <c r="FMZ102" s="1407"/>
      <c r="FNA102" s="1408"/>
      <c r="FNB102" s="1412"/>
      <c r="FNC102" s="1416"/>
      <c r="FND102" s="1413"/>
      <c r="FNE102" s="1406"/>
      <c r="FNF102" s="1407"/>
      <c r="FNG102" s="1408"/>
      <c r="FNH102" s="1412"/>
      <c r="FNI102" s="1416"/>
      <c r="FNJ102" s="1413"/>
      <c r="FNK102" s="1406"/>
      <c r="FNL102" s="1407"/>
      <c r="FNM102" s="1408"/>
      <c r="FNN102" s="1412"/>
      <c r="FNO102" s="1416"/>
      <c r="FNP102" s="1413"/>
      <c r="FNQ102" s="1406"/>
      <c r="FNR102" s="1407"/>
      <c r="FNS102" s="1408"/>
      <c r="FNT102" s="1412"/>
      <c r="FNU102" s="1416"/>
      <c r="FNV102" s="1413"/>
      <c r="FNW102" s="1406"/>
      <c r="FNX102" s="1407"/>
      <c r="FNY102" s="1408"/>
      <c r="FNZ102" s="1412"/>
      <c r="FOA102" s="1416"/>
      <c r="FOB102" s="1413"/>
      <c r="FOC102" s="1406"/>
      <c r="FOD102" s="1407"/>
      <c r="FOE102" s="1408"/>
      <c r="FOF102" s="1412"/>
      <c r="FOG102" s="1416"/>
      <c r="FOH102" s="1413"/>
      <c r="FOI102" s="1406"/>
      <c r="FOJ102" s="1407"/>
      <c r="FOK102" s="1408"/>
      <c r="FOL102" s="1412"/>
      <c r="FOM102" s="1416"/>
      <c r="FON102" s="1413"/>
      <c r="FOO102" s="1406"/>
      <c r="FOP102" s="1407"/>
      <c r="FOQ102" s="1408"/>
      <c r="FOR102" s="1412"/>
      <c r="FOS102" s="1416"/>
      <c r="FOT102" s="1413"/>
      <c r="FOU102" s="1406"/>
      <c r="FOV102" s="1407"/>
      <c r="FOW102" s="1408"/>
      <c r="FOX102" s="1412"/>
      <c r="FOY102" s="1416"/>
      <c r="FOZ102" s="1413"/>
      <c r="FPA102" s="1406"/>
      <c r="FPB102" s="1407"/>
      <c r="FPC102" s="1408"/>
      <c r="FPD102" s="1412"/>
      <c r="FPE102" s="1416"/>
      <c r="FPF102" s="1413"/>
      <c r="FPG102" s="1406"/>
      <c r="FPH102" s="1407"/>
      <c r="FPI102" s="1408"/>
      <c r="FPJ102" s="1412"/>
      <c r="FPK102" s="1416"/>
      <c r="FPL102" s="1413"/>
      <c r="FPM102" s="1406"/>
      <c r="FPN102" s="1407"/>
      <c r="FPO102" s="1408"/>
      <c r="FPP102" s="1412"/>
      <c r="FPQ102" s="1416"/>
      <c r="FPR102" s="1413"/>
      <c r="FPS102" s="1406"/>
      <c r="FPT102" s="1407"/>
      <c r="FPU102" s="1408"/>
      <c r="FPV102" s="1412"/>
      <c r="FPW102" s="1416"/>
      <c r="FPX102" s="1413"/>
      <c r="FPY102" s="1406"/>
      <c r="FPZ102" s="1407"/>
      <c r="FQA102" s="1408"/>
      <c r="FQB102" s="1412"/>
      <c r="FQC102" s="1416"/>
      <c r="FQD102" s="1413"/>
      <c r="FQE102" s="1406"/>
      <c r="FQF102" s="1407"/>
      <c r="FQG102" s="1408"/>
      <c r="FQH102" s="1412"/>
      <c r="FQI102" s="1416"/>
      <c r="FQJ102" s="1413"/>
      <c r="FQK102" s="1406"/>
      <c r="FQL102" s="1407"/>
      <c r="FQM102" s="1408"/>
      <c r="FQN102" s="1412"/>
      <c r="FQO102" s="1416"/>
      <c r="FQP102" s="1413"/>
      <c r="FQQ102" s="1406"/>
      <c r="FQR102" s="1407"/>
      <c r="FQS102" s="1408"/>
      <c r="FQT102" s="1412"/>
      <c r="FQU102" s="1416"/>
      <c r="FQV102" s="1413"/>
      <c r="FQW102" s="1406"/>
      <c r="FQX102" s="1407"/>
      <c r="FQY102" s="1408"/>
      <c r="FQZ102" s="1412"/>
      <c r="FRA102" s="1416"/>
      <c r="FRB102" s="1413"/>
      <c r="FRC102" s="1406"/>
      <c r="FRD102" s="1407"/>
      <c r="FRE102" s="1408"/>
      <c r="FRF102" s="1412"/>
      <c r="FRG102" s="1416"/>
      <c r="FRH102" s="1413"/>
      <c r="FRI102" s="1406"/>
      <c r="FRJ102" s="1407"/>
      <c r="FRK102" s="1408"/>
      <c r="FRL102" s="1412"/>
      <c r="FRM102" s="1416"/>
      <c r="FRN102" s="1413"/>
      <c r="FRO102" s="1406"/>
      <c r="FRP102" s="1407"/>
      <c r="FRQ102" s="1408"/>
      <c r="FRR102" s="1412"/>
      <c r="FRS102" s="1416"/>
      <c r="FRT102" s="1413"/>
      <c r="FRU102" s="1406"/>
      <c r="FRV102" s="1407"/>
      <c r="FRW102" s="1408"/>
      <c r="FRX102" s="1412"/>
      <c r="FRY102" s="1416"/>
      <c r="FRZ102" s="1413"/>
      <c r="FSA102" s="1406"/>
      <c r="FSB102" s="1407"/>
      <c r="FSC102" s="1408"/>
      <c r="FSD102" s="1412"/>
      <c r="FSE102" s="1416"/>
      <c r="FSF102" s="1413"/>
      <c r="FSG102" s="1406"/>
      <c r="FSH102" s="1407"/>
      <c r="FSI102" s="1408"/>
      <c r="FSJ102" s="1412"/>
      <c r="FSK102" s="1416"/>
      <c r="FSL102" s="1413"/>
      <c r="FSM102" s="1406"/>
      <c r="FSN102" s="1407"/>
      <c r="FSO102" s="1408"/>
      <c r="FSP102" s="1412"/>
      <c r="FSQ102" s="1416"/>
      <c r="FSR102" s="1413"/>
      <c r="FSS102" s="1406"/>
      <c r="FST102" s="1407"/>
      <c r="FSU102" s="1408"/>
      <c r="FSV102" s="1412"/>
      <c r="FSW102" s="1416"/>
      <c r="FSX102" s="1413"/>
      <c r="FSY102" s="1406"/>
      <c r="FSZ102" s="1407"/>
      <c r="FTA102" s="1408"/>
      <c r="FTB102" s="1412"/>
      <c r="FTC102" s="1416"/>
      <c r="FTD102" s="1413"/>
      <c r="FTE102" s="1406"/>
      <c r="FTF102" s="1407"/>
      <c r="FTG102" s="1408"/>
      <c r="FTH102" s="1412"/>
      <c r="FTI102" s="1416"/>
      <c r="FTJ102" s="1413"/>
      <c r="FTK102" s="1406"/>
      <c r="FTL102" s="1407"/>
      <c r="FTM102" s="1408"/>
      <c r="FTN102" s="1412"/>
      <c r="FTO102" s="1416"/>
      <c r="FTP102" s="1413"/>
      <c r="FTQ102" s="1406"/>
      <c r="FTR102" s="1407"/>
      <c r="FTS102" s="1408"/>
      <c r="FTT102" s="1412"/>
      <c r="FTU102" s="1416"/>
      <c r="FTV102" s="1413"/>
      <c r="FTW102" s="1406"/>
      <c r="FTX102" s="1407"/>
      <c r="FTY102" s="1408"/>
      <c r="FTZ102" s="1412"/>
      <c r="FUA102" s="1416"/>
      <c r="FUB102" s="1413"/>
      <c r="FUC102" s="1406"/>
      <c r="FUD102" s="1407"/>
      <c r="FUE102" s="1408"/>
      <c r="FUF102" s="1412"/>
      <c r="FUG102" s="1416"/>
      <c r="FUH102" s="1413"/>
      <c r="FUI102" s="1406"/>
      <c r="FUJ102" s="1407"/>
      <c r="FUK102" s="1408"/>
      <c r="FUL102" s="1412"/>
      <c r="FUM102" s="1416"/>
      <c r="FUN102" s="1413"/>
      <c r="FUO102" s="1406"/>
      <c r="FUP102" s="1407"/>
      <c r="FUQ102" s="1408"/>
      <c r="FUR102" s="1412"/>
      <c r="FUS102" s="1416"/>
      <c r="FUT102" s="1413"/>
      <c r="FUU102" s="1406"/>
      <c r="FUV102" s="1407"/>
      <c r="FUW102" s="1408"/>
      <c r="FUX102" s="1412"/>
      <c r="FUY102" s="1416"/>
      <c r="FUZ102" s="1413"/>
      <c r="FVA102" s="1406"/>
      <c r="FVB102" s="1407"/>
      <c r="FVC102" s="1408"/>
      <c r="FVD102" s="1412"/>
      <c r="FVE102" s="1416"/>
      <c r="FVF102" s="1413"/>
      <c r="FVG102" s="1406"/>
      <c r="FVH102" s="1407"/>
      <c r="FVI102" s="1408"/>
      <c r="FVJ102" s="1412"/>
      <c r="FVK102" s="1416"/>
      <c r="FVL102" s="1413"/>
      <c r="FVM102" s="1406"/>
      <c r="FVN102" s="1407"/>
      <c r="FVO102" s="1408"/>
      <c r="FVP102" s="1412"/>
      <c r="FVQ102" s="1416"/>
      <c r="FVR102" s="1413"/>
      <c r="FVS102" s="1406"/>
      <c r="FVT102" s="1407"/>
      <c r="FVU102" s="1408"/>
      <c r="FVV102" s="1412"/>
      <c r="FVW102" s="1416"/>
      <c r="FVX102" s="1413"/>
      <c r="FVY102" s="1406"/>
      <c r="FVZ102" s="1407"/>
      <c r="FWA102" s="1408"/>
      <c r="FWB102" s="1412"/>
      <c r="FWC102" s="1416"/>
      <c r="FWD102" s="1413"/>
      <c r="FWE102" s="1406"/>
      <c r="FWF102" s="1407"/>
      <c r="FWG102" s="1408"/>
      <c r="FWH102" s="1412"/>
      <c r="FWI102" s="1416"/>
      <c r="FWJ102" s="1413"/>
      <c r="FWK102" s="1406"/>
      <c r="FWL102" s="1407"/>
      <c r="FWM102" s="1408"/>
      <c r="FWN102" s="1412"/>
      <c r="FWO102" s="1416"/>
      <c r="FWP102" s="1413"/>
      <c r="FWQ102" s="1406"/>
      <c r="FWR102" s="1407"/>
      <c r="FWS102" s="1408"/>
      <c r="FWT102" s="1412"/>
      <c r="FWU102" s="1416"/>
      <c r="FWV102" s="1413"/>
      <c r="FWW102" s="1406"/>
      <c r="FWX102" s="1407"/>
      <c r="FWY102" s="1408"/>
      <c r="FWZ102" s="1412"/>
      <c r="FXA102" s="1416"/>
      <c r="FXB102" s="1413"/>
      <c r="FXC102" s="1406"/>
      <c r="FXD102" s="1407"/>
      <c r="FXE102" s="1408"/>
      <c r="FXF102" s="1412"/>
      <c r="FXG102" s="1416"/>
      <c r="FXH102" s="1413"/>
      <c r="FXI102" s="1406"/>
      <c r="FXJ102" s="1407"/>
      <c r="FXK102" s="1408"/>
      <c r="FXL102" s="1412"/>
      <c r="FXM102" s="1416"/>
      <c r="FXN102" s="1413"/>
      <c r="FXO102" s="1406"/>
      <c r="FXP102" s="1407"/>
      <c r="FXQ102" s="1408"/>
      <c r="FXR102" s="1412"/>
      <c r="FXS102" s="1416"/>
      <c r="FXT102" s="1413"/>
      <c r="FXU102" s="1406"/>
      <c r="FXV102" s="1407"/>
      <c r="FXW102" s="1408"/>
      <c r="FXX102" s="1412"/>
      <c r="FXY102" s="1416"/>
      <c r="FXZ102" s="1413"/>
      <c r="FYA102" s="1406"/>
      <c r="FYB102" s="1407"/>
      <c r="FYC102" s="1408"/>
      <c r="FYD102" s="1412"/>
      <c r="FYE102" s="1416"/>
      <c r="FYF102" s="1413"/>
      <c r="FYG102" s="1406"/>
      <c r="FYH102" s="1407"/>
      <c r="FYI102" s="1408"/>
      <c r="FYJ102" s="1412"/>
      <c r="FYK102" s="1416"/>
      <c r="FYL102" s="1413"/>
      <c r="FYM102" s="1406"/>
      <c r="FYN102" s="1407"/>
      <c r="FYO102" s="1408"/>
      <c r="FYP102" s="1412"/>
      <c r="FYQ102" s="1416"/>
      <c r="FYR102" s="1413"/>
      <c r="FYS102" s="1406"/>
      <c r="FYT102" s="1407"/>
      <c r="FYU102" s="1408"/>
      <c r="FYV102" s="1412"/>
      <c r="FYW102" s="1416"/>
      <c r="FYX102" s="1413"/>
      <c r="FYY102" s="1406"/>
      <c r="FYZ102" s="1407"/>
      <c r="FZA102" s="1408"/>
      <c r="FZB102" s="1412"/>
      <c r="FZC102" s="1416"/>
      <c r="FZD102" s="1413"/>
      <c r="FZE102" s="1406"/>
      <c r="FZF102" s="1407"/>
      <c r="FZG102" s="1408"/>
      <c r="FZH102" s="1412"/>
      <c r="FZI102" s="1416"/>
      <c r="FZJ102" s="1413"/>
      <c r="FZK102" s="1406"/>
      <c r="FZL102" s="1407"/>
      <c r="FZM102" s="1408"/>
      <c r="FZN102" s="1412"/>
      <c r="FZO102" s="1416"/>
      <c r="FZP102" s="1413"/>
      <c r="FZQ102" s="1406"/>
      <c r="FZR102" s="1407"/>
      <c r="FZS102" s="1408"/>
      <c r="FZT102" s="1412"/>
      <c r="FZU102" s="1416"/>
      <c r="FZV102" s="1413"/>
      <c r="FZW102" s="1406"/>
      <c r="FZX102" s="1407"/>
      <c r="FZY102" s="1408"/>
      <c r="FZZ102" s="1412"/>
      <c r="GAA102" s="1416"/>
      <c r="GAB102" s="1413"/>
      <c r="GAC102" s="1406"/>
      <c r="GAD102" s="1407"/>
      <c r="GAE102" s="1408"/>
      <c r="GAF102" s="1412"/>
      <c r="GAG102" s="1416"/>
      <c r="GAH102" s="1413"/>
      <c r="GAI102" s="1406"/>
      <c r="GAJ102" s="1407"/>
      <c r="GAK102" s="1408"/>
      <c r="GAL102" s="1412"/>
      <c r="GAM102" s="1416"/>
      <c r="GAN102" s="1413"/>
      <c r="GAO102" s="1406"/>
      <c r="GAP102" s="1407"/>
      <c r="GAQ102" s="1408"/>
      <c r="GAR102" s="1412"/>
      <c r="GAS102" s="1416"/>
      <c r="GAT102" s="1413"/>
      <c r="GAU102" s="1406"/>
      <c r="GAV102" s="1407"/>
      <c r="GAW102" s="1408"/>
      <c r="GAX102" s="1412"/>
      <c r="GAY102" s="1416"/>
      <c r="GAZ102" s="1413"/>
      <c r="GBA102" s="1406"/>
      <c r="GBB102" s="1407"/>
      <c r="GBC102" s="1408"/>
      <c r="GBD102" s="1412"/>
      <c r="GBE102" s="1416"/>
      <c r="GBF102" s="1413"/>
      <c r="GBG102" s="1406"/>
      <c r="GBH102" s="1407"/>
      <c r="GBI102" s="1408"/>
      <c r="GBJ102" s="1412"/>
      <c r="GBK102" s="1416"/>
      <c r="GBL102" s="1413"/>
      <c r="GBM102" s="1406"/>
      <c r="GBN102" s="1407"/>
      <c r="GBO102" s="1408"/>
      <c r="GBP102" s="1412"/>
      <c r="GBQ102" s="1416"/>
      <c r="GBR102" s="1413"/>
      <c r="GBS102" s="1406"/>
      <c r="GBT102" s="1407"/>
      <c r="GBU102" s="1408"/>
      <c r="GBV102" s="1412"/>
      <c r="GBW102" s="1416"/>
      <c r="GBX102" s="1413"/>
      <c r="GBY102" s="1406"/>
      <c r="GBZ102" s="1407"/>
      <c r="GCA102" s="1408"/>
      <c r="GCB102" s="1412"/>
      <c r="GCC102" s="1416"/>
      <c r="GCD102" s="1413"/>
      <c r="GCE102" s="1406"/>
      <c r="GCF102" s="1407"/>
      <c r="GCG102" s="1408"/>
      <c r="GCH102" s="1412"/>
      <c r="GCI102" s="1416"/>
      <c r="GCJ102" s="1413"/>
      <c r="GCK102" s="1406"/>
      <c r="GCL102" s="1407"/>
      <c r="GCM102" s="1408"/>
      <c r="GCN102" s="1412"/>
      <c r="GCO102" s="1416"/>
      <c r="GCP102" s="1413"/>
      <c r="GCQ102" s="1406"/>
      <c r="GCR102" s="1407"/>
      <c r="GCS102" s="1408"/>
      <c r="GCT102" s="1412"/>
      <c r="GCU102" s="1416"/>
      <c r="GCV102" s="1413"/>
      <c r="GCW102" s="1406"/>
      <c r="GCX102" s="1407"/>
      <c r="GCY102" s="1408"/>
      <c r="GCZ102" s="1412"/>
      <c r="GDA102" s="1416"/>
      <c r="GDB102" s="1413"/>
      <c r="GDC102" s="1406"/>
      <c r="GDD102" s="1407"/>
      <c r="GDE102" s="1408"/>
      <c r="GDF102" s="1412"/>
      <c r="GDG102" s="1416"/>
      <c r="GDH102" s="1413"/>
      <c r="GDI102" s="1406"/>
      <c r="GDJ102" s="1407"/>
      <c r="GDK102" s="1408"/>
      <c r="GDL102" s="1412"/>
      <c r="GDM102" s="1416"/>
      <c r="GDN102" s="1413"/>
      <c r="GDO102" s="1406"/>
      <c r="GDP102" s="1407"/>
      <c r="GDQ102" s="1408"/>
      <c r="GDR102" s="1412"/>
      <c r="GDS102" s="1416"/>
      <c r="GDT102" s="1413"/>
      <c r="GDU102" s="1406"/>
      <c r="GDV102" s="1407"/>
      <c r="GDW102" s="1408"/>
      <c r="GDX102" s="1412"/>
      <c r="GDY102" s="1416"/>
      <c r="GDZ102" s="1413"/>
      <c r="GEA102" s="1406"/>
      <c r="GEB102" s="1407"/>
      <c r="GEC102" s="1408"/>
      <c r="GED102" s="1412"/>
      <c r="GEE102" s="1416"/>
      <c r="GEF102" s="1413"/>
      <c r="GEG102" s="1406"/>
      <c r="GEH102" s="1407"/>
      <c r="GEI102" s="1408"/>
      <c r="GEJ102" s="1412"/>
      <c r="GEK102" s="1416"/>
      <c r="GEL102" s="1413"/>
      <c r="GEM102" s="1406"/>
      <c r="GEN102" s="1407"/>
      <c r="GEO102" s="1408"/>
      <c r="GEP102" s="1412"/>
      <c r="GEQ102" s="1416"/>
      <c r="GER102" s="1413"/>
      <c r="GES102" s="1406"/>
      <c r="GET102" s="1407"/>
      <c r="GEU102" s="1408"/>
      <c r="GEV102" s="1412"/>
      <c r="GEW102" s="1416"/>
      <c r="GEX102" s="1413"/>
      <c r="GEY102" s="1406"/>
      <c r="GEZ102" s="1407"/>
      <c r="GFA102" s="1408"/>
      <c r="GFB102" s="1412"/>
      <c r="GFC102" s="1416"/>
      <c r="GFD102" s="1413"/>
      <c r="GFE102" s="1406"/>
      <c r="GFF102" s="1407"/>
      <c r="GFG102" s="1408"/>
      <c r="GFH102" s="1412"/>
      <c r="GFI102" s="1416"/>
      <c r="GFJ102" s="1413"/>
      <c r="GFK102" s="1406"/>
      <c r="GFL102" s="1407"/>
      <c r="GFM102" s="1408"/>
      <c r="GFN102" s="1412"/>
      <c r="GFO102" s="1416"/>
      <c r="GFP102" s="1413"/>
      <c r="GFQ102" s="1406"/>
      <c r="GFR102" s="1407"/>
      <c r="GFS102" s="1408"/>
      <c r="GFT102" s="1412"/>
      <c r="GFU102" s="1416"/>
      <c r="GFV102" s="1413"/>
      <c r="GFW102" s="1406"/>
      <c r="GFX102" s="1407"/>
      <c r="GFY102" s="1408"/>
      <c r="GFZ102" s="1412"/>
      <c r="GGA102" s="1416"/>
      <c r="GGB102" s="1413"/>
      <c r="GGC102" s="1406"/>
      <c r="GGD102" s="1407"/>
      <c r="GGE102" s="1408"/>
      <c r="GGF102" s="1412"/>
      <c r="GGG102" s="1416"/>
      <c r="GGH102" s="1413"/>
      <c r="GGI102" s="1406"/>
      <c r="GGJ102" s="1407"/>
      <c r="GGK102" s="1408"/>
      <c r="GGL102" s="1412"/>
      <c r="GGM102" s="1416"/>
      <c r="GGN102" s="1413"/>
      <c r="GGO102" s="1406"/>
      <c r="GGP102" s="1407"/>
      <c r="GGQ102" s="1408"/>
      <c r="GGR102" s="1412"/>
      <c r="GGS102" s="1416"/>
      <c r="GGT102" s="1413"/>
      <c r="GGU102" s="1406"/>
      <c r="GGV102" s="1407"/>
      <c r="GGW102" s="1408"/>
      <c r="GGX102" s="1412"/>
      <c r="GGY102" s="1416"/>
      <c r="GGZ102" s="1413"/>
      <c r="GHA102" s="1406"/>
      <c r="GHB102" s="1407"/>
      <c r="GHC102" s="1408"/>
      <c r="GHD102" s="1412"/>
      <c r="GHE102" s="1416"/>
      <c r="GHF102" s="1413"/>
      <c r="GHG102" s="1406"/>
      <c r="GHH102" s="1407"/>
      <c r="GHI102" s="1408"/>
      <c r="GHJ102" s="1412"/>
      <c r="GHK102" s="1416"/>
      <c r="GHL102" s="1413"/>
      <c r="GHM102" s="1406"/>
      <c r="GHN102" s="1407"/>
      <c r="GHO102" s="1408"/>
      <c r="GHP102" s="1412"/>
      <c r="GHQ102" s="1416"/>
      <c r="GHR102" s="1413"/>
      <c r="GHS102" s="1406"/>
      <c r="GHT102" s="1407"/>
      <c r="GHU102" s="1408"/>
      <c r="GHV102" s="1412"/>
      <c r="GHW102" s="1416"/>
      <c r="GHX102" s="1413"/>
      <c r="GHY102" s="1406"/>
      <c r="GHZ102" s="1407"/>
      <c r="GIA102" s="1408"/>
      <c r="GIB102" s="1412"/>
      <c r="GIC102" s="1416"/>
      <c r="GID102" s="1413"/>
      <c r="GIE102" s="1406"/>
      <c r="GIF102" s="1407"/>
      <c r="GIG102" s="1408"/>
      <c r="GIH102" s="1412"/>
      <c r="GII102" s="1416"/>
      <c r="GIJ102" s="1413"/>
      <c r="GIK102" s="1406"/>
      <c r="GIL102" s="1407"/>
      <c r="GIM102" s="1408"/>
      <c r="GIN102" s="1412"/>
      <c r="GIO102" s="1416"/>
      <c r="GIP102" s="1413"/>
      <c r="GIQ102" s="1406"/>
      <c r="GIR102" s="1407"/>
      <c r="GIS102" s="1408"/>
      <c r="GIT102" s="1412"/>
      <c r="GIU102" s="1416"/>
      <c r="GIV102" s="1413"/>
      <c r="GIW102" s="1406"/>
      <c r="GIX102" s="1407"/>
      <c r="GIY102" s="1408"/>
      <c r="GIZ102" s="1412"/>
      <c r="GJA102" s="1416"/>
      <c r="GJB102" s="1413"/>
      <c r="GJC102" s="1406"/>
      <c r="GJD102" s="1407"/>
      <c r="GJE102" s="1408"/>
      <c r="GJF102" s="1412"/>
      <c r="GJG102" s="1416"/>
      <c r="GJH102" s="1413"/>
      <c r="GJI102" s="1406"/>
      <c r="GJJ102" s="1407"/>
      <c r="GJK102" s="1408"/>
      <c r="GJL102" s="1412"/>
      <c r="GJM102" s="1416"/>
      <c r="GJN102" s="1413"/>
      <c r="GJO102" s="1406"/>
      <c r="GJP102" s="1407"/>
      <c r="GJQ102" s="1408"/>
      <c r="GJR102" s="1412"/>
      <c r="GJS102" s="1416"/>
      <c r="GJT102" s="1413"/>
      <c r="GJU102" s="1406"/>
      <c r="GJV102" s="1407"/>
      <c r="GJW102" s="1408"/>
      <c r="GJX102" s="1412"/>
      <c r="GJY102" s="1416"/>
      <c r="GJZ102" s="1413"/>
      <c r="GKA102" s="1406"/>
      <c r="GKB102" s="1407"/>
      <c r="GKC102" s="1408"/>
      <c r="GKD102" s="1412"/>
      <c r="GKE102" s="1416"/>
      <c r="GKF102" s="1413"/>
      <c r="GKG102" s="1406"/>
      <c r="GKH102" s="1407"/>
      <c r="GKI102" s="1408"/>
      <c r="GKJ102" s="1412"/>
      <c r="GKK102" s="1416"/>
      <c r="GKL102" s="1413"/>
      <c r="GKM102" s="1406"/>
      <c r="GKN102" s="1407"/>
      <c r="GKO102" s="1408"/>
      <c r="GKP102" s="1412"/>
      <c r="GKQ102" s="1416"/>
      <c r="GKR102" s="1413"/>
      <c r="GKS102" s="1406"/>
      <c r="GKT102" s="1407"/>
      <c r="GKU102" s="1408"/>
      <c r="GKV102" s="1412"/>
      <c r="GKW102" s="1416"/>
      <c r="GKX102" s="1413"/>
      <c r="GKY102" s="1406"/>
      <c r="GKZ102" s="1407"/>
      <c r="GLA102" s="1408"/>
      <c r="GLB102" s="1412"/>
      <c r="GLC102" s="1416"/>
      <c r="GLD102" s="1413"/>
      <c r="GLE102" s="1406"/>
      <c r="GLF102" s="1407"/>
      <c r="GLG102" s="1408"/>
      <c r="GLH102" s="1412"/>
      <c r="GLI102" s="1416"/>
      <c r="GLJ102" s="1413"/>
      <c r="GLK102" s="1406"/>
      <c r="GLL102" s="1407"/>
      <c r="GLM102" s="1408"/>
      <c r="GLN102" s="1412"/>
      <c r="GLO102" s="1416"/>
      <c r="GLP102" s="1413"/>
      <c r="GLQ102" s="1406"/>
      <c r="GLR102" s="1407"/>
      <c r="GLS102" s="1408"/>
      <c r="GLT102" s="1412"/>
      <c r="GLU102" s="1416"/>
      <c r="GLV102" s="1413"/>
      <c r="GLW102" s="1406"/>
      <c r="GLX102" s="1407"/>
      <c r="GLY102" s="1408"/>
      <c r="GLZ102" s="1412"/>
      <c r="GMA102" s="1416"/>
      <c r="GMB102" s="1413"/>
      <c r="GMC102" s="1406"/>
      <c r="GMD102" s="1407"/>
      <c r="GME102" s="1408"/>
      <c r="GMF102" s="1412"/>
      <c r="GMG102" s="1416"/>
      <c r="GMH102" s="1413"/>
      <c r="GMI102" s="1406"/>
      <c r="GMJ102" s="1407"/>
      <c r="GMK102" s="1408"/>
      <c r="GML102" s="1412"/>
      <c r="GMM102" s="1416"/>
      <c r="GMN102" s="1413"/>
      <c r="GMO102" s="1406"/>
      <c r="GMP102" s="1407"/>
      <c r="GMQ102" s="1408"/>
      <c r="GMR102" s="1412"/>
      <c r="GMS102" s="1416"/>
      <c r="GMT102" s="1413"/>
      <c r="GMU102" s="1406"/>
      <c r="GMV102" s="1407"/>
      <c r="GMW102" s="1408"/>
      <c r="GMX102" s="1412"/>
      <c r="GMY102" s="1416"/>
      <c r="GMZ102" s="1413"/>
      <c r="GNA102" s="1406"/>
      <c r="GNB102" s="1407"/>
      <c r="GNC102" s="1408"/>
      <c r="GND102" s="1412"/>
      <c r="GNE102" s="1416"/>
      <c r="GNF102" s="1413"/>
      <c r="GNG102" s="1406"/>
      <c r="GNH102" s="1407"/>
      <c r="GNI102" s="1408"/>
      <c r="GNJ102" s="1412"/>
      <c r="GNK102" s="1416"/>
      <c r="GNL102" s="1413"/>
      <c r="GNM102" s="1406"/>
      <c r="GNN102" s="1407"/>
      <c r="GNO102" s="1408"/>
      <c r="GNP102" s="1412"/>
      <c r="GNQ102" s="1416"/>
      <c r="GNR102" s="1413"/>
      <c r="GNS102" s="1406"/>
      <c r="GNT102" s="1407"/>
      <c r="GNU102" s="1408"/>
      <c r="GNV102" s="1412"/>
      <c r="GNW102" s="1416"/>
      <c r="GNX102" s="1413"/>
      <c r="GNY102" s="1406"/>
      <c r="GNZ102" s="1407"/>
      <c r="GOA102" s="1408"/>
      <c r="GOB102" s="1412"/>
      <c r="GOC102" s="1416"/>
      <c r="GOD102" s="1413"/>
      <c r="GOE102" s="1406"/>
      <c r="GOF102" s="1407"/>
      <c r="GOG102" s="1408"/>
      <c r="GOH102" s="1412"/>
      <c r="GOI102" s="1416"/>
      <c r="GOJ102" s="1413"/>
      <c r="GOK102" s="1406"/>
      <c r="GOL102" s="1407"/>
      <c r="GOM102" s="1408"/>
      <c r="GON102" s="1412"/>
      <c r="GOO102" s="1416"/>
      <c r="GOP102" s="1413"/>
      <c r="GOQ102" s="1406"/>
      <c r="GOR102" s="1407"/>
      <c r="GOS102" s="1408"/>
      <c r="GOT102" s="1412"/>
      <c r="GOU102" s="1416"/>
      <c r="GOV102" s="1413"/>
      <c r="GOW102" s="1406"/>
      <c r="GOX102" s="1407"/>
      <c r="GOY102" s="1408"/>
      <c r="GOZ102" s="1412"/>
      <c r="GPA102" s="1416"/>
      <c r="GPB102" s="1413"/>
      <c r="GPC102" s="1406"/>
      <c r="GPD102" s="1407"/>
      <c r="GPE102" s="1408"/>
      <c r="GPF102" s="1412"/>
      <c r="GPG102" s="1416"/>
      <c r="GPH102" s="1413"/>
      <c r="GPI102" s="1406"/>
      <c r="GPJ102" s="1407"/>
      <c r="GPK102" s="1408"/>
      <c r="GPL102" s="1412"/>
      <c r="GPM102" s="1416"/>
      <c r="GPN102" s="1413"/>
      <c r="GPO102" s="1406"/>
      <c r="GPP102" s="1407"/>
      <c r="GPQ102" s="1408"/>
      <c r="GPR102" s="1412"/>
      <c r="GPS102" s="1416"/>
      <c r="GPT102" s="1413"/>
      <c r="GPU102" s="1406"/>
      <c r="GPV102" s="1407"/>
      <c r="GPW102" s="1408"/>
      <c r="GPX102" s="1412"/>
      <c r="GPY102" s="1416"/>
      <c r="GPZ102" s="1413"/>
      <c r="GQA102" s="1406"/>
      <c r="GQB102" s="1407"/>
      <c r="GQC102" s="1408"/>
      <c r="GQD102" s="1412"/>
      <c r="GQE102" s="1416"/>
      <c r="GQF102" s="1413"/>
      <c r="GQG102" s="1406"/>
      <c r="GQH102" s="1407"/>
      <c r="GQI102" s="1408"/>
      <c r="GQJ102" s="1412"/>
      <c r="GQK102" s="1416"/>
      <c r="GQL102" s="1413"/>
      <c r="GQM102" s="1406"/>
      <c r="GQN102" s="1407"/>
      <c r="GQO102" s="1408"/>
      <c r="GQP102" s="1412"/>
      <c r="GQQ102" s="1416"/>
      <c r="GQR102" s="1413"/>
      <c r="GQS102" s="1406"/>
      <c r="GQT102" s="1407"/>
      <c r="GQU102" s="1408"/>
      <c r="GQV102" s="1412"/>
      <c r="GQW102" s="1416"/>
      <c r="GQX102" s="1413"/>
      <c r="GQY102" s="1406"/>
      <c r="GQZ102" s="1407"/>
      <c r="GRA102" s="1408"/>
      <c r="GRB102" s="1412"/>
      <c r="GRC102" s="1416"/>
      <c r="GRD102" s="1413"/>
      <c r="GRE102" s="1406"/>
      <c r="GRF102" s="1407"/>
      <c r="GRG102" s="1408"/>
      <c r="GRH102" s="1412"/>
      <c r="GRI102" s="1416"/>
      <c r="GRJ102" s="1413"/>
      <c r="GRK102" s="1406"/>
      <c r="GRL102" s="1407"/>
      <c r="GRM102" s="1408"/>
      <c r="GRN102" s="1412"/>
      <c r="GRO102" s="1416"/>
      <c r="GRP102" s="1413"/>
      <c r="GRQ102" s="1406"/>
      <c r="GRR102" s="1407"/>
      <c r="GRS102" s="1408"/>
      <c r="GRT102" s="1412"/>
      <c r="GRU102" s="1416"/>
      <c r="GRV102" s="1413"/>
      <c r="GRW102" s="1406"/>
      <c r="GRX102" s="1407"/>
      <c r="GRY102" s="1408"/>
      <c r="GRZ102" s="1412"/>
      <c r="GSA102" s="1416"/>
      <c r="GSB102" s="1413"/>
      <c r="GSC102" s="1406"/>
      <c r="GSD102" s="1407"/>
      <c r="GSE102" s="1408"/>
      <c r="GSF102" s="1412"/>
      <c r="GSG102" s="1416"/>
      <c r="GSH102" s="1413"/>
      <c r="GSI102" s="1406"/>
      <c r="GSJ102" s="1407"/>
      <c r="GSK102" s="1408"/>
      <c r="GSL102" s="1412"/>
      <c r="GSM102" s="1416"/>
      <c r="GSN102" s="1413"/>
      <c r="GSO102" s="1406"/>
      <c r="GSP102" s="1407"/>
      <c r="GSQ102" s="1408"/>
      <c r="GSR102" s="1412"/>
      <c r="GSS102" s="1416"/>
      <c r="GST102" s="1413"/>
      <c r="GSU102" s="1406"/>
      <c r="GSV102" s="1407"/>
      <c r="GSW102" s="1408"/>
      <c r="GSX102" s="1412"/>
      <c r="GSY102" s="1416"/>
      <c r="GSZ102" s="1413"/>
      <c r="GTA102" s="1406"/>
      <c r="GTB102" s="1407"/>
      <c r="GTC102" s="1408"/>
      <c r="GTD102" s="1412"/>
      <c r="GTE102" s="1416"/>
      <c r="GTF102" s="1413"/>
      <c r="GTG102" s="1406"/>
      <c r="GTH102" s="1407"/>
      <c r="GTI102" s="1408"/>
      <c r="GTJ102" s="1412"/>
      <c r="GTK102" s="1416"/>
      <c r="GTL102" s="1413"/>
      <c r="GTM102" s="1406"/>
      <c r="GTN102" s="1407"/>
      <c r="GTO102" s="1408"/>
      <c r="GTP102" s="1412"/>
      <c r="GTQ102" s="1416"/>
      <c r="GTR102" s="1413"/>
      <c r="GTS102" s="1406"/>
      <c r="GTT102" s="1407"/>
      <c r="GTU102" s="1408"/>
      <c r="GTV102" s="1412"/>
      <c r="GTW102" s="1416"/>
      <c r="GTX102" s="1413"/>
      <c r="GTY102" s="1406"/>
      <c r="GTZ102" s="1407"/>
      <c r="GUA102" s="1408"/>
      <c r="GUB102" s="1412"/>
      <c r="GUC102" s="1416"/>
      <c r="GUD102" s="1413"/>
      <c r="GUE102" s="1406"/>
      <c r="GUF102" s="1407"/>
      <c r="GUG102" s="1408"/>
      <c r="GUH102" s="1412"/>
      <c r="GUI102" s="1416"/>
      <c r="GUJ102" s="1413"/>
      <c r="GUK102" s="1406"/>
      <c r="GUL102" s="1407"/>
      <c r="GUM102" s="1408"/>
      <c r="GUN102" s="1412"/>
      <c r="GUO102" s="1416"/>
      <c r="GUP102" s="1413"/>
      <c r="GUQ102" s="1406"/>
      <c r="GUR102" s="1407"/>
      <c r="GUS102" s="1408"/>
      <c r="GUT102" s="1412"/>
      <c r="GUU102" s="1416"/>
      <c r="GUV102" s="1413"/>
      <c r="GUW102" s="1406"/>
      <c r="GUX102" s="1407"/>
      <c r="GUY102" s="1408"/>
      <c r="GUZ102" s="1412"/>
      <c r="GVA102" s="1416"/>
      <c r="GVB102" s="1413"/>
      <c r="GVC102" s="1406"/>
      <c r="GVD102" s="1407"/>
      <c r="GVE102" s="1408"/>
      <c r="GVF102" s="1412"/>
      <c r="GVG102" s="1416"/>
      <c r="GVH102" s="1413"/>
      <c r="GVI102" s="1406"/>
      <c r="GVJ102" s="1407"/>
      <c r="GVK102" s="1408"/>
      <c r="GVL102" s="1412"/>
      <c r="GVM102" s="1416"/>
      <c r="GVN102" s="1413"/>
      <c r="GVO102" s="1406"/>
      <c r="GVP102" s="1407"/>
      <c r="GVQ102" s="1408"/>
      <c r="GVR102" s="1412"/>
      <c r="GVS102" s="1416"/>
      <c r="GVT102" s="1413"/>
      <c r="GVU102" s="1406"/>
      <c r="GVV102" s="1407"/>
      <c r="GVW102" s="1408"/>
      <c r="GVX102" s="1412"/>
      <c r="GVY102" s="1416"/>
      <c r="GVZ102" s="1413"/>
      <c r="GWA102" s="1406"/>
      <c r="GWB102" s="1407"/>
      <c r="GWC102" s="1408"/>
      <c r="GWD102" s="1412"/>
      <c r="GWE102" s="1416"/>
      <c r="GWF102" s="1413"/>
      <c r="GWG102" s="1406"/>
      <c r="GWH102" s="1407"/>
      <c r="GWI102" s="1408"/>
      <c r="GWJ102" s="1412"/>
      <c r="GWK102" s="1416"/>
      <c r="GWL102" s="1413"/>
      <c r="GWM102" s="1406"/>
      <c r="GWN102" s="1407"/>
      <c r="GWO102" s="1408"/>
      <c r="GWP102" s="1412"/>
      <c r="GWQ102" s="1416"/>
      <c r="GWR102" s="1413"/>
      <c r="GWS102" s="1406"/>
      <c r="GWT102" s="1407"/>
      <c r="GWU102" s="1408"/>
      <c r="GWV102" s="1412"/>
      <c r="GWW102" s="1416"/>
      <c r="GWX102" s="1413"/>
      <c r="GWY102" s="1406"/>
      <c r="GWZ102" s="1407"/>
      <c r="GXA102" s="1408"/>
      <c r="GXB102" s="1412"/>
      <c r="GXC102" s="1416"/>
      <c r="GXD102" s="1413"/>
      <c r="GXE102" s="1406"/>
      <c r="GXF102" s="1407"/>
      <c r="GXG102" s="1408"/>
      <c r="GXH102" s="1412"/>
      <c r="GXI102" s="1416"/>
      <c r="GXJ102" s="1413"/>
      <c r="GXK102" s="1406"/>
      <c r="GXL102" s="1407"/>
      <c r="GXM102" s="1408"/>
      <c r="GXN102" s="1412"/>
      <c r="GXO102" s="1416"/>
      <c r="GXP102" s="1413"/>
      <c r="GXQ102" s="1406"/>
      <c r="GXR102" s="1407"/>
      <c r="GXS102" s="1408"/>
      <c r="GXT102" s="1412"/>
      <c r="GXU102" s="1416"/>
      <c r="GXV102" s="1413"/>
      <c r="GXW102" s="1406"/>
      <c r="GXX102" s="1407"/>
      <c r="GXY102" s="1408"/>
      <c r="GXZ102" s="1412"/>
      <c r="GYA102" s="1416"/>
      <c r="GYB102" s="1413"/>
      <c r="GYC102" s="1406"/>
      <c r="GYD102" s="1407"/>
      <c r="GYE102" s="1408"/>
      <c r="GYF102" s="1412"/>
      <c r="GYG102" s="1416"/>
      <c r="GYH102" s="1413"/>
      <c r="GYI102" s="1406"/>
      <c r="GYJ102" s="1407"/>
      <c r="GYK102" s="1408"/>
      <c r="GYL102" s="1412"/>
      <c r="GYM102" s="1416"/>
      <c r="GYN102" s="1413"/>
      <c r="GYO102" s="1406"/>
      <c r="GYP102" s="1407"/>
      <c r="GYQ102" s="1408"/>
      <c r="GYR102" s="1412"/>
      <c r="GYS102" s="1416"/>
      <c r="GYT102" s="1413"/>
      <c r="GYU102" s="1406"/>
      <c r="GYV102" s="1407"/>
      <c r="GYW102" s="1408"/>
      <c r="GYX102" s="1412"/>
      <c r="GYY102" s="1416"/>
      <c r="GYZ102" s="1413"/>
      <c r="GZA102" s="1406"/>
      <c r="GZB102" s="1407"/>
      <c r="GZC102" s="1408"/>
      <c r="GZD102" s="1412"/>
      <c r="GZE102" s="1416"/>
      <c r="GZF102" s="1413"/>
      <c r="GZG102" s="1406"/>
      <c r="GZH102" s="1407"/>
      <c r="GZI102" s="1408"/>
      <c r="GZJ102" s="1412"/>
      <c r="GZK102" s="1416"/>
      <c r="GZL102" s="1413"/>
      <c r="GZM102" s="1406"/>
      <c r="GZN102" s="1407"/>
      <c r="GZO102" s="1408"/>
      <c r="GZP102" s="1412"/>
      <c r="GZQ102" s="1416"/>
      <c r="GZR102" s="1413"/>
      <c r="GZS102" s="1406"/>
      <c r="GZT102" s="1407"/>
      <c r="GZU102" s="1408"/>
      <c r="GZV102" s="1412"/>
      <c r="GZW102" s="1416"/>
      <c r="GZX102" s="1413"/>
      <c r="GZY102" s="1406"/>
      <c r="GZZ102" s="1407"/>
      <c r="HAA102" s="1408"/>
      <c r="HAB102" s="1412"/>
      <c r="HAC102" s="1416"/>
      <c r="HAD102" s="1413"/>
      <c r="HAE102" s="1406"/>
      <c r="HAF102" s="1407"/>
      <c r="HAG102" s="1408"/>
      <c r="HAH102" s="1412"/>
      <c r="HAI102" s="1416"/>
      <c r="HAJ102" s="1413"/>
      <c r="HAK102" s="1406"/>
      <c r="HAL102" s="1407"/>
      <c r="HAM102" s="1408"/>
      <c r="HAN102" s="1412"/>
      <c r="HAO102" s="1416"/>
      <c r="HAP102" s="1413"/>
      <c r="HAQ102" s="1406"/>
      <c r="HAR102" s="1407"/>
      <c r="HAS102" s="1408"/>
      <c r="HAT102" s="1412"/>
      <c r="HAU102" s="1416"/>
      <c r="HAV102" s="1413"/>
      <c r="HAW102" s="1406"/>
      <c r="HAX102" s="1407"/>
      <c r="HAY102" s="1408"/>
      <c r="HAZ102" s="1412"/>
      <c r="HBA102" s="1416"/>
      <c r="HBB102" s="1413"/>
      <c r="HBC102" s="1406"/>
      <c r="HBD102" s="1407"/>
      <c r="HBE102" s="1408"/>
      <c r="HBF102" s="1412"/>
      <c r="HBG102" s="1416"/>
      <c r="HBH102" s="1413"/>
      <c r="HBI102" s="1406"/>
      <c r="HBJ102" s="1407"/>
      <c r="HBK102" s="1408"/>
      <c r="HBL102" s="1412"/>
      <c r="HBM102" s="1416"/>
      <c r="HBN102" s="1413"/>
      <c r="HBO102" s="1406"/>
      <c r="HBP102" s="1407"/>
      <c r="HBQ102" s="1408"/>
      <c r="HBR102" s="1412"/>
      <c r="HBS102" s="1416"/>
      <c r="HBT102" s="1413"/>
      <c r="HBU102" s="1406"/>
      <c r="HBV102" s="1407"/>
      <c r="HBW102" s="1408"/>
      <c r="HBX102" s="1412"/>
      <c r="HBY102" s="1416"/>
      <c r="HBZ102" s="1413"/>
      <c r="HCA102" s="1406"/>
      <c r="HCB102" s="1407"/>
      <c r="HCC102" s="1408"/>
      <c r="HCD102" s="1412"/>
      <c r="HCE102" s="1416"/>
      <c r="HCF102" s="1413"/>
      <c r="HCG102" s="1406"/>
      <c r="HCH102" s="1407"/>
      <c r="HCI102" s="1408"/>
      <c r="HCJ102" s="1412"/>
      <c r="HCK102" s="1416"/>
      <c r="HCL102" s="1413"/>
      <c r="HCM102" s="1406"/>
      <c r="HCN102" s="1407"/>
      <c r="HCO102" s="1408"/>
      <c r="HCP102" s="1412"/>
      <c r="HCQ102" s="1416"/>
      <c r="HCR102" s="1413"/>
      <c r="HCS102" s="1406"/>
      <c r="HCT102" s="1407"/>
      <c r="HCU102" s="1408"/>
      <c r="HCV102" s="1412"/>
      <c r="HCW102" s="1416"/>
      <c r="HCX102" s="1413"/>
      <c r="HCY102" s="1406"/>
      <c r="HCZ102" s="1407"/>
      <c r="HDA102" s="1408"/>
      <c r="HDB102" s="1412"/>
      <c r="HDC102" s="1416"/>
      <c r="HDD102" s="1413"/>
      <c r="HDE102" s="1406"/>
      <c r="HDF102" s="1407"/>
      <c r="HDG102" s="1408"/>
      <c r="HDH102" s="1412"/>
      <c r="HDI102" s="1416"/>
      <c r="HDJ102" s="1413"/>
      <c r="HDK102" s="1406"/>
      <c r="HDL102" s="1407"/>
      <c r="HDM102" s="1408"/>
      <c r="HDN102" s="1412"/>
      <c r="HDO102" s="1416"/>
      <c r="HDP102" s="1413"/>
      <c r="HDQ102" s="1406"/>
      <c r="HDR102" s="1407"/>
      <c r="HDS102" s="1408"/>
      <c r="HDT102" s="1412"/>
      <c r="HDU102" s="1416"/>
      <c r="HDV102" s="1413"/>
      <c r="HDW102" s="1406"/>
      <c r="HDX102" s="1407"/>
      <c r="HDY102" s="1408"/>
      <c r="HDZ102" s="1412"/>
      <c r="HEA102" s="1416"/>
      <c r="HEB102" s="1413"/>
      <c r="HEC102" s="1406"/>
      <c r="HED102" s="1407"/>
      <c r="HEE102" s="1408"/>
      <c r="HEF102" s="1412"/>
      <c r="HEG102" s="1416"/>
      <c r="HEH102" s="1413"/>
      <c r="HEI102" s="1406"/>
      <c r="HEJ102" s="1407"/>
      <c r="HEK102" s="1408"/>
      <c r="HEL102" s="1412"/>
      <c r="HEM102" s="1416"/>
      <c r="HEN102" s="1413"/>
      <c r="HEO102" s="1406"/>
      <c r="HEP102" s="1407"/>
      <c r="HEQ102" s="1408"/>
      <c r="HER102" s="1412"/>
      <c r="HES102" s="1416"/>
      <c r="HET102" s="1413"/>
      <c r="HEU102" s="1406"/>
      <c r="HEV102" s="1407"/>
      <c r="HEW102" s="1408"/>
      <c r="HEX102" s="1412"/>
      <c r="HEY102" s="1416"/>
      <c r="HEZ102" s="1413"/>
      <c r="HFA102" s="1406"/>
      <c r="HFB102" s="1407"/>
      <c r="HFC102" s="1408"/>
      <c r="HFD102" s="1412"/>
      <c r="HFE102" s="1416"/>
      <c r="HFF102" s="1413"/>
      <c r="HFG102" s="1406"/>
      <c r="HFH102" s="1407"/>
      <c r="HFI102" s="1408"/>
      <c r="HFJ102" s="1412"/>
      <c r="HFK102" s="1416"/>
      <c r="HFL102" s="1413"/>
      <c r="HFM102" s="1406"/>
      <c r="HFN102" s="1407"/>
      <c r="HFO102" s="1408"/>
      <c r="HFP102" s="1412"/>
      <c r="HFQ102" s="1416"/>
      <c r="HFR102" s="1413"/>
      <c r="HFS102" s="1406"/>
      <c r="HFT102" s="1407"/>
      <c r="HFU102" s="1408"/>
      <c r="HFV102" s="1412"/>
      <c r="HFW102" s="1416"/>
      <c r="HFX102" s="1413"/>
      <c r="HFY102" s="1406"/>
      <c r="HFZ102" s="1407"/>
      <c r="HGA102" s="1408"/>
      <c r="HGB102" s="1412"/>
      <c r="HGC102" s="1416"/>
      <c r="HGD102" s="1413"/>
      <c r="HGE102" s="1406"/>
      <c r="HGF102" s="1407"/>
      <c r="HGG102" s="1408"/>
      <c r="HGH102" s="1412"/>
      <c r="HGI102" s="1416"/>
      <c r="HGJ102" s="1413"/>
      <c r="HGK102" s="1406"/>
      <c r="HGL102" s="1407"/>
      <c r="HGM102" s="1408"/>
      <c r="HGN102" s="1412"/>
      <c r="HGO102" s="1416"/>
      <c r="HGP102" s="1413"/>
      <c r="HGQ102" s="1406"/>
      <c r="HGR102" s="1407"/>
      <c r="HGS102" s="1408"/>
      <c r="HGT102" s="1412"/>
      <c r="HGU102" s="1416"/>
      <c r="HGV102" s="1413"/>
      <c r="HGW102" s="1406"/>
      <c r="HGX102" s="1407"/>
      <c r="HGY102" s="1408"/>
      <c r="HGZ102" s="1412"/>
      <c r="HHA102" s="1416"/>
      <c r="HHB102" s="1413"/>
      <c r="HHC102" s="1406"/>
      <c r="HHD102" s="1407"/>
      <c r="HHE102" s="1408"/>
      <c r="HHF102" s="1412"/>
      <c r="HHG102" s="1416"/>
      <c r="HHH102" s="1413"/>
      <c r="HHI102" s="1406"/>
      <c r="HHJ102" s="1407"/>
      <c r="HHK102" s="1408"/>
      <c r="HHL102" s="1412"/>
      <c r="HHM102" s="1416"/>
      <c r="HHN102" s="1413"/>
      <c r="HHO102" s="1406"/>
      <c r="HHP102" s="1407"/>
      <c r="HHQ102" s="1408"/>
      <c r="HHR102" s="1412"/>
      <c r="HHS102" s="1416"/>
      <c r="HHT102" s="1413"/>
      <c r="HHU102" s="1406"/>
      <c r="HHV102" s="1407"/>
      <c r="HHW102" s="1408"/>
      <c r="HHX102" s="1412"/>
      <c r="HHY102" s="1416"/>
      <c r="HHZ102" s="1413"/>
      <c r="HIA102" s="1406"/>
      <c r="HIB102" s="1407"/>
      <c r="HIC102" s="1408"/>
      <c r="HID102" s="1412"/>
      <c r="HIE102" s="1416"/>
      <c r="HIF102" s="1413"/>
      <c r="HIG102" s="1406"/>
      <c r="HIH102" s="1407"/>
      <c r="HII102" s="1408"/>
      <c r="HIJ102" s="1412"/>
      <c r="HIK102" s="1416"/>
      <c r="HIL102" s="1413"/>
      <c r="HIM102" s="1406"/>
      <c r="HIN102" s="1407"/>
      <c r="HIO102" s="1408"/>
      <c r="HIP102" s="1412"/>
      <c r="HIQ102" s="1416"/>
      <c r="HIR102" s="1413"/>
      <c r="HIS102" s="1406"/>
      <c r="HIT102" s="1407"/>
      <c r="HIU102" s="1408"/>
      <c r="HIV102" s="1412"/>
      <c r="HIW102" s="1416"/>
      <c r="HIX102" s="1413"/>
      <c r="HIY102" s="1406"/>
      <c r="HIZ102" s="1407"/>
      <c r="HJA102" s="1408"/>
      <c r="HJB102" s="1412"/>
      <c r="HJC102" s="1416"/>
      <c r="HJD102" s="1413"/>
      <c r="HJE102" s="1406"/>
      <c r="HJF102" s="1407"/>
      <c r="HJG102" s="1408"/>
      <c r="HJH102" s="1412"/>
      <c r="HJI102" s="1416"/>
      <c r="HJJ102" s="1413"/>
      <c r="HJK102" s="1406"/>
      <c r="HJL102" s="1407"/>
      <c r="HJM102" s="1408"/>
      <c r="HJN102" s="1412"/>
      <c r="HJO102" s="1416"/>
      <c r="HJP102" s="1413"/>
      <c r="HJQ102" s="1406"/>
      <c r="HJR102" s="1407"/>
      <c r="HJS102" s="1408"/>
      <c r="HJT102" s="1412"/>
      <c r="HJU102" s="1416"/>
      <c r="HJV102" s="1413"/>
      <c r="HJW102" s="1406"/>
      <c r="HJX102" s="1407"/>
      <c r="HJY102" s="1408"/>
      <c r="HJZ102" s="1412"/>
      <c r="HKA102" s="1416"/>
      <c r="HKB102" s="1413"/>
      <c r="HKC102" s="1406"/>
      <c r="HKD102" s="1407"/>
      <c r="HKE102" s="1408"/>
      <c r="HKF102" s="1412"/>
      <c r="HKG102" s="1416"/>
      <c r="HKH102" s="1413"/>
      <c r="HKI102" s="1406"/>
      <c r="HKJ102" s="1407"/>
      <c r="HKK102" s="1408"/>
      <c r="HKL102" s="1412"/>
      <c r="HKM102" s="1416"/>
      <c r="HKN102" s="1413"/>
      <c r="HKO102" s="1406"/>
      <c r="HKP102" s="1407"/>
      <c r="HKQ102" s="1408"/>
      <c r="HKR102" s="1412"/>
      <c r="HKS102" s="1416"/>
      <c r="HKT102" s="1413"/>
      <c r="HKU102" s="1406"/>
      <c r="HKV102" s="1407"/>
      <c r="HKW102" s="1408"/>
      <c r="HKX102" s="1412"/>
      <c r="HKY102" s="1416"/>
      <c r="HKZ102" s="1413"/>
      <c r="HLA102" s="1406"/>
      <c r="HLB102" s="1407"/>
      <c r="HLC102" s="1408"/>
      <c r="HLD102" s="1412"/>
      <c r="HLE102" s="1416"/>
      <c r="HLF102" s="1413"/>
      <c r="HLG102" s="1406"/>
      <c r="HLH102" s="1407"/>
      <c r="HLI102" s="1408"/>
      <c r="HLJ102" s="1412"/>
      <c r="HLK102" s="1416"/>
      <c r="HLL102" s="1413"/>
      <c r="HLM102" s="1406"/>
      <c r="HLN102" s="1407"/>
      <c r="HLO102" s="1408"/>
      <c r="HLP102" s="1412"/>
      <c r="HLQ102" s="1416"/>
      <c r="HLR102" s="1413"/>
      <c r="HLS102" s="1406"/>
      <c r="HLT102" s="1407"/>
      <c r="HLU102" s="1408"/>
      <c r="HLV102" s="1412"/>
      <c r="HLW102" s="1416"/>
      <c r="HLX102" s="1413"/>
      <c r="HLY102" s="1406"/>
      <c r="HLZ102" s="1407"/>
      <c r="HMA102" s="1408"/>
      <c r="HMB102" s="1412"/>
      <c r="HMC102" s="1416"/>
      <c r="HMD102" s="1413"/>
      <c r="HME102" s="1406"/>
      <c r="HMF102" s="1407"/>
      <c r="HMG102" s="1408"/>
      <c r="HMH102" s="1412"/>
      <c r="HMI102" s="1416"/>
      <c r="HMJ102" s="1413"/>
      <c r="HMK102" s="1406"/>
      <c r="HML102" s="1407"/>
      <c r="HMM102" s="1408"/>
      <c r="HMN102" s="1412"/>
      <c r="HMO102" s="1416"/>
      <c r="HMP102" s="1413"/>
      <c r="HMQ102" s="1406"/>
      <c r="HMR102" s="1407"/>
      <c r="HMS102" s="1408"/>
      <c r="HMT102" s="1412"/>
      <c r="HMU102" s="1416"/>
      <c r="HMV102" s="1413"/>
      <c r="HMW102" s="1406"/>
      <c r="HMX102" s="1407"/>
      <c r="HMY102" s="1408"/>
      <c r="HMZ102" s="1412"/>
      <c r="HNA102" s="1416"/>
      <c r="HNB102" s="1413"/>
      <c r="HNC102" s="1406"/>
      <c r="HND102" s="1407"/>
      <c r="HNE102" s="1408"/>
      <c r="HNF102" s="1412"/>
      <c r="HNG102" s="1416"/>
      <c r="HNH102" s="1413"/>
      <c r="HNI102" s="1406"/>
      <c r="HNJ102" s="1407"/>
      <c r="HNK102" s="1408"/>
      <c r="HNL102" s="1412"/>
      <c r="HNM102" s="1416"/>
      <c r="HNN102" s="1413"/>
      <c r="HNO102" s="1406"/>
      <c r="HNP102" s="1407"/>
      <c r="HNQ102" s="1408"/>
      <c r="HNR102" s="1412"/>
      <c r="HNS102" s="1416"/>
      <c r="HNT102" s="1413"/>
      <c r="HNU102" s="1406"/>
      <c r="HNV102" s="1407"/>
      <c r="HNW102" s="1408"/>
      <c r="HNX102" s="1412"/>
      <c r="HNY102" s="1416"/>
      <c r="HNZ102" s="1413"/>
      <c r="HOA102" s="1406"/>
      <c r="HOB102" s="1407"/>
      <c r="HOC102" s="1408"/>
      <c r="HOD102" s="1412"/>
      <c r="HOE102" s="1416"/>
      <c r="HOF102" s="1413"/>
      <c r="HOG102" s="1406"/>
      <c r="HOH102" s="1407"/>
      <c r="HOI102" s="1408"/>
      <c r="HOJ102" s="1412"/>
      <c r="HOK102" s="1416"/>
      <c r="HOL102" s="1413"/>
      <c r="HOM102" s="1406"/>
      <c r="HON102" s="1407"/>
      <c r="HOO102" s="1408"/>
      <c r="HOP102" s="1412"/>
      <c r="HOQ102" s="1416"/>
      <c r="HOR102" s="1413"/>
      <c r="HOS102" s="1406"/>
      <c r="HOT102" s="1407"/>
      <c r="HOU102" s="1408"/>
      <c r="HOV102" s="1412"/>
      <c r="HOW102" s="1416"/>
      <c r="HOX102" s="1413"/>
      <c r="HOY102" s="1406"/>
      <c r="HOZ102" s="1407"/>
      <c r="HPA102" s="1408"/>
      <c r="HPB102" s="1412"/>
      <c r="HPC102" s="1416"/>
      <c r="HPD102" s="1413"/>
      <c r="HPE102" s="1406"/>
      <c r="HPF102" s="1407"/>
      <c r="HPG102" s="1408"/>
      <c r="HPH102" s="1412"/>
      <c r="HPI102" s="1416"/>
      <c r="HPJ102" s="1413"/>
      <c r="HPK102" s="1406"/>
      <c r="HPL102" s="1407"/>
      <c r="HPM102" s="1408"/>
      <c r="HPN102" s="1412"/>
      <c r="HPO102" s="1416"/>
      <c r="HPP102" s="1413"/>
      <c r="HPQ102" s="1406"/>
      <c r="HPR102" s="1407"/>
      <c r="HPS102" s="1408"/>
      <c r="HPT102" s="1412"/>
      <c r="HPU102" s="1416"/>
      <c r="HPV102" s="1413"/>
      <c r="HPW102" s="1406"/>
      <c r="HPX102" s="1407"/>
      <c r="HPY102" s="1408"/>
      <c r="HPZ102" s="1412"/>
      <c r="HQA102" s="1416"/>
      <c r="HQB102" s="1413"/>
      <c r="HQC102" s="1406"/>
      <c r="HQD102" s="1407"/>
      <c r="HQE102" s="1408"/>
      <c r="HQF102" s="1412"/>
      <c r="HQG102" s="1416"/>
      <c r="HQH102" s="1413"/>
      <c r="HQI102" s="1406"/>
      <c r="HQJ102" s="1407"/>
      <c r="HQK102" s="1408"/>
      <c r="HQL102" s="1412"/>
      <c r="HQM102" s="1416"/>
      <c r="HQN102" s="1413"/>
      <c r="HQO102" s="1406"/>
      <c r="HQP102" s="1407"/>
      <c r="HQQ102" s="1408"/>
      <c r="HQR102" s="1412"/>
      <c r="HQS102" s="1416"/>
      <c r="HQT102" s="1413"/>
      <c r="HQU102" s="1406"/>
      <c r="HQV102" s="1407"/>
      <c r="HQW102" s="1408"/>
      <c r="HQX102" s="1412"/>
      <c r="HQY102" s="1416"/>
      <c r="HQZ102" s="1413"/>
      <c r="HRA102" s="1406"/>
      <c r="HRB102" s="1407"/>
      <c r="HRC102" s="1408"/>
      <c r="HRD102" s="1412"/>
      <c r="HRE102" s="1416"/>
      <c r="HRF102" s="1413"/>
      <c r="HRG102" s="1406"/>
      <c r="HRH102" s="1407"/>
      <c r="HRI102" s="1408"/>
      <c r="HRJ102" s="1412"/>
      <c r="HRK102" s="1416"/>
      <c r="HRL102" s="1413"/>
      <c r="HRM102" s="1406"/>
      <c r="HRN102" s="1407"/>
      <c r="HRO102" s="1408"/>
      <c r="HRP102" s="1412"/>
      <c r="HRQ102" s="1416"/>
      <c r="HRR102" s="1413"/>
      <c r="HRS102" s="1406"/>
      <c r="HRT102" s="1407"/>
      <c r="HRU102" s="1408"/>
      <c r="HRV102" s="1412"/>
      <c r="HRW102" s="1416"/>
      <c r="HRX102" s="1413"/>
      <c r="HRY102" s="1406"/>
      <c r="HRZ102" s="1407"/>
      <c r="HSA102" s="1408"/>
      <c r="HSB102" s="1412"/>
      <c r="HSC102" s="1416"/>
      <c r="HSD102" s="1413"/>
      <c r="HSE102" s="1406"/>
      <c r="HSF102" s="1407"/>
      <c r="HSG102" s="1408"/>
      <c r="HSH102" s="1412"/>
      <c r="HSI102" s="1416"/>
      <c r="HSJ102" s="1413"/>
      <c r="HSK102" s="1406"/>
      <c r="HSL102" s="1407"/>
      <c r="HSM102" s="1408"/>
      <c r="HSN102" s="1412"/>
      <c r="HSO102" s="1416"/>
      <c r="HSP102" s="1413"/>
      <c r="HSQ102" s="1406"/>
      <c r="HSR102" s="1407"/>
      <c r="HSS102" s="1408"/>
      <c r="HST102" s="1412"/>
      <c r="HSU102" s="1416"/>
      <c r="HSV102" s="1413"/>
      <c r="HSW102" s="1406"/>
      <c r="HSX102" s="1407"/>
      <c r="HSY102" s="1408"/>
      <c r="HSZ102" s="1412"/>
      <c r="HTA102" s="1416"/>
      <c r="HTB102" s="1413"/>
      <c r="HTC102" s="1406"/>
      <c r="HTD102" s="1407"/>
      <c r="HTE102" s="1408"/>
      <c r="HTF102" s="1412"/>
      <c r="HTG102" s="1416"/>
      <c r="HTH102" s="1413"/>
      <c r="HTI102" s="1406"/>
      <c r="HTJ102" s="1407"/>
      <c r="HTK102" s="1408"/>
      <c r="HTL102" s="1412"/>
      <c r="HTM102" s="1416"/>
      <c r="HTN102" s="1413"/>
      <c r="HTO102" s="1406"/>
      <c r="HTP102" s="1407"/>
      <c r="HTQ102" s="1408"/>
      <c r="HTR102" s="1412"/>
      <c r="HTS102" s="1416"/>
      <c r="HTT102" s="1413"/>
      <c r="HTU102" s="1406"/>
      <c r="HTV102" s="1407"/>
      <c r="HTW102" s="1408"/>
      <c r="HTX102" s="1412"/>
      <c r="HTY102" s="1416"/>
      <c r="HTZ102" s="1413"/>
      <c r="HUA102" s="1406"/>
      <c r="HUB102" s="1407"/>
      <c r="HUC102" s="1408"/>
      <c r="HUD102" s="1412"/>
      <c r="HUE102" s="1416"/>
      <c r="HUF102" s="1413"/>
      <c r="HUG102" s="1406"/>
      <c r="HUH102" s="1407"/>
      <c r="HUI102" s="1408"/>
      <c r="HUJ102" s="1412"/>
      <c r="HUK102" s="1416"/>
      <c r="HUL102" s="1413"/>
      <c r="HUM102" s="1406"/>
      <c r="HUN102" s="1407"/>
      <c r="HUO102" s="1408"/>
      <c r="HUP102" s="1412"/>
      <c r="HUQ102" s="1416"/>
      <c r="HUR102" s="1413"/>
      <c r="HUS102" s="1406"/>
      <c r="HUT102" s="1407"/>
      <c r="HUU102" s="1408"/>
      <c r="HUV102" s="1412"/>
      <c r="HUW102" s="1416"/>
      <c r="HUX102" s="1413"/>
      <c r="HUY102" s="1406"/>
      <c r="HUZ102" s="1407"/>
      <c r="HVA102" s="1408"/>
      <c r="HVB102" s="1412"/>
      <c r="HVC102" s="1416"/>
      <c r="HVD102" s="1413"/>
      <c r="HVE102" s="1406"/>
      <c r="HVF102" s="1407"/>
      <c r="HVG102" s="1408"/>
      <c r="HVH102" s="1412"/>
      <c r="HVI102" s="1416"/>
      <c r="HVJ102" s="1413"/>
      <c r="HVK102" s="1406"/>
      <c r="HVL102" s="1407"/>
      <c r="HVM102" s="1408"/>
      <c r="HVN102" s="1412"/>
      <c r="HVO102" s="1416"/>
      <c r="HVP102" s="1413"/>
      <c r="HVQ102" s="1406"/>
      <c r="HVR102" s="1407"/>
      <c r="HVS102" s="1408"/>
      <c r="HVT102" s="1412"/>
      <c r="HVU102" s="1416"/>
      <c r="HVV102" s="1413"/>
      <c r="HVW102" s="1406"/>
      <c r="HVX102" s="1407"/>
      <c r="HVY102" s="1408"/>
      <c r="HVZ102" s="1412"/>
      <c r="HWA102" s="1416"/>
      <c r="HWB102" s="1413"/>
      <c r="HWC102" s="1406"/>
      <c r="HWD102" s="1407"/>
      <c r="HWE102" s="1408"/>
      <c r="HWF102" s="1412"/>
      <c r="HWG102" s="1416"/>
      <c r="HWH102" s="1413"/>
      <c r="HWI102" s="1406"/>
      <c r="HWJ102" s="1407"/>
      <c r="HWK102" s="1408"/>
      <c r="HWL102" s="1412"/>
      <c r="HWM102" s="1416"/>
      <c r="HWN102" s="1413"/>
      <c r="HWO102" s="1406"/>
      <c r="HWP102" s="1407"/>
      <c r="HWQ102" s="1408"/>
      <c r="HWR102" s="1412"/>
      <c r="HWS102" s="1416"/>
      <c r="HWT102" s="1413"/>
      <c r="HWU102" s="1406"/>
      <c r="HWV102" s="1407"/>
      <c r="HWW102" s="1408"/>
      <c r="HWX102" s="1412"/>
      <c r="HWY102" s="1416"/>
      <c r="HWZ102" s="1413"/>
      <c r="HXA102" s="1406"/>
      <c r="HXB102" s="1407"/>
      <c r="HXC102" s="1408"/>
      <c r="HXD102" s="1412"/>
      <c r="HXE102" s="1416"/>
      <c r="HXF102" s="1413"/>
      <c r="HXG102" s="1406"/>
      <c r="HXH102" s="1407"/>
      <c r="HXI102" s="1408"/>
      <c r="HXJ102" s="1412"/>
      <c r="HXK102" s="1416"/>
      <c r="HXL102" s="1413"/>
      <c r="HXM102" s="1406"/>
      <c r="HXN102" s="1407"/>
      <c r="HXO102" s="1408"/>
      <c r="HXP102" s="1412"/>
      <c r="HXQ102" s="1416"/>
      <c r="HXR102" s="1413"/>
      <c r="HXS102" s="1406"/>
      <c r="HXT102" s="1407"/>
      <c r="HXU102" s="1408"/>
      <c r="HXV102" s="1412"/>
      <c r="HXW102" s="1416"/>
      <c r="HXX102" s="1413"/>
      <c r="HXY102" s="1406"/>
      <c r="HXZ102" s="1407"/>
      <c r="HYA102" s="1408"/>
      <c r="HYB102" s="1412"/>
      <c r="HYC102" s="1416"/>
      <c r="HYD102" s="1413"/>
      <c r="HYE102" s="1406"/>
      <c r="HYF102" s="1407"/>
      <c r="HYG102" s="1408"/>
      <c r="HYH102" s="1412"/>
      <c r="HYI102" s="1416"/>
      <c r="HYJ102" s="1413"/>
      <c r="HYK102" s="1406"/>
      <c r="HYL102" s="1407"/>
      <c r="HYM102" s="1408"/>
      <c r="HYN102" s="1412"/>
      <c r="HYO102" s="1416"/>
      <c r="HYP102" s="1413"/>
      <c r="HYQ102" s="1406"/>
      <c r="HYR102" s="1407"/>
      <c r="HYS102" s="1408"/>
      <c r="HYT102" s="1412"/>
      <c r="HYU102" s="1416"/>
      <c r="HYV102" s="1413"/>
      <c r="HYW102" s="1406"/>
      <c r="HYX102" s="1407"/>
      <c r="HYY102" s="1408"/>
      <c r="HYZ102" s="1412"/>
      <c r="HZA102" s="1416"/>
      <c r="HZB102" s="1413"/>
      <c r="HZC102" s="1406"/>
      <c r="HZD102" s="1407"/>
      <c r="HZE102" s="1408"/>
      <c r="HZF102" s="1412"/>
      <c r="HZG102" s="1416"/>
      <c r="HZH102" s="1413"/>
      <c r="HZI102" s="1406"/>
      <c r="HZJ102" s="1407"/>
      <c r="HZK102" s="1408"/>
      <c r="HZL102" s="1412"/>
      <c r="HZM102" s="1416"/>
      <c r="HZN102" s="1413"/>
      <c r="HZO102" s="1406"/>
      <c r="HZP102" s="1407"/>
      <c r="HZQ102" s="1408"/>
      <c r="HZR102" s="1412"/>
      <c r="HZS102" s="1416"/>
      <c r="HZT102" s="1413"/>
      <c r="HZU102" s="1406"/>
      <c r="HZV102" s="1407"/>
      <c r="HZW102" s="1408"/>
      <c r="HZX102" s="1412"/>
      <c r="HZY102" s="1416"/>
      <c r="HZZ102" s="1413"/>
      <c r="IAA102" s="1406"/>
      <c r="IAB102" s="1407"/>
      <c r="IAC102" s="1408"/>
      <c r="IAD102" s="1412"/>
      <c r="IAE102" s="1416"/>
      <c r="IAF102" s="1413"/>
      <c r="IAG102" s="1406"/>
      <c r="IAH102" s="1407"/>
      <c r="IAI102" s="1408"/>
      <c r="IAJ102" s="1412"/>
      <c r="IAK102" s="1416"/>
      <c r="IAL102" s="1413"/>
      <c r="IAM102" s="1406"/>
      <c r="IAN102" s="1407"/>
      <c r="IAO102" s="1408"/>
      <c r="IAP102" s="1412"/>
      <c r="IAQ102" s="1416"/>
      <c r="IAR102" s="1413"/>
      <c r="IAS102" s="1406"/>
      <c r="IAT102" s="1407"/>
      <c r="IAU102" s="1408"/>
      <c r="IAV102" s="1412"/>
      <c r="IAW102" s="1416"/>
      <c r="IAX102" s="1413"/>
      <c r="IAY102" s="1406"/>
      <c r="IAZ102" s="1407"/>
      <c r="IBA102" s="1408"/>
      <c r="IBB102" s="1412"/>
      <c r="IBC102" s="1416"/>
      <c r="IBD102" s="1413"/>
      <c r="IBE102" s="1406"/>
      <c r="IBF102" s="1407"/>
      <c r="IBG102" s="1408"/>
      <c r="IBH102" s="1412"/>
      <c r="IBI102" s="1416"/>
      <c r="IBJ102" s="1413"/>
      <c r="IBK102" s="1406"/>
      <c r="IBL102" s="1407"/>
      <c r="IBM102" s="1408"/>
      <c r="IBN102" s="1412"/>
      <c r="IBO102" s="1416"/>
      <c r="IBP102" s="1413"/>
      <c r="IBQ102" s="1406"/>
      <c r="IBR102" s="1407"/>
      <c r="IBS102" s="1408"/>
      <c r="IBT102" s="1412"/>
      <c r="IBU102" s="1416"/>
      <c r="IBV102" s="1413"/>
      <c r="IBW102" s="1406"/>
      <c r="IBX102" s="1407"/>
      <c r="IBY102" s="1408"/>
      <c r="IBZ102" s="1412"/>
      <c r="ICA102" s="1416"/>
      <c r="ICB102" s="1413"/>
      <c r="ICC102" s="1406"/>
      <c r="ICD102" s="1407"/>
      <c r="ICE102" s="1408"/>
      <c r="ICF102" s="1412"/>
      <c r="ICG102" s="1416"/>
      <c r="ICH102" s="1413"/>
      <c r="ICI102" s="1406"/>
      <c r="ICJ102" s="1407"/>
      <c r="ICK102" s="1408"/>
      <c r="ICL102" s="1412"/>
      <c r="ICM102" s="1416"/>
      <c r="ICN102" s="1413"/>
      <c r="ICO102" s="1406"/>
      <c r="ICP102" s="1407"/>
      <c r="ICQ102" s="1408"/>
      <c r="ICR102" s="1412"/>
      <c r="ICS102" s="1416"/>
      <c r="ICT102" s="1413"/>
      <c r="ICU102" s="1406"/>
      <c r="ICV102" s="1407"/>
      <c r="ICW102" s="1408"/>
      <c r="ICX102" s="1412"/>
      <c r="ICY102" s="1416"/>
      <c r="ICZ102" s="1413"/>
      <c r="IDA102" s="1406"/>
      <c r="IDB102" s="1407"/>
      <c r="IDC102" s="1408"/>
      <c r="IDD102" s="1412"/>
      <c r="IDE102" s="1416"/>
      <c r="IDF102" s="1413"/>
      <c r="IDG102" s="1406"/>
      <c r="IDH102" s="1407"/>
      <c r="IDI102" s="1408"/>
      <c r="IDJ102" s="1412"/>
      <c r="IDK102" s="1416"/>
      <c r="IDL102" s="1413"/>
      <c r="IDM102" s="1406"/>
      <c r="IDN102" s="1407"/>
      <c r="IDO102" s="1408"/>
      <c r="IDP102" s="1412"/>
      <c r="IDQ102" s="1416"/>
      <c r="IDR102" s="1413"/>
      <c r="IDS102" s="1406"/>
      <c r="IDT102" s="1407"/>
      <c r="IDU102" s="1408"/>
      <c r="IDV102" s="1412"/>
      <c r="IDW102" s="1416"/>
      <c r="IDX102" s="1413"/>
      <c r="IDY102" s="1406"/>
      <c r="IDZ102" s="1407"/>
      <c r="IEA102" s="1408"/>
      <c r="IEB102" s="1412"/>
      <c r="IEC102" s="1416"/>
      <c r="IED102" s="1413"/>
      <c r="IEE102" s="1406"/>
      <c r="IEF102" s="1407"/>
      <c r="IEG102" s="1408"/>
      <c r="IEH102" s="1412"/>
      <c r="IEI102" s="1416"/>
      <c r="IEJ102" s="1413"/>
      <c r="IEK102" s="1406"/>
      <c r="IEL102" s="1407"/>
      <c r="IEM102" s="1408"/>
      <c r="IEN102" s="1412"/>
      <c r="IEO102" s="1416"/>
      <c r="IEP102" s="1413"/>
      <c r="IEQ102" s="1406"/>
      <c r="IER102" s="1407"/>
      <c r="IES102" s="1408"/>
      <c r="IET102" s="1412"/>
      <c r="IEU102" s="1416"/>
      <c r="IEV102" s="1413"/>
      <c r="IEW102" s="1406"/>
      <c r="IEX102" s="1407"/>
      <c r="IEY102" s="1408"/>
      <c r="IEZ102" s="1412"/>
      <c r="IFA102" s="1416"/>
      <c r="IFB102" s="1413"/>
      <c r="IFC102" s="1406"/>
      <c r="IFD102" s="1407"/>
      <c r="IFE102" s="1408"/>
      <c r="IFF102" s="1412"/>
      <c r="IFG102" s="1416"/>
      <c r="IFH102" s="1413"/>
      <c r="IFI102" s="1406"/>
      <c r="IFJ102" s="1407"/>
      <c r="IFK102" s="1408"/>
      <c r="IFL102" s="1412"/>
      <c r="IFM102" s="1416"/>
      <c r="IFN102" s="1413"/>
      <c r="IFO102" s="1406"/>
      <c r="IFP102" s="1407"/>
      <c r="IFQ102" s="1408"/>
      <c r="IFR102" s="1412"/>
      <c r="IFS102" s="1416"/>
      <c r="IFT102" s="1413"/>
      <c r="IFU102" s="1406"/>
      <c r="IFV102" s="1407"/>
      <c r="IFW102" s="1408"/>
      <c r="IFX102" s="1412"/>
      <c r="IFY102" s="1416"/>
      <c r="IFZ102" s="1413"/>
      <c r="IGA102" s="1406"/>
      <c r="IGB102" s="1407"/>
      <c r="IGC102" s="1408"/>
      <c r="IGD102" s="1412"/>
      <c r="IGE102" s="1416"/>
      <c r="IGF102" s="1413"/>
      <c r="IGG102" s="1406"/>
      <c r="IGH102" s="1407"/>
      <c r="IGI102" s="1408"/>
      <c r="IGJ102" s="1412"/>
      <c r="IGK102" s="1416"/>
      <c r="IGL102" s="1413"/>
      <c r="IGM102" s="1406"/>
      <c r="IGN102" s="1407"/>
      <c r="IGO102" s="1408"/>
      <c r="IGP102" s="1412"/>
      <c r="IGQ102" s="1416"/>
      <c r="IGR102" s="1413"/>
      <c r="IGS102" s="1406"/>
      <c r="IGT102" s="1407"/>
      <c r="IGU102" s="1408"/>
      <c r="IGV102" s="1412"/>
      <c r="IGW102" s="1416"/>
      <c r="IGX102" s="1413"/>
      <c r="IGY102" s="1406"/>
      <c r="IGZ102" s="1407"/>
      <c r="IHA102" s="1408"/>
      <c r="IHB102" s="1412"/>
      <c r="IHC102" s="1416"/>
      <c r="IHD102" s="1413"/>
      <c r="IHE102" s="1406"/>
      <c r="IHF102" s="1407"/>
      <c r="IHG102" s="1408"/>
      <c r="IHH102" s="1412"/>
      <c r="IHI102" s="1416"/>
      <c r="IHJ102" s="1413"/>
      <c r="IHK102" s="1406"/>
      <c r="IHL102" s="1407"/>
      <c r="IHM102" s="1408"/>
      <c r="IHN102" s="1412"/>
      <c r="IHO102" s="1416"/>
      <c r="IHP102" s="1413"/>
      <c r="IHQ102" s="1406"/>
      <c r="IHR102" s="1407"/>
      <c r="IHS102" s="1408"/>
      <c r="IHT102" s="1412"/>
      <c r="IHU102" s="1416"/>
      <c r="IHV102" s="1413"/>
      <c r="IHW102" s="1406"/>
      <c r="IHX102" s="1407"/>
      <c r="IHY102" s="1408"/>
      <c r="IHZ102" s="1412"/>
      <c r="IIA102" s="1416"/>
      <c r="IIB102" s="1413"/>
      <c r="IIC102" s="1406"/>
      <c r="IID102" s="1407"/>
      <c r="IIE102" s="1408"/>
      <c r="IIF102" s="1412"/>
      <c r="IIG102" s="1416"/>
      <c r="IIH102" s="1413"/>
      <c r="III102" s="1406"/>
      <c r="IIJ102" s="1407"/>
      <c r="IIK102" s="1408"/>
      <c r="IIL102" s="1412"/>
      <c r="IIM102" s="1416"/>
      <c r="IIN102" s="1413"/>
      <c r="IIO102" s="1406"/>
      <c r="IIP102" s="1407"/>
      <c r="IIQ102" s="1408"/>
      <c r="IIR102" s="1412"/>
      <c r="IIS102" s="1416"/>
      <c r="IIT102" s="1413"/>
      <c r="IIU102" s="1406"/>
      <c r="IIV102" s="1407"/>
      <c r="IIW102" s="1408"/>
      <c r="IIX102" s="1412"/>
      <c r="IIY102" s="1416"/>
      <c r="IIZ102" s="1413"/>
      <c r="IJA102" s="1406"/>
      <c r="IJB102" s="1407"/>
      <c r="IJC102" s="1408"/>
      <c r="IJD102" s="1412"/>
      <c r="IJE102" s="1416"/>
      <c r="IJF102" s="1413"/>
      <c r="IJG102" s="1406"/>
      <c r="IJH102" s="1407"/>
      <c r="IJI102" s="1408"/>
      <c r="IJJ102" s="1412"/>
      <c r="IJK102" s="1416"/>
      <c r="IJL102" s="1413"/>
      <c r="IJM102" s="1406"/>
      <c r="IJN102" s="1407"/>
      <c r="IJO102" s="1408"/>
      <c r="IJP102" s="1412"/>
      <c r="IJQ102" s="1416"/>
      <c r="IJR102" s="1413"/>
      <c r="IJS102" s="1406"/>
      <c r="IJT102" s="1407"/>
      <c r="IJU102" s="1408"/>
      <c r="IJV102" s="1412"/>
      <c r="IJW102" s="1416"/>
      <c r="IJX102" s="1413"/>
      <c r="IJY102" s="1406"/>
      <c r="IJZ102" s="1407"/>
      <c r="IKA102" s="1408"/>
      <c r="IKB102" s="1412"/>
      <c r="IKC102" s="1416"/>
      <c r="IKD102" s="1413"/>
      <c r="IKE102" s="1406"/>
      <c r="IKF102" s="1407"/>
      <c r="IKG102" s="1408"/>
      <c r="IKH102" s="1412"/>
      <c r="IKI102" s="1416"/>
      <c r="IKJ102" s="1413"/>
      <c r="IKK102" s="1406"/>
      <c r="IKL102" s="1407"/>
      <c r="IKM102" s="1408"/>
      <c r="IKN102" s="1412"/>
      <c r="IKO102" s="1416"/>
      <c r="IKP102" s="1413"/>
      <c r="IKQ102" s="1406"/>
      <c r="IKR102" s="1407"/>
      <c r="IKS102" s="1408"/>
      <c r="IKT102" s="1412"/>
      <c r="IKU102" s="1416"/>
      <c r="IKV102" s="1413"/>
      <c r="IKW102" s="1406"/>
      <c r="IKX102" s="1407"/>
      <c r="IKY102" s="1408"/>
      <c r="IKZ102" s="1412"/>
      <c r="ILA102" s="1416"/>
      <c r="ILB102" s="1413"/>
      <c r="ILC102" s="1406"/>
      <c r="ILD102" s="1407"/>
      <c r="ILE102" s="1408"/>
      <c r="ILF102" s="1412"/>
      <c r="ILG102" s="1416"/>
      <c r="ILH102" s="1413"/>
      <c r="ILI102" s="1406"/>
      <c r="ILJ102" s="1407"/>
      <c r="ILK102" s="1408"/>
      <c r="ILL102" s="1412"/>
      <c r="ILM102" s="1416"/>
      <c r="ILN102" s="1413"/>
      <c r="ILO102" s="1406"/>
      <c r="ILP102" s="1407"/>
      <c r="ILQ102" s="1408"/>
      <c r="ILR102" s="1412"/>
      <c r="ILS102" s="1416"/>
      <c r="ILT102" s="1413"/>
      <c r="ILU102" s="1406"/>
      <c r="ILV102" s="1407"/>
      <c r="ILW102" s="1408"/>
      <c r="ILX102" s="1412"/>
      <c r="ILY102" s="1416"/>
      <c r="ILZ102" s="1413"/>
      <c r="IMA102" s="1406"/>
      <c r="IMB102" s="1407"/>
      <c r="IMC102" s="1408"/>
      <c r="IMD102" s="1412"/>
      <c r="IME102" s="1416"/>
      <c r="IMF102" s="1413"/>
      <c r="IMG102" s="1406"/>
      <c r="IMH102" s="1407"/>
      <c r="IMI102" s="1408"/>
      <c r="IMJ102" s="1412"/>
      <c r="IMK102" s="1416"/>
      <c r="IML102" s="1413"/>
      <c r="IMM102" s="1406"/>
      <c r="IMN102" s="1407"/>
      <c r="IMO102" s="1408"/>
      <c r="IMP102" s="1412"/>
      <c r="IMQ102" s="1416"/>
      <c r="IMR102" s="1413"/>
      <c r="IMS102" s="1406"/>
      <c r="IMT102" s="1407"/>
      <c r="IMU102" s="1408"/>
      <c r="IMV102" s="1412"/>
      <c r="IMW102" s="1416"/>
      <c r="IMX102" s="1413"/>
      <c r="IMY102" s="1406"/>
      <c r="IMZ102" s="1407"/>
      <c r="INA102" s="1408"/>
      <c r="INB102" s="1412"/>
      <c r="INC102" s="1416"/>
      <c r="IND102" s="1413"/>
      <c r="INE102" s="1406"/>
      <c r="INF102" s="1407"/>
      <c r="ING102" s="1408"/>
      <c r="INH102" s="1412"/>
      <c r="INI102" s="1416"/>
      <c r="INJ102" s="1413"/>
      <c r="INK102" s="1406"/>
      <c r="INL102" s="1407"/>
      <c r="INM102" s="1408"/>
      <c r="INN102" s="1412"/>
      <c r="INO102" s="1416"/>
      <c r="INP102" s="1413"/>
      <c r="INQ102" s="1406"/>
      <c r="INR102" s="1407"/>
      <c r="INS102" s="1408"/>
      <c r="INT102" s="1412"/>
      <c r="INU102" s="1416"/>
      <c r="INV102" s="1413"/>
      <c r="INW102" s="1406"/>
      <c r="INX102" s="1407"/>
      <c r="INY102" s="1408"/>
      <c r="INZ102" s="1412"/>
      <c r="IOA102" s="1416"/>
      <c r="IOB102" s="1413"/>
      <c r="IOC102" s="1406"/>
      <c r="IOD102" s="1407"/>
      <c r="IOE102" s="1408"/>
      <c r="IOF102" s="1412"/>
      <c r="IOG102" s="1416"/>
      <c r="IOH102" s="1413"/>
      <c r="IOI102" s="1406"/>
      <c r="IOJ102" s="1407"/>
      <c r="IOK102" s="1408"/>
      <c r="IOL102" s="1412"/>
      <c r="IOM102" s="1416"/>
      <c r="ION102" s="1413"/>
      <c r="IOO102" s="1406"/>
      <c r="IOP102" s="1407"/>
      <c r="IOQ102" s="1408"/>
      <c r="IOR102" s="1412"/>
      <c r="IOS102" s="1416"/>
      <c r="IOT102" s="1413"/>
      <c r="IOU102" s="1406"/>
      <c r="IOV102" s="1407"/>
      <c r="IOW102" s="1408"/>
      <c r="IOX102" s="1412"/>
      <c r="IOY102" s="1416"/>
      <c r="IOZ102" s="1413"/>
      <c r="IPA102" s="1406"/>
      <c r="IPB102" s="1407"/>
      <c r="IPC102" s="1408"/>
      <c r="IPD102" s="1412"/>
      <c r="IPE102" s="1416"/>
      <c r="IPF102" s="1413"/>
      <c r="IPG102" s="1406"/>
      <c r="IPH102" s="1407"/>
      <c r="IPI102" s="1408"/>
      <c r="IPJ102" s="1412"/>
      <c r="IPK102" s="1416"/>
      <c r="IPL102" s="1413"/>
      <c r="IPM102" s="1406"/>
      <c r="IPN102" s="1407"/>
      <c r="IPO102" s="1408"/>
      <c r="IPP102" s="1412"/>
      <c r="IPQ102" s="1416"/>
      <c r="IPR102" s="1413"/>
      <c r="IPS102" s="1406"/>
      <c r="IPT102" s="1407"/>
      <c r="IPU102" s="1408"/>
      <c r="IPV102" s="1412"/>
      <c r="IPW102" s="1416"/>
      <c r="IPX102" s="1413"/>
      <c r="IPY102" s="1406"/>
      <c r="IPZ102" s="1407"/>
      <c r="IQA102" s="1408"/>
      <c r="IQB102" s="1412"/>
      <c r="IQC102" s="1416"/>
      <c r="IQD102" s="1413"/>
      <c r="IQE102" s="1406"/>
      <c r="IQF102" s="1407"/>
      <c r="IQG102" s="1408"/>
      <c r="IQH102" s="1412"/>
      <c r="IQI102" s="1416"/>
      <c r="IQJ102" s="1413"/>
      <c r="IQK102" s="1406"/>
      <c r="IQL102" s="1407"/>
      <c r="IQM102" s="1408"/>
      <c r="IQN102" s="1412"/>
      <c r="IQO102" s="1416"/>
      <c r="IQP102" s="1413"/>
      <c r="IQQ102" s="1406"/>
      <c r="IQR102" s="1407"/>
      <c r="IQS102" s="1408"/>
      <c r="IQT102" s="1412"/>
      <c r="IQU102" s="1416"/>
      <c r="IQV102" s="1413"/>
      <c r="IQW102" s="1406"/>
      <c r="IQX102" s="1407"/>
      <c r="IQY102" s="1408"/>
      <c r="IQZ102" s="1412"/>
      <c r="IRA102" s="1416"/>
      <c r="IRB102" s="1413"/>
      <c r="IRC102" s="1406"/>
      <c r="IRD102" s="1407"/>
      <c r="IRE102" s="1408"/>
      <c r="IRF102" s="1412"/>
      <c r="IRG102" s="1416"/>
      <c r="IRH102" s="1413"/>
      <c r="IRI102" s="1406"/>
      <c r="IRJ102" s="1407"/>
      <c r="IRK102" s="1408"/>
      <c r="IRL102" s="1412"/>
      <c r="IRM102" s="1416"/>
      <c r="IRN102" s="1413"/>
      <c r="IRO102" s="1406"/>
      <c r="IRP102" s="1407"/>
      <c r="IRQ102" s="1408"/>
      <c r="IRR102" s="1412"/>
      <c r="IRS102" s="1416"/>
      <c r="IRT102" s="1413"/>
      <c r="IRU102" s="1406"/>
      <c r="IRV102" s="1407"/>
      <c r="IRW102" s="1408"/>
      <c r="IRX102" s="1412"/>
      <c r="IRY102" s="1416"/>
      <c r="IRZ102" s="1413"/>
      <c r="ISA102" s="1406"/>
      <c r="ISB102" s="1407"/>
      <c r="ISC102" s="1408"/>
      <c r="ISD102" s="1412"/>
      <c r="ISE102" s="1416"/>
      <c r="ISF102" s="1413"/>
      <c r="ISG102" s="1406"/>
      <c r="ISH102" s="1407"/>
      <c r="ISI102" s="1408"/>
      <c r="ISJ102" s="1412"/>
      <c r="ISK102" s="1416"/>
      <c r="ISL102" s="1413"/>
      <c r="ISM102" s="1406"/>
      <c r="ISN102" s="1407"/>
      <c r="ISO102" s="1408"/>
      <c r="ISP102" s="1412"/>
      <c r="ISQ102" s="1416"/>
      <c r="ISR102" s="1413"/>
      <c r="ISS102" s="1406"/>
      <c r="IST102" s="1407"/>
      <c r="ISU102" s="1408"/>
      <c r="ISV102" s="1412"/>
      <c r="ISW102" s="1416"/>
      <c r="ISX102" s="1413"/>
      <c r="ISY102" s="1406"/>
      <c r="ISZ102" s="1407"/>
      <c r="ITA102" s="1408"/>
      <c r="ITB102" s="1412"/>
      <c r="ITC102" s="1416"/>
      <c r="ITD102" s="1413"/>
      <c r="ITE102" s="1406"/>
      <c r="ITF102" s="1407"/>
      <c r="ITG102" s="1408"/>
      <c r="ITH102" s="1412"/>
      <c r="ITI102" s="1416"/>
      <c r="ITJ102" s="1413"/>
      <c r="ITK102" s="1406"/>
      <c r="ITL102" s="1407"/>
      <c r="ITM102" s="1408"/>
      <c r="ITN102" s="1412"/>
      <c r="ITO102" s="1416"/>
      <c r="ITP102" s="1413"/>
      <c r="ITQ102" s="1406"/>
      <c r="ITR102" s="1407"/>
      <c r="ITS102" s="1408"/>
      <c r="ITT102" s="1412"/>
      <c r="ITU102" s="1416"/>
      <c r="ITV102" s="1413"/>
      <c r="ITW102" s="1406"/>
      <c r="ITX102" s="1407"/>
      <c r="ITY102" s="1408"/>
      <c r="ITZ102" s="1412"/>
      <c r="IUA102" s="1416"/>
      <c r="IUB102" s="1413"/>
      <c r="IUC102" s="1406"/>
      <c r="IUD102" s="1407"/>
      <c r="IUE102" s="1408"/>
      <c r="IUF102" s="1412"/>
      <c r="IUG102" s="1416"/>
      <c r="IUH102" s="1413"/>
      <c r="IUI102" s="1406"/>
      <c r="IUJ102" s="1407"/>
      <c r="IUK102" s="1408"/>
      <c r="IUL102" s="1412"/>
      <c r="IUM102" s="1416"/>
      <c r="IUN102" s="1413"/>
      <c r="IUO102" s="1406"/>
      <c r="IUP102" s="1407"/>
      <c r="IUQ102" s="1408"/>
      <c r="IUR102" s="1412"/>
      <c r="IUS102" s="1416"/>
      <c r="IUT102" s="1413"/>
      <c r="IUU102" s="1406"/>
      <c r="IUV102" s="1407"/>
      <c r="IUW102" s="1408"/>
      <c r="IUX102" s="1412"/>
      <c r="IUY102" s="1416"/>
      <c r="IUZ102" s="1413"/>
      <c r="IVA102" s="1406"/>
      <c r="IVB102" s="1407"/>
      <c r="IVC102" s="1408"/>
      <c r="IVD102" s="1412"/>
      <c r="IVE102" s="1416"/>
      <c r="IVF102" s="1413"/>
      <c r="IVG102" s="1406"/>
      <c r="IVH102" s="1407"/>
      <c r="IVI102" s="1408"/>
      <c r="IVJ102" s="1412"/>
      <c r="IVK102" s="1416"/>
      <c r="IVL102" s="1413"/>
      <c r="IVM102" s="1406"/>
      <c r="IVN102" s="1407"/>
      <c r="IVO102" s="1408"/>
      <c r="IVP102" s="1412"/>
      <c r="IVQ102" s="1416"/>
      <c r="IVR102" s="1413"/>
      <c r="IVS102" s="1406"/>
      <c r="IVT102" s="1407"/>
      <c r="IVU102" s="1408"/>
      <c r="IVV102" s="1412"/>
      <c r="IVW102" s="1416"/>
      <c r="IVX102" s="1413"/>
      <c r="IVY102" s="1406"/>
      <c r="IVZ102" s="1407"/>
      <c r="IWA102" s="1408"/>
      <c r="IWB102" s="1412"/>
      <c r="IWC102" s="1416"/>
      <c r="IWD102" s="1413"/>
      <c r="IWE102" s="1406"/>
      <c r="IWF102" s="1407"/>
      <c r="IWG102" s="1408"/>
      <c r="IWH102" s="1412"/>
      <c r="IWI102" s="1416"/>
      <c r="IWJ102" s="1413"/>
      <c r="IWK102" s="1406"/>
      <c r="IWL102" s="1407"/>
      <c r="IWM102" s="1408"/>
      <c r="IWN102" s="1412"/>
      <c r="IWO102" s="1416"/>
      <c r="IWP102" s="1413"/>
      <c r="IWQ102" s="1406"/>
      <c r="IWR102" s="1407"/>
      <c r="IWS102" s="1408"/>
      <c r="IWT102" s="1412"/>
      <c r="IWU102" s="1416"/>
      <c r="IWV102" s="1413"/>
      <c r="IWW102" s="1406"/>
      <c r="IWX102" s="1407"/>
      <c r="IWY102" s="1408"/>
      <c r="IWZ102" s="1412"/>
      <c r="IXA102" s="1416"/>
      <c r="IXB102" s="1413"/>
      <c r="IXC102" s="1406"/>
      <c r="IXD102" s="1407"/>
      <c r="IXE102" s="1408"/>
      <c r="IXF102" s="1412"/>
      <c r="IXG102" s="1416"/>
      <c r="IXH102" s="1413"/>
      <c r="IXI102" s="1406"/>
      <c r="IXJ102" s="1407"/>
      <c r="IXK102" s="1408"/>
      <c r="IXL102" s="1412"/>
      <c r="IXM102" s="1416"/>
      <c r="IXN102" s="1413"/>
      <c r="IXO102" s="1406"/>
      <c r="IXP102" s="1407"/>
      <c r="IXQ102" s="1408"/>
      <c r="IXR102" s="1412"/>
      <c r="IXS102" s="1416"/>
      <c r="IXT102" s="1413"/>
      <c r="IXU102" s="1406"/>
      <c r="IXV102" s="1407"/>
      <c r="IXW102" s="1408"/>
      <c r="IXX102" s="1412"/>
      <c r="IXY102" s="1416"/>
      <c r="IXZ102" s="1413"/>
      <c r="IYA102" s="1406"/>
      <c r="IYB102" s="1407"/>
      <c r="IYC102" s="1408"/>
      <c r="IYD102" s="1412"/>
      <c r="IYE102" s="1416"/>
      <c r="IYF102" s="1413"/>
      <c r="IYG102" s="1406"/>
      <c r="IYH102" s="1407"/>
      <c r="IYI102" s="1408"/>
      <c r="IYJ102" s="1412"/>
      <c r="IYK102" s="1416"/>
      <c r="IYL102" s="1413"/>
      <c r="IYM102" s="1406"/>
      <c r="IYN102" s="1407"/>
      <c r="IYO102" s="1408"/>
      <c r="IYP102" s="1412"/>
      <c r="IYQ102" s="1416"/>
      <c r="IYR102" s="1413"/>
      <c r="IYS102" s="1406"/>
      <c r="IYT102" s="1407"/>
      <c r="IYU102" s="1408"/>
      <c r="IYV102" s="1412"/>
      <c r="IYW102" s="1416"/>
      <c r="IYX102" s="1413"/>
      <c r="IYY102" s="1406"/>
      <c r="IYZ102" s="1407"/>
      <c r="IZA102" s="1408"/>
      <c r="IZB102" s="1412"/>
      <c r="IZC102" s="1416"/>
      <c r="IZD102" s="1413"/>
      <c r="IZE102" s="1406"/>
      <c r="IZF102" s="1407"/>
      <c r="IZG102" s="1408"/>
      <c r="IZH102" s="1412"/>
      <c r="IZI102" s="1416"/>
      <c r="IZJ102" s="1413"/>
      <c r="IZK102" s="1406"/>
      <c r="IZL102" s="1407"/>
      <c r="IZM102" s="1408"/>
      <c r="IZN102" s="1412"/>
      <c r="IZO102" s="1416"/>
      <c r="IZP102" s="1413"/>
      <c r="IZQ102" s="1406"/>
      <c r="IZR102" s="1407"/>
      <c r="IZS102" s="1408"/>
      <c r="IZT102" s="1412"/>
      <c r="IZU102" s="1416"/>
      <c r="IZV102" s="1413"/>
      <c r="IZW102" s="1406"/>
      <c r="IZX102" s="1407"/>
      <c r="IZY102" s="1408"/>
      <c r="IZZ102" s="1412"/>
      <c r="JAA102" s="1416"/>
      <c r="JAB102" s="1413"/>
      <c r="JAC102" s="1406"/>
      <c r="JAD102" s="1407"/>
      <c r="JAE102" s="1408"/>
      <c r="JAF102" s="1412"/>
      <c r="JAG102" s="1416"/>
      <c r="JAH102" s="1413"/>
      <c r="JAI102" s="1406"/>
      <c r="JAJ102" s="1407"/>
      <c r="JAK102" s="1408"/>
      <c r="JAL102" s="1412"/>
      <c r="JAM102" s="1416"/>
      <c r="JAN102" s="1413"/>
      <c r="JAO102" s="1406"/>
      <c r="JAP102" s="1407"/>
      <c r="JAQ102" s="1408"/>
      <c r="JAR102" s="1412"/>
      <c r="JAS102" s="1416"/>
      <c r="JAT102" s="1413"/>
      <c r="JAU102" s="1406"/>
      <c r="JAV102" s="1407"/>
      <c r="JAW102" s="1408"/>
      <c r="JAX102" s="1412"/>
      <c r="JAY102" s="1416"/>
      <c r="JAZ102" s="1413"/>
      <c r="JBA102" s="1406"/>
      <c r="JBB102" s="1407"/>
      <c r="JBC102" s="1408"/>
      <c r="JBD102" s="1412"/>
      <c r="JBE102" s="1416"/>
      <c r="JBF102" s="1413"/>
      <c r="JBG102" s="1406"/>
      <c r="JBH102" s="1407"/>
      <c r="JBI102" s="1408"/>
      <c r="JBJ102" s="1412"/>
      <c r="JBK102" s="1416"/>
      <c r="JBL102" s="1413"/>
      <c r="JBM102" s="1406"/>
      <c r="JBN102" s="1407"/>
      <c r="JBO102" s="1408"/>
      <c r="JBP102" s="1412"/>
      <c r="JBQ102" s="1416"/>
      <c r="JBR102" s="1413"/>
      <c r="JBS102" s="1406"/>
      <c r="JBT102" s="1407"/>
      <c r="JBU102" s="1408"/>
      <c r="JBV102" s="1412"/>
      <c r="JBW102" s="1416"/>
      <c r="JBX102" s="1413"/>
      <c r="JBY102" s="1406"/>
      <c r="JBZ102" s="1407"/>
      <c r="JCA102" s="1408"/>
      <c r="JCB102" s="1412"/>
      <c r="JCC102" s="1416"/>
      <c r="JCD102" s="1413"/>
      <c r="JCE102" s="1406"/>
      <c r="JCF102" s="1407"/>
      <c r="JCG102" s="1408"/>
      <c r="JCH102" s="1412"/>
      <c r="JCI102" s="1416"/>
      <c r="JCJ102" s="1413"/>
      <c r="JCK102" s="1406"/>
      <c r="JCL102" s="1407"/>
      <c r="JCM102" s="1408"/>
      <c r="JCN102" s="1412"/>
      <c r="JCO102" s="1416"/>
      <c r="JCP102" s="1413"/>
      <c r="JCQ102" s="1406"/>
      <c r="JCR102" s="1407"/>
      <c r="JCS102" s="1408"/>
      <c r="JCT102" s="1412"/>
      <c r="JCU102" s="1416"/>
      <c r="JCV102" s="1413"/>
      <c r="JCW102" s="1406"/>
      <c r="JCX102" s="1407"/>
      <c r="JCY102" s="1408"/>
      <c r="JCZ102" s="1412"/>
      <c r="JDA102" s="1416"/>
      <c r="JDB102" s="1413"/>
      <c r="JDC102" s="1406"/>
      <c r="JDD102" s="1407"/>
      <c r="JDE102" s="1408"/>
      <c r="JDF102" s="1412"/>
      <c r="JDG102" s="1416"/>
      <c r="JDH102" s="1413"/>
      <c r="JDI102" s="1406"/>
      <c r="JDJ102" s="1407"/>
      <c r="JDK102" s="1408"/>
      <c r="JDL102" s="1412"/>
      <c r="JDM102" s="1416"/>
      <c r="JDN102" s="1413"/>
      <c r="JDO102" s="1406"/>
      <c r="JDP102" s="1407"/>
      <c r="JDQ102" s="1408"/>
      <c r="JDR102" s="1412"/>
      <c r="JDS102" s="1416"/>
      <c r="JDT102" s="1413"/>
      <c r="JDU102" s="1406"/>
      <c r="JDV102" s="1407"/>
      <c r="JDW102" s="1408"/>
      <c r="JDX102" s="1412"/>
      <c r="JDY102" s="1416"/>
      <c r="JDZ102" s="1413"/>
      <c r="JEA102" s="1406"/>
      <c r="JEB102" s="1407"/>
      <c r="JEC102" s="1408"/>
      <c r="JED102" s="1412"/>
      <c r="JEE102" s="1416"/>
      <c r="JEF102" s="1413"/>
      <c r="JEG102" s="1406"/>
      <c r="JEH102" s="1407"/>
      <c r="JEI102" s="1408"/>
      <c r="JEJ102" s="1412"/>
      <c r="JEK102" s="1416"/>
      <c r="JEL102" s="1413"/>
      <c r="JEM102" s="1406"/>
      <c r="JEN102" s="1407"/>
      <c r="JEO102" s="1408"/>
      <c r="JEP102" s="1412"/>
      <c r="JEQ102" s="1416"/>
      <c r="JER102" s="1413"/>
      <c r="JES102" s="1406"/>
      <c r="JET102" s="1407"/>
      <c r="JEU102" s="1408"/>
      <c r="JEV102" s="1412"/>
      <c r="JEW102" s="1416"/>
      <c r="JEX102" s="1413"/>
      <c r="JEY102" s="1406"/>
      <c r="JEZ102" s="1407"/>
      <c r="JFA102" s="1408"/>
      <c r="JFB102" s="1412"/>
      <c r="JFC102" s="1416"/>
      <c r="JFD102" s="1413"/>
      <c r="JFE102" s="1406"/>
      <c r="JFF102" s="1407"/>
      <c r="JFG102" s="1408"/>
      <c r="JFH102" s="1412"/>
      <c r="JFI102" s="1416"/>
      <c r="JFJ102" s="1413"/>
      <c r="JFK102" s="1406"/>
      <c r="JFL102" s="1407"/>
      <c r="JFM102" s="1408"/>
      <c r="JFN102" s="1412"/>
      <c r="JFO102" s="1416"/>
      <c r="JFP102" s="1413"/>
      <c r="JFQ102" s="1406"/>
      <c r="JFR102" s="1407"/>
      <c r="JFS102" s="1408"/>
      <c r="JFT102" s="1412"/>
      <c r="JFU102" s="1416"/>
      <c r="JFV102" s="1413"/>
      <c r="JFW102" s="1406"/>
      <c r="JFX102" s="1407"/>
      <c r="JFY102" s="1408"/>
      <c r="JFZ102" s="1412"/>
      <c r="JGA102" s="1416"/>
      <c r="JGB102" s="1413"/>
      <c r="JGC102" s="1406"/>
      <c r="JGD102" s="1407"/>
      <c r="JGE102" s="1408"/>
      <c r="JGF102" s="1412"/>
      <c r="JGG102" s="1416"/>
      <c r="JGH102" s="1413"/>
      <c r="JGI102" s="1406"/>
      <c r="JGJ102" s="1407"/>
      <c r="JGK102" s="1408"/>
      <c r="JGL102" s="1412"/>
      <c r="JGM102" s="1416"/>
      <c r="JGN102" s="1413"/>
      <c r="JGO102" s="1406"/>
      <c r="JGP102" s="1407"/>
      <c r="JGQ102" s="1408"/>
      <c r="JGR102" s="1412"/>
      <c r="JGS102" s="1416"/>
      <c r="JGT102" s="1413"/>
      <c r="JGU102" s="1406"/>
      <c r="JGV102" s="1407"/>
      <c r="JGW102" s="1408"/>
      <c r="JGX102" s="1412"/>
      <c r="JGY102" s="1416"/>
      <c r="JGZ102" s="1413"/>
      <c r="JHA102" s="1406"/>
      <c r="JHB102" s="1407"/>
      <c r="JHC102" s="1408"/>
      <c r="JHD102" s="1412"/>
      <c r="JHE102" s="1416"/>
      <c r="JHF102" s="1413"/>
      <c r="JHG102" s="1406"/>
      <c r="JHH102" s="1407"/>
      <c r="JHI102" s="1408"/>
      <c r="JHJ102" s="1412"/>
      <c r="JHK102" s="1416"/>
      <c r="JHL102" s="1413"/>
      <c r="JHM102" s="1406"/>
      <c r="JHN102" s="1407"/>
      <c r="JHO102" s="1408"/>
      <c r="JHP102" s="1412"/>
      <c r="JHQ102" s="1416"/>
      <c r="JHR102" s="1413"/>
      <c r="JHS102" s="1406"/>
      <c r="JHT102" s="1407"/>
      <c r="JHU102" s="1408"/>
      <c r="JHV102" s="1412"/>
      <c r="JHW102" s="1416"/>
      <c r="JHX102" s="1413"/>
      <c r="JHY102" s="1406"/>
      <c r="JHZ102" s="1407"/>
      <c r="JIA102" s="1408"/>
      <c r="JIB102" s="1412"/>
      <c r="JIC102" s="1416"/>
      <c r="JID102" s="1413"/>
      <c r="JIE102" s="1406"/>
      <c r="JIF102" s="1407"/>
      <c r="JIG102" s="1408"/>
      <c r="JIH102" s="1412"/>
      <c r="JII102" s="1416"/>
      <c r="JIJ102" s="1413"/>
      <c r="JIK102" s="1406"/>
      <c r="JIL102" s="1407"/>
      <c r="JIM102" s="1408"/>
      <c r="JIN102" s="1412"/>
      <c r="JIO102" s="1416"/>
      <c r="JIP102" s="1413"/>
      <c r="JIQ102" s="1406"/>
      <c r="JIR102" s="1407"/>
      <c r="JIS102" s="1408"/>
      <c r="JIT102" s="1412"/>
      <c r="JIU102" s="1416"/>
      <c r="JIV102" s="1413"/>
      <c r="JIW102" s="1406"/>
      <c r="JIX102" s="1407"/>
      <c r="JIY102" s="1408"/>
      <c r="JIZ102" s="1412"/>
      <c r="JJA102" s="1416"/>
      <c r="JJB102" s="1413"/>
      <c r="JJC102" s="1406"/>
      <c r="JJD102" s="1407"/>
      <c r="JJE102" s="1408"/>
      <c r="JJF102" s="1412"/>
      <c r="JJG102" s="1416"/>
      <c r="JJH102" s="1413"/>
      <c r="JJI102" s="1406"/>
      <c r="JJJ102" s="1407"/>
      <c r="JJK102" s="1408"/>
      <c r="JJL102" s="1412"/>
      <c r="JJM102" s="1416"/>
      <c r="JJN102" s="1413"/>
      <c r="JJO102" s="1406"/>
      <c r="JJP102" s="1407"/>
      <c r="JJQ102" s="1408"/>
      <c r="JJR102" s="1412"/>
      <c r="JJS102" s="1416"/>
      <c r="JJT102" s="1413"/>
      <c r="JJU102" s="1406"/>
      <c r="JJV102" s="1407"/>
      <c r="JJW102" s="1408"/>
      <c r="JJX102" s="1412"/>
      <c r="JJY102" s="1416"/>
      <c r="JJZ102" s="1413"/>
      <c r="JKA102" s="1406"/>
      <c r="JKB102" s="1407"/>
      <c r="JKC102" s="1408"/>
      <c r="JKD102" s="1412"/>
      <c r="JKE102" s="1416"/>
      <c r="JKF102" s="1413"/>
      <c r="JKG102" s="1406"/>
      <c r="JKH102" s="1407"/>
      <c r="JKI102" s="1408"/>
      <c r="JKJ102" s="1412"/>
      <c r="JKK102" s="1416"/>
      <c r="JKL102" s="1413"/>
      <c r="JKM102" s="1406"/>
      <c r="JKN102" s="1407"/>
      <c r="JKO102" s="1408"/>
      <c r="JKP102" s="1412"/>
      <c r="JKQ102" s="1416"/>
      <c r="JKR102" s="1413"/>
      <c r="JKS102" s="1406"/>
      <c r="JKT102" s="1407"/>
      <c r="JKU102" s="1408"/>
      <c r="JKV102" s="1412"/>
      <c r="JKW102" s="1416"/>
      <c r="JKX102" s="1413"/>
      <c r="JKY102" s="1406"/>
      <c r="JKZ102" s="1407"/>
      <c r="JLA102" s="1408"/>
      <c r="JLB102" s="1412"/>
      <c r="JLC102" s="1416"/>
      <c r="JLD102" s="1413"/>
      <c r="JLE102" s="1406"/>
      <c r="JLF102" s="1407"/>
      <c r="JLG102" s="1408"/>
      <c r="JLH102" s="1412"/>
      <c r="JLI102" s="1416"/>
      <c r="JLJ102" s="1413"/>
      <c r="JLK102" s="1406"/>
      <c r="JLL102" s="1407"/>
      <c r="JLM102" s="1408"/>
      <c r="JLN102" s="1412"/>
      <c r="JLO102" s="1416"/>
      <c r="JLP102" s="1413"/>
      <c r="JLQ102" s="1406"/>
      <c r="JLR102" s="1407"/>
      <c r="JLS102" s="1408"/>
      <c r="JLT102" s="1412"/>
      <c r="JLU102" s="1416"/>
      <c r="JLV102" s="1413"/>
      <c r="JLW102" s="1406"/>
      <c r="JLX102" s="1407"/>
      <c r="JLY102" s="1408"/>
      <c r="JLZ102" s="1412"/>
      <c r="JMA102" s="1416"/>
      <c r="JMB102" s="1413"/>
      <c r="JMC102" s="1406"/>
      <c r="JMD102" s="1407"/>
      <c r="JME102" s="1408"/>
      <c r="JMF102" s="1412"/>
      <c r="JMG102" s="1416"/>
      <c r="JMH102" s="1413"/>
      <c r="JMI102" s="1406"/>
      <c r="JMJ102" s="1407"/>
      <c r="JMK102" s="1408"/>
      <c r="JML102" s="1412"/>
      <c r="JMM102" s="1416"/>
      <c r="JMN102" s="1413"/>
      <c r="JMO102" s="1406"/>
      <c r="JMP102" s="1407"/>
      <c r="JMQ102" s="1408"/>
      <c r="JMR102" s="1412"/>
      <c r="JMS102" s="1416"/>
      <c r="JMT102" s="1413"/>
      <c r="JMU102" s="1406"/>
      <c r="JMV102" s="1407"/>
      <c r="JMW102" s="1408"/>
      <c r="JMX102" s="1412"/>
      <c r="JMY102" s="1416"/>
      <c r="JMZ102" s="1413"/>
      <c r="JNA102" s="1406"/>
      <c r="JNB102" s="1407"/>
      <c r="JNC102" s="1408"/>
      <c r="JND102" s="1412"/>
      <c r="JNE102" s="1416"/>
      <c r="JNF102" s="1413"/>
      <c r="JNG102" s="1406"/>
      <c r="JNH102" s="1407"/>
      <c r="JNI102" s="1408"/>
      <c r="JNJ102" s="1412"/>
      <c r="JNK102" s="1416"/>
      <c r="JNL102" s="1413"/>
      <c r="JNM102" s="1406"/>
      <c r="JNN102" s="1407"/>
      <c r="JNO102" s="1408"/>
      <c r="JNP102" s="1412"/>
      <c r="JNQ102" s="1416"/>
      <c r="JNR102" s="1413"/>
      <c r="JNS102" s="1406"/>
      <c r="JNT102" s="1407"/>
      <c r="JNU102" s="1408"/>
      <c r="JNV102" s="1412"/>
      <c r="JNW102" s="1416"/>
      <c r="JNX102" s="1413"/>
      <c r="JNY102" s="1406"/>
      <c r="JNZ102" s="1407"/>
      <c r="JOA102" s="1408"/>
      <c r="JOB102" s="1412"/>
      <c r="JOC102" s="1416"/>
      <c r="JOD102" s="1413"/>
      <c r="JOE102" s="1406"/>
      <c r="JOF102" s="1407"/>
      <c r="JOG102" s="1408"/>
      <c r="JOH102" s="1412"/>
      <c r="JOI102" s="1416"/>
      <c r="JOJ102" s="1413"/>
      <c r="JOK102" s="1406"/>
      <c r="JOL102" s="1407"/>
      <c r="JOM102" s="1408"/>
      <c r="JON102" s="1412"/>
      <c r="JOO102" s="1416"/>
      <c r="JOP102" s="1413"/>
      <c r="JOQ102" s="1406"/>
      <c r="JOR102" s="1407"/>
      <c r="JOS102" s="1408"/>
      <c r="JOT102" s="1412"/>
      <c r="JOU102" s="1416"/>
      <c r="JOV102" s="1413"/>
      <c r="JOW102" s="1406"/>
      <c r="JOX102" s="1407"/>
      <c r="JOY102" s="1408"/>
      <c r="JOZ102" s="1412"/>
      <c r="JPA102" s="1416"/>
      <c r="JPB102" s="1413"/>
      <c r="JPC102" s="1406"/>
      <c r="JPD102" s="1407"/>
      <c r="JPE102" s="1408"/>
      <c r="JPF102" s="1412"/>
      <c r="JPG102" s="1416"/>
      <c r="JPH102" s="1413"/>
      <c r="JPI102" s="1406"/>
      <c r="JPJ102" s="1407"/>
      <c r="JPK102" s="1408"/>
      <c r="JPL102" s="1412"/>
      <c r="JPM102" s="1416"/>
      <c r="JPN102" s="1413"/>
      <c r="JPO102" s="1406"/>
      <c r="JPP102" s="1407"/>
      <c r="JPQ102" s="1408"/>
      <c r="JPR102" s="1412"/>
      <c r="JPS102" s="1416"/>
      <c r="JPT102" s="1413"/>
      <c r="JPU102" s="1406"/>
      <c r="JPV102" s="1407"/>
      <c r="JPW102" s="1408"/>
      <c r="JPX102" s="1412"/>
      <c r="JPY102" s="1416"/>
      <c r="JPZ102" s="1413"/>
      <c r="JQA102" s="1406"/>
      <c r="JQB102" s="1407"/>
      <c r="JQC102" s="1408"/>
      <c r="JQD102" s="1412"/>
      <c r="JQE102" s="1416"/>
      <c r="JQF102" s="1413"/>
      <c r="JQG102" s="1406"/>
      <c r="JQH102" s="1407"/>
      <c r="JQI102" s="1408"/>
      <c r="JQJ102" s="1412"/>
      <c r="JQK102" s="1416"/>
      <c r="JQL102" s="1413"/>
      <c r="JQM102" s="1406"/>
      <c r="JQN102" s="1407"/>
      <c r="JQO102" s="1408"/>
      <c r="JQP102" s="1412"/>
      <c r="JQQ102" s="1416"/>
      <c r="JQR102" s="1413"/>
      <c r="JQS102" s="1406"/>
      <c r="JQT102" s="1407"/>
      <c r="JQU102" s="1408"/>
      <c r="JQV102" s="1412"/>
      <c r="JQW102" s="1416"/>
      <c r="JQX102" s="1413"/>
      <c r="JQY102" s="1406"/>
      <c r="JQZ102" s="1407"/>
      <c r="JRA102" s="1408"/>
      <c r="JRB102" s="1412"/>
      <c r="JRC102" s="1416"/>
      <c r="JRD102" s="1413"/>
      <c r="JRE102" s="1406"/>
      <c r="JRF102" s="1407"/>
      <c r="JRG102" s="1408"/>
      <c r="JRH102" s="1412"/>
      <c r="JRI102" s="1416"/>
      <c r="JRJ102" s="1413"/>
      <c r="JRK102" s="1406"/>
      <c r="JRL102" s="1407"/>
      <c r="JRM102" s="1408"/>
      <c r="JRN102" s="1412"/>
      <c r="JRO102" s="1416"/>
      <c r="JRP102" s="1413"/>
      <c r="JRQ102" s="1406"/>
      <c r="JRR102" s="1407"/>
      <c r="JRS102" s="1408"/>
      <c r="JRT102" s="1412"/>
      <c r="JRU102" s="1416"/>
      <c r="JRV102" s="1413"/>
      <c r="JRW102" s="1406"/>
      <c r="JRX102" s="1407"/>
      <c r="JRY102" s="1408"/>
      <c r="JRZ102" s="1412"/>
      <c r="JSA102" s="1416"/>
      <c r="JSB102" s="1413"/>
      <c r="JSC102" s="1406"/>
      <c r="JSD102" s="1407"/>
      <c r="JSE102" s="1408"/>
      <c r="JSF102" s="1412"/>
      <c r="JSG102" s="1416"/>
      <c r="JSH102" s="1413"/>
      <c r="JSI102" s="1406"/>
      <c r="JSJ102" s="1407"/>
      <c r="JSK102" s="1408"/>
      <c r="JSL102" s="1412"/>
      <c r="JSM102" s="1416"/>
      <c r="JSN102" s="1413"/>
      <c r="JSO102" s="1406"/>
      <c r="JSP102" s="1407"/>
      <c r="JSQ102" s="1408"/>
      <c r="JSR102" s="1412"/>
      <c r="JSS102" s="1416"/>
      <c r="JST102" s="1413"/>
      <c r="JSU102" s="1406"/>
      <c r="JSV102" s="1407"/>
      <c r="JSW102" s="1408"/>
      <c r="JSX102" s="1412"/>
      <c r="JSY102" s="1416"/>
      <c r="JSZ102" s="1413"/>
      <c r="JTA102" s="1406"/>
      <c r="JTB102" s="1407"/>
      <c r="JTC102" s="1408"/>
      <c r="JTD102" s="1412"/>
      <c r="JTE102" s="1416"/>
      <c r="JTF102" s="1413"/>
      <c r="JTG102" s="1406"/>
      <c r="JTH102" s="1407"/>
      <c r="JTI102" s="1408"/>
      <c r="JTJ102" s="1412"/>
      <c r="JTK102" s="1416"/>
      <c r="JTL102" s="1413"/>
      <c r="JTM102" s="1406"/>
      <c r="JTN102" s="1407"/>
      <c r="JTO102" s="1408"/>
      <c r="JTP102" s="1412"/>
      <c r="JTQ102" s="1416"/>
      <c r="JTR102" s="1413"/>
      <c r="JTS102" s="1406"/>
      <c r="JTT102" s="1407"/>
      <c r="JTU102" s="1408"/>
      <c r="JTV102" s="1412"/>
      <c r="JTW102" s="1416"/>
      <c r="JTX102" s="1413"/>
      <c r="JTY102" s="1406"/>
      <c r="JTZ102" s="1407"/>
      <c r="JUA102" s="1408"/>
      <c r="JUB102" s="1412"/>
      <c r="JUC102" s="1416"/>
      <c r="JUD102" s="1413"/>
      <c r="JUE102" s="1406"/>
      <c r="JUF102" s="1407"/>
      <c r="JUG102" s="1408"/>
      <c r="JUH102" s="1412"/>
      <c r="JUI102" s="1416"/>
      <c r="JUJ102" s="1413"/>
      <c r="JUK102" s="1406"/>
      <c r="JUL102" s="1407"/>
      <c r="JUM102" s="1408"/>
      <c r="JUN102" s="1412"/>
      <c r="JUO102" s="1416"/>
      <c r="JUP102" s="1413"/>
      <c r="JUQ102" s="1406"/>
      <c r="JUR102" s="1407"/>
      <c r="JUS102" s="1408"/>
      <c r="JUT102" s="1412"/>
      <c r="JUU102" s="1416"/>
      <c r="JUV102" s="1413"/>
      <c r="JUW102" s="1406"/>
      <c r="JUX102" s="1407"/>
      <c r="JUY102" s="1408"/>
      <c r="JUZ102" s="1412"/>
      <c r="JVA102" s="1416"/>
      <c r="JVB102" s="1413"/>
      <c r="JVC102" s="1406"/>
      <c r="JVD102" s="1407"/>
      <c r="JVE102" s="1408"/>
      <c r="JVF102" s="1412"/>
      <c r="JVG102" s="1416"/>
      <c r="JVH102" s="1413"/>
      <c r="JVI102" s="1406"/>
      <c r="JVJ102" s="1407"/>
      <c r="JVK102" s="1408"/>
      <c r="JVL102" s="1412"/>
      <c r="JVM102" s="1416"/>
      <c r="JVN102" s="1413"/>
      <c r="JVO102" s="1406"/>
      <c r="JVP102" s="1407"/>
      <c r="JVQ102" s="1408"/>
      <c r="JVR102" s="1412"/>
      <c r="JVS102" s="1416"/>
      <c r="JVT102" s="1413"/>
      <c r="JVU102" s="1406"/>
      <c r="JVV102" s="1407"/>
      <c r="JVW102" s="1408"/>
      <c r="JVX102" s="1412"/>
      <c r="JVY102" s="1416"/>
      <c r="JVZ102" s="1413"/>
      <c r="JWA102" s="1406"/>
      <c r="JWB102" s="1407"/>
      <c r="JWC102" s="1408"/>
      <c r="JWD102" s="1412"/>
      <c r="JWE102" s="1416"/>
      <c r="JWF102" s="1413"/>
      <c r="JWG102" s="1406"/>
      <c r="JWH102" s="1407"/>
      <c r="JWI102" s="1408"/>
      <c r="JWJ102" s="1412"/>
      <c r="JWK102" s="1416"/>
      <c r="JWL102" s="1413"/>
      <c r="JWM102" s="1406"/>
      <c r="JWN102" s="1407"/>
      <c r="JWO102" s="1408"/>
      <c r="JWP102" s="1412"/>
      <c r="JWQ102" s="1416"/>
      <c r="JWR102" s="1413"/>
      <c r="JWS102" s="1406"/>
      <c r="JWT102" s="1407"/>
      <c r="JWU102" s="1408"/>
      <c r="JWV102" s="1412"/>
      <c r="JWW102" s="1416"/>
      <c r="JWX102" s="1413"/>
      <c r="JWY102" s="1406"/>
      <c r="JWZ102" s="1407"/>
      <c r="JXA102" s="1408"/>
      <c r="JXB102" s="1412"/>
      <c r="JXC102" s="1416"/>
      <c r="JXD102" s="1413"/>
      <c r="JXE102" s="1406"/>
      <c r="JXF102" s="1407"/>
      <c r="JXG102" s="1408"/>
      <c r="JXH102" s="1412"/>
      <c r="JXI102" s="1416"/>
      <c r="JXJ102" s="1413"/>
      <c r="JXK102" s="1406"/>
      <c r="JXL102" s="1407"/>
      <c r="JXM102" s="1408"/>
      <c r="JXN102" s="1412"/>
      <c r="JXO102" s="1416"/>
      <c r="JXP102" s="1413"/>
      <c r="JXQ102" s="1406"/>
      <c r="JXR102" s="1407"/>
      <c r="JXS102" s="1408"/>
      <c r="JXT102" s="1412"/>
      <c r="JXU102" s="1416"/>
      <c r="JXV102" s="1413"/>
      <c r="JXW102" s="1406"/>
      <c r="JXX102" s="1407"/>
      <c r="JXY102" s="1408"/>
      <c r="JXZ102" s="1412"/>
      <c r="JYA102" s="1416"/>
      <c r="JYB102" s="1413"/>
      <c r="JYC102" s="1406"/>
      <c r="JYD102" s="1407"/>
      <c r="JYE102" s="1408"/>
      <c r="JYF102" s="1412"/>
      <c r="JYG102" s="1416"/>
      <c r="JYH102" s="1413"/>
      <c r="JYI102" s="1406"/>
      <c r="JYJ102" s="1407"/>
      <c r="JYK102" s="1408"/>
      <c r="JYL102" s="1412"/>
      <c r="JYM102" s="1416"/>
      <c r="JYN102" s="1413"/>
      <c r="JYO102" s="1406"/>
      <c r="JYP102" s="1407"/>
      <c r="JYQ102" s="1408"/>
      <c r="JYR102" s="1412"/>
      <c r="JYS102" s="1416"/>
      <c r="JYT102" s="1413"/>
      <c r="JYU102" s="1406"/>
      <c r="JYV102" s="1407"/>
      <c r="JYW102" s="1408"/>
      <c r="JYX102" s="1412"/>
      <c r="JYY102" s="1416"/>
      <c r="JYZ102" s="1413"/>
      <c r="JZA102" s="1406"/>
      <c r="JZB102" s="1407"/>
      <c r="JZC102" s="1408"/>
      <c r="JZD102" s="1412"/>
      <c r="JZE102" s="1416"/>
      <c r="JZF102" s="1413"/>
      <c r="JZG102" s="1406"/>
      <c r="JZH102" s="1407"/>
      <c r="JZI102" s="1408"/>
      <c r="JZJ102" s="1412"/>
      <c r="JZK102" s="1416"/>
      <c r="JZL102" s="1413"/>
      <c r="JZM102" s="1406"/>
      <c r="JZN102" s="1407"/>
      <c r="JZO102" s="1408"/>
      <c r="JZP102" s="1412"/>
      <c r="JZQ102" s="1416"/>
      <c r="JZR102" s="1413"/>
      <c r="JZS102" s="1406"/>
      <c r="JZT102" s="1407"/>
      <c r="JZU102" s="1408"/>
      <c r="JZV102" s="1412"/>
      <c r="JZW102" s="1416"/>
      <c r="JZX102" s="1413"/>
      <c r="JZY102" s="1406"/>
      <c r="JZZ102" s="1407"/>
      <c r="KAA102" s="1408"/>
      <c r="KAB102" s="1412"/>
      <c r="KAC102" s="1416"/>
      <c r="KAD102" s="1413"/>
      <c r="KAE102" s="1406"/>
      <c r="KAF102" s="1407"/>
      <c r="KAG102" s="1408"/>
      <c r="KAH102" s="1412"/>
      <c r="KAI102" s="1416"/>
      <c r="KAJ102" s="1413"/>
      <c r="KAK102" s="1406"/>
      <c r="KAL102" s="1407"/>
      <c r="KAM102" s="1408"/>
      <c r="KAN102" s="1412"/>
      <c r="KAO102" s="1416"/>
      <c r="KAP102" s="1413"/>
      <c r="KAQ102" s="1406"/>
      <c r="KAR102" s="1407"/>
      <c r="KAS102" s="1408"/>
      <c r="KAT102" s="1412"/>
      <c r="KAU102" s="1416"/>
      <c r="KAV102" s="1413"/>
      <c r="KAW102" s="1406"/>
      <c r="KAX102" s="1407"/>
      <c r="KAY102" s="1408"/>
      <c r="KAZ102" s="1412"/>
      <c r="KBA102" s="1416"/>
      <c r="KBB102" s="1413"/>
      <c r="KBC102" s="1406"/>
      <c r="KBD102" s="1407"/>
      <c r="KBE102" s="1408"/>
      <c r="KBF102" s="1412"/>
      <c r="KBG102" s="1416"/>
      <c r="KBH102" s="1413"/>
      <c r="KBI102" s="1406"/>
      <c r="KBJ102" s="1407"/>
      <c r="KBK102" s="1408"/>
      <c r="KBL102" s="1412"/>
      <c r="KBM102" s="1416"/>
      <c r="KBN102" s="1413"/>
      <c r="KBO102" s="1406"/>
      <c r="KBP102" s="1407"/>
      <c r="KBQ102" s="1408"/>
      <c r="KBR102" s="1412"/>
      <c r="KBS102" s="1416"/>
      <c r="KBT102" s="1413"/>
      <c r="KBU102" s="1406"/>
      <c r="KBV102" s="1407"/>
      <c r="KBW102" s="1408"/>
      <c r="KBX102" s="1412"/>
      <c r="KBY102" s="1416"/>
      <c r="KBZ102" s="1413"/>
      <c r="KCA102" s="1406"/>
      <c r="KCB102" s="1407"/>
      <c r="KCC102" s="1408"/>
      <c r="KCD102" s="1412"/>
      <c r="KCE102" s="1416"/>
      <c r="KCF102" s="1413"/>
      <c r="KCG102" s="1406"/>
      <c r="KCH102" s="1407"/>
      <c r="KCI102" s="1408"/>
      <c r="KCJ102" s="1412"/>
      <c r="KCK102" s="1416"/>
      <c r="KCL102" s="1413"/>
      <c r="KCM102" s="1406"/>
      <c r="KCN102" s="1407"/>
      <c r="KCO102" s="1408"/>
      <c r="KCP102" s="1412"/>
      <c r="KCQ102" s="1416"/>
      <c r="KCR102" s="1413"/>
      <c r="KCS102" s="1406"/>
      <c r="KCT102" s="1407"/>
      <c r="KCU102" s="1408"/>
      <c r="KCV102" s="1412"/>
      <c r="KCW102" s="1416"/>
      <c r="KCX102" s="1413"/>
      <c r="KCY102" s="1406"/>
      <c r="KCZ102" s="1407"/>
      <c r="KDA102" s="1408"/>
      <c r="KDB102" s="1412"/>
      <c r="KDC102" s="1416"/>
      <c r="KDD102" s="1413"/>
      <c r="KDE102" s="1406"/>
      <c r="KDF102" s="1407"/>
      <c r="KDG102" s="1408"/>
      <c r="KDH102" s="1412"/>
      <c r="KDI102" s="1416"/>
      <c r="KDJ102" s="1413"/>
      <c r="KDK102" s="1406"/>
      <c r="KDL102" s="1407"/>
      <c r="KDM102" s="1408"/>
      <c r="KDN102" s="1412"/>
      <c r="KDO102" s="1416"/>
      <c r="KDP102" s="1413"/>
      <c r="KDQ102" s="1406"/>
      <c r="KDR102" s="1407"/>
      <c r="KDS102" s="1408"/>
      <c r="KDT102" s="1412"/>
      <c r="KDU102" s="1416"/>
      <c r="KDV102" s="1413"/>
      <c r="KDW102" s="1406"/>
      <c r="KDX102" s="1407"/>
      <c r="KDY102" s="1408"/>
      <c r="KDZ102" s="1412"/>
      <c r="KEA102" s="1416"/>
      <c r="KEB102" s="1413"/>
      <c r="KEC102" s="1406"/>
      <c r="KED102" s="1407"/>
      <c r="KEE102" s="1408"/>
      <c r="KEF102" s="1412"/>
      <c r="KEG102" s="1416"/>
      <c r="KEH102" s="1413"/>
      <c r="KEI102" s="1406"/>
      <c r="KEJ102" s="1407"/>
      <c r="KEK102" s="1408"/>
      <c r="KEL102" s="1412"/>
      <c r="KEM102" s="1416"/>
      <c r="KEN102" s="1413"/>
      <c r="KEO102" s="1406"/>
      <c r="KEP102" s="1407"/>
      <c r="KEQ102" s="1408"/>
      <c r="KER102" s="1412"/>
      <c r="KES102" s="1416"/>
      <c r="KET102" s="1413"/>
      <c r="KEU102" s="1406"/>
      <c r="KEV102" s="1407"/>
      <c r="KEW102" s="1408"/>
      <c r="KEX102" s="1412"/>
      <c r="KEY102" s="1416"/>
      <c r="KEZ102" s="1413"/>
      <c r="KFA102" s="1406"/>
      <c r="KFB102" s="1407"/>
      <c r="KFC102" s="1408"/>
      <c r="KFD102" s="1412"/>
      <c r="KFE102" s="1416"/>
      <c r="KFF102" s="1413"/>
      <c r="KFG102" s="1406"/>
      <c r="KFH102" s="1407"/>
      <c r="KFI102" s="1408"/>
      <c r="KFJ102" s="1412"/>
      <c r="KFK102" s="1416"/>
      <c r="KFL102" s="1413"/>
      <c r="KFM102" s="1406"/>
      <c r="KFN102" s="1407"/>
      <c r="KFO102" s="1408"/>
      <c r="KFP102" s="1412"/>
      <c r="KFQ102" s="1416"/>
      <c r="KFR102" s="1413"/>
      <c r="KFS102" s="1406"/>
      <c r="KFT102" s="1407"/>
      <c r="KFU102" s="1408"/>
      <c r="KFV102" s="1412"/>
      <c r="KFW102" s="1416"/>
      <c r="KFX102" s="1413"/>
      <c r="KFY102" s="1406"/>
      <c r="KFZ102" s="1407"/>
      <c r="KGA102" s="1408"/>
      <c r="KGB102" s="1412"/>
      <c r="KGC102" s="1416"/>
      <c r="KGD102" s="1413"/>
      <c r="KGE102" s="1406"/>
      <c r="KGF102" s="1407"/>
      <c r="KGG102" s="1408"/>
      <c r="KGH102" s="1412"/>
      <c r="KGI102" s="1416"/>
      <c r="KGJ102" s="1413"/>
      <c r="KGK102" s="1406"/>
      <c r="KGL102" s="1407"/>
      <c r="KGM102" s="1408"/>
      <c r="KGN102" s="1412"/>
      <c r="KGO102" s="1416"/>
      <c r="KGP102" s="1413"/>
      <c r="KGQ102" s="1406"/>
      <c r="KGR102" s="1407"/>
      <c r="KGS102" s="1408"/>
      <c r="KGT102" s="1412"/>
      <c r="KGU102" s="1416"/>
      <c r="KGV102" s="1413"/>
      <c r="KGW102" s="1406"/>
      <c r="KGX102" s="1407"/>
      <c r="KGY102" s="1408"/>
      <c r="KGZ102" s="1412"/>
      <c r="KHA102" s="1416"/>
      <c r="KHB102" s="1413"/>
      <c r="KHC102" s="1406"/>
      <c r="KHD102" s="1407"/>
      <c r="KHE102" s="1408"/>
      <c r="KHF102" s="1412"/>
      <c r="KHG102" s="1416"/>
      <c r="KHH102" s="1413"/>
      <c r="KHI102" s="1406"/>
      <c r="KHJ102" s="1407"/>
      <c r="KHK102" s="1408"/>
      <c r="KHL102" s="1412"/>
      <c r="KHM102" s="1416"/>
      <c r="KHN102" s="1413"/>
      <c r="KHO102" s="1406"/>
      <c r="KHP102" s="1407"/>
      <c r="KHQ102" s="1408"/>
      <c r="KHR102" s="1412"/>
      <c r="KHS102" s="1416"/>
      <c r="KHT102" s="1413"/>
      <c r="KHU102" s="1406"/>
      <c r="KHV102" s="1407"/>
      <c r="KHW102" s="1408"/>
      <c r="KHX102" s="1412"/>
      <c r="KHY102" s="1416"/>
      <c r="KHZ102" s="1413"/>
      <c r="KIA102" s="1406"/>
      <c r="KIB102" s="1407"/>
      <c r="KIC102" s="1408"/>
      <c r="KID102" s="1412"/>
      <c r="KIE102" s="1416"/>
      <c r="KIF102" s="1413"/>
      <c r="KIG102" s="1406"/>
      <c r="KIH102" s="1407"/>
      <c r="KII102" s="1408"/>
      <c r="KIJ102" s="1412"/>
      <c r="KIK102" s="1416"/>
      <c r="KIL102" s="1413"/>
      <c r="KIM102" s="1406"/>
      <c r="KIN102" s="1407"/>
      <c r="KIO102" s="1408"/>
      <c r="KIP102" s="1412"/>
      <c r="KIQ102" s="1416"/>
      <c r="KIR102" s="1413"/>
      <c r="KIS102" s="1406"/>
      <c r="KIT102" s="1407"/>
      <c r="KIU102" s="1408"/>
      <c r="KIV102" s="1412"/>
      <c r="KIW102" s="1416"/>
      <c r="KIX102" s="1413"/>
      <c r="KIY102" s="1406"/>
      <c r="KIZ102" s="1407"/>
      <c r="KJA102" s="1408"/>
      <c r="KJB102" s="1412"/>
      <c r="KJC102" s="1416"/>
      <c r="KJD102" s="1413"/>
      <c r="KJE102" s="1406"/>
      <c r="KJF102" s="1407"/>
      <c r="KJG102" s="1408"/>
      <c r="KJH102" s="1412"/>
      <c r="KJI102" s="1416"/>
      <c r="KJJ102" s="1413"/>
      <c r="KJK102" s="1406"/>
      <c r="KJL102" s="1407"/>
      <c r="KJM102" s="1408"/>
      <c r="KJN102" s="1412"/>
      <c r="KJO102" s="1416"/>
      <c r="KJP102" s="1413"/>
      <c r="KJQ102" s="1406"/>
      <c r="KJR102" s="1407"/>
      <c r="KJS102" s="1408"/>
      <c r="KJT102" s="1412"/>
      <c r="KJU102" s="1416"/>
      <c r="KJV102" s="1413"/>
      <c r="KJW102" s="1406"/>
      <c r="KJX102" s="1407"/>
      <c r="KJY102" s="1408"/>
      <c r="KJZ102" s="1412"/>
      <c r="KKA102" s="1416"/>
      <c r="KKB102" s="1413"/>
      <c r="KKC102" s="1406"/>
      <c r="KKD102" s="1407"/>
      <c r="KKE102" s="1408"/>
      <c r="KKF102" s="1412"/>
      <c r="KKG102" s="1416"/>
      <c r="KKH102" s="1413"/>
      <c r="KKI102" s="1406"/>
      <c r="KKJ102" s="1407"/>
      <c r="KKK102" s="1408"/>
      <c r="KKL102" s="1412"/>
      <c r="KKM102" s="1416"/>
      <c r="KKN102" s="1413"/>
      <c r="KKO102" s="1406"/>
      <c r="KKP102" s="1407"/>
      <c r="KKQ102" s="1408"/>
      <c r="KKR102" s="1412"/>
      <c r="KKS102" s="1416"/>
      <c r="KKT102" s="1413"/>
      <c r="KKU102" s="1406"/>
      <c r="KKV102" s="1407"/>
      <c r="KKW102" s="1408"/>
      <c r="KKX102" s="1412"/>
      <c r="KKY102" s="1416"/>
      <c r="KKZ102" s="1413"/>
      <c r="KLA102" s="1406"/>
      <c r="KLB102" s="1407"/>
      <c r="KLC102" s="1408"/>
      <c r="KLD102" s="1412"/>
      <c r="KLE102" s="1416"/>
      <c r="KLF102" s="1413"/>
      <c r="KLG102" s="1406"/>
      <c r="KLH102" s="1407"/>
      <c r="KLI102" s="1408"/>
      <c r="KLJ102" s="1412"/>
      <c r="KLK102" s="1416"/>
      <c r="KLL102" s="1413"/>
      <c r="KLM102" s="1406"/>
      <c r="KLN102" s="1407"/>
      <c r="KLO102" s="1408"/>
      <c r="KLP102" s="1412"/>
      <c r="KLQ102" s="1416"/>
      <c r="KLR102" s="1413"/>
      <c r="KLS102" s="1406"/>
      <c r="KLT102" s="1407"/>
      <c r="KLU102" s="1408"/>
      <c r="KLV102" s="1412"/>
      <c r="KLW102" s="1416"/>
      <c r="KLX102" s="1413"/>
      <c r="KLY102" s="1406"/>
      <c r="KLZ102" s="1407"/>
      <c r="KMA102" s="1408"/>
      <c r="KMB102" s="1412"/>
      <c r="KMC102" s="1416"/>
      <c r="KMD102" s="1413"/>
      <c r="KME102" s="1406"/>
      <c r="KMF102" s="1407"/>
      <c r="KMG102" s="1408"/>
      <c r="KMH102" s="1412"/>
      <c r="KMI102" s="1416"/>
      <c r="KMJ102" s="1413"/>
      <c r="KMK102" s="1406"/>
      <c r="KML102" s="1407"/>
      <c r="KMM102" s="1408"/>
      <c r="KMN102" s="1412"/>
      <c r="KMO102" s="1416"/>
      <c r="KMP102" s="1413"/>
      <c r="KMQ102" s="1406"/>
      <c r="KMR102" s="1407"/>
      <c r="KMS102" s="1408"/>
      <c r="KMT102" s="1412"/>
      <c r="KMU102" s="1416"/>
      <c r="KMV102" s="1413"/>
      <c r="KMW102" s="1406"/>
      <c r="KMX102" s="1407"/>
      <c r="KMY102" s="1408"/>
      <c r="KMZ102" s="1412"/>
      <c r="KNA102" s="1416"/>
      <c r="KNB102" s="1413"/>
      <c r="KNC102" s="1406"/>
      <c r="KND102" s="1407"/>
      <c r="KNE102" s="1408"/>
      <c r="KNF102" s="1412"/>
      <c r="KNG102" s="1416"/>
      <c r="KNH102" s="1413"/>
      <c r="KNI102" s="1406"/>
      <c r="KNJ102" s="1407"/>
      <c r="KNK102" s="1408"/>
      <c r="KNL102" s="1412"/>
      <c r="KNM102" s="1416"/>
      <c r="KNN102" s="1413"/>
      <c r="KNO102" s="1406"/>
      <c r="KNP102" s="1407"/>
      <c r="KNQ102" s="1408"/>
      <c r="KNR102" s="1412"/>
      <c r="KNS102" s="1416"/>
      <c r="KNT102" s="1413"/>
      <c r="KNU102" s="1406"/>
      <c r="KNV102" s="1407"/>
      <c r="KNW102" s="1408"/>
      <c r="KNX102" s="1412"/>
      <c r="KNY102" s="1416"/>
      <c r="KNZ102" s="1413"/>
      <c r="KOA102" s="1406"/>
      <c r="KOB102" s="1407"/>
      <c r="KOC102" s="1408"/>
      <c r="KOD102" s="1412"/>
      <c r="KOE102" s="1416"/>
      <c r="KOF102" s="1413"/>
      <c r="KOG102" s="1406"/>
      <c r="KOH102" s="1407"/>
      <c r="KOI102" s="1408"/>
      <c r="KOJ102" s="1412"/>
      <c r="KOK102" s="1416"/>
      <c r="KOL102" s="1413"/>
      <c r="KOM102" s="1406"/>
      <c r="KON102" s="1407"/>
      <c r="KOO102" s="1408"/>
      <c r="KOP102" s="1412"/>
      <c r="KOQ102" s="1416"/>
      <c r="KOR102" s="1413"/>
      <c r="KOS102" s="1406"/>
      <c r="KOT102" s="1407"/>
      <c r="KOU102" s="1408"/>
      <c r="KOV102" s="1412"/>
      <c r="KOW102" s="1416"/>
      <c r="KOX102" s="1413"/>
      <c r="KOY102" s="1406"/>
      <c r="KOZ102" s="1407"/>
      <c r="KPA102" s="1408"/>
      <c r="KPB102" s="1412"/>
      <c r="KPC102" s="1416"/>
      <c r="KPD102" s="1413"/>
      <c r="KPE102" s="1406"/>
      <c r="KPF102" s="1407"/>
      <c r="KPG102" s="1408"/>
      <c r="KPH102" s="1412"/>
      <c r="KPI102" s="1416"/>
      <c r="KPJ102" s="1413"/>
      <c r="KPK102" s="1406"/>
      <c r="KPL102" s="1407"/>
      <c r="KPM102" s="1408"/>
      <c r="KPN102" s="1412"/>
      <c r="KPO102" s="1416"/>
      <c r="KPP102" s="1413"/>
      <c r="KPQ102" s="1406"/>
      <c r="KPR102" s="1407"/>
      <c r="KPS102" s="1408"/>
      <c r="KPT102" s="1412"/>
      <c r="KPU102" s="1416"/>
      <c r="KPV102" s="1413"/>
      <c r="KPW102" s="1406"/>
      <c r="KPX102" s="1407"/>
      <c r="KPY102" s="1408"/>
      <c r="KPZ102" s="1412"/>
      <c r="KQA102" s="1416"/>
      <c r="KQB102" s="1413"/>
      <c r="KQC102" s="1406"/>
      <c r="KQD102" s="1407"/>
      <c r="KQE102" s="1408"/>
      <c r="KQF102" s="1412"/>
      <c r="KQG102" s="1416"/>
      <c r="KQH102" s="1413"/>
      <c r="KQI102" s="1406"/>
      <c r="KQJ102" s="1407"/>
      <c r="KQK102" s="1408"/>
      <c r="KQL102" s="1412"/>
      <c r="KQM102" s="1416"/>
      <c r="KQN102" s="1413"/>
      <c r="KQO102" s="1406"/>
      <c r="KQP102" s="1407"/>
      <c r="KQQ102" s="1408"/>
      <c r="KQR102" s="1412"/>
      <c r="KQS102" s="1416"/>
      <c r="KQT102" s="1413"/>
      <c r="KQU102" s="1406"/>
      <c r="KQV102" s="1407"/>
      <c r="KQW102" s="1408"/>
      <c r="KQX102" s="1412"/>
      <c r="KQY102" s="1416"/>
      <c r="KQZ102" s="1413"/>
      <c r="KRA102" s="1406"/>
      <c r="KRB102" s="1407"/>
      <c r="KRC102" s="1408"/>
      <c r="KRD102" s="1412"/>
      <c r="KRE102" s="1416"/>
      <c r="KRF102" s="1413"/>
      <c r="KRG102" s="1406"/>
      <c r="KRH102" s="1407"/>
      <c r="KRI102" s="1408"/>
      <c r="KRJ102" s="1412"/>
      <c r="KRK102" s="1416"/>
      <c r="KRL102" s="1413"/>
      <c r="KRM102" s="1406"/>
      <c r="KRN102" s="1407"/>
      <c r="KRO102" s="1408"/>
      <c r="KRP102" s="1412"/>
      <c r="KRQ102" s="1416"/>
      <c r="KRR102" s="1413"/>
      <c r="KRS102" s="1406"/>
      <c r="KRT102" s="1407"/>
      <c r="KRU102" s="1408"/>
      <c r="KRV102" s="1412"/>
      <c r="KRW102" s="1416"/>
      <c r="KRX102" s="1413"/>
      <c r="KRY102" s="1406"/>
      <c r="KRZ102" s="1407"/>
      <c r="KSA102" s="1408"/>
      <c r="KSB102" s="1412"/>
      <c r="KSC102" s="1416"/>
      <c r="KSD102" s="1413"/>
      <c r="KSE102" s="1406"/>
      <c r="KSF102" s="1407"/>
      <c r="KSG102" s="1408"/>
      <c r="KSH102" s="1412"/>
      <c r="KSI102" s="1416"/>
      <c r="KSJ102" s="1413"/>
      <c r="KSK102" s="1406"/>
      <c r="KSL102" s="1407"/>
      <c r="KSM102" s="1408"/>
      <c r="KSN102" s="1412"/>
      <c r="KSO102" s="1416"/>
      <c r="KSP102" s="1413"/>
      <c r="KSQ102" s="1406"/>
      <c r="KSR102" s="1407"/>
      <c r="KSS102" s="1408"/>
      <c r="KST102" s="1412"/>
      <c r="KSU102" s="1416"/>
      <c r="KSV102" s="1413"/>
      <c r="KSW102" s="1406"/>
      <c r="KSX102" s="1407"/>
      <c r="KSY102" s="1408"/>
      <c r="KSZ102" s="1412"/>
      <c r="KTA102" s="1416"/>
      <c r="KTB102" s="1413"/>
      <c r="KTC102" s="1406"/>
      <c r="KTD102" s="1407"/>
      <c r="KTE102" s="1408"/>
      <c r="KTF102" s="1412"/>
      <c r="KTG102" s="1416"/>
      <c r="KTH102" s="1413"/>
      <c r="KTI102" s="1406"/>
      <c r="KTJ102" s="1407"/>
      <c r="KTK102" s="1408"/>
      <c r="KTL102" s="1412"/>
      <c r="KTM102" s="1416"/>
      <c r="KTN102" s="1413"/>
      <c r="KTO102" s="1406"/>
      <c r="KTP102" s="1407"/>
      <c r="KTQ102" s="1408"/>
      <c r="KTR102" s="1412"/>
      <c r="KTS102" s="1416"/>
      <c r="KTT102" s="1413"/>
      <c r="KTU102" s="1406"/>
      <c r="KTV102" s="1407"/>
      <c r="KTW102" s="1408"/>
      <c r="KTX102" s="1412"/>
      <c r="KTY102" s="1416"/>
      <c r="KTZ102" s="1413"/>
      <c r="KUA102" s="1406"/>
      <c r="KUB102" s="1407"/>
      <c r="KUC102" s="1408"/>
      <c r="KUD102" s="1412"/>
      <c r="KUE102" s="1416"/>
      <c r="KUF102" s="1413"/>
      <c r="KUG102" s="1406"/>
      <c r="KUH102" s="1407"/>
      <c r="KUI102" s="1408"/>
      <c r="KUJ102" s="1412"/>
      <c r="KUK102" s="1416"/>
      <c r="KUL102" s="1413"/>
      <c r="KUM102" s="1406"/>
      <c r="KUN102" s="1407"/>
      <c r="KUO102" s="1408"/>
      <c r="KUP102" s="1412"/>
      <c r="KUQ102" s="1416"/>
      <c r="KUR102" s="1413"/>
      <c r="KUS102" s="1406"/>
      <c r="KUT102" s="1407"/>
      <c r="KUU102" s="1408"/>
      <c r="KUV102" s="1412"/>
      <c r="KUW102" s="1416"/>
      <c r="KUX102" s="1413"/>
      <c r="KUY102" s="1406"/>
      <c r="KUZ102" s="1407"/>
      <c r="KVA102" s="1408"/>
      <c r="KVB102" s="1412"/>
      <c r="KVC102" s="1416"/>
      <c r="KVD102" s="1413"/>
      <c r="KVE102" s="1406"/>
      <c r="KVF102" s="1407"/>
      <c r="KVG102" s="1408"/>
      <c r="KVH102" s="1412"/>
      <c r="KVI102" s="1416"/>
      <c r="KVJ102" s="1413"/>
      <c r="KVK102" s="1406"/>
      <c r="KVL102" s="1407"/>
      <c r="KVM102" s="1408"/>
      <c r="KVN102" s="1412"/>
      <c r="KVO102" s="1416"/>
      <c r="KVP102" s="1413"/>
      <c r="KVQ102" s="1406"/>
      <c r="KVR102" s="1407"/>
      <c r="KVS102" s="1408"/>
      <c r="KVT102" s="1412"/>
      <c r="KVU102" s="1416"/>
      <c r="KVV102" s="1413"/>
      <c r="KVW102" s="1406"/>
      <c r="KVX102" s="1407"/>
      <c r="KVY102" s="1408"/>
      <c r="KVZ102" s="1412"/>
      <c r="KWA102" s="1416"/>
      <c r="KWB102" s="1413"/>
      <c r="KWC102" s="1406"/>
      <c r="KWD102" s="1407"/>
      <c r="KWE102" s="1408"/>
      <c r="KWF102" s="1412"/>
      <c r="KWG102" s="1416"/>
      <c r="KWH102" s="1413"/>
      <c r="KWI102" s="1406"/>
      <c r="KWJ102" s="1407"/>
      <c r="KWK102" s="1408"/>
      <c r="KWL102" s="1412"/>
      <c r="KWM102" s="1416"/>
      <c r="KWN102" s="1413"/>
      <c r="KWO102" s="1406"/>
      <c r="KWP102" s="1407"/>
      <c r="KWQ102" s="1408"/>
      <c r="KWR102" s="1412"/>
      <c r="KWS102" s="1416"/>
      <c r="KWT102" s="1413"/>
      <c r="KWU102" s="1406"/>
      <c r="KWV102" s="1407"/>
      <c r="KWW102" s="1408"/>
      <c r="KWX102" s="1412"/>
      <c r="KWY102" s="1416"/>
      <c r="KWZ102" s="1413"/>
      <c r="KXA102" s="1406"/>
      <c r="KXB102" s="1407"/>
      <c r="KXC102" s="1408"/>
      <c r="KXD102" s="1412"/>
      <c r="KXE102" s="1416"/>
      <c r="KXF102" s="1413"/>
      <c r="KXG102" s="1406"/>
      <c r="KXH102" s="1407"/>
      <c r="KXI102" s="1408"/>
      <c r="KXJ102" s="1412"/>
      <c r="KXK102" s="1416"/>
      <c r="KXL102" s="1413"/>
      <c r="KXM102" s="1406"/>
      <c r="KXN102" s="1407"/>
      <c r="KXO102" s="1408"/>
      <c r="KXP102" s="1412"/>
      <c r="KXQ102" s="1416"/>
      <c r="KXR102" s="1413"/>
      <c r="KXS102" s="1406"/>
      <c r="KXT102" s="1407"/>
      <c r="KXU102" s="1408"/>
      <c r="KXV102" s="1412"/>
      <c r="KXW102" s="1416"/>
      <c r="KXX102" s="1413"/>
      <c r="KXY102" s="1406"/>
      <c r="KXZ102" s="1407"/>
      <c r="KYA102" s="1408"/>
      <c r="KYB102" s="1412"/>
      <c r="KYC102" s="1416"/>
      <c r="KYD102" s="1413"/>
      <c r="KYE102" s="1406"/>
      <c r="KYF102" s="1407"/>
      <c r="KYG102" s="1408"/>
      <c r="KYH102" s="1412"/>
      <c r="KYI102" s="1416"/>
      <c r="KYJ102" s="1413"/>
      <c r="KYK102" s="1406"/>
      <c r="KYL102" s="1407"/>
      <c r="KYM102" s="1408"/>
      <c r="KYN102" s="1412"/>
      <c r="KYO102" s="1416"/>
      <c r="KYP102" s="1413"/>
      <c r="KYQ102" s="1406"/>
      <c r="KYR102" s="1407"/>
      <c r="KYS102" s="1408"/>
      <c r="KYT102" s="1412"/>
      <c r="KYU102" s="1416"/>
      <c r="KYV102" s="1413"/>
      <c r="KYW102" s="1406"/>
      <c r="KYX102" s="1407"/>
      <c r="KYY102" s="1408"/>
      <c r="KYZ102" s="1412"/>
      <c r="KZA102" s="1416"/>
      <c r="KZB102" s="1413"/>
      <c r="KZC102" s="1406"/>
      <c r="KZD102" s="1407"/>
      <c r="KZE102" s="1408"/>
      <c r="KZF102" s="1412"/>
      <c r="KZG102" s="1416"/>
      <c r="KZH102" s="1413"/>
      <c r="KZI102" s="1406"/>
      <c r="KZJ102" s="1407"/>
      <c r="KZK102" s="1408"/>
      <c r="KZL102" s="1412"/>
      <c r="KZM102" s="1416"/>
      <c r="KZN102" s="1413"/>
      <c r="KZO102" s="1406"/>
      <c r="KZP102" s="1407"/>
      <c r="KZQ102" s="1408"/>
      <c r="KZR102" s="1412"/>
      <c r="KZS102" s="1416"/>
      <c r="KZT102" s="1413"/>
      <c r="KZU102" s="1406"/>
      <c r="KZV102" s="1407"/>
      <c r="KZW102" s="1408"/>
      <c r="KZX102" s="1412"/>
      <c r="KZY102" s="1416"/>
      <c r="KZZ102" s="1413"/>
      <c r="LAA102" s="1406"/>
      <c r="LAB102" s="1407"/>
      <c r="LAC102" s="1408"/>
      <c r="LAD102" s="1412"/>
      <c r="LAE102" s="1416"/>
      <c r="LAF102" s="1413"/>
      <c r="LAG102" s="1406"/>
      <c r="LAH102" s="1407"/>
      <c r="LAI102" s="1408"/>
      <c r="LAJ102" s="1412"/>
      <c r="LAK102" s="1416"/>
      <c r="LAL102" s="1413"/>
      <c r="LAM102" s="1406"/>
      <c r="LAN102" s="1407"/>
      <c r="LAO102" s="1408"/>
      <c r="LAP102" s="1412"/>
      <c r="LAQ102" s="1416"/>
      <c r="LAR102" s="1413"/>
      <c r="LAS102" s="1406"/>
      <c r="LAT102" s="1407"/>
      <c r="LAU102" s="1408"/>
      <c r="LAV102" s="1412"/>
      <c r="LAW102" s="1416"/>
      <c r="LAX102" s="1413"/>
      <c r="LAY102" s="1406"/>
      <c r="LAZ102" s="1407"/>
      <c r="LBA102" s="1408"/>
      <c r="LBB102" s="1412"/>
      <c r="LBC102" s="1416"/>
      <c r="LBD102" s="1413"/>
      <c r="LBE102" s="1406"/>
      <c r="LBF102" s="1407"/>
      <c r="LBG102" s="1408"/>
      <c r="LBH102" s="1412"/>
      <c r="LBI102" s="1416"/>
      <c r="LBJ102" s="1413"/>
      <c r="LBK102" s="1406"/>
      <c r="LBL102" s="1407"/>
      <c r="LBM102" s="1408"/>
      <c r="LBN102" s="1412"/>
      <c r="LBO102" s="1416"/>
      <c r="LBP102" s="1413"/>
      <c r="LBQ102" s="1406"/>
      <c r="LBR102" s="1407"/>
      <c r="LBS102" s="1408"/>
      <c r="LBT102" s="1412"/>
      <c r="LBU102" s="1416"/>
      <c r="LBV102" s="1413"/>
      <c r="LBW102" s="1406"/>
      <c r="LBX102" s="1407"/>
      <c r="LBY102" s="1408"/>
      <c r="LBZ102" s="1412"/>
      <c r="LCA102" s="1416"/>
      <c r="LCB102" s="1413"/>
      <c r="LCC102" s="1406"/>
      <c r="LCD102" s="1407"/>
      <c r="LCE102" s="1408"/>
      <c r="LCF102" s="1412"/>
      <c r="LCG102" s="1416"/>
      <c r="LCH102" s="1413"/>
      <c r="LCI102" s="1406"/>
      <c r="LCJ102" s="1407"/>
      <c r="LCK102" s="1408"/>
      <c r="LCL102" s="1412"/>
      <c r="LCM102" s="1416"/>
      <c r="LCN102" s="1413"/>
      <c r="LCO102" s="1406"/>
      <c r="LCP102" s="1407"/>
      <c r="LCQ102" s="1408"/>
      <c r="LCR102" s="1412"/>
      <c r="LCS102" s="1416"/>
      <c r="LCT102" s="1413"/>
      <c r="LCU102" s="1406"/>
      <c r="LCV102" s="1407"/>
      <c r="LCW102" s="1408"/>
      <c r="LCX102" s="1412"/>
      <c r="LCY102" s="1416"/>
      <c r="LCZ102" s="1413"/>
      <c r="LDA102" s="1406"/>
      <c r="LDB102" s="1407"/>
      <c r="LDC102" s="1408"/>
      <c r="LDD102" s="1412"/>
      <c r="LDE102" s="1416"/>
      <c r="LDF102" s="1413"/>
      <c r="LDG102" s="1406"/>
      <c r="LDH102" s="1407"/>
      <c r="LDI102" s="1408"/>
      <c r="LDJ102" s="1412"/>
      <c r="LDK102" s="1416"/>
      <c r="LDL102" s="1413"/>
      <c r="LDM102" s="1406"/>
      <c r="LDN102" s="1407"/>
      <c r="LDO102" s="1408"/>
      <c r="LDP102" s="1412"/>
      <c r="LDQ102" s="1416"/>
      <c r="LDR102" s="1413"/>
      <c r="LDS102" s="1406"/>
      <c r="LDT102" s="1407"/>
      <c r="LDU102" s="1408"/>
      <c r="LDV102" s="1412"/>
      <c r="LDW102" s="1416"/>
      <c r="LDX102" s="1413"/>
      <c r="LDY102" s="1406"/>
      <c r="LDZ102" s="1407"/>
      <c r="LEA102" s="1408"/>
      <c r="LEB102" s="1412"/>
      <c r="LEC102" s="1416"/>
      <c r="LED102" s="1413"/>
      <c r="LEE102" s="1406"/>
      <c r="LEF102" s="1407"/>
      <c r="LEG102" s="1408"/>
      <c r="LEH102" s="1412"/>
      <c r="LEI102" s="1416"/>
      <c r="LEJ102" s="1413"/>
      <c r="LEK102" s="1406"/>
      <c r="LEL102" s="1407"/>
      <c r="LEM102" s="1408"/>
      <c r="LEN102" s="1412"/>
      <c r="LEO102" s="1416"/>
      <c r="LEP102" s="1413"/>
      <c r="LEQ102" s="1406"/>
      <c r="LER102" s="1407"/>
      <c r="LES102" s="1408"/>
      <c r="LET102" s="1412"/>
      <c r="LEU102" s="1416"/>
      <c r="LEV102" s="1413"/>
      <c r="LEW102" s="1406"/>
      <c r="LEX102" s="1407"/>
      <c r="LEY102" s="1408"/>
      <c r="LEZ102" s="1412"/>
      <c r="LFA102" s="1416"/>
      <c r="LFB102" s="1413"/>
      <c r="LFC102" s="1406"/>
      <c r="LFD102" s="1407"/>
      <c r="LFE102" s="1408"/>
      <c r="LFF102" s="1412"/>
      <c r="LFG102" s="1416"/>
      <c r="LFH102" s="1413"/>
      <c r="LFI102" s="1406"/>
      <c r="LFJ102" s="1407"/>
      <c r="LFK102" s="1408"/>
      <c r="LFL102" s="1412"/>
      <c r="LFM102" s="1416"/>
      <c r="LFN102" s="1413"/>
      <c r="LFO102" s="1406"/>
      <c r="LFP102" s="1407"/>
      <c r="LFQ102" s="1408"/>
      <c r="LFR102" s="1412"/>
      <c r="LFS102" s="1416"/>
      <c r="LFT102" s="1413"/>
      <c r="LFU102" s="1406"/>
      <c r="LFV102" s="1407"/>
      <c r="LFW102" s="1408"/>
      <c r="LFX102" s="1412"/>
      <c r="LFY102" s="1416"/>
      <c r="LFZ102" s="1413"/>
      <c r="LGA102" s="1406"/>
      <c r="LGB102" s="1407"/>
      <c r="LGC102" s="1408"/>
      <c r="LGD102" s="1412"/>
      <c r="LGE102" s="1416"/>
      <c r="LGF102" s="1413"/>
      <c r="LGG102" s="1406"/>
      <c r="LGH102" s="1407"/>
      <c r="LGI102" s="1408"/>
      <c r="LGJ102" s="1412"/>
      <c r="LGK102" s="1416"/>
      <c r="LGL102" s="1413"/>
      <c r="LGM102" s="1406"/>
      <c r="LGN102" s="1407"/>
      <c r="LGO102" s="1408"/>
      <c r="LGP102" s="1412"/>
      <c r="LGQ102" s="1416"/>
      <c r="LGR102" s="1413"/>
      <c r="LGS102" s="1406"/>
      <c r="LGT102" s="1407"/>
      <c r="LGU102" s="1408"/>
      <c r="LGV102" s="1412"/>
      <c r="LGW102" s="1416"/>
      <c r="LGX102" s="1413"/>
      <c r="LGY102" s="1406"/>
      <c r="LGZ102" s="1407"/>
      <c r="LHA102" s="1408"/>
      <c r="LHB102" s="1412"/>
      <c r="LHC102" s="1416"/>
      <c r="LHD102" s="1413"/>
      <c r="LHE102" s="1406"/>
      <c r="LHF102" s="1407"/>
      <c r="LHG102" s="1408"/>
      <c r="LHH102" s="1412"/>
      <c r="LHI102" s="1416"/>
      <c r="LHJ102" s="1413"/>
      <c r="LHK102" s="1406"/>
      <c r="LHL102" s="1407"/>
      <c r="LHM102" s="1408"/>
      <c r="LHN102" s="1412"/>
      <c r="LHO102" s="1416"/>
      <c r="LHP102" s="1413"/>
      <c r="LHQ102" s="1406"/>
      <c r="LHR102" s="1407"/>
      <c r="LHS102" s="1408"/>
      <c r="LHT102" s="1412"/>
      <c r="LHU102" s="1416"/>
      <c r="LHV102" s="1413"/>
      <c r="LHW102" s="1406"/>
      <c r="LHX102" s="1407"/>
      <c r="LHY102" s="1408"/>
      <c r="LHZ102" s="1412"/>
      <c r="LIA102" s="1416"/>
      <c r="LIB102" s="1413"/>
      <c r="LIC102" s="1406"/>
      <c r="LID102" s="1407"/>
      <c r="LIE102" s="1408"/>
      <c r="LIF102" s="1412"/>
      <c r="LIG102" s="1416"/>
      <c r="LIH102" s="1413"/>
      <c r="LII102" s="1406"/>
      <c r="LIJ102" s="1407"/>
      <c r="LIK102" s="1408"/>
      <c r="LIL102" s="1412"/>
      <c r="LIM102" s="1416"/>
      <c r="LIN102" s="1413"/>
      <c r="LIO102" s="1406"/>
      <c r="LIP102" s="1407"/>
      <c r="LIQ102" s="1408"/>
      <c r="LIR102" s="1412"/>
      <c r="LIS102" s="1416"/>
      <c r="LIT102" s="1413"/>
      <c r="LIU102" s="1406"/>
      <c r="LIV102" s="1407"/>
      <c r="LIW102" s="1408"/>
      <c r="LIX102" s="1412"/>
      <c r="LIY102" s="1416"/>
      <c r="LIZ102" s="1413"/>
      <c r="LJA102" s="1406"/>
      <c r="LJB102" s="1407"/>
      <c r="LJC102" s="1408"/>
      <c r="LJD102" s="1412"/>
      <c r="LJE102" s="1416"/>
      <c r="LJF102" s="1413"/>
      <c r="LJG102" s="1406"/>
      <c r="LJH102" s="1407"/>
      <c r="LJI102" s="1408"/>
      <c r="LJJ102" s="1412"/>
      <c r="LJK102" s="1416"/>
      <c r="LJL102" s="1413"/>
      <c r="LJM102" s="1406"/>
      <c r="LJN102" s="1407"/>
      <c r="LJO102" s="1408"/>
      <c r="LJP102" s="1412"/>
      <c r="LJQ102" s="1416"/>
      <c r="LJR102" s="1413"/>
      <c r="LJS102" s="1406"/>
      <c r="LJT102" s="1407"/>
      <c r="LJU102" s="1408"/>
      <c r="LJV102" s="1412"/>
      <c r="LJW102" s="1416"/>
      <c r="LJX102" s="1413"/>
      <c r="LJY102" s="1406"/>
      <c r="LJZ102" s="1407"/>
      <c r="LKA102" s="1408"/>
      <c r="LKB102" s="1412"/>
      <c r="LKC102" s="1416"/>
      <c r="LKD102" s="1413"/>
      <c r="LKE102" s="1406"/>
      <c r="LKF102" s="1407"/>
      <c r="LKG102" s="1408"/>
      <c r="LKH102" s="1412"/>
      <c r="LKI102" s="1416"/>
      <c r="LKJ102" s="1413"/>
      <c r="LKK102" s="1406"/>
      <c r="LKL102" s="1407"/>
      <c r="LKM102" s="1408"/>
      <c r="LKN102" s="1412"/>
      <c r="LKO102" s="1416"/>
      <c r="LKP102" s="1413"/>
      <c r="LKQ102" s="1406"/>
      <c r="LKR102" s="1407"/>
      <c r="LKS102" s="1408"/>
      <c r="LKT102" s="1412"/>
      <c r="LKU102" s="1416"/>
      <c r="LKV102" s="1413"/>
      <c r="LKW102" s="1406"/>
      <c r="LKX102" s="1407"/>
      <c r="LKY102" s="1408"/>
      <c r="LKZ102" s="1412"/>
      <c r="LLA102" s="1416"/>
      <c r="LLB102" s="1413"/>
      <c r="LLC102" s="1406"/>
      <c r="LLD102" s="1407"/>
      <c r="LLE102" s="1408"/>
      <c r="LLF102" s="1412"/>
      <c r="LLG102" s="1416"/>
      <c r="LLH102" s="1413"/>
      <c r="LLI102" s="1406"/>
      <c r="LLJ102" s="1407"/>
      <c r="LLK102" s="1408"/>
      <c r="LLL102" s="1412"/>
      <c r="LLM102" s="1416"/>
      <c r="LLN102" s="1413"/>
      <c r="LLO102" s="1406"/>
      <c r="LLP102" s="1407"/>
      <c r="LLQ102" s="1408"/>
      <c r="LLR102" s="1412"/>
      <c r="LLS102" s="1416"/>
      <c r="LLT102" s="1413"/>
      <c r="LLU102" s="1406"/>
      <c r="LLV102" s="1407"/>
      <c r="LLW102" s="1408"/>
      <c r="LLX102" s="1412"/>
      <c r="LLY102" s="1416"/>
      <c r="LLZ102" s="1413"/>
      <c r="LMA102" s="1406"/>
      <c r="LMB102" s="1407"/>
      <c r="LMC102" s="1408"/>
      <c r="LMD102" s="1412"/>
      <c r="LME102" s="1416"/>
      <c r="LMF102" s="1413"/>
      <c r="LMG102" s="1406"/>
      <c r="LMH102" s="1407"/>
      <c r="LMI102" s="1408"/>
      <c r="LMJ102" s="1412"/>
      <c r="LMK102" s="1416"/>
      <c r="LML102" s="1413"/>
      <c r="LMM102" s="1406"/>
      <c r="LMN102" s="1407"/>
      <c r="LMO102" s="1408"/>
      <c r="LMP102" s="1412"/>
      <c r="LMQ102" s="1416"/>
      <c r="LMR102" s="1413"/>
      <c r="LMS102" s="1406"/>
      <c r="LMT102" s="1407"/>
      <c r="LMU102" s="1408"/>
      <c r="LMV102" s="1412"/>
      <c r="LMW102" s="1416"/>
      <c r="LMX102" s="1413"/>
      <c r="LMY102" s="1406"/>
      <c r="LMZ102" s="1407"/>
      <c r="LNA102" s="1408"/>
      <c r="LNB102" s="1412"/>
      <c r="LNC102" s="1416"/>
      <c r="LND102" s="1413"/>
      <c r="LNE102" s="1406"/>
      <c r="LNF102" s="1407"/>
      <c r="LNG102" s="1408"/>
      <c r="LNH102" s="1412"/>
      <c r="LNI102" s="1416"/>
      <c r="LNJ102" s="1413"/>
      <c r="LNK102" s="1406"/>
      <c r="LNL102" s="1407"/>
      <c r="LNM102" s="1408"/>
      <c r="LNN102" s="1412"/>
      <c r="LNO102" s="1416"/>
      <c r="LNP102" s="1413"/>
      <c r="LNQ102" s="1406"/>
      <c r="LNR102" s="1407"/>
      <c r="LNS102" s="1408"/>
      <c r="LNT102" s="1412"/>
      <c r="LNU102" s="1416"/>
      <c r="LNV102" s="1413"/>
      <c r="LNW102" s="1406"/>
      <c r="LNX102" s="1407"/>
      <c r="LNY102" s="1408"/>
      <c r="LNZ102" s="1412"/>
      <c r="LOA102" s="1416"/>
      <c r="LOB102" s="1413"/>
      <c r="LOC102" s="1406"/>
      <c r="LOD102" s="1407"/>
      <c r="LOE102" s="1408"/>
      <c r="LOF102" s="1412"/>
      <c r="LOG102" s="1416"/>
      <c r="LOH102" s="1413"/>
      <c r="LOI102" s="1406"/>
      <c r="LOJ102" s="1407"/>
      <c r="LOK102" s="1408"/>
      <c r="LOL102" s="1412"/>
      <c r="LOM102" s="1416"/>
      <c r="LON102" s="1413"/>
      <c r="LOO102" s="1406"/>
      <c r="LOP102" s="1407"/>
      <c r="LOQ102" s="1408"/>
      <c r="LOR102" s="1412"/>
      <c r="LOS102" s="1416"/>
      <c r="LOT102" s="1413"/>
      <c r="LOU102" s="1406"/>
      <c r="LOV102" s="1407"/>
      <c r="LOW102" s="1408"/>
      <c r="LOX102" s="1412"/>
      <c r="LOY102" s="1416"/>
      <c r="LOZ102" s="1413"/>
      <c r="LPA102" s="1406"/>
      <c r="LPB102" s="1407"/>
      <c r="LPC102" s="1408"/>
      <c r="LPD102" s="1412"/>
      <c r="LPE102" s="1416"/>
      <c r="LPF102" s="1413"/>
      <c r="LPG102" s="1406"/>
      <c r="LPH102" s="1407"/>
      <c r="LPI102" s="1408"/>
      <c r="LPJ102" s="1412"/>
      <c r="LPK102" s="1416"/>
      <c r="LPL102" s="1413"/>
      <c r="LPM102" s="1406"/>
      <c r="LPN102" s="1407"/>
      <c r="LPO102" s="1408"/>
      <c r="LPP102" s="1412"/>
      <c r="LPQ102" s="1416"/>
      <c r="LPR102" s="1413"/>
      <c r="LPS102" s="1406"/>
      <c r="LPT102" s="1407"/>
      <c r="LPU102" s="1408"/>
      <c r="LPV102" s="1412"/>
      <c r="LPW102" s="1416"/>
      <c r="LPX102" s="1413"/>
      <c r="LPY102" s="1406"/>
      <c r="LPZ102" s="1407"/>
      <c r="LQA102" s="1408"/>
      <c r="LQB102" s="1412"/>
      <c r="LQC102" s="1416"/>
      <c r="LQD102" s="1413"/>
      <c r="LQE102" s="1406"/>
      <c r="LQF102" s="1407"/>
      <c r="LQG102" s="1408"/>
      <c r="LQH102" s="1412"/>
      <c r="LQI102" s="1416"/>
      <c r="LQJ102" s="1413"/>
      <c r="LQK102" s="1406"/>
      <c r="LQL102" s="1407"/>
      <c r="LQM102" s="1408"/>
      <c r="LQN102" s="1412"/>
      <c r="LQO102" s="1416"/>
      <c r="LQP102" s="1413"/>
      <c r="LQQ102" s="1406"/>
      <c r="LQR102" s="1407"/>
      <c r="LQS102" s="1408"/>
      <c r="LQT102" s="1412"/>
      <c r="LQU102" s="1416"/>
      <c r="LQV102" s="1413"/>
      <c r="LQW102" s="1406"/>
      <c r="LQX102" s="1407"/>
      <c r="LQY102" s="1408"/>
      <c r="LQZ102" s="1412"/>
      <c r="LRA102" s="1416"/>
      <c r="LRB102" s="1413"/>
      <c r="LRC102" s="1406"/>
      <c r="LRD102" s="1407"/>
      <c r="LRE102" s="1408"/>
      <c r="LRF102" s="1412"/>
      <c r="LRG102" s="1416"/>
      <c r="LRH102" s="1413"/>
      <c r="LRI102" s="1406"/>
      <c r="LRJ102" s="1407"/>
      <c r="LRK102" s="1408"/>
      <c r="LRL102" s="1412"/>
      <c r="LRM102" s="1416"/>
      <c r="LRN102" s="1413"/>
      <c r="LRO102" s="1406"/>
      <c r="LRP102" s="1407"/>
      <c r="LRQ102" s="1408"/>
      <c r="LRR102" s="1412"/>
      <c r="LRS102" s="1416"/>
      <c r="LRT102" s="1413"/>
      <c r="LRU102" s="1406"/>
      <c r="LRV102" s="1407"/>
      <c r="LRW102" s="1408"/>
      <c r="LRX102" s="1412"/>
      <c r="LRY102" s="1416"/>
      <c r="LRZ102" s="1413"/>
      <c r="LSA102" s="1406"/>
      <c r="LSB102" s="1407"/>
      <c r="LSC102" s="1408"/>
      <c r="LSD102" s="1412"/>
      <c r="LSE102" s="1416"/>
      <c r="LSF102" s="1413"/>
      <c r="LSG102" s="1406"/>
      <c r="LSH102" s="1407"/>
      <c r="LSI102" s="1408"/>
      <c r="LSJ102" s="1412"/>
      <c r="LSK102" s="1416"/>
      <c r="LSL102" s="1413"/>
      <c r="LSM102" s="1406"/>
      <c r="LSN102" s="1407"/>
      <c r="LSO102" s="1408"/>
      <c r="LSP102" s="1412"/>
      <c r="LSQ102" s="1416"/>
      <c r="LSR102" s="1413"/>
      <c r="LSS102" s="1406"/>
      <c r="LST102" s="1407"/>
      <c r="LSU102" s="1408"/>
      <c r="LSV102" s="1412"/>
      <c r="LSW102" s="1416"/>
      <c r="LSX102" s="1413"/>
      <c r="LSY102" s="1406"/>
      <c r="LSZ102" s="1407"/>
      <c r="LTA102" s="1408"/>
      <c r="LTB102" s="1412"/>
      <c r="LTC102" s="1416"/>
      <c r="LTD102" s="1413"/>
      <c r="LTE102" s="1406"/>
      <c r="LTF102" s="1407"/>
      <c r="LTG102" s="1408"/>
      <c r="LTH102" s="1412"/>
      <c r="LTI102" s="1416"/>
      <c r="LTJ102" s="1413"/>
      <c r="LTK102" s="1406"/>
      <c r="LTL102" s="1407"/>
      <c r="LTM102" s="1408"/>
      <c r="LTN102" s="1412"/>
      <c r="LTO102" s="1416"/>
      <c r="LTP102" s="1413"/>
      <c r="LTQ102" s="1406"/>
      <c r="LTR102" s="1407"/>
      <c r="LTS102" s="1408"/>
      <c r="LTT102" s="1412"/>
      <c r="LTU102" s="1416"/>
      <c r="LTV102" s="1413"/>
      <c r="LTW102" s="1406"/>
      <c r="LTX102" s="1407"/>
      <c r="LTY102" s="1408"/>
      <c r="LTZ102" s="1412"/>
      <c r="LUA102" s="1416"/>
      <c r="LUB102" s="1413"/>
      <c r="LUC102" s="1406"/>
      <c r="LUD102" s="1407"/>
      <c r="LUE102" s="1408"/>
      <c r="LUF102" s="1412"/>
      <c r="LUG102" s="1416"/>
      <c r="LUH102" s="1413"/>
      <c r="LUI102" s="1406"/>
      <c r="LUJ102" s="1407"/>
      <c r="LUK102" s="1408"/>
      <c r="LUL102" s="1412"/>
      <c r="LUM102" s="1416"/>
      <c r="LUN102" s="1413"/>
      <c r="LUO102" s="1406"/>
      <c r="LUP102" s="1407"/>
      <c r="LUQ102" s="1408"/>
      <c r="LUR102" s="1412"/>
      <c r="LUS102" s="1416"/>
      <c r="LUT102" s="1413"/>
      <c r="LUU102" s="1406"/>
      <c r="LUV102" s="1407"/>
      <c r="LUW102" s="1408"/>
      <c r="LUX102" s="1412"/>
      <c r="LUY102" s="1416"/>
      <c r="LUZ102" s="1413"/>
      <c r="LVA102" s="1406"/>
      <c r="LVB102" s="1407"/>
      <c r="LVC102" s="1408"/>
      <c r="LVD102" s="1412"/>
      <c r="LVE102" s="1416"/>
      <c r="LVF102" s="1413"/>
      <c r="LVG102" s="1406"/>
      <c r="LVH102" s="1407"/>
      <c r="LVI102" s="1408"/>
      <c r="LVJ102" s="1412"/>
      <c r="LVK102" s="1416"/>
      <c r="LVL102" s="1413"/>
      <c r="LVM102" s="1406"/>
      <c r="LVN102" s="1407"/>
      <c r="LVO102" s="1408"/>
      <c r="LVP102" s="1412"/>
      <c r="LVQ102" s="1416"/>
      <c r="LVR102" s="1413"/>
      <c r="LVS102" s="1406"/>
      <c r="LVT102" s="1407"/>
      <c r="LVU102" s="1408"/>
      <c r="LVV102" s="1412"/>
      <c r="LVW102" s="1416"/>
      <c r="LVX102" s="1413"/>
      <c r="LVY102" s="1406"/>
      <c r="LVZ102" s="1407"/>
      <c r="LWA102" s="1408"/>
      <c r="LWB102" s="1412"/>
      <c r="LWC102" s="1416"/>
      <c r="LWD102" s="1413"/>
      <c r="LWE102" s="1406"/>
      <c r="LWF102" s="1407"/>
      <c r="LWG102" s="1408"/>
      <c r="LWH102" s="1412"/>
      <c r="LWI102" s="1416"/>
      <c r="LWJ102" s="1413"/>
      <c r="LWK102" s="1406"/>
      <c r="LWL102" s="1407"/>
      <c r="LWM102" s="1408"/>
      <c r="LWN102" s="1412"/>
      <c r="LWO102" s="1416"/>
      <c r="LWP102" s="1413"/>
      <c r="LWQ102" s="1406"/>
      <c r="LWR102" s="1407"/>
      <c r="LWS102" s="1408"/>
      <c r="LWT102" s="1412"/>
      <c r="LWU102" s="1416"/>
      <c r="LWV102" s="1413"/>
      <c r="LWW102" s="1406"/>
      <c r="LWX102" s="1407"/>
      <c r="LWY102" s="1408"/>
      <c r="LWZ102" s="1412"/>
      <c r="LXA102" s="1416"/>
      <c r="LXB102" s="1413"/>
      <c r="LXC102" s="1406"/>
      <c r="LXD102" s="1407"/>
      <c r="LXE102" s="1408"/>
      <c r="LXF102" s="1412"/>
      <c r="LXG102" s="1416"/>
      <c r="LXH102" s="1413"/>
      <c r="LXI102" s="1406"/>
      <c r="LXJ102" s="1407"/>
      <c r="LXK102" s="1408"/>
      <c r="LXL102" s="1412"/>
      <c r="LXM102" s="1416"/>
      <c r="LXN102" s="1413"/>
      <c r="LXO102" s="1406"/>
      <c r="LXP102" s="1407"/>
      <c r="LXQ102" s="1408"/>
      <c r="LXR102" s="1412"/>
      <c r="LXS102" s="1416"/>
      <c r="LXT102" s="1413"/>
      <c r="LXU102" s="1406"/>
      <c r="LXV102" s="1407"/>
      <c r="LXW102" s="1408"/>
      <c r="LXX102" s="1412"/>
      <c r="LXY102" s="1416"/>
      <c r="LXZ102" s="1413"/>
      <c r="LYA102" s="1406"/>
      <c r="LYB102" s="1407"/>
      <c r="LYC102" s="1408"/>
      <c r="LYD102" s="1412"/>
      <c r="LYE102" s="1416"/>
      <c r="LYF102" s="1413"/>
      <c r="LYG102" s="1406"/>
      <c r="LYH102" s="1407"/>
      <c r="LYI102" s="1408"/>
      <c r="LYJ102" s="1412"/>
      <c r="LYK102" s="1416"/>
      <c r="LYL102" s="1413"/>
      <c r="LYM102" s="1406"/>
      <c r="LYN102" s="1407"/>
      <c r="LYO102" s="1408"/>
      <c r="LYP102" s="1412"/>
      <c r="LYQ102" s="1416"/>
      <c r="LYR102" s="1413"/>
      <c r="LYS102" s="1406"/>
      <c r="LYT102" s="1407"/>
      <c r="LYU102" s="1408"/>
      <c r="LYV102" s="1412"/>
      <c r="LYW102" s="1416"/>
      <c r="LYX102" s="1413"/>
      <c r="LYY102" s="1406"/>
      <c r="LYZ102" s="1407"/>
      <c r="LZA102" s="1408"/>
      <c r="LZB102" s="1412"/>
      <c r="LZC102" s="1416"/>
      <c r="LZD102" s="1413"/>
      <c r="LZE102" s="1406"/>
      <c r="LZF102" s="1407"/>
      <c r="LZG102" s="1408"/>
      <c r="LZH102" s="1412"/>
      <c r="LZI102" s="1416"/>
      <c r="LZJ102" s="1413"/>
      <c r="LZK102" s="1406"/>
      <c r="LZL102" s="1407"/>
      <c r="LZM102" s="1408"/>
      <c r="LZN102" s="1412"/>
      <c r="LZO102" s="1416"/>
      <c r="LZP102" s="1413"/>
      <c r="LZQ102" s="1406"/>
      <c r="LZR102" s="1407"/>
      <c r="LZS102" s="1408"/>
      <c r="LZT102" s="1412"/>
      <c r="LZU102" s="1416"/>
      <c r="LZV102" s="1413"/>
      <c r="LZW102" s="1406"/>
      <c r="LZX102" s="1407"/>
      <c r="LZY102" s="1408"/>
      <c r="LZZ102" s="1412"/>
      <c r="MAA102" s="1416"/>
      <c r="MAB102" s="1413"/>
      <c r="MAC102" s="1406"/>
      <c r="MAD102" s="1407"/>
      <c r="MAE102" s="1408"/>
      <c r="MAF102" s="1412"/>
      <c r="MAG102" s="1416"/>
      <c r="MAH102" s="1413"/>
      <c r="MAI102" s="1406"/>
      <c r="MAJ102" s="1407"/>
      <c r="MAK102" s="1408"/>
      <c r="MAL102" s="1412"/>
      <c r="MAM102" s="1416"/>
      <c r="MAN102" s="1413"/>
      <c r="MAO102" s="1406"/>
      <c r="MAP102" s="1407"/>
      <c r="MAQ102" s="1408"/>
      <c r="MAR102" s="1412"/>
      <c r="MAS102" s="1416"/>
      <c r="MAT102" s="1413"/>
      <c r="MAU102" s="1406"/>
      <c r="MAV102" s="1407"/>
      <c r="MAW102" s="1408"/>
      <c r="MAX102" s="1412"/>
      <c r="MAY102" s="1416"/>
      <c r="MAZ102" s="1413"/>
      <c r="MBA102" s="1406"/>
      <c r="MBB102" s="1407"/>
      <c r="MBC102" s="1408"/>
      <c r="MBD102" s="1412"/>
      <c r="MBE102" s="1416"/>
      <c r="MBF102" s="1413"/>
      <c r="MBG102" s="1406"/>
      <c r="MBH102" s="1407"/>
      <c r="MBI102" s="1408"/>
      <c r="MBJ102" s="1412"/>
      <c r="MBK102" s="1416"/>
      <c r="MBL102" s="1413"/>
      <c r="MBM102" s="1406"/>
      <c r="MBN102" s="1407"/>
      <c r="MBO102" s="1408"/>
      <c r="MBP102" s="1412"/>
      <c r="MBQ102" s="1416"/>
      <c r="MBR102" s="1413"/>
      <c r="MBS102" s="1406"/>
      <c r="MBT102" s="1407"/>
      <c r="MBU102" s="1408"/>
      <c r="MBV102" s="1412"/>
      <c r="MBW102" s="1416"/>
      <c r="MBX102" s="1413"/>
      <c r="MBY102" s="1406"/>
      <c r="MBZ102" s="1407"/>
      <c r="MCA102" s="1408"/>
      <c r="MCB102" s="1412"/>
      <c r="MCC102" s="1416"/>
      <c r="MCD102" s="1413"/>
      <c r="MCE102" s="1406"/>
      <c r="MCF102" s="1407"/>
      <c r="MCG102" s="1408"/>
      <c r="MCH102" s="1412"/>
      <c r="MCI102" s="1416"/>
      <c r="MCJ102" s="1413"/>
      <c r="MCK102" s="1406"/>
      <c r="MCL102" s="1407"/>
      <c r="MCM102" s="1408"/>
      <c r="MCN102" s="1412"/>
      <c r="MCO102" s="1416"/>
      <c r="MCP102" s="1413"/>
      <c r="MCQ102" s="1406"/>
      <c r="MCR102" s="1407"/>
      <c r="MCS102" s="1408"/>
      <c r="MCT102" s="1412"/>
      <c r="MCU102" s="1416"/>
      <c r="MCV102" s="1413"/>
      <c r="MCW102" s="1406"/>
      <c r="MCX102" s="1407"/>
      <c r="MCY102" s="1408"/>
      <c r="MCZ102" s="1412"/>
      <c r="MDA102" s="1416"/>
      <c r="MDB102" s="1413"/>
      <c r="MDC102" s="1406"/>
      <c r="MDD102" s="1407"/>
      <c r="MDE102" s="1408"/>
      <c r="MDF102" s="1412"/>
      <c r="MDG102" s="1416"/>
      <c r="MDH102" s="1413"/>
      <c r="MDI102" s="1406"/>
      <c r="MDJ102" s="1407"/>
      <c r="MDK102" s="1408"/>
      <c r="MDL102" s="1412"/>
      <c r="MDM102" s="1416"/>
      <c r="MDN102" s="1413"/>
      <c r="MDO102" s="1406"/>
      <c r="MDP102" s="1407"/>
      <c r="MDQ102" s="1408"/>
      <c r="MDR102" s="1412"/>
      <c r="MDS102" s="1416"/>
      <c r="MDT102" s="1413"/>
      <c r="MDU102" s="1406"/>
      <c r="MDV102" s="1407"/>
      <c r="MDW102" s="1408"/>
      <c r="MDX102" s="1412"/>
      <c r="MDY102" s="1416"/>
      <c r="MDZ102" s="1413"/>
      <c r="MEA102" s="1406"/>
      <c r="MEB102" s="1407"/>
      <c r="MEC102" s="1408"/>
      <c r="MED102" s="1412"/>
      <c r="MEE102" s="1416"/>
      <c r="MEF102" s="1413"/>
      <c r="MEG102" s="1406"/>
      <c r="MEH102" s="1407"/>
      <c r="MEI102" s="1408"/>
      <c r="MEJ102" s="1412"/>
      <c r="MEK102" s="1416"/>
      <c r="MEL102" s="1413"/>
      <c r="MEM102" s="1406"/>
      <c r="MEN102" s="1407"/>
      <c r="MEO102" s="1408"/>
      <c r="MEP102" s="1412"/>
      <c r="MEQ102" s="1416"/>
      <c r="MER102" s="1413"/>
      <c r="MES102" s="1406"/>
      <c r="MET102" s="1407"/>
      <c r="MEU102" s="1408"/>
      <c r="MEV102" s="1412"/>
      <c r="MEW102" s="1416"/>
      <c r="MEX102" s="1413"/>
      <c r="MEY102" s="1406"/>
      <c r="MEZ102" s="1407"/>
      <c r="MFA102" s="1408"/>
      <c r="MFB102" s="1412"/>
      <c r="MFC102" s="1416"/>
      <c r="MFD102" s="1413"/>
      <c r="MFE102" s="1406"/>
      <c r="MFF102" s="1407"/>
      <c r="MFG102" s="1408"/>
      <c r="MFH102" s="1412"/>
      <c r="MFI102" s="1416"/>
      <c r="MFJ102" s="1413"/>
      <c r="MFK102" s="1406"/>
      <c r="MFL102" s="1407"/>
      <c r="MFM102" s="1408"/>
      <c r="MFN102" s="1412"/>
      <c r="MFO102" s="1416"/>
      <c r="MFP102" s="1413"/>
      <c r="MFQ102" s="1406"/>
      <c r="MFR102" s="1407"/>
      <c r="MFS102" s="1408"/>
      <c r="MFT102" s="1412"/>
      <c r="MFU102" s="1416"/>
      <c r="MFV102" s="1413"/>
      <c r="MFW102" s="1406"/>
      <c r="MFX102" s="1407"/>
      <c r="MFY102" s="1408"/>
      <c r="MFZ102" s="1412"/>
      <c r="MGA102" s="1416"/>
      <c r="MGB102" s="1413"/>
      <c r="MGC102" s="1406"/>
      <c r="MGD102" s="1407"/>
      <c r="MGE102" s="1408"/>
      <c r="MGF102" s="1412"/>
      <c r="MGG102" s="1416"/>
      <c r="MGH102" s="1413"/>
      <c r="MGI102" s="1406"/>
      <c r="MGJ102" s="1407"/>
      <c r="MGK102" s="1408"/>
      <c r="MGL102" s="1412"/>
      <c r="MGM102" s="1416"/>
      <c r="MGN102" s="1413"/>
      <c r="MGO102" s="1406"/>
      <c r="MGP102" s="1407"/>
      <c r="MGQ102" s="1408"/>
      <c r="MGR102" s="1412"/>
      <c r="MGS102" s="1416"/>
      <c r="MGT102" s="1413"/>
      <c r="MGU102" s="1406"/>
      <c r="MGV102" s="1407"/>
      <c r="MGW102" s="1408"/>
      <c r="MGX102" s="1412"/>
      <c r="MGY102" s="1416"/>
      <c r="MGZ102" s="1413"/>
      <c r="MHA102" s="1406"/>
      <c r="MHB102" s="1407"/>
      <c r="MHC102" s="1408"/>
      <c r="MHD102" s="1412"/>
      <c r="MHE102" s="1416"/>
      <c r="MHF102" s="1413"/>
      <c r="MHG102" s="1406"/>
      <c r="MHH102" s="1407"/>
      <c r="MHI102" s="1408"/>
      <c r="MHJ102" s="1412"/>
      <c r="MHK102" s="1416"/>
      <c r="MHL102" s="1413"/>
      <c r="MHM102" s="1406"/>
      <c r="MHN102" s="1407"/>
      <c r="MHO102" s="1408"/>
      <c r="MHP102" s="1412"/>
      <c r="MHQ102" s="1416"/>
      <c r="MHR102" s="1413"/>
      <c r="MHS102" s="1406"/>
      <c r="MHT102" s="1407"/>
      <c r="MHU102" s="1408"/>
      <c r="MHV102" s="1412"/>
      <c r="MHW102" s="1416"/>
      <c r="MHX102" s="1413"/>
      <c r="MHY102" s="1406"/>
      <c r="MHZ102" s="1407"/>
      <c r="MIA102" s="1408"/>
      <c r="MIB102" s="1412"/>
      <c r="MIC102" s="1416"/>
      <c r="MID102" s="1413"/>
      <c r="MIE102" s="1406"/>
      <c r="MIF102" s="1407"/>
      <c r="MIG102" s="1408"/>
      <c r="MIH102" s="1412"/>
      <c r="MII102" s="1416"/>
      <c r="MIJ102" s="1413"/>
      <c r="MIK102" s="1406"/>
      <c r="MIL102" s="1407"/>
      <c r="MIM102" s="1408"/>
      <c r="MIN102" s="1412"/>
      <c r="MIO102" s="1416"/>
      <c r="MIP102" s="1413"/>
      <c r="MIQ102" s="1406"/>
      <c r="MIR102" s="1407"/>
      <c r="MIS102" s="1408"/>
      <c r="MIT102" s="1412"/>
      <c r="MIU102" s="1416"/>
      <c r="MIV102" s="1413"/>
      <c r="MIW102" s="1406"/>
      <c r="MIX102" s="1407"/>
      <c r="MIY102" s="1408"/>
      <c r="MIZ102" s="1412"/>
      <c r="MJA102" s="1416"/>
      <c r="MJB102" s="1413"/>
      <c r="MJC102" s="1406"/>
      <c r="MJD102" s="1407"/>
      <c r="MJE102" s="1408"/>
      <c r="MJF102" s="1412"/>
      <c r="MJG102" s="1416"/>
      <c r="MJH102" s="1413"/>
      <c r="MJI102" s="1406"/>
      <c r="MJJ102" s="1407"/>
      <c r="MJK102" s="1408"/>
      <c r="MJL102" s="1412"/>
      <c r="MJM102" s="1416"/>
      <c r="MJN102" s="1413"/>
      <c r="MJO102" s="1406"/>
      <c r="MJP102" s="1407"/>
      <c r="MJQ102" s="1408"/>
      <c r="MJR102" s="1412"/>
      <c r="MJS102" s="1416"/>
      <c r="MJT102" s="1413"/>
      <c r="MJU102" s="1406"/>
      <c r="MJV102" s="1407"/>
      <c r="MJW102" s="1408"/>
      <c r="MJX102" s="1412"/>
      <c r="MJY102" s="1416"/>
      <c r="MJZ102" s="1413"/>
      <c r="MKA102" s="1406"/>
      <c r="MKB102" s="1407"/>
      <c r="MKC102" s="1408"/>
      <c r="MKD102" s="1412"/>
      <c r="MKE102" s="1416"/>
      <c r="MKF102" s="1413"/>
      <c r="MKG102" s="1406"/>
      <c r="MKH102" s="1407"/>
      <c r="MKI102" s="1408"/>
      <c r="MKJ102" s="1412"/>
      <c r="MKK102" s="1416"/>
      <c r="MKL102" s="1413"/>
      <c r="MKM102" s="1406"/>
      <c r="MKN102" s="1407"/>
      <c r="MKO102" s="1408"/>
      <c r="MKP102" s="1412"/>
      <c r="MKQ102" s="1416"/>
      <c r="MKR102" s="1413"/>
      <c r="MKS102" s="1406"/>
      <c r="MKT102" s="1407"/>
      <c r="MKU102" s="1408"/>
      <c r="MKV102" s="1412"/>
      <c r="MKW102" s="1416"/>
      <c r="MKX102" s="1413"/>
      <c r="MKY102" s="1406"/>
      <c r="MKZ102" s="1407"/>
      <c r="MLA102" s="1408"/>
      <c r="MLB102" s="1412"/>
      <c r="MLC102" s="1416"/>
      <c r="MLD102" s="1413"/>
      <c r="MLE102" s="1406"/>
      <c r="MLF102" s="1407"/>
      <c r="MLG102" s="1408"/>
      <c r="MLH102" s="1412"/>
      <c r="MLI102" s="1416"/>
      <c r="MLJ102" s="1413"/>
      <c r="MLK102" s="1406"/>
      <c r="MLL102" s="1407"/>
      <c r="MLM102" s="1408"/>
      <c r="MLN102" s="1412"/>
      <c r="MLO102" s="1416"/>
      <c r="MLP102" s="1413"/>
      <c r="MLQ102" s="1406"/>
      <c r="MLR102" s="1407"/>
      <c r="MLS102" s="1408"/>
      <c r="MLT102" s="1412"/>
      <c r="MLU102" s="1416"/>
      <c r="MLV102" s="1413"/>
      <c r="MLW102" s="1406"/>
      <c r="MLX102" s="1407"/>
      <c r="MLY102" s="1408"/>
      <c r="MLZ102" s="1412"/>
      <c r="MMA102" s="1416"/>
      <c r="MMB102" s="1413"/>
      <c r="MMC102" s="1406"/>
      <c r="MMD102" s="1407"/>
      <c r="MME102" s="1408"/>
      <c r="MMF102" s="1412"/>
      <c r="MMG102" s="1416"/>
      <c r="MMH102" s="1413"/>
      <c r="MMI102" s="1406"/>
      <c r="MMJ102" s="1407"/>
      <c r="MMK102" s="1408"/>
      <c r="MML102" s="1412"/>
      <c r="MMM102" s="1416"/>
      <c r="MMN102" s="1413"/>
      <c r="MMO102" s="1406"/>
      <c r="MMP102" s="1407"/>
      <c r="MMQ102" s="1408"/>
      <c r="MMR102" s="1412"/>
      <c r="MMS102" s="1416"/>
      <c r="MMT102" s="1413"/>
      <c r="MMU102" s="1406"/>
      <c r="MMV102" s="1407"/>
      <c r="MMW102" s="1408"/>
      <c r="MMX102" s="1412"/>
      <c r="MMY102" s="1416"/>
      <c r="MMZ102" s="1413"/>
      <c r="MNA102" s="1406"/>
      <c r="MNB102" s="1407"/>
      <c r="MNC102" s="1408"/>
      <c r="MND102" s="1412"/>
      <c r="MNE102" s="1416"/>
      <c r="MNF102" s="1413"/>
      <c r="MNG102" s="1406"/>
      <c r="MNH102" s="1407"/>
      <c r="MNI102" s="1408"/>
      <c r="MNJ102" s="1412"/>
      <c r="MNK102" s="1416"/>
      <c r="MNL102" s="1413"/>
      <c r="MNM102" s="1406"/>
      <c r="MNN102" s="1407"/>
      <c r="MNO102" s="1408"/>
      <c r="MNP102" s="1412"/>
      <c r="MNQ102" s="1416"/>
      <c r="MNR102" s="1413"/>
      <c r="MNS102" s="1406"/>
      <c r="MNT102" s="1407"/>
      <c r="MNU102" s="1408"/>
      <c r="MNV102" s="1412"/>
      <c r="MNW102" s="1416"/>
      <c r="MNX102" s="1413"/>
      <c r="MNY102" s="1406"/>
      <c r="MNZ102" s="1407"/>
      <c r="MOA102" s="1408"/>
      <c r="MOB102" s="1412"/>
      <c r="MOC102" s="1416"/>
      <c r="MOD102" s="1413"/>
      <c r="MOE102" s="1406"/>
      <c r="MOF102" s="1407"/>
      <c r="MOG102" s="1408"/>
      <c r="MOH102" s="1412"/>
      <c r="MOI102" s="1416"/>
      <c r="MOJ102" s="1413"/>
      <c r="MOK102" s="1406"/>
      <c r="MOL102" s="1407"/>
      <c r="MOM102" s="1408"/>
      <c r="MON102" s="1412"/>
      <c r="MOO102" s="1416"/>
      <c r="MOP102" s="1413"/>
      <c r="MOQ102" s="1406"/>
      <c r="MOR102" s="1407"/>
      <c r="MOS102" s="1408"/>
      <c r="MOT102" s="1412"/>
      <c r="MOU102" s="1416"/>
      <c r="MOV102" s="1413"/>
      <c r="MOW102" s="1406"/>
      <c r="MOX102" s="1407"/>
      <c r="MOY102" s="1408"/>
      <c r="MOZ102" s="1412"/>
      <c r="MPA102" s="1416"/>
      <c r="MPB102" s="1413"/>
      <c r="MPC102" s="1406"/>
      <c r="MPD102" s="1407"/>
      <c r="MPE102" s="1408"/>
      <c r="MPF102" s="1412"/>
      <c r="MPG102" s="1416"/>
      <c r="MPH102" s="1413"/>
      <c r="MPI102" s="1406"/>
      <c r="MPJ102" s="1407"/>
      <c r="MPK102" s="1408"/>
      <c r="MPL102" s="1412"/>
      <c r="MPM102" s="1416"/>
      <c r="MPN102" s="1413"/>
      <c r="MPO102" s="1406"/>
      <c r="MPP102" s="1407"/>
      <c r="MPQ102" s="1408"/>
      <c r="MPR102" s="1412"/>
      <c r="MPS102" s="1416"/>
      <c r="MPT102" s="1413"/>
      <c r="MPU102" s="1406"/>
      <c r="MPV102" s="1407"/>
      <c r="MPW102" s="1408"/>
      <c r="MPX102" s="1412"/>
      <c r="MPY102" s="1416"/>
      <c r="MPZ102" s="1413"/>
      <c r="MQA102" s="1406"/>
      <c r="MQB102" s="1407"/>
      <c r="MQC102" s="1408"/>
      <c r="MQD102" s="1412"/>
      <c r="MQE102" s="1416"/>
      <c r="MQF102" s="1413"/>
      <c r="MQG102" s="1406"/>
      <c r="MQH102" s="1407"/>
      <c r="MQI102" s="1408"/>
      <c r="MQJ102" s="1412"/>
      <c r="MQK102" s="1416"/>
      <c r="MQL102" s="1413"/>
      <c r="MQM102" s="1406"/>
      <c r="MQN102" s="1407"/>
      <c r="MQO102" s="1408"/>
      <c r="MQP102" s="1412"/>
      <c r="MQQ102" s="1416"/>
      <c r="MQR102" s="1413"/>
      <c r="MQS102" s="1406"/>
      <c r="MQT102" s="1407"/>
      <c r="MQU102" s="1408"/>
      <c r="MQV102" s="1412"/>
      <c r="MQW102" s="1416"/>
      <c r="MQX102" s="1413"/>
      <c r="MQY102" s="1406"/>
      <c r="MQZ102" s="1407"/>
      <c r="MRA102" s="1408"/>
      <c r="MRB102" s="1412"/>
      <c r="MRC102" s="1416"/>
      <c r="MRD102" s="1413"/>
      <c r="MRE102" s="1406"/>
      <c r="MRF102" s="1407"/>
      <c r="MRG102" s="1408"/>
      <c r="MRH102" s="1412"/>
      <c r="MRI102" s="1416"/>
      <c r="MRJ102" s="1413"/>
      <c r="MRK102" s="1406"/>
      <c r="MRL102" s="1407"/>
      <c r="MRM102" s="1408"/>
      <c r="MRN102" s="1412"/>
      <c r="MRO102" s="1416"/>
      <c r="MRP102" s="1413"/>
      <c r="MRQ102" s="1406"/>
      <c r="MRR102" s="1407"/>
      <c r="MRS102" s="1408"/>
      <c r="MRT102" s="1412"/>
      <c r="MRU102" s="1416"/>
      <c r="MRV102" s="1413"/>
      <c r="MRW102" s="1406"/>
      <c r="MRX102" s="1407"/>
      <c r="MRY102" s="1408"/>
      <c r="MRZ102" s="1412"/>
      <c r="MSA102" s="1416"/>
      <c r="MSB102" s="1413"/>
      <c r="MSC102" s="1406"/>
      <c r="MSD102" s="1407"/>
      <c r="MSE102" s="1408"/>
      <c r="MSF102" s="1412"/>
      <c r="MSG102" s="1416"/>
      <c r="MSH102" s="1413"/>
      <c r="MSI102" s="1406"/>
      <c r="MSJ102" s="1407"/>
      <c r="MSK102" s="1408"/>
      <c r="MSL102" s="1412"/>
      <c r="MSM102" s="1416"/>
      <c r="MSN102" s="1413"/>
      <c r="MSO102" s="1406"/>
      <c r="MSP102" s="1407"/>
      <c r="MSQ102" s="1408"/>
      <c r="MSR102" s="1412"/>
      <c r="MSS102" s="1416"/>
      <c r="MST102" s="1413"/>
      <c r="MSU102" s="1406"/>
      <c r="MSV102" s="1407"/>
      <c r="MSW102" s="1408"/>
      <c r="MSX102" s="1412"/>
      <c r="MSY102" s="1416"/>
      <c r="MSZ102" s="1413"/>
      <c r="MTA102" s="1406"/>
      <c r="MTB102" s="1407"/>
      <c r="MTC102" s="1408"/>
      <c r="MTD102" s="1412"/>
      <c r="MTE102" s="1416"/>
      <c r="MTF102" s="1413"/>
      <c r="MTG102" s="1406"/>
      <c r="MTH102" s="1407"/>
      <c r="MTI102" s="1408"/>
      <c r="MTJ102" s="1412"/>
      <c r="MTK102" s="1416"/>
      <c r="MTL102" s="1413"/>
      <c r="MTM102" s="1406"/>
      <c r="MTN102" s="1407"/>
      <c r="MTO102" s="1408"/>
      <c r="MTP102" s="1412"/>
      <c r="MTQ102" s="1416"/>
      <c r="MTR102" s="1413"/>
      <c r="MTS102" s="1406"/>
      <c r="MTT102" s="1407"/>
      <c r="MTU102" s="1408"/>
      <c r="MTV102" s="1412"/>
      <c r="MTW102" s="1416"/>
      <c r="MTX102" s="1413"/>
      <c r="MTY102" s="1406"/>
      <c r="MTZ102" s="1407"/>
      <c r="MUA102" s="1408"/>
      <c r="MUB102" s="1412"/>
      <c r="MUC102" s="1416"/>
      <c r="MUD102" s="1413"/>
      <c r="MUE102" s="1406"/>
      <c r="MUF102" s="1407"/>
      <c r="MUG102" s="1408"/>
      <c r="MUH102" s="1412"/>
      <c r="MUI102" s="1416"/>
      <c r="MUJ102" s="1413"/>
      <c r="MUK102" s="1406"/>
      <c r="MUL102" s="1407"/>
      <c r="MUM102" s="1408"/>
      <c r="MUN102" s="1412"/>
      <c r="MUO102" s="1416"/>
      <c r="MUP102" s="1413"/>
      <c r="MUQ102" s="1406"/>
      <c r="MUR102" s="1407"/>
      <c r="MUS102" s="1408"/>
      <c r="MUT102" s="1412"/>
      <c r="MUU102" s="1416"/>
      <c r="MUV102" s="1413"/>
      <c r="MUW102" s="1406"/>
      <c r="MUX102" s="1407"/>
      <c r="MUY102" s="1408"/>
      <c r="MUZ102" s="1412"/>
      <c r="MVA102" s="1416"/>
      <c r="MVB102" s="1413"/>
      <c r="MVC102" s="1406"/>
      <c r="MVD102" s="1407"/>
      <c r="MVE102" s="1408"/>
      <c r="MVF102" s="1412"/>
      <c r="MVG102" s="1416"/>
      <c r="MVH102" s="1413"/>
      <c r="MVI102" s="1406"/>
      <c r="MVJ102" s="1407"/>
      <c r="MVK102" s="1408"/>
      <c r="MVL102" s="1412"/>
      <c r="MVM102" s="1416"/>
      <c r="MVN102" s="1413"/>
      <c r="MVO102" s="1406"/>
      <c r="MVP102" s="1407"/>
      <c r="MVQ102" s="1408"/>
      <c r="MVR102" s="1412"/>
      <c r="MVS102" s="1416"/>
      <c r="MVT102" s="1413"/>
      <c r="MVU102" s="1406"/>
      <c r="MVV102" s="1407"/>
      <c r="MVW102" s="1408"/>
      <c r="MVX102" s="1412"/>
      <c r="MVY102" s="1416"/>
      <c r="MVZ102" s="1413"/>
      <c r="MWA102" s="1406"/>
      <c r="MWB102" s="1407"/>
      <c r="MWC102" s="1408"/>
      <c r="MWD102" s="1412"/>
      <c r="MWE102" s="1416"/>
      <c r="MWF102" s="1413"/>
      <c r="MWG102" s="1406"/>
      <c r="MWH102" s="1407"/>
      <c r="MWI102" s="1408"/>
      <c r="MWJ102" s="1412"/>
      <c r="MWK102" s="1416"/>
      <c r="MWL102" s="1413"/>
      <c r="MWM102" s="1406"/>
      <c r="MWN102" s="1407"/>
      <c r="MWO102" s="1408"/>
      <c r="MWP102" s="1412"/>
      <c r="MWQ102" s="1416"/>
      <c r="MWR102" s="1413"/>
      <c r="MWS102" s="1406"/>
      <c r="MWT102" s="1407"/>
      <c r="MWU102" s="1408"/>
      <c r="MWV102" s="1412"/>
      <c r="MWW102" s="1416"/>
      <c r="MWX102" s="1413"/>
      <c r="MWY102" s="1406"/>
      <c r="MWZ102" s="1407"/>
      <c r="MXA102" s="1408"/>
      <c r="MXB102" s="1412"/>
      <c r="MXC102" s="1416"/>
      <c r="MXD102" s="1413"/>
      <c r="MXE102" s="1406"/>
      <c r="MXF102" s="1407"/>
      <c r="MXG102" s="1408"/>
      <c r="MXH102" s="1412"/>
      <c r="MXI102" s="1416"/>
      <c r="MXJ102" s="1413"/>
      <c r="MXK102" s="1406"/>
      <c r="MXL102" s="1407"/>
      <c r="MXM102" s="1408"/>
      <c r="MXN102" s="1412"/>
      <c r="MXO102" s="1416"/>
      <c r="MXP102" s="1413"/>
      <c r="MXQ102" s="1406"/>
      <c r="MXR102" s="1407"/>
      <c r="MXS102" s="1408"/>
      <c r="MXT102" s="1412"/>
      <c r="MXU102" s="1416"/>
      <c r="MXV102" s="1413"/>
      <c r="MXW102" s="1406"/>
      <c r="MXX102" s="1407"/>
      <c r="MXY102" s="1408"/>
      <c r="MXZ102" s="1412"/>
      <c r="MYA102" s="1416"/>
      <c r="MYB102" s="1413"/>
      <c r="MYC102" s="1406"/>
      <c r="MYD102" s="1407"/>
      <c r="MYE102" s="1408"/>
      <c r="MYF102" s="1412"/>
      <c r="MYG102" s="1416"/>
      <c r="MYH102" s="1413"/>
      <c r="MYI102" s="1406"/>
      <c r="MYJ102" s="1407"/>
      <c r="MYK102" s="1408"/>
      <c r="MYL102" s="1412"/>
      <c r="MYM102" s="1416"/>
      <c r="MYN102" s="1413"/>
      <c r="MYO102" s="1406"/>
      <c r="MYP102" s="1407"/>
      <c r="MYQ102" s="1408"/>
      <c r="MYR102" s="1412"/>
      <c r="MYS102" s="1416"/>
      <c r="MYT102" s="1413"/>
      <c r="MYU102" s="1406"/>
      <c r="MYV102" s="1407"/>
      <c r="MYW102" s="1408"/>
      <c r="MYX102" s="1412"/>
      <c r="MYY102" s="1416"/>
      <c r="MYZ102" s="1413"/>
      <c r="MZA102" s="1406"/>
      <c r="MZB102" s="1407"/>
      <c r="MZC102" s="1408"/>
      <c r="MZD102" s="1412"/>
      <c r="MZE102" s="1416"/>
      <c r="MZF102" s="1413"/>
      <c r="MZG102" s="1406"/>
      <c r="MZH102" s="1407"/>
      <c r="MZI102" s="1408"/>
      <c r="MZJ102" s="1412"/>
      <c r="MZK102" s="1416"/>
      <c r="MZL102" s="1413"/>
      <c r="MZM102" s="1406"/>
      <c r="MZN102" s="1407"/>
      <c r="MZO102" s="1408"/>
      <c r="MZP102" s="1412"/>
      <c r="MZQ102" s="1416"/>
      <c r="MZR102" s="1413"/>
      <c r="MZS102" s="1406"/>
      <c r="MZT102" s="1407"/>
      <c r="MZU102" s="1408"/>
      <c r="MZV102" s="1412"/>
      <c r="MZW102" s="1416"/>
      <c r="MZX102" s="1413"/>
      <c r="MZY102" s="1406"/>
      <c r="MZZ102" s="1407"/>
      <c r="NAA102" s="1408"/>
      <c r="NAB102" s="1412"/>
      <c r="NAC102" s="1416"/>
      <c r="NAD102" s="1413"/>
      <c r="NAE102" s="1406"/>
      <c r="NAF102" s="1407"/>
      <c r="NAG102" s="1408"/>
      <c r="NAH102" s="1412"/>
      <c r="NAI102" s="1416"/>
      <c r="NAJ102" s="1413"/>
      <c r="NAK102" s="1406"/>
      <c r="NAL102" s="1407"/>
      <c r="NAM102" s="1408"/>
      <c r="NAN102" s="1412"/>
      <c r="NAO102" s="1416"/>
      <c r="NAP102" s="1413"/>
      <c r="NAQ102" s="1406"/>
      <c r="NAR102" s="1407"/>
      <c r="NAS102" s="1408"/>
      <c r="NAT102" s="1412"/>
      <c r="NAU102" s="1416"/>
      <c r="NAV102" s="1413"/>
      <c r="NAW102" s="1406"/>
      <c r="NAX102" s="1407"/>
      <c r="NAY102" s="1408"/>
      <c r="NAZ102" s="1412"/>
      <c r="NBA102" s="1416"/>
      <c r="NBB102" s="1413"/>
      <c r="NBC102" s="1406"/>
      <c r="NBD102" s="1407"/>
      <c r="NBE102" s="1408"/>
      <c r="NBF102" s="1412"/>
      <c r="NBG102" s="1416"/>
      <c r="NBH102" s="1413"/>
      <c r="NBI102" s="1406"/>
      <c r="NBJ102" s="1407"/>
      <c r="NBK102" s="1408"/>
      <c r="NBL102" s="1412"/>
      <c r="NBM102" s="1416"/>
      <c r="NBN102" s="1413"/>
      <c r="NBO102" s="1406"/>
      <c r="NBP102" s="1407"/>
      <c r="NBQ102" s="1408"/>
      <c r="NBR102" s="1412"/>
      <c r="NBS102" s="1416"/>
      <c r="NBT102" s="1413"/>
      <c r="NBU102" s="1406"/>
      <c r="NBV102" s="1407"/>
      <c r="NBW102" s="1408"/>
      <c r="NBX102" s="1412"/>
      <c r="NBY102" s="1416"/>
      <c r="NBZ102" s="1413"/>
      <c r="NCA102" s="1406"/>
      <c r="NCB102" s="1407"/>
      <c r="NCC102" s="1408"/>
      <c r="NCD102" s="1412"/>
      <c r="NCE102" s="1416"/>
      <c r="NCF102" s="1413"/>
      <c r="NCG102" s="1406"/>
      <c r="NCH102" s="1407"/>
      <c r="NCI102" s="1408"/>
      <c r="NCJ102" s="1412"/>
      <c r="NCK102" s="1416"/>
      <c r="NCL102" s="1413"/>
      <c r="NCM102" s="1406"/>
      <c r="NCN102" s="1407"/>
      <c r="NCO102" s="1408"/>
      <c r="NCP102" s="1412"/>
      <c r="NCQ102" s="1416"/>
      <c r="NCR102" s="1413"/>
      <c r="NCS102" s="1406"/>
      <c r="NCT102" s="1407"/>
      <c r="NCU102" s="1408"/>
      <c r="NCV102" s="1412"/>
      <c r="NCW102" s="1416"/>
      <c r="NCX102" s="1413"/>
      <c r="NCY102" s="1406"/>
      <c r="NCZ102" s="1407"/>
      <c r="NDA102" s="1408"/>
      <c r="NDB102" s="1412"/>
      <c r="NDC102" s="1416"/>
      <c r="NDD102" s="1413"/>
      <c r="NDE102" s="1406"/>
      <c r="NDF102" s="1407"/>
      <c r="NDG102" s="1408"/>
      <c r="NDH102" s="1412"/>
      <c r="NDI102" s="1416"/>
      <c r="NDJ102" s="1413"/>
      <c r="NDK102" s="1406"/>
      <c r="NDL102" s="1407"/>
      <c r="NDM102" s="1408"/>
      <c r="NDN102" s="1412"/>
      <c r="NDO102" s="1416"/>
      <c r="NDP102" s="1413"/>
      <c r="NDQ102" s="1406"/>
      <c r="NDR102" s="1407"/>
      <c r="NDS102" s="1408"/>
      <c r="NDT102" s="1412"/>
      <c r="NDU102" s="1416"/>
      <c r="NDV102" s="1413"/>
      <c r="NDW102" s="1406"/>
      <c r="NDX102" s="1407"/>
      <c r="NDY102" s="1408"/>
      <c r="NDZ102" s="1412"/>
      <c r="NEA102" s="1416"/>
      <c r="NEB102" s="1413"/>
      <c r="NEC102" s="1406"/>
      <c r="NED102" s="1407"/>
      <c r="NEE102" s="1408"/>
      <c r="NEF102" s="1412"/>
      <c r="NEG102" s="1416"/>
      <c r="NEH102" s="1413"/>
      <c r="NEI102" s="1406"/>
      <c r="NEJ102" s="1407"/>
      <c r="NEK102" s="1408"/>
      <c r="NEL102" s="1412"/>
      <c r="NEM102" s="1416"/>
      <c r="NEN102" s="1413"/>
      <c r="NEO102" s="1406"/>
      <c r="NEP102" s="1407"/>
      <c r="NEQ102" s="1408"/>
      <c r="NER102" s="1412"/>
      <c r="NES102" s="1416"/>
      <c r="NET102" s="1413"/>
      <c r="NEU102" s="1406"/>
      <c r="NEV102" s="1407"/>
      <c r="NEW102" s="1408"/>
      <c r="NEX102" s="1412"/>
      <c r="NEY102" s="1416"/>
      <c r="NEZ102" s="1413"/>
      <c r="NFA102" s="1406"/>
      <c r="NFB102" s="1407"/>
      <c r="NFC102" s="1408"/>
      <c r="NFD102" s="1412"/>
      <c r="NFE102" s="1416"/>
      <c r="NFF102" s="1413"/>
      <c r="NFG102" s="1406"/>
      <c r="NFH102" s="1407"/>
      <c r="NFI102" s="1408"/>
      <c r="NFJ102" s="1412"/>
      <c r="NFK102" s="1416"/>
      <c r="NFL102" s="1413"/>
      <c r="NFM102" s="1406"/>
      <c r="NFN102" s="1407"/>
      <c r="NFO102" s="1408"/>
      <c r="NFP102" s="1412"/>
      <c r="NFQ102" s="1416"/>
      <c r="NFR102" s="1413"/>
      <c r="NFS102" s="1406"/>
      <c r="NFT102" s="1407"/>
      <c r="NFU102" s="1408"/>
      <c r="NFV102" s="1412"/>
      <c r="NFW102" s="1416"/>
      <c r="NFX102" s="1413"/>
      <c r="NFY102" s="1406"/>
      <c r="NFZ102" s="1407"/>
      <c r="NGA102" s="1408"/>
      <c r="NGB102" s="1412"/>
      <c r="NGC102" s="1416"/>
      <c r="NGD102" s="1413"/>
      <c r="NGE102" s="1406"/>
      <c r="NGF102" s="1407"/>
      <c r="NGG102" s="1408"/>
      <c r="NGH102" s="1412"/>
      <c r="NGI102" s="1416"/>
      <c r="NGJ102" s="1413"/>
      <c r="NGK102" s="1406"/>
      <c r="NGL102" s="1407"/>
      <c r="NGM102" s="1408"/>
      <c r="NGN102" s="1412"/>
      <c r="NGO102" s="1416"/>
      <c r="NGP102" s="1413"/>
      <c r="NGQ102" s="1406"/>
      <c r="NGR102" s="1407"/>
      <c r="NGS102" s="1408"/>
      <c r="NGT102" s="1412"/>
      <c r="NGU102" s="1416"/>
      <c r="NGV102" s="1413"/>
      <c r="NGW102" s="1406"/>
      <c r="NGX102" s="1407"/>
      <c r="NGY102" s="1408"/>
      <c r="NGZ102" s="1412"/>
      <c r="NHA102" s="1416"/>
      <c r="NHB102" s="1413"/>
      <c r="NHC102" s="1406"/>
      <c r="NHD102" s="1407"/>
      <c r="NHE102" s="1408"/>
      <c r="NHF102" s="1412"/>
      <c r="NHG102" s="1416"/>
      <c r="NHH102" s="1413"/>
      <c r="NHI102" s="1406"/>
      <c r="NHJ102" s="1407"/>
      <c r="NHK102" s="1408"/>
      <c r="NHL102" s="1412"/>
      <c r="NHM102" s="1416"/>
      <c r="NHN102" s="1413"/>
      <c r="NHO102" s="1406"/>
      <c r="NHP102" s="1407"/>
      <c r="NHQ102" s="1408"/>
      <c r="NHR102" s="1412"/>
      <c r="NHS102" s="1416"/>
      <c r="NHT102" s="1413"/>
      <c r="NHU102" s="1406"/>
      <c r="NHV102" s="1407"/>
      <c r="NHW102" s="1408"/>
      <c r="NHX102" s="1412"/>
      <c r="NHY102" s="1416"/>
      <c r="NHZ102" s="1413"/>
      <c r="NIA102" s="1406"/>
      <c r="NIB102" s="1407"/>
      <c r="NIC102" s="1408"/>
      <c r="NID102" s="1412"/>
      <c r="NIE102" s="1416"/>
      <c r="NIF102" s="1413"/>
      <c r="NIG102" s="1406"/>
      <c r="NIH102" s="1407"/>
      <c r="NII102" s="1408"/>
      <c r="NIJ102" s="1412"/>
      <c r="NIK102" s="1416"/>
      <c r="NIL102" s="1413"/>
      <c r="NIM102" s="1406"/>
      <c r="NIN102" s="1407"/>
      <c r="NIO102" s="1408"/>
      <c r="NIP102" s="1412"/>
      <c r="NIQ102" s="1416"/>
      <c r="NIR102" s="1413"/>
      <c r="NIS102" s="1406"/>
      <c r="NIT102" s="1407"/>
      <c r="NIU102" s="1408"/>
      <c r="NIV102" s="1412"/>
      <c r="NIW102" s="1416"/>
      <c r="NIX102" s="1413"/>
      <c r="NIY102" s="1406"/>
      <c r="NIZ102" s="1407"/>
      <c r="NJA102" s="1408"/>
      <c r="NJB102" s="1412"/>
      <c r="NJC102" s="1416"/>
      <c r="NJD102" s="1413"/>
      <c r="NJE102" s="1406"/>
      <c r="NJF102" s="1407"/>
      <c r="NJG102" s="1408"/>
      <c r="NJH102" s="1412"/>
      <c r="NJI102" s="1416"/>
      <c r="NJJ102" s="1413"/>
      <c r="NJK102" s="1406"/>
      <c r="NJL102" s="1407"/>
      <c r="NJM102" s="1408"/>
      <c r="NJN102" s="1412"/>
      <c r="NJO102" s="1416"/>
      <c r="NJP102" s="1413"/>
      <c r="NJQ102" s="1406"/>
      <c r="NJR102" s="1407"/>
      <c r="NJS102" s="1408"/>
      <c r="NJT102" s="1412"/>
      <c r="NJU102" s="1416"/>
      <c r="NJV102" s="1413"/>
      <c r="NJW102" s="1406"/>
      <c r="NJX102" s="1407"/>
      <c r="NJY102" s="1408"/>
      <c r="NJZ102" s="1412"/>
      <c r="NKA102" s="1416"/>
      <c r="NKB102" s="1413"/>
      <c r="NKC102" s="1406"/>
      <c r="NKD102" s="1407"/>
      <c r="NKE102" s="1408"/>
      <c r="NKF102" s="1412"/>
      <c r="NKG102" s="1416"/>
      <c r="NKH102" s="1413"/>
      <c r="NKI102" s="1406"/>
      <c r="NKJ102" s="1407"/>
      <c r="NKK102" s="1408"/>
      <c r="NKL102" s="1412"/>
      <c r="NKM102" s="1416"/>
      <c r="NKN102" s="1413"/>
      <c r="NKO102" s="1406"/>
      <c r="NKP102" s="1407"/>
      <c r="NKQ102" s="1408"/>
      <c r="NKR102" s="1412"/>
      <c r="NKS102" s="1416"/>
      <c r="NKT102" s="1413"/>
      <c r="NKU102" s="1406"/>
      <c r="NKV102" s="1407"/>
      <c r="NKW102" s="1408"/>
      <c r="NKX102" s="1412"/>
      <c r="NKY102" s="1416"/>
      <c r="NKZ102" s="1413"/>
      <c r="NLA102" s="1406"/>
      <c r="NLB102" s="1407"/>
      <c r="NLC102" s="1408"/>
      <c r="NLD102" s="1412"/>
      <c r="NLE102" s="1416"/>
      <c r="NLF102" s="1413"/>
      <c r="NLG102" s="1406"/>
      <c r="NLH102" s="1407"/>
      <c r="NLI102" s="1408"/>
      <c r="NLJ102" s="1412"/>
      <c r="NLK102" s="1416"/>
      <c r="NLL102" s="1413"/>
      <c r="NLM102" s="1406"/>
      <c r="NLN102" s="1407"/>
      <c r="NLO102" s="1408"/>
      <c r="NLP102" s="1412"/>
      <c r="NLQ102" s="1416"/>
      <c r="NLR102" s="1413"/>
      <c r="NLS102" s="1406"/>
      <c r="NLT102" s="1407"/>
      <c r="NLU102" s="1408"/>
      <c r="NLV102" s="1412"/>
      <c r="NLW102" s="1416"/>
      <c r="NLX102" s="1413"/>
      <c r="NLY102" s="1406"/>
      <c r="NLZ102" s="1407"/>
      <c r="NMA102" s="1408"/>
      <c r="NMB102" s="1412"/>
      <c r="NMC102" s="1416"/>
      <c r="NMD102" s="1413"/>
      <c r="NME102" s="1406"/>
      <c r="NMF102" s="1407"/>
      <c r="NMG102" s="1408"/>
      <c r="NMH102" s="1412"/>
      <c r="NMI102" s="1416"/>
      <c r="NMJ102" s="1413"/>
      <c r="NMK102" s="1406"/>
      <c r="NML102" s="1407"/>
      <c r="NMM102" s="1408"/>
      <c r="NMN102" s="1412"/>
      <c r="NMO102" s="1416"/>
      <c r="NMP102" s="1413"/>
      <c r="NMQ102" s="1406"/>
      <c r="NMR102" s="1407"/>
      <c r="NMS102" s="1408"/>
      <c r="NMT102" s="1412"/>
      <c r="NMU102" s="1416"/>
      <c r="NMV102" s="1413"/>
      <c r="NMW102" s="1406"/>
      <c r="NMX102" s="1407"/>
      <c r="NMY102" s="1408"/>
      <c r="NMZ102" s="1412"/>
      <c r="NNA102" s="1416"/>
      <c r="NNB102" s="1413"/>
      <c r="NNC102" s="1406"/>
      <c r="NND102" s="1407"/>
      <c r="NNE102" s="1408"/>
      <c r="NNF102" s="1412"/>
      <c r="NNG102" s="1416"/>
      <c r="NNH102" s="1413"/>
      <c r="NNI102" s="1406"/>
      <c r="NNJ102" s="1407"/>
      <c r="NNK102" s="1408"/>
      <c r="NNL102" s="1412"/>
      <c r="NNM102" s="1416"/>
      <c r="NNN102" s="1413"/>
      <c r="NNO102" s="1406"/>
      <c r="NNP102" s="1407"/>
      <c r="NNQ102" s="1408"/>
      <c r="NNR102" s="1412"/>
      <c r="NNS102" s="1416"/>
      <c r="NNT102" s="1413"/>
      <c r="NNU102" s="1406"/>
      <c r="NNV102" s="1407"/>
      <c r="NNW102" s="1408"/>
      <c r="NNX102" s="1412"/>
      <c r="NNY102" s="1416"/>
      <c r="NNZ102" s="1413"/>
      <c r="NOA102" s="1406"/>
      <c r="NOB102" s="1407"/>
      <c r="NOC102" s="1408"/>
      <c r="NOD102" s="1412"/>
      <c r="NOE102" s="1416"/>
      <c r="NOF102" s="1413"/>
      <c r="NOG102" s="1406"/>
      <c r="NOH102" s="1407"/>
      <c r="NOI102" s="1408"/>
      <c r="NOJ102" s="1412"/>
      <c r="NOK102" s="1416"/>
      <c r="NOL102" s="1413"/>
      <c r="NOM102" s="1406"/>
      <c r="NON102" s="1407"/>
      <c r="NOO102" s="1408"/>
      <c r="NOP102" s="1412"/>
      <c r="NOQ102" s="1416"/>
      <c r="NOR102" s="1413"/>
      <c r="NOS102" s="1406"/>
      <c r="NOT102" s="1407"/>
      <c r="NOU102" s="1408"/>
      <c r="NOV102" s="1412"/>
      <c r="NOW102" s="1416"/>
      <c r="NOX102" s="1413"/>
      <c r="NOY102" s="1406"/>
      <c r="NOZ102" s="1407"/>
      <c r="NPA102" s="1408"/>
      <c r="NPB102" s="1412"/>
      <c r="NPC102" s="1416"/>
      <c r="NPD102" s="1413"/>
      <c r="NPE102" s="1406"/>
      <c r="NPF102" s="1407"/>
      <c r="NPG102" s="1408"/>
      <c r="NPH102" s="1412"/>
      <c r="NPI102" s="1416"/>
      <c r="NPJ102" s="1413"/>
      <c r="NPK102" s="1406"/>
      <c r="NPL102" s="1407"/>
      <c r="NPM102" s="1408"/>
      <c r="NPN102" s="1412"/>
      <c r="NPO102" s="1416"/>
      <c r="NPP102" s="1413"/>
      <c r="NPQ102" s="1406"/>
      <c r="NPR102" s="1407"/>
      <c r="NPS102" s="1408"/>
      <c r="NPT102" s="1412"/>
      <c r="NPU102" s="1416"/>
      <c r="NPV102" s="1413"/>
      <c r="NPW102" s="1406"/>
      <c r="NPX102" s="1407"/>
      <c r="NPY102" s="1408"/>
      <c r="NPZ102" s="1412"/>
      <c r="NQA102" s="1416"/>
      <c r="NQB102" s="1413"/>
      <c r="NQC102" s="1406"/>
      <c r="NQD102" s="1407"/>
      <c r="NQE102" s="1408"/>
      <c r="NQF102" s="1412"/>
      <c r="NQG102" s="1416"/>
      <c r="NQH102" s="1413"/>
      <c r="NQI102" s="1406"/>
      <c r="NQJ102" s="1407"/>
      <c r="NQK102" s="1408"/>
      <c r="NQL102" s="1412"/>
      <c r="NQM102" s="1416"/>
      <c r="NQN102" s="1413"/>
      <c r="NQO102" s="1406"/>
      <c r="NQP102" s="1407"/>
      <c r="NQQ102" s="1408"/>
      <c r="NQR102" s="1412"/>
      <c r="NQS102" s="1416"/>
      <c r="NQT102" s="1413"/>
      <c r="NQU102" s="1406"/>
      <c r="NQV102" s="1407"/>
      <c r="NQW102" s="1408"/>
      <c r="NQX102" s="1412"/>
      <c r="NQY102" s="1416"/>
      <c r="NQZ102" s="1413"/>
      <c r="NRA102" s="1406"/>
      <c r="NRB102" s="1407"/>
      <c r="NRC102" s="1408"/>
      <c r="NRD102" s="1412"/>
      <c r="NRE102" s="1416"/>
      <c r="NRF102" s="1413"/>
      <c r="NRG102" s="1406"/>
      <c r="NRH102" s="1407"/>
      <c r="NRI102" s="1408"/>
      <c r="NRJ102" s="1412"/>
      <c r="NRK102" s="1416"/>
      <c r="NRL102" s="1413"/>
      <c r="NRM102" s="1406"/>
      <c r="NRN102" s="1407"/>
      <c r="NRO102" s="1408"/>
      <c r="NRP102" s="1412"/>
      <c r="NRQ102" s="1416"/>
      <c r="NRR102" s="1413"/>
      <c r="NRS102" s="1406"/>
      <c r="NRT102" s="1407"/>
      <c r="NRU102" s="1408"/>
      <c r="NRV102" s="1412"/>
      <c r="NRW102" s="1416"/>
      <c r="NRX102" s="1413"/>
      <c r="NRY102" s="1406"/>
      <c r="NRZ102" s="1407"/>
      <c r="NSA102" s="1408"/>
      <c r="NSB102" s="1412"/>
      <c r="NSC102" s="1416"/>
      <c r="NSD102" s="1413"/>
      <c r="NSE102" s="1406"/>
      <c r="NSF102" s="1407"/>
      <c r="NSG102" s="1408"/>
      <c r="NSH102" s="1412"/>
      <c r="NSI102" s="1416"/>
      <c r="NSJ102" s="1413"/>
      <c r="NSK102" s="1406"/>
      <c r="NSL102" s="1407"/>
      <c r="NSM102" s="1408"/>
      <c r="NSN102" s="1412"/>
      <c r="NSO102" s="1416"/>
      <c r="NSP102" s="1413"/>
      <c r="NSQ102" s="1406"/>
      <c r="NSR102" s="1407"/>
      <c r="NSS102" s="1408"/>
      <c r="NST102" s="1412"/>
      <c r="NSU102" s="1416"/>
      <c r="NSV102" s="1413"/>
      <c r="NSW102" s="1406"/>
      <c r="NSX102" s="1407"/>
      <c r="NSY102" s="1408"/>
      <c r="NSZ102" s="1412"/>
      <c r="NTA102" s="1416"/>
      <c r="NTB102" s="1413"/>
      <c r="NTC102" s="1406"/>
      <c r="NTD102" s="1407"/>
      <c r="NTE102" s="1408"/>
      <c r="NTF102" s="1412"/>
      <c r="NTG102" s="1416"/>
      <c r="NTH102" s="1413"/>
      <c r="NTI102" s="1406"/>
      <c r="NTJ102" s="1407"/>
      <c r="NTK102" s="1408"/>
      <c r="NTL102" s="1412"/>
      <c r="NTM102" s="1416"/>
      <c r="NTN102" s="1413"/>
      <c r="NTO102" s="1406"/>
      <c r="NTP102" s="1407"/>
      <c r="NTQ102" s="1408"/>
      <c r="NTR102" s="1412"/>
      <c r="NTS102" s="1416"/>
      <c r="NTT102" s="1413"/>
      <c r="NTU102" s="1406"/>
      <c r="NTV102" s="1407"/>
      <c r="NTW102" s="1408"/>
      <c r="NTX102" s="1412"/>
      <c r="NTY102" s="1416"/>
      <c r="NTZ102" s="1413"/>
      <c r="NUA102" s="1406"/>
      <c r="NUB102" s="1407"/>
      <c r="NUC102" s="1408"/>
      <c r="NUD102" s="1412"/>
      <c r="NUE102" s="1416"/>
      <c r="NUF102" s="1413"/>
      <c r="NUG102" s="1406"/>
      <c r="NUH102" s="1407"/>
      <c r="NUI102" s="1408"/>
      <c r="NUJ102" s="1412"/>
      <c r="NUK102" s="1416"/>
      <c r="NUL102" s="1413"/>
      <c r="NUM102" s="1406"/>
      <c r="NUN102" s="1407"/>
      <c r="NUO102" s="1408"/>
      <c r="NUP102" s="1412"/>
      <c r="NUQ102" s="1416"/>
      <c r="NUR102" s="1413"/>
      <c r="NUS102" s="1406"/>
      <c r="NUT102" s="1407"/>
      <c r="NUU102" s="1408"/>
      <c r="NUV102" s="1412"/>
      <c r="NUW102" s="1416"/>
      <c r="NUX102" s="1413"/>
      <c r="NUY102" s="1406"/>
      <c r="NUZ102" s="1407"/>
      <c r="NVA102" s="1408"/>
      <c r="NVB102" s="1412"/>
      <c r="NVC102" s="1416"/>
      <c r="NVD102" s="1413"/>
      <c r="NVE102" s="1406"/>
      <c r="NVF102" s="1407"/>
      <c r="NVG102" s="1408"/>
      <c r="NVH102" s="1412"/>
      <c r="NVI102" s="1416"/>
      <c r="NVJ102" s="1413"/>
      <c r="NVK102" s="1406"/>
      <c r="NVL102" s="1407"/>
      <c r="NVM102" s="1408"/>
      <c r="NVN102" s="1412"/>
      <c r="NVO102" s="1416"/>
      <c r="NVP102" s="1413"/>
      <c r="NVQ102" s="1406"/>
      <c r="NVR102" s="1407"/>
      <c r="NVS102" s="1408"/>
      <c r="NVT102" s="1412"/>
      <c r="NVU102" s="1416"/>
      <c r="NVV102" s="1413"/>
      <c r="NVW102" s="1406"/>
      <c r="NVX102" s="1407"/>
      <c r="NVY102" s="1408"/>
      <c r="NVZ102" s="1412"/>
      <c r="NWA102" s="1416"/>
      <c r="NWB102" s="1413"/>
      <c r="NWC102" s="1406"/>
      <c r="NWD102" s="1407"/>
      <c r="NWE102" s="1408"/>
      <c r="NWF102" s="1412"/>
      <c r="NWG102" s="1416"/>
      <c r="NWH102" s="1413"/>
      <c r="NWI102" s="1406"/>
      <c r="NWJ102" s="1407"/>
      <c r="NWK102" s="1408"/>
      <c r="NWL102" s="1412"/>
      <c r="NWM102" s="1416"/>
      <c r="NWN102" s="1413"/>
      <c r="NWO102" s="1406"/>
      <c r="NWP102" s="1407"/>
      <c r="NWQ102" s="1408"/>
      <c r="NWR102" s="1412"/>
      <c r="NWS102" s="1416"/>
      <c r="NWT102" s="1413"/>
      <c r="NWU102" s="1406"/>
      <c r="NWV102" s="1407"/>
      <c r="NWW102" s="1408"/>
      <c r="NWX102" s="1412"/>
      <c r="NWY102" s="1416"/>
      <c r="NWZ102" s="1413"/>
      <c r="NXA102" s="1406"/>
      <c r="NXB102" s="1407"/>
      <c r="NXC102" s="1408"/>
      <c r="NXD102" s="1412"/>
      <c r="NXE102" s="1416"/>
      <c r="NXF102" s="1413"/>
      <c r="NXG102" s="1406"/>
      <c r="NXH102" s="1407"/>
      <c r="NXI102" s="1408"/>
      <c r="NXJ102" s="1412"/>
      <c r="NXK102" s="1416"/>
      <c r="NXL102" s="1413"/>
      <c r="NXM102" s="1406"/>
      <c r="NXN102" s="1407"/>
      <c r="NXO102" s="1408"/>
      <c r="NXP102" s="1412"/>
      <c r="NXQ102" s="1416"/>
      <c r="NXR102" s="1413"/>
      <c r="NXS102" s="1406"/>
      <c r="NXT102" s="1407"/>
      <c r="NXU102" s="1408"/>
      <c r="NXV102" s="1412"/>
      <c r="NXW102" s="1416"/>
      <c r="NXX102" s="1413"/>
      <c r="NXY102" s="1406"/>
      <c r="NXZ102" s="1407"/>
      <c r="NYA102" s="1408"/>
      <c r="NYB102" s="1412"/>
      <c r="NYC102" s="1416"/>
      <c r="NYD102" s="1413"/>
      <c r="NYE102" s="1406"/>
      <c r="NYF102" s="1407"/>
      <c r="NYG102" s="1408"/>
      <c r="NYH102" s="1412"/>
      <c r="NYI102" s="1416"/>
      <c r="NYJ102" s="1413"/>
      <c r="NYK102" s="1406"/>
      <c r="NYL102" s="1407"/>
      <c r="NYM102" s="1408"/>
      <c r="NYN102" s="1412"/>
      <c r="NYO102" s="1416"/>
      <c r="NYP102" s="1413"/>
      <c r="NYQ102" s="1406"/>
      <c r="NYR102" s="1407"/>
      <c r="NYS102" s="1408"/>
      <c r="NYT102" s="1412"/>
      <c r="NYU102" s="1416"/>
      <c r="NYV102" s="1413"/>
      <c r="NYW102" s="1406"/>
      <c r="NYX102" s="1407"/>
      <c r="NYY102" s="1408"/>
      <c r="NYZ102" s="1412"/>
      <c r="NZA102" s="1416"/>
      <c r="NZB102" s="1413"/>
      <c r="NZC102" s="1406"/>
      <c r="NZD102" s="1407"/>
      <c r="NZE102" s="1408"/>
      <c r="NZF102" s="1412"/>
      <c r="NZG102" s="1416"/>
      <c r="NZH102" s="1413"/>
      <c r="NZI102" s="1406"/>
      <c r="NZJ102" s="1407"/>
      <c r="NZK102" s="1408"/>
      <c r="NZL102" s="1412"/>
      <c r="NZM102" s="1416"/>
      <c r="NZN102" s="1413"/>
      <c r="NZO102" s="1406"/>
      <c r="NZP102" s="1407"/>
      <c r="NZQ102" s="1408"/>
      <c r="NZR102" s="1412"/>
      <c r="NZS102" s="1416"/>
      <c r="NZT102" s="1413"/>
      <c r="NZU102" s="1406"/>
      <c r="NZV102" s="1407"/>
      <c r="NZW102" s="1408"/>
      <c r="NZX102" s="1412"/>
      <c r="NZY102" s="1416"/>
      <c r="NZZ102" s="1413"/>
      <c r="OAA102" s="1406"/>
      <c r="OAB102" s="1407"/>
      <c r="OAC102" s="1408"/>
      <c r="OAD102" s="1412"/>
      <c r="OAE102" s="1416"/>
      <c r="OAF102" s="1413"/>
      <c r="OAG102" s="1406"/>
      <c r="OAH102" s="1407"/>
      <c r="OAI102" s="1408"/>
      <c r="OAJ102" s="1412"/>
      <c r="OAK102" s="1416"/>
      <c r="OAL102" s="1413"/>
      <c r="OAM102" s="1406"/>
      <c r="OAN102" s="1407"/>
      <c r="OAO102" s="1408"/>
      <c r="OAP102" s="1412"/>
      <c r="OAQ102" s="1416"/>
      <c r="OAR102" s="1413"/>
      <c r="OAS102" s="1406"/>
      <c r="OAT102" s="1407"/>
      <c r="OAU102" s="1408"/>
      <c r="OAV102" s="1412"/>
      <c r="OAW102" s="1416"/>
      <c r="OAX102" s="1413"/>
      <c r="OAY102" s="1406"/>
      <c r="OAZ102" s="1407"/>
      <c r="OBA102" s="1408"/>
      <c r="OBB102" s="1412"/>
      <c r="OBC102" s="1416"/>
      <c r="OBD102" s="1413"/>
      <c r="OBE102" s="1406"/>
      <c r="OBF102" s="1407"/>
      <c r="OBG102" s="1408"/>
      <c r="OBH102" s="1412"/>
      <c r="OBI102" s="1416"/>
      <c r="OBJ102" s="1413"/>
      <c r="OBK102" s="1406"/>
      <c r="OBL102" s="1407"/>
      <c r="OBM102" s="1408"/>
      <c r="OBN102" s="1412"/>
      <c r="OBO102" s="1416"/>
      <c r="OBP102" s="1413"/>
      <c r="OBQ102" s="1406"/>
      <c r="OBR102" s="1407"/>
      <c r="OBS102" s="1408"/>
      <c r="OBT102" s="1412"/>
      <c r="OBU102" s="1416"/>
      <c r="OBV102" s="1413"/>
      <c r="OBW102" s="1406"/>
      <c r="OBX102" s="1407"/>
      <c r="OBY102" s="1408"/>
      <c r="OBZ102" s="1412"/>
      <c r="OCA102" s="1416"/>
      <c r="OCB102" s="1413"/>
      <c r="OCC102" s="1406"/>
      <c r="OCD102" s="1407"/>
      <c r="OCE102" s="1408"/>
      <c r="OCF102" s="1412"/>
      <c r="OCG102" s="1416"/>
      <c r="OCH102" s="1413"/>
      <c r="OCI102" s="1406"/>
      <c r="OCJ102" s="1407"/>
      <c r="OCK102" s="1408"/>
      <c r="OCL102" s="1412"/>
      <c r="OCM102" s="1416"/>
      <c r="OCN102" s="1413"/>
      <c r="OCO102" s="1406"/>
      <c r="OCP102" s="1407"/>
      <c r="OCQ102" s="1408"/>
      <c r="OCR102" s="1412"/>
      <c r="OCS102" s="1416"/>
      <c r="OCT102" s="1413"/>
      <c r="OCU102" s="1406"/>
      <c r="OCV102" s="1407"/>
      <c r="OCW102" s="1408"/>
      <c r="OCX102" s="1412"/>
      <c r="OCY102" s="1416"/>
      <c r="OCZ102" s="1413"/>
      <c r="ODA102" s="1406"/>
      <c r="ODB102" s="1407"/>
      <c r="ODC102" s="1408"/>
      <c r="ODD102" s="1412"/>
      <c r="ODE102" s="1416"/>
      <c r="ODF102" s="1413"/>
      <c r="ODG102" s="1406"/>
      <c r="ODH102" s="1407"/>
      <c r="ODI102" s="1408"/>
      <c r="ODJ102" s="1412"/>
      <c r="ODK102" s="1416"/>
      <c r="ODL102" s="1413"/>
      <c r="ODM102" s="1406"/>
      <c r="ODN102" s="1407"/>
      <c r="ODO102" s="1408"/>
      <c r="ODP102" s="1412"/>
      <c r="ODQ102" s="1416"/>
      <c r="ODR102" s="1413"/>
      <c r="ODS102" s="1406"/>
      <c r="ODT102" s="1407"/>
      <c r="ODU102" s="1408"/>
      <c r="ODV102" s="1412"/>
      <c r="ODW102" s="1416"/>
      <c r="ODX102" s="1413"/>
      <c r="ODY102" s="1406"/>
      <c r="ODZ102" s="1407"/>
      <c r="OEA102" s="1408"/>
      <c r="OEB102" s="1412"/>
      <c r="OEC102" s="1416"/>
      <c r="OED102" s="1413"/>
      <c r="OEE102" s="1406"/>
      <c r="OEF102" s="1407"/>
      <c r="OEG102" s="1408"/>
      <c r="OEH102" s="1412"/>
      <c r="OEI102" s="1416"/>
      <c r="OEJ102" s="1413"/>
      <c r="OEK102" s="1406"/>
      <c r="OEL102" s="1407"/>
      <c r="OEM102" s="1408"/>
      <c r="OEN102" s="1412"/>
      <c r="OEO102" s="1416"/>
      <c r="OEP102" s="1413"/>
      <c r="OEQ102" s="1406"/>
      <c r="OER102" s="1407"/>
      <c r="OES102" s="1408"/>
      <c r="OET102" s="1412"/>
      <c r="OEU102" s="1416"/>
      <c r="OEV102" s="1413"/>
      <c r="OEW102" s="1406"/>
      <c r="OEX102" s="1407"/>
      <c r="OEY102" s="1408"/>
      <c r="OEZ102" s="1412"/>
      <c r="OFA102" s="1416"/>
      <c r="OFB102" s="1413"/>
      <c r="OFC102" s="1406"/>
      <c r="OFD102" s="1407"/>
      <c r="OFE102" s="1408"/>
      <c r="OFF102" s="1412"/>
      <c r="OFG102" s="1416"/>
      <c r="OFH102" s="1413"/>
      <c r="OFI102" s="1406"/>
      <c r="OFJ102" s="1407"/>
      <c r="OFK102" s="1408"/>
      <c r="OFL102" s="1412"/>
      <c r="OFM102" s="1416"/>
      <c r="OFN102" s="1413"/>
      <c r="OFO102" s="1406"/>
      <c r="OFP102" s="1407"/>
      <c r="OFQ102" s="1408"/>
      <c r="OFR102" s="1412"/>
      <c r="OFS102" s="1416"/>
      <c r="OFT102" s="1413"/>
      <c r="OFU102" s="1406"/>
      <c r="OFV102" s="1407"/>
      <c r="OFW102" s="1408"/>
      <c r="OFX102" s="1412"/>
      <c r="OFY102" s="1416"/>
      <c r="OFZ102" s="1413"/>
      <c r="OGA102" s="1406"/>
      <c r="OGB102" s="1407"/>
      <c r="OGC102" s="1408"/>
      <c r="OGD102" s="1412"/>
      <c r="OGE102" s="1416"/>
      <c r="OGF102" s="1413"/>
      <c r="OGG102" s="1406"/>
      <c r="OGH102" s="1407"/>
      <c r="OGI102" s="1408"/>
      <c r="OGJ102" s="1412"/>
      <c r="OGK102" s="1416"/>
      <c r="OGL102" s="1413"/>
      <c r="OGM102" s="1406"/>
      <c r="OGN102" s="1407"/>
      <c r="OGO102" s="1408"/>
      <c r="OGP102" s="1412"/>
      <c r="OGQ102" s="1416"/>
      <c r="OGR102" s="1413"/>
      <c r="OGS102" s="1406"/>
      <c r="OGT102" s="1407"/>
      <c r="OGU102" s="1408"/>
      <c r="OGV102" s="1412"/>
      <c r="OGW102" s="1416"/>
      <c r="OGX102" s="1413"/>
      <c r="OGY102" s="1406"/>
      <c r="OGZ102" s="1407"/>
      <c r="OHA102" s="1408"/>
      <c r="OHB102" s="1412"/>
      <c r="OHC102" s="1416"/>
      <c r="OHD102" s="1413"/>
      <c r="OHE102" s="1406"/>
      <c r="OHF102" s="1407"/>
      <c r="OHG102" s="1408"/>
      <c r="OHH102" s="1412"/>
      <c r="OHI102" s="1416"/>
      <c r="OHJ102" s="1413"/>
      <c r="OHK102" s="1406"/>
      <c r="OHL102" s="1407"/>
      <c r="OHM102" s="1408"/>
      <c r="OHN102" s="1412"/>
      <c r="OHO102" s="1416"/>
      <c r="OHP102" s="1413"/>
      <c r="OHQ102" s="1406"/>
      <c r="OHR102" s="1407"/>
      <c r="OHS102" s="1408"/>
      <c r="OHT102" s="1412"/>
      <c r="OHU102" s="1416"/>
      <c r="OHV102" s="1413"/>
      <c r="OHW102" s="1406"/>
      <c r="OHX102" s="1407"/>
      <c r="OHY102" s="1408"/>
      <c r="OHZ102" s="1412"/>
      <c r="OIA102" s="1416"/>
      <c r="OIB102" s="1413"/>
      <c r="OIC102" s="1406"/>
      <c r="OID102" s="1407"/>
      <c r="OIE102" s="1408"/>
      <c r="OIF102" s="1412"/>
      <c r="OIG102" s="1416"/>
      <c r="OIH102" s="1413"/>
      <c r="OII102" s="1406"/>
      <c r="OIJ102" s="1407"/>
      <c r="OIK102" s="1408"/>
      <c r="OIL102" s="1412"/>
      <c r="OIM102" s="1416"/>
      <c r="OIN102" s="1413"/>
      <c r="OIO102" s="1406"/>
      <c r="OIP102" s="1407"/>
      <c r="OIQ102" s="1408"/>
      <c r="OIR102" s="1412"/>
      <c r="OIS102" s="1416"/>
      <c r="OIT102" s="1413"/>
      <c r="OIU102" s="1406"/>
      <c r="OIV102" s="1407"/>
      <c r="OIW102" s="1408"/>
      <c r="OIX102" s="1412"/>
      <c r="OIY102" s="1416"/>
      <c r="OIZ102" s="1413"/>
      <c r="OJA102" s="1406"/>
      <c r="OJB102" s="1407"/>
      <c r="OJC102" s="1408"/>
      <c r="OJD102" s="1412"/>
      <c r="OJE102" s="1416"/>
      <c r="OJF102" s="1413"/>
      <c r="OJG102" s="1406"/>
      <c r="OJH102" s="1407"/>
      <c r="OJI102" s="1408"/>
      <c r="OJJ102" s="1412"/>
      <c r="OJK102" s="1416"/>
      <c r="OJL102" s="1413"/>
      <c r="OJM102" s="1406"/>
      <c r="OJN102" s="1407"/>
      <c r="OJO102" s="1408"/>
      <c r="OJP102" s="1412"/>
      <c r="OJQ102" s="1416"/>
      <c r="OJR102" s="1413"/>
      <c r="OJS102" s="1406"/>
      <c r="OJT102" s="1407"/>
      <c r="OJU102" s="1408"/>
      <c r="OJV102" s="1412"/>
      <c r="OJW102" s="1416"/>
      <c r="OJX102" s="1413"/>
      <c r="OJY102" s="1406"/>
      <c r="OJZ102" s="1407"/>
      <c r="OKA102" s="1408"/>
      <c r="OKB102" s="1412"/>
      <c r="OKC102" s="1416"/>
      <c r="OKD102" s="1413"/>
      <c r="OKE102" s="1406"/>
      <c r="OKF102" s="1407"/>
      <c r="OKG102" s="1408"/>
      <c r="OKH102" s="1412"/>
      <c r="OKI102" s="1416"/>
      <c r="OKJ102" s="1413"/>
      <c r="OKK102" s="1406"/>
      <c r="OKL102" s="1407"/>
      <c r="OKM102" s="1408"/>
      <c r="OKN102" s="1412"/>
      <c r="OKO102" s="1416"/>
      <c r="OKP102" s="1413"/>
      <c r="OKQ102" s="1406"/>
      <c r="OKR102" s="1407"/>
      <c r="OKS102" s="1408"/>
      <c r="OKT102" s="1412"/>
      <c r="OKU102" s="1416"/>
      <c r="OKV102" s="1413"/>
      <c r="OKW102" s="1406"/>
      <c r="OKX102" s="1407"/>
      <c r="OKY102" s="1408"/>
      <c r="OKZ102" s="1412"/>
      <c r="OLA102" s="1416"/>
      <c r="OLB102" s="1413"/>
      <c r="OLC102" s="1406"/>
      <c r="OLD102" s="1407"/>
      <c r="OLE102" s="1408"/>
      <c r="OLF102" s="1412"/>
      <c r="OLG102" s="1416"/>
      <c r="OLH102" s="1413"/>
      <c r="OLI102" s="1406"/>
      <c r="OLJ102" s="1407"/>
      <c r="OLK102" s="1408"/>
      <c r="OLL102" s="1412"/>
      <c r="OLM102" s="1416"/>
      <c r="OLN102" s="1413"/>
      <c r="OLO102" s="1406"/>
      <c r="OLP102" s="1407"/>
      <c r="OLQ102" s="1408"/>
      <c r="OLR102" s="1412"/>
      <c r="OLS102" s="1416"/>
      <c r="OLT102" s="1413"/>
      <c r="OLU102" s="1406"/>
      <c r="OLV102" s="1407"/>
      <c r="OLW102" s="1408"/>
      <c r="OLX102" s="1412"/>
      <c r="OLY102" s="1416"/>
      <c r="OLZ102" s="1413"/>
      <c r="OMA102" s="1406"/>
      <c r="OMB102" s="1407"/>
      <c r="OMC102" s="1408"/>
      <c r="OMD102" s="1412"/>
      <c r="OME102" s="1416"/>
      <c r="OMF102" s="1413"/>
      <c r="OMG102" s="1406"/>
      <c r="OMH102" s="1407"/>
      <c r="OMI102" s="1408"/>
      <c r="OMJ102" s="1412"/>
      <c r="OMK102" s="1416"/>
      <c r="OML102" s="1413"/>
      <c r="OMM102" s="1406"/>
      <c r="OMN102" s="1407"/>
      <c r="OMO102" s="1408"/>
      <c r="OMP102" s="1412"/>
      <c r="OMQ102" s="1416"/>
      <c r="OMR102" s="1413"/>
      <c r="OMS102" s="1406"/>
      <c r="OMT102" s="1407"/>
      <c r="OMU102" s="1408"/>
      <c r="OMV102" s="1412"/>
      <c r="OMW102" s="1416"/>
      <c r="OMX102" s="1413"/>
      <c r="OMY102" s="1406"/>
      <c r="OMZ102" s="1407"/>
      <c r="ONA102" s="1408"/>
      <c r="ONB102" s="1412"/>
      <c r="ONC102" s="1416"/>
      <c r="OND102" s="1413"/>
      <c r="ONE102" s="1406"/>
      <c r="ONF102" s="1407"/>
      <c r="ONG102" s="1408"/>
      <c r="ONH102" s="1412"/>
      <c r="ONI102" s="1416"/>
      <c r="ONJ102" s="1413"/>
      <c r="ONK102" s="1406"/>
      <c r="ONL102" s="1407"/>
      <c r="ONM102" s="1408"/>
      <c r="ONN102" s="1412"/>
      <c r="ONO102" s="1416"/>
      <c r="ONP102" s="1413"/>
      <c r="ONQ102" s="1406"/>
      <c r="ONR102" s="1407"/>
      <c r="ONS102" s="1408"/>
      <c r="ONT102" s="1412"/>
      <c r="ONU102" s="1416"/>
      <c r="ONV102" s="1413"/>
      <c r="ONW102" s="1406"/>
      <c r="ONX102" s="1407"/>
      <c r="ONY102" s="1408"/>
      <c r="ONZ102" s="1412"/>
      <c r="OOA102" s="1416"/>
      <c r="OOB102" s="1413"/>
      <c r="OOC102" s="1406"/>
      <c r="OOD102" s="1407"/>
      <c r="OOE102" s="1408"/>
      <c r="OOF102" s="1412"/>
      <c r="OOG102" s="1416"/>
      <c r="OOH102" s="1413"/>
      <c r="OOI102" s="1406"/>
      <c r="OOJ102" s="1407"/>
      <c r="OOK102" s="1408"/>
      <c r="OOL102" s="1412"/>
      <c r="OOM102" s="1416"/>
      <c r="OON102" s="1413"/>
      <c r="OOO102" s="1406"/>
      <c r="OOP102" s="1407"/>
      <c r="OOQ102" s="1408"/>
      <c r="OOR102" s="1412"/>
      <c r="OOS102" s="1416"/>
      <c r="OOT102" s="1413"/>
      <c r="OOU102" s="1406"/>
      <c r="OOV102" s="1407"/>
      <c r="OOW102" s="1408"/>
      <c r="OOX102" s="1412"/>
      <c r="OOY102" s="1416"/>
      <c r="OOZ102" s="1413"/>
      <c r="OPA102" s="1406"/>
      <c r="OPB102" s="1407"/>
      <c r="OPC102" s="1408"/>
      <c r="OPD102" s="1412"/>
      <c r="OPE102" s="1416"/>
      <c r="OPF102" s="1413"/>
      <c r="OPG102" s="1406"/>
      <c r="OPH102" s="1407"/>
      <c r="OPI102" s="1408"/>
      <c r="OPJ102" s="1412"/>
      <c r="OPK102" s="1416"/>
      <c r="OPL102" s="1413"/>
      <c r="OPM102" s="1406"/>
      <c r="OPN102" s="1407"/>
      <c r="OPO102" s="1408"/>
      <c r="OPP102" s="1412"/>
      <c r="OPQ102" s="1416"/>
      <c r="OPR102" s="1413"/>
      <c r="OPS102" s="1406"/>
      <c r="OPT102" s="1407"/>
      <c r="OPU102" s="1408"/>
      <c r="OPV102" s="1412"/>
      <c r="OPW102" s="1416"/>
      <c r="OPX102" s="1413"/>
      <c r="OPY102" s="1406"/>
      <c r="OPZ102" s="1407"/>
      <c r="OQA102" s="1408"/>
      <c r="OQB102" s="1412"/>
      <c r="OQC102" s="1416"/>
      <c r="OQD102" s="1413"/>
      <c r="OQE102" s="1406"/>
      <c r="OQF102" s="1407"/>
      <c r="OQG102" s="1408"/>
      <c r="OQH102" s="1412"/>
      <c r="OQI102" s="1416"/>
      <c r="OQJ102" s="1413"/>
      <c r="OQK102" s="1406"/>
      <c r="OQL102" s="1407"/>
      <c r="OQM102" s="1408"/>
      <c r="OQN102" s="1412"/>
      <c r="OQO102" s="1416"/>
      <c r="OQP102" s="1413"/>
      <c r="OQQ102" s="1406"/>
      <c r="OQR102" s="1407"/>
      <c r="OQS102" s="1408"/>
      <c r="OQT102" s="1412"/>
      <c r="OQU102" s="1416"/>
      <c r="OQV102" s="1413"/>
      <c r="OQW102" s="1406"/>
      <c r="OQX102" s="1407"/>
      <c r="OQY102" s="1408"/>
      <c r="OQZ102" s="1412"/>
      <c r="ORA102" s="1416"/>
      <c r="ORB102" s="1413"/>
      <c r="ORC102" s="1406"/>
      <c r="ORD102" s="1407"/>
      <c r="ORE102" s="1408"/>
      <c r="ORF102" s="1412"/>
      <c r="ORG102" s="1416"/>
      <c r="ORH102" s="1413"/>
      <c r="ORI102" s="1406"/>
      <c r="ORJ102" s="1407"/>
      <c r="ORK102" s="1408"/>
      <c r="ORL102" s="1412"/>
      <c r="ORM102" s="1416"/>
      <c r="ORN102" s="1413"/>
      <c r="ORO102" s="1406"/>
      <c r="ORP102" s="1407"/>
      <c r="ORQ102" s="1408"/>
      <c r="ORR102" s="1412"/>
      <c r="ORS102" s="1416"/>
      <c r="ORT102" s="1413"/>
      <c r="ORU102" s="1406"/>
      <c r="ORV102" s="1407"/>
      <c r="ORW102" s="1408"/>
      <c r="ORX102" s="1412"/>
      <c r="ORY102" s="1416"/>
      <c r="ORZ102" s="1413"/>
      <c r="OSA102" s="1406"/>
      <c r="OSB102" s="1407"/>
      <c r="OSC102" s="1408"/>
      <c r="OSD102" s="1412"/>
      <c r="OSE102" s="1416"/>
      <c r="OSF102" s="1413"/>
      <c r="OSG102" s="1406"/>
      <c r="OSH102" s="1407"/>
      <c r="OSI102" s="1408"/>
      <c r="OSJ102" s="1412"/>
      <c r="OSK102" s="1416"/>
      <c r="OSL102" s="1413"/>
      <c r="OSM102" s="1406"/>
      <c r="OSN102" s="1407"/>
      <c r="OSO102" s="1408"/>
      <c r="OSP102" s="1412"/>
      <c r="OSQ102" s="1416"/>
      <c r="OSR102" s="1413"/>
      <c r="OSS102" s="1406"/>
      <c r="OST102" s="1407"/>
      <c r="OSU102" s="1408"/>
      <c r="OSV102" s="1412"/>
      <c r="OSW102" s="1416"/>
      <c r="OSX102" s="1413"/>
      <c r="OSY102" s="1406"/>
      <c r="OSZ102" s="1407"/>
      <c r="OTA102" s="1408"/>
      <c r="OTB102" s="1412"/>
      <c r="OTC102" s="1416"/>
      <c r="OTD102" s="1413"/>
      <c r="OTE102" s="1406"/>
      <c r="OTF102" s="1407"/>
      <c r="OTG102" s="1408"/>
      <c r="OTH102" s="1412"/>
      <c r="OTI102" s="1416"/>
      <c r="OTJ102" s="1413"/>
      <c r="OTK102" s="1406"/>
      <c r="OTL102" s="1407"/>
      <c r="OTM102" s="1408"/>
      <c r="OTN102" s="1412"/>
      <c r="OTO102" s="1416"/>
      <c r="OTP102" s="1413"/>
      <c r="OTQ102" s="1406"/>
      <c r="OTR102" s="1407"/>
      <c r="OTS102" s="1408"/>
      <c r="OTT102" s="1412"/>
      <c r="OTU102" s="1416"/>
      <c r="OTV102" s="1413"/>
      <c r="OTW102" s="1406"/>
      <c r="OTX102" s="1407"/>
      <c r="OTY102" s="1408"/>
      <c r="OTZ102" s="1412"/>
      <c r="OUA102" s="1416"/>
      <c r="OUB102" s="1413"/>
      <c r="OUC102" s="1406"/>
      <c r="OUD102" s="1407"/>
      <c r="OUE102" s="1408"/>
      <c r="OUF102" s="1412"/>
      <c r="OUG102" s="1416"/>
      <c r="OUH102" s="1413"/>
      <c r="OUI102" s="1406"/>
      <c r="OUJ102" s="1407"/>
      <c r="OUK102" s="1408"/>
      <c r="OUL102" s="1412"/>
      <c r="OUM102" s="1416"/>
      <c r="OUN102" s="1413"/>
      <c r="OUO102" s="1406"/>
      <c r="OUP102" s="1407"/>
      <c r="OUQ102" s="1408"/>
      <c r="OUR102" s="1412"/>
      <c r="OUS102" s="1416"/>
      <c r="OUT102" s="1413"/>
      <c r="OUU102" s="1406"/>
      <c r="OUV102" s="1407"/>
      <c r="OUW102" s="1408"/>
      <c r="OUX102" s="1412"/>
      <c r="OUY102" s="1416"/>
      <c r="OUZ102" s="1413"/>
      <c r="OVA102" s="1406"/>
      <c r="OVB102" s="1407"/>
      <c r="OVC102" s="1408"/>
      <c r="OVD102" s="1412"/>
      <c r="OVE102" s="1416"/>
      <c r="OVF102" s="1413"/>
      <c r="OVG102" s="1406"/>
      <c r="OVH102" s="1407"/>
      <c r="OVI102" s="1408"/>
      <c r="OVJ102" s="1412"/>
      <c r="OVK102" s="1416"/>
      <c r="OVL102" s="1413"/>
      <c r="OVM102" s="1406"/>
      <c r="OVN102" s="1407"/>
      <c r="OVO102" s="1408"/>
      <c r="OVP102" s="1412"/>
      <c r="OVQ102" s="1416"/>
      <c r="OVR102" s="1413"/>
      <c r="OVS102" s="1406"/>
      <c r="OVT102" s="1407"/>
      <c r="OVU102" s="1408"/>
      <c r="OVV102" s="1412"/>
      <c r="OVW102" s="1416"/>
      <c r="OVX102" s="1413"/>
      <c r="OVY102" s="1406"/>
      <c r="OVZ102" s="1407"/>
      <c r="OWA102" s="1408"/>
      <c r="OWB102" s="1412"/>
      <c r="OWC102" s="1416"/>
      <c r="OWD102" s="1413"/>
      <c r="OWE102" s="1406"/>
      <c r="OWF102" s="1407"/>
      <c r="OWG102" s="1408"/>
      <c r="OWH102" s="1412"/>
      <c r="OWI102" s="1416"/>
      <c r="OWJ102" s="1413"/>
      <c r="OWK102" s="1406"/>
      <c r="OWL102" s="1407"/>
      <c r="OWM102" s="1408"/>
      <c r="OWN102" s="1412"/>
      <c r="OWO102" s="1416"/>
      <c r="OWP102" s="1413"/>
      <c r="OWQ102" s="1406"/>
      <c r="OWR102" s="1407"/>
      <c r="OWS102" s="1408"/>
      <c r="OWT102" s="1412"/>
      <c r="OWU102" s="1416"/>
      <c r="OWV102" s="1413"/>
      <c r="OWW102" s="1406"/>
      <c r="OWX102" s="1407"/>
      <c r="OWY102" s="1408"/>
      <c r="OWZ102" s="1412"/>
      <c r="OXA102" s="1416"/>
      <c r="OXB102" s="1413"/>
      <c r="OXC102" s="1406"/>
      <c r="OXD102" s="1407"/>
      <c r="OXE102" s="1408"/>
      <c r="OXF102" s="1412"/>
      <c r="OXG102" s="1416"/>
      <c r="OXH102" s="1413"/>
      <c r="OXI102" s="1406"/>
      <c r="OXJ102" s="1407"/>
      <c r="OXK102" s="1408"/>
      <c r="OXL102" s="1412"/>
      <c r="OXM102" s="1416"/>
      <c r="OXN102" s="1413"/>
      <c r="OXO102" s="1406"/>
      <c r="OXP102" s="1407"/>
      <c r="OXQ102" s="1408"/>
      <c r="OXR102" s="1412"/>
      <c r="OXS102" s="1416"/>
      <c r="OXT102" s="1413"/>
      <c r="OXU102" s="1406"/>
      <c r="OXV102" s="1407"/>
      <c r="OXW102" s="1408"/>
      <c r="OXX102" s="1412"/>
      <c r="OXY102" s="1416"/>
      <c r="OXZ102" s="1413"/>
      <c r="OYA102" s="1406"/>
      <c r="OYB102" s="1407"/>
      <c r="OYC102" s="1408"/>
      <c r="OYD102" s="1412"/>
      <c r="OYE102" s="1416"/>
      <c r="OYF102" s="1413"/>
      <c r="OYG102" s="1406"/>
      <c r="OYH102" s="1407"/>
      <c r="OYI102" s="1408"/>
      <c r="OYJ102" s="1412"/>
      <c r="OYK102" s="1416"/>
      <c r="OYL102" s="1413"/>
      <c r="OYM102" s="1406"/>
      <c r="OYN102" s="1407"/>
      <c r="OYO102" s="1408"/>
      <c r="OYP102" s="1412"/>
      <c r="OYQ102" s="1416"/>
      <c r="OYR102" s="1413"/>
      <c r="OYS102" s="1406"/>
      <c r="OYT102" s="1407"/>
      <c r="OYU102" s="1408"/>
      <c r="OYV102" s="1412"/>
      <c r="OYW102" s="1416"/>
      <c r="OYX102" s="1413"/>
      <c r="OYY102" s="1406"/>
      <c r="OYZ102" s="1407"/>
      <c r="OZA102" s="1408"/>
      <c r="OZB102" s="1412"/>
      <c r="OZC102" s="1416"/>
      <c r="OZD102" s="1413"/>
      <c r="OZE102" s="1406"/>
      <c r="OZF102" s="1407"/>
      <c r="OZG102" s="1408"/>
      <c r="OZH102" s="1412"/>
      <c r="OZI102" s="1416"/>
      <c r="OZJ102" s="1413"/>
      <c r="OZK102" s="1406"/>
      <c r="OZL102" s="1407"/>
      <c r="OZM102" s="1408"/>
      <c r="OZN102" s="1412"/>
      <c r="OZO102" s="1416"/>
      <c r="OZP102" s="1413"/>
      <c r="OZQ102" s="1406"/>
      <c r="OZR102" s="1407"/>
      <c r="OZS102" s="1408"/>
      <c r="OZT102" s="1412"/>
      <c r="OZU102" s="1416"/>
      <c r="OZV102" s="1413"/>
      <c r="OZW102" s="1406"/>
      <c r="OZX102" s="1407"/>
      <c r="OZY102" s="1408"/>
      <c r="OZZ102" s="1412"/>
      <c r="PAA102" s="1416"/>
      <c r="PAB102" s="1413"/>
      <c r="PAC102" s="1406"/>
      <c r="PAD102" s="1407"/>
      <c r="PAE102" s="1408"/>
      <c r="PAF102" s="1412"/>
      <c r="PAG102" s="1416"/>
      <c r="PAH102" s="1413"/>
      <c r="PAI102" s="1406"/>
      <c r="PAJ102" s="1407"/>
      <c r="PAK102" s="1408"/>
      <c r="PAL102" s="1412"/>
      <c r="PAM102" s="1416"/>
      <c r="PAN102" s="1413"/>
      <c r="PAO102" s="1406"/>
      <c r="PAP102" s="1407"/>
      <c r="PAQ102" s="1408"/>
      <c r="PAR102" s="1412"/>
      <c r="PAS102" s="1416"/>
      <c r="PAT102" s="1413"/>
      <c r="PAU102" s="1406"/>
      <c r="PAV102" s="1407"/>
      <c r="PAW102" s="1408"/>
      <c r="PAX102" s="1412"/>
      <c r="PAY102" s="1416"/>
      <c r="PAZ102" s="1413"/>
      <c r="PBA102" s="1406"/>
      <c r="PBB102" s="1407"/>
      <c r="PBC102" s="1408"/>
      <c r="PBD102" s="1412"/>
      <c r="PBE102" s="1416"/>
      <c r="PBF102" s="1413"/>
      <c r="PBG102" s="1406"/>
      <c r="PBH102" s="1407"/>
      <c r="PBI102" s="1408"/>
      <c r="PBJ102" s="1412"/>
      <c r="PBK102" s="1416"/>
      <c r="PBL102" s="1413"/>
      <c r="PBM102" s="1406"/>
      <c r="PBN102" s="1407"/>
      <c r="PBO102" s="1408"/>
      <c r="PBP102" s="1412"/>
      <c r="PBQ102" s="1416"/>
      <c r="PBR102" s="1413"/>
      <c r="PBS102" s="1406"/>
      <c r="PBT102" s="1407"/>
      <c r="PBU102" s="1408"/>
      <c r="PBV102" s="1412"/>
      <c r="PBW102" s="1416"/>
      <c r="PBX102" s="1413"/>
      <c r="PBY102" s="1406"/>
      <c r="PBZ102" s="1407"/>
      <c r="PCA102" s="1408"/>
      <c r="PCB102" s="1412"/>
      <c r="PCC102" s="1416"/>
      <c r="PCD102" s="1413"/>
      <c r="PCE102" s="1406"/>
      <c r="PCF102" s="1407"/>
      <c r="PCG102" s="1408"/>
      <c r="PCH102" s="1412"/>
      <c r="PCI102" s="1416"/>
      <c r="PCJ102" s="1413"/>
      <c r="PCK102" s="1406"/>
      <c r="PCL102" s="1407"/>
      <c r="PCM102" s="1408"/>
      <c r="PCN102" s="1412"/>
      <c r="PCO102" s="1416"/>
      <c r="PCP102" s="1413"/>
      <c r="PCQ102" s="1406"/>
      <c r="PCR102" s="1407"/>
      <c r="PCS102" s="1408"/>
      <c r="PCT102" s="1412"/>
      <c r="PCU102" s="1416"/>
      <c r="PCV102" s="1413"/>
      <c r="PCW102" s="1406"/>
      <c r="PCX102" s="1407"/>
      <c r="PCY102" s="1408"/>
      <c r="PCZ102" s="1412"/>
      <c r="PDA102" s="1416"/>
      <c r="PDB102" s="1413"/>
      <c r="PDC102" s="1406"/>
      <c r="PDD102" s="1407"/>
      <c r="PDE102" s="1408"/>
      <c r="PDF102" s="1412"/>
      <c r="PDG102" s="1416"/>
      <c r="PDH102" s="1413"/>
      <c r="PDI102" s="1406"/>
      <c r="PDJ102" s="1407"/>
      <c r="PDK102" s="1408"/>
      <c r="PDL102" s="1412"/>
      <c r="PDM102" s="1416"/>
      <c r="PDN102" s="1413"/>
      <c r="PDO102" s="1406"/>
      <c r="PDP102" s="1407"/>
      <c r="PDQ102" s="1408"/>
      <c r="PDR102" s="1412"/>
      <c r="PDS102" s="1416"/>
      <c r="PDT102" s="1413"/>
      <c r="PDU102" s="1406"/>
      <c r="PDV102" s="1407"/>
      <c r="PDW102" s="1408"/>
      <c r="PDX102" s="1412"/>
      <c r="PDY102" s="1416"/>
      <c r="PDZ102" s="1413"/>
      <c r="PEA102" s="1406"/>
      <c r="PEB102" s="1407"/>
      <c r="PEC102" s="1408"/>
      <c r="PED102" s="1412"/>
      <c r="PEE102" s="1416"/>
      <c r="PEF102" s="1413"/>
      <c r="PEG102" s="1406"/>
      <c r="PEH102" s="1407"/>
      <c r="PEI102" s="1408"/>
      <c r="PEJ102" s="1412"/>
      <c r="PEK102" s="1416"/>
      <c r="PEL102" s="1413"/>
      <c r="PEM102" s="1406"/>
      <c r="PEN102" s="1407"/>
      <c r="PEO102" s="1408"/>
      <c r="PEP102" s="1412"/>
      <c r="PEQ102" s="1416"/>
      <c r="PER102" s="1413"/>
      <c r="PES102" s="1406"/>
      <c r="PET102" s="1407"/>
      <c r="PEU102" s="1408"/>
      <c r="PEV102" s="1412"/>
      <c r="PEW102" s="1416"/>
      <c r="PEX102" s="1413"/>
      <c r="PEY102" s="1406"/>
      <c r="PEZ102" s="1407"/>
      <c r="PFA102" s="1408"/>
      <c r="PFB102" s="1412"/>
      <c r="PFC102" s="1416"/>
      <c r="PFD102" s="1413"/>
      <c r="PFE102" s="1406"/>
      <c r="PFF102" s="1407"/>
      <c r="PFG102" s="1408"/>
      <c r="PFH102" s="1412"/>
      <c r="PFI102" s="1416"/>
      <c r="PFJ102" s="1413"/>
      <c r="PFK102" s="1406"/>
      <c r="PFL102" s="1407"/>
      <c r="PFM102" s="1408"/>
      <c r="PFN102" s="1412"/>
      <c r="PFO102" s="1416"/>
      <c r="PFP102" s="1413"/>
      <c r="PFQ102" s="1406"/>
      <c r="PFR102" s="1407"/>
      <c r="PFS102" s="1408"/>
      <c r="PFT102" s="1412"/>
      <c r="PFU102" s="1416"/>
      <c r="PFV102" s="1413"/>
      <c r="PFW102" s="1406"/>
      <c r="PFX102" s="1407"/>
      <c r="PFY102" s="1408"/>
      <c r="PFZ102" s="1412"/>
      <c r="PGA102" s="1416"/>
      <c r="PGB102" s="1413"/>
      <c r="PGC102" s="1406"/>
      <c r="PGD102" s="1407"/>
      <c r="PGE102" s="1408"/>
      <c r="PGF102" s="1412"/>
      <c r="PGG102" s="1416"/>
      <c r="PGH102" s="1413"/>
      <c r="PGI102" s="1406"/>
      <c r="PGJ102" s="1407"/>
      <c r="PGK102" s="1408"/>
      <c r="PGL102" s="1412"/>
      <c r="PGM102" s="1416"/>
      <c r="PGN102" s="1413"/>
      <c r="PGO102" s="1406"/>
      <c r="PGP102" s="1407"/>
      <c r="PGQ102" s="1408"/>
      <c r="PGR102" s="1412"/>
      <c r="PGS102" s="1416"/>
      <c r="PGT102" s="1413"/>
      <c r="PGU102" s="1406"/>
      <c r="PGV102" s="1407"/>
      <c r="PGW102" s="1408"/>
      <c r="PGX102" s="1412"/>
      <c r="PGY102" s="1416"/>
      <c r="PGZ102" s="1413"/>
      <c r="PHA102" s="1406"/>
      <c r="PHB102" s="1407"/>
      <c r="PHC102" s="1408"/>
      <c r="PHD102" s="1412"/>
      <c r="PHE102" s="1416"/>
      <c r="PHF102" s="1413"/>
      <c r="PHG102" s="1406"/>
      <c r="PHH102" s="1407"/>
      <c r="PHI102" s="1408"/>
      <c r="PHJ102" s="1412"/>
      <c r="PHK102" s="1416"/>
      <c r="PHL102" s="1413"/>
      <c r="PHM102" s="1406"/>
      <c r="PHN102" s="1407"/>
      <c r="PHO102" s="1408"/>
      <c r="PHP102" s="1412"/>
      <c r="PHQ102" s="1416"/>
      <c r="PHR102" s="1413"/>
      <c r="PHS102" s="1406"/>
      <c r="PHT102" s="1407"/>
      <c r="PHU102" s="1408"/>
      <c r="PHV102" s="1412"/>
      <c r="PHW102" s="1416"/>
      <c r="PHX102" s="1413"/>
      <c r="PHY102" s="1406"/>
      <c r="PHZ102" s="1407"/>
      <c r="PIA102" s="1408"/>
      <c r="PIB102" s="1412"/>
      <c r="PIC102" s="1416"/>
      <c r="PID102" s="1413"/>
      <c r="PIE102" s="1406"/>
      <c r="PIF102" s="1407"/>
      <c r="PIG102" s="1408"/>
      <c r="PIH102" s="1412"/>
      <c r="PII102" s="1416"/>
      <c r="PIJ102" s="1413"/>
      <c r="PIK102" s="1406"/>
      <c r="PIL102" s="1407"/>
      <c r="PIM102" s="1408"/>
      <c r="PIN102" s="1412"/>
      <c r="PIO102" s="1416"/>
      <c r="PIP102" s="1413"/>
      <c r="PIQ102" s="1406"/>
      <c r="PIR102" s="1407"/>
      <c r="PIS102" s="1408"/>
      <c r="PIT102" s="1412"/>
      <c r="PIU102" s="1416"/>
      <c r="PIV102" s="1413"/>
      <c r="PIW102" s="1406"/>
      <c r="PIX102" s="1407"/>
      <c r="PIY102" s="1408"/>
      <c r="PIZ102" s="1412"/>
      <c r="PJA102" s="1416"/>
      <c r="PJB102" s="1413"/>
      <c r="PJC102" s="1406"/>
      <c r="PJD102" s="1407"/>
      <c r="PJE102" s="1408"/>
      <c r="PJF102" s="1412"/>
      <c r="PJG102" s="1416"/>
      <c r="PJH102" s="1413"/>
      <c r="PJI102" s="1406"/>
      <c r="PJJ102" s="1407"/>
      <c r="PJK102" s="1408"/>
      <c r="PJL102" s="1412"/>
      <c r="PJM102" s="1416"/>
      <c r="PJN102" s="1413"/>
      <c r="PJO102" s="1406"/>
      <c r="PJP102" s="1407"/>
      <c r="PJQ102" s="1408"/>
      <c r="PJR102" s="1412"/>
      <c r="PJS102" s="1416"/>
      <c r="PJT102" s="1413"/>
      <c r="PJU102" s="1406"/>
      <c r="PJV102" s="1407"/>
      <c r="PJW102" s="1408"/>
      <c r="PJX102" s="1412"/>
      <c r="PJY102" s="1416"/>
      <c r="PJZ102" s="1413"/>
      <c r="PKA102" s="1406"/>
      <c r="PKB102" s="1407"/>
      <c r="PKC102" s="1408"/>
      <c r="PKD102" s="1412"/>
      <c r="PKE102" s="1416"/>
      <c r="PKF102" s="1413"/>
      <c r="PKG102" s="1406"/>
      <c r="PKH102" s="1407"/>
      <c r="PKI102" s="1408"/>
      <c r="PKJ102" s="1412"/>
      <c r="PKK102" s="1416"/>
      <c r="PKL102" s="1413"/>
      <c r="PKM102" s="1406"/>
      <c r="PKN102" s="1407"/>
      <c r="PKO102" s="1408"/>
      <c r="PKP102" s="1412"/>
      <c r="PKQ102" s="1416"/>
      <c r="PKR102" s="1413"/>
      <c r="PKS102" s="1406"/>
      <c r="PKT102" s="1407"/>
      <c r="PKU102" s="1408"/>
      <c r="PKV102" s="1412"/>
      <c r="PKW102" s="1416"/>
      <c r="PKX102" s="1413"/>
      <c r="PKY102" s="1406"/>
      <c r="PKZ102" s="1407"/>
      <c r="PLA102" s="1408"/>
      <c r="PLB102" s="1412"/>
      <c r="PLC102" s="1416"/>
      <c r="PLD102" s="1413"/>
      <c r="PLE102" s="1406"/>
      <c r="PLF102" s="1407"/>
      <c r="PLG102" s="1408"/>
      <c r="PLH102" s="1412"/>
      <c r="PLI102" s="1416"/>
      <c r="PLJ102" s="1413"/>
      <c r="PLK102" s="1406"/>
      <c r="PLL102" s="1407"/>
      <c r="PLM102" s="1408"/>
      <c r="PLN102" s="1412"/>
      <c r="PLO102" s="1416"/>
      <c r="PLP102" s="1413"/>
      <c r="PLQ102" s="1406"/>
      <c r="PLR102" s="1407"/>
      <c r="PLS102" s="1408"/>
      <c r="PLT102" s="1412"/>
      <c r="PLU102" s="1416"/>
      <c r="PLV102" s="1413"/>
      <c r="PLW102" s="1406"/>
      <c r="PLX102" s="1407"/>
      <c r="PLY102" s="1408"/>
      <c r="PLZ102" s="1412"/>
      <c r="PMA102" s="1416"/>
      <c r="PMB102" s="1413"/>
      <c r="PMC102" s="1406"/>
      <c r="PMD102" s="1407"/>
      <c r="PME102" s="1408"/>
      <c r="PMF102" s="1412"/>
      <c r="PMG102" s="1416"/>
      <c r="PMH102" s="1413"/>
      <c r="PMI102" s="1406"/>
      <c r="PMJ102" s="1407"/>
      <c r="PMK102" s="1408"/>
      <c r="PML102" s="1412"/>
      <c r="PMM102" s="1416"/>
      <c r="PMN102" s="1413"/>
      <c r="PMO102" s="1406"/>
      <c r="PMP102" s="1407"/>
      <c r="PMQ102" s="1408"/>
      <c r="PMR102" s="1412"/>
      <c r="PMS102" s="1416"/>
      <c r="PMT102" s="1413"/>
      <c r="PMU102" s="1406"/>
      <c r="PMV102" s="1407"/>
      <c r="PMW102" s="1408"/>
      <c r="PMX102" s="1412"/>
      <c r="PMY102" s="1416"/>
      <c r="PMZ102" s="1413"/>
      <c r="PNA102" s="1406"/>
      <c r="PNB102" s="1407"/>
      <c r="PNC102" s="1408"/>
      <c r="PND102" s="1412"/>
      <c r="PNE102" s="1416"/>
      <c r="PNF102" s="1413"/>
      <c r="PNG102" s="1406"/>
      <c r="PNH102" s="1407"/>
      <c r="PNI102" s="1408"/>
      <c r="PNJ102" s="1412"/>
      <c r="PNK102" s="1416"/>
      <c r="PNL102" s="1413"/>
      <c r="PNM102" s="1406"/>
      <c r="PNN102" s="1407"/>
      <c r="PNO102" s="1408"/>
      <c r="PNP102" s="1412"/>
      <c r="PNQ102" s="1416"/>
      <c r="PNR102" s="1413"/>
      <c r="PNS102" s="1406"/>
      <c r="PNT102" s="1407"/>
      <c r="PNU102" s="1408"/>
      <c r="PNV102" s="1412"/>
      <c r="PNW102" s="1416"/>
      <c r="PNX102" s="1413"/>
      <c r="PNY102" s="1406"/>
      <c r="PNZ102" s="1407"/>
      <c r="POA102" s="1408"/>
      <c r="POB102" s="1412"/>
      <c r="POC102" s="1416"/>
      <c r="POD102" s="1413"/>
      <c r="POE102" s="1406"/>
      <c r="POF102" s="1407"/>
      <c r="POG102" s="1408"/>
      <c r="POH102" s="1412"/>
      <c r="POI102" s="1416"/>
      <c r="POJ102" s="1413"/>
      <c r="POK102" s="1406"/>
      <c r="POL102" s="1407"/>
      <c r="POM102" s="1408"/>
      <c r="PON102" s="1412"/>
      <c r="POO102" s="1416"/>
      <c r="POP102" s="1413"/>
      <c r="POQ102" s="1406"/>
      <c r="POR102" s="1407"/>
      <c r="POS102" s="1408"/>
      <c r="POT102" s="1412"/>
      <c r="POU102" s="1416"/>
      <c r="POV102" s="1413"/>
      <c r="POW102" s="1406"/>
      <c r="POX102" s="1407"/>
      <c r="POY102" s="1408"/>
      <c r="POZ102" s="1412"/>
      <c r="PPA102" s="1416"/>
      <c r="PPB102" s="1413"/>
      <c r="PPC102" s="1406"/>
      <c r="PPD102" s="1407"/>
      <c r="PPE102" s="1408"/>
      <c r="PPF102" s="1412"/>
      <c r="PPG102" s="1416"/>
      <c r="PPH102" s="1413"/>
      <c r="PPI102" s="1406"/>
      <c r="PPJ102" s="1407"/>
      <c r="PPK102" s="1408"/>
      <c r="PPL102" s="1412"/>
      <c r="PPM102" s="1416"/>
      <c r="PPN102" s="1413"/>
      <c r="PPO102" s="1406"/>
      <c r="PPP102" s="1407"/>
      <c r="PPQ102" s="1408"/>
      <c r="PPR102" s="1412"/>
      <c r="PPS102" s="1416"/>
      <c r="PPT102" s="1413"/>
      <c r="PPU102" s="1406"/>
      <c r="PPV102" s="1407"/>
      <c r="PPW102" s="1408"/>
      <c r="PPX102" s="1412"/>
      <c r="PPY102" s="1416"/>
      <c r="PPZ102" s="1413"/>
      <c r="PQA102" s="1406"/>
      <c r="PQB102" s="1407"/>
      <c r="PQC102" s="1408"/>
      <c r="PQD102" s="1412"/>
      <c r="PQE102" s="1416"/>
      <c r="PQF102" s="1413"/>
      <c r="PQG102" s="1406"/>
      <c r="PQH102" s="1407"/>
      <c r="PQI102" s="1408"/>
      <c r="PQJ102" s="1412"/>
      <c r="PQK102" s="1416"/>
      <c r="PQL102" s="1413"/>
      <c r="PQM102" s="1406"/>
      <c r="PQN102" s="1407"/>
      <c r="PQO102" s="1408"/>
      <c r="PQP102" s="1412"/>
      <c r="PQQ102" s="1416"/>
      <c r="PQR102" s="1413"/>
      <c r="PQS102" s="1406"/>
      <c r="PQT102" s="1407"/>
      <c r="PQU102" s="1408"/>
      <c r="PQV102" s="1412"/>
      <c r="PQW102" s="1416"/>
      <c r="PQX102" s="1413"/>
      <c r="PQY102" s="1406"/>
      <c r="PQZ102" s="1407"/>
      <c r="PRA102" s="1408"/>
      <c r="PRB102" s="1412"/>
      <c r="PRC102" s="1416"/>
      <c r="PRD102" s="1413"/>
      <c r="PRE102" s="1406"/>
      <c r="PRF102" s="1407"/>
      <c r="PRG102" s="1408"/>
      <c r="PRH102" s="1412"/>
      <c r="PRI102" s="1416"/>
      <c r="PRJ102" s="1413"/>
      <c r="PRK102" s="1406"/>
      <c r="PRL102" s="1407"/>
      <c r="PRM102" s="1408"/>
      <c r="PRN102" s="1412"/>
      <c r="PRO102" s="1416"/>
      <c r="PRP102" s="1413"/>
      <c r="PRQ102" s="1406"/>
      <c r="PRR102" s="1407"/>
      <c r="PRS102" s="1408"/>
      <c r="PRT102" s="1412"/>
      <c r="PRU102" s="1416"/>
      <c r="PRV102" s="1413"/>
      <c r="PRW102" s="1406"/>
      <c r="PRX102" s="1407"/>
      <c r="PRY102" s="1408"/>
      <c r="PRZ102" s="1412"/>
      <c r="PSA102" s="1416"/>
      <c r="PSB102" s="1413"/>
      <c r="PSC102" s="1406"/>
      <c r="PSD102" s="1407"/>
      <c r="PSE102" s="1408"/>
      <c r="PSF102" s="1412"/>
      <c r="PSG102" s="1416"/>
      <c r="PSH102" s="1413"/>
      <c r="PSI102" s="1406"/>
      <c r="PSJ102" s="1407"/>
      <c r="PSK102" s="1408"/>
      <c r="PSL102" s="1412"/>
      <c r="PSM102" s="1416"/>
      <c r="PSN102" s="1413"/>
      <c r="PSO102" s="1406"/>
      <c r="PSP102" s="1407"/>
      <c r="PSQ102" s="1408"/>
      <c r="PSR102" s="1412"/>
      <c r="PSS102" s="1416"/>
      <c r="PST102" s="1413"/>
      <c r="PSU102" s="1406"/>
      <c r="PSV102" s="1407"/>
      <c r="PSW102" s="1408"/>
      <c r="PSX102" s="1412"/>
      <c r="PSY102" s="1416"/>
      <c r="PSZ102" s="1413"/>
      <c r="PTA102" s="1406"/>
      <c r="PTB102" s="1407"/>
      <c r="PTC102" s="1408"/>
      <c r="PTD102" s="1412"/>
      <c r="PTE102" s="1416"/>
      <c r="PTF102" s="1413"/>
      <c r="PTG102" s="1406"/>
      <c r="PTH102" s="1407"/>
      <c r="PTI102" s="1408"/>
      <c r="PTJ102" s="1412"/>
      <c r="PTK102" s="1416"/>
      <c r="PTL102" s="1413"/>
      <c r="PTM102" s="1406"/>
      <c r="PTN102" s="1407"/>
      <c r="PTO102" s="1408"/>
      <c r="PTP102" s="1412"/>
      <c r="PTQ102" s="1416"/>
      <c r="PTR102" s="1413"/>
      <c r="PTS102" s="1406"/>
      <c r="PTT102" s="1407"/>
      <c r="PTU102" s="1408"/>
      <c r="PTV102" s="1412"/>
      <c r="PTW102" s="1416"/>
      <c r="PTX102" s="1413"/>
      <c r="PTY102" s="1406"/>
      <c r="PTZ102" s="1407"/>
      <c r="PUA102" s="1408"/>
      <c r="PUB102" s="1412"/>
      <c r="PUC102" s="1416"/>
      <c r="PUD102" s="1413"/>
      <c r="PUE102" s="1406"/>
      <c r="PUF102" s="1407"/>
      <c r="PUG102" s="1408"/>
      <c r="PUH102" s="1412"/>
      <c r="PUI102" s="1416"/>
      <c r="PUJ102" s="1413"/>
      <c r="PUK102" s="1406"/>
      <c r="PUL102" s="1407"/>
      <c r="PUM102" s="1408"/>
      <c r="PUN102" s="1412"/>
      <c r="PUO102" s="1416"/>
      <c r="PUP102" s="1413"/>
      <c r="PUQ102" s="1406"/>
      <c r="PUR102" s="1407"/>
      <c r="PUS102" s="1408"/>
      <c r="PUT102" s="1412"/>
      <c r="PUU102" s="1416"/>
      <c r="PUV102" s="1413"/>
      <c r="PUW102" s="1406"/>
      <c r="PUX102" s="1407"/>
      <c r="PUY102" s="1408"/>
      <c r="PUZ102" s="1412"/>
      <c r="PVA102" s="1416"/>
      <c r="PVB102" s="1413"/>
      <c r="PVC102" s="1406"/>
      <c r="PVD102" s="1407"/>
      <c r="PVE102" s="1408"/>
      <c r="PVF102" s="1412"/>
      <c r="PVG102" s="1416"/>
      <c r="PVH102" s="1413"/>
      <c r="PVI102" s="1406"/>
      <c r="PVJ102" s="1407"/>
      <c r="PVK102" s="1408"/>
      <c r="PVL102" s="1412"/>
      <c r="PVM102" s="1416"/>
      <c r="PVN102" s="1413"/>
      <c r="PVO102" s="1406"/>
      <c r="PVP102" s="1407"/>
      <c r="PVQ102" s="1408"/>
      <c r="PVR102" s="1412"/>
      <c r="PVS102" s="1416"/>
      <c r="PVT102" s="1413"/>
      <c r="PVU102" s="1406"/>
      <c r="PVV102" s="1407"/>
      <c r="PVW102" s="1408"/>
      <c r="PVX102" s="1412"/>
      <c r="PVY102" s="1416"/>
      <c r="PVZ102" s="1413"/>
      <c r="PWA102" s="1406"/>
      <c r="PWB102" s="1407"/>
      <c r="PWC102" s="1408"/>
      <c r="PWD102" s="1412"/>
      <c r="PWE102" s="1416"/>
      <c r="PWF102" s="1413"/>
      <c r="PWG102" s="1406"/>
      <c r="PWH102" s="1407"/>
      <c r="PWI102" s="1408"/>
      <c r="PWJ102" s="1412"/>
      <c r="PWK102" s="1416"/>
      <c r="PWL102" s="1413"/>
      <c r="PWM102" s="1406"/>
      <c r="PWN102" s="1407"/>
      <c r="PWO102" s="1408"/>
      <c r="PWP102" s="1412"/>
      <c r="PWQ102" s="1416"/>
      <c r="PWR102" s="1413"/>
      <c r="PWS102" s="1406"/>
      <c r="PWT102" s="1407"/>
      <c r="PWU102" s="1408"/>
      <c r="PWV102" s="1412"/>
      <c r="PWW102" s="1416"/>
      <c r="PWX102" s="1413"/>
      <c r="PWY102" s="1406"/>
      <c r="PWZ102" s="1407"/>
      <c r="PXA102" s="1408"/>
      <c r="PXB102" s="1412"/>
      <c r="PXC102" s="1416"/>
      <c r="PXD102" s="1413"/>
      <c r="PXE102" s="1406"/>
      <c r="PXF102" s="1407"/>
      <c r="PXG102" s="1408"/>
      <c r="PXH102" s="1412"/>
      <c r="PXI102" s="1416"/>
      <c r="PXJ102" s="1413"/>
      <c r="PXK102" s="1406"/>
      <c r="PXL102" s="1407"/>
      <c r="PXM102" s="1408"/>
      <c r="PXN102" s="1412"/>
      <c r="PXO102" s="1416"/>
      <c r="PXP102" s="1413"/>
      <c r="PXQ102" s="1406"/>
      <c r="PXR102" s="1407"/>
      <c r="PXS102" s="1408"/>
      <c r="PXT102" s="1412"/>
      <c r="PXU102" s="1416"/>
      <c r="PXV102" s="1413"/>
      <c r="PXW102" s="1406"/>
      <c r="PXX102" s="1407"/>
      <c r="PXY102" s="1408"/>
      <c r="PXZ102" s="1412"/>
      <c r="PYA102" s="1416"/>
      <c r="PYB102" s="1413"/>
      <c r="PYC102" s="1406"/>
      <c r="PYD102" s="1407"/>
      <c r="PYE102" s="1408"/>
      <c r="PYF102" s="1412"/>
      <c r="PYG102" s="1416"/>
      <c r="PYH102" s="1413"/>
      <c r="PYI102" s="1406"/>
      <c r="PYJ102" s="1407"/>
      <c r="PYK102" s="1408"/>
      <c r="PYL102" s="1412"/>
      <c r="PYM102" s="1416"/>
      <c r="PYN102" s="1413"/>
      <c r="PYO102" s="1406"/>
      <c r="PYP102" s="1407"/>
      <c r="PYQ102" s="1408"/>
      <c r="PYR102" s="1412"/>
      <c r="PYS102" s="1416"/>
      <c r="PYT102" s="1413"/>
      <c r="PYU102" s="1406"/>
      <c r="PYV102" s="1407"/>
      <c r="PYW102" s="1408"/>
      <c r="PYX102" s="1412"/>
      <c r="PYY102" s="1416"/>
      <c r="PYZ102" s="1413"/>
      <c r="PZA102" s="1406"/>
      <c r="PZB102" s="1407"/>
      <c r="PZC102" s="1408"/>
      <c r="PZD102" s="1412"/>
      <c r="PZE102" s="1416"/>
      <c r="PZF102" s="1413"/>
      <c r="PZG102" s="1406"/>
      <c r="PZH102" s="1407"/>
      <c r="PZI102" s="1408"/>
      <c r="PZJ102" s="1412"/>
      <c r="PZK102" s="1416"/>
      <c r="PZL102" s="1413"/>
      <c r="PZM102" s="1406"/>
      <c r="PZN102" s="1407"/>
      <c r="PZO102" s="1408"/>
      <c r="PZP102" s="1412"/>
      <c r="PZQ102" s="1416"/>
      <c r="PZR102" s="1413"/>
      <c r="PZS102" s="1406"/>
      <c r="PZT102" s="1407"/>
      <c r="PZU102" s="1408"/>
      <c r="PZV102" s="1412"/>
      <c r="PZW102" s="1416"/>
      <c r="PZX102" s="1413"/>
      <c r="PZY102" s="1406"/>
      <c r="PZZ102" s="1407"/>
      <c r="QAA102" s="1408"/>
      <c r="QAB102" s="1412"/>
      <c r="QAC102" s="1416"/>
      <c r="QAD102" s="1413"/>
      <c r="QAE102" s="1406"/>
      <c r="QAF102" s="1407"/>
      <c r="QAG102" s="1408"/>
      <c r="QAH102" s="1412"/>
      <c r="QAI102" s="1416"/>
      <c r="QAJ102" s="1413"/>
      <c r="QAK102" s="1406"/>
      <c r="QAL102" s="1407"/>
      <c r="QAM102" s="1408"/>
      <c r="QAN102" s="1412"/>
      <c r="QAO102" s="1416"/>
      <c r="QAP102" s="1413"/>
      <c r="QAQ102" s="1406"/>
      <c r="QAR102" s="1407"/>
      <c r="QAS102" s="1408"/>
      <c r="QAT102" s="1412"/>
      <c r="QAU102" s="1416"/>
      <c r="QAV102" s="1413"/>
      <c r="QAW102" s="1406"/>
      <c r="QAX102" s="1407"/>
      <c r="QAY102" s="1408"/>
      <c r="QAZ102" s="1412"/>
      <c r="QBA102" s="1416"/>
      <c r="QBB102" s="1413"/>
      <c r="QBC102" s="1406"/>
      <c r="QBD102" s="1407"/>
      <c r="QBE102" s="1408"/>
      <c r="QBF102" s="1412"/>
      <c r="QBG102" s="1416"/>
      <c r="QBH102" s="1413"/>
      <c r="QBI102" s="1406"/>
      <c r="QBJ102" s="1407"/>
      <c r="QBK102" s="1408"/>
      <c r="QBL102" s="1412"/>
      <c r="QBM102" s="1416"/>
      <c r="QBN102" s="1413"/>
      <c r="QBO102" s="1406"/>
      <c r="QBP102" s="1407"/>
      <c r="QBQ102" s="1408"/>
      <c r="QBR102" s="1412"/>
      <c r="QBS102" s="1416"/>
      <c r="QBT102" s="1413"/>
      <c r="QBU102" s="1406"/>
      <c r="QBV102" s="1407"/>
      <c r="QBW102" s="1408"/>
      <c r="QBX102" s="1412"/>
      <c r="QBY102" s="1416"/>
      <c r="QBZ102" s="1413"/>
      <c r="QCA102" s="1406"/>
      <c r="QCB102" s="1407"/>
      <c r="QCC102" s="1408"/>
      <c r="QCD102" s="1412"/>
      <c r="QCE102" s="1416"/>
      <c r="QCF102" s="1413"/>
      <c r="QCG102" s="1406"/>
      <c r="QCH102" s="1407"/>
      <c r="QCI102" s="1408"/>
      <c r="QCJ102" s="1412"/>
      <c r="QCK102" s="1416"/>
      <c r="QCL102" s="1413"/>
      <c r="QCM102" s="1406"/>
      <c r="QCN102" s="1407"/>
      <c r="QCO102" s="1408"/>
      <c r="QCP102" s="1412"/>
      <c r="QCQ102" s="1416"/>
      <c r="QCR102" s="1413"/>
      <c r="QCS102" s="1406"/>
      <c r="QCT102" s="1407"/>
      <c r="QCU102" s="1408"/>
      <c r="QCV102" s="1412"/>
      <c r="QCW102" s="1416"/>
      <c r="QCX102" s="1413"/>
      <c r="QCY102" s="1406"/>
      <c r="QCZ102" s="1407"/>
      <c r="QDA102" s="1408"/>
      <c r="QDB102" s="1412"/>
      <c r="QDC102" s="1416"/>
      <c r="QDD102" s="1413"/>
      <c r="QDE102" s="1406"/>
      <c r="QDF102" s="1407"/>
      <c r="QDG102" s="1408"/>
      <c r="QDH102" s="1412"/>
      <c r="QDI102" s="1416"/>
      <c r="QDJ102" s="1413"/>
      <c r="QDK102" s="1406"/>
      <c r="QDL102" s="1407"/>
      <c r="QDM102" s="1408"/>
      <c r="QDN102" s="1412"/>
      <c r="QDO102" s="1416"/>
      <c r="QDP102" s="1413"/>
      <c r="QDQ102" s="1406"/>
      <c r="QDR102" s="1407"/>
      <c r="QDS102" s="1408"/>
      <c r="QDT102" s="1412"/>
      <c r="QDU102" s="1416"/>
      <c r="QDV102" s="1413"/>
      <c r="QDW102" s="1406"/>
      <c r="QDX102" s="1407"/>
      <c r="QDY102" s="1408"/>
      <c r="QDZ102" s="1412"/>
      <c r="QEA102" s="1416"/>
      <c r="QEB102" s="1413"/>
      <c r="QEC102" s="1406"/>
      <c r="QED102" s="1407"/>
      <c r="QEE102" s="1408"/>
      <c r="QEF102" s="1412"/>
      <c r="QEG102" s="1416"/>
      <c r="QEH102" s="1413"/>
      <c r="QEI102" s="1406"/>
      <c r="QEJ102" s="1407"/>
      <c r="QEK102" s="1408"/>
      <c r="QEL102" s="1412"/>
      <c r="QEM102" s="1416"/>
      <c r="QEN102" s="1413"/>
      <c r="QEO102" s="1406"/>
      <c r="QEP102" s="1407"/>
      <c r="QEQ102" s="1408"/>
      <c r="QER102" s="1412"/>
      <c r="QES102" s="1416"/>
      <c r="QET102" s="1413"/>
      <c r="QEU102" s="1406"/>
      <c r="QEV102" s="1407"/>
      <c r="QEW102" s="1408"/>
      <c r="QEX102" s="1412"/>
      <c r="QEY102" s="1416"/>
      <c r="QEZ102" s="1413"/>
      <c r="QFA102" s="1406"/>
      <c r="QFB102" s="1407"/>
      <c r="QFC102" s="1408"/>
      <c r="QFD102" s="1412"/>
      <c r="QFE102" s="1416"/>
      <c r="QFF102" s="1413"/>
      <c r="QFG102" s="1406"/>
      <c r="QFH102" s="1407"/>
      <c r="QFI102" s="1408"/>
      <c r="QFJ102" s="1412"/>
      <c r="QFK102" s="1416"/>
      <c r="QFL102" s="1413"/>
      <c r="QFM102" s="1406"/>
      <c r="QFN102" s="1407"/>
      <c r="QFO102" s="1408"/>
      <c r="QFP102" s="1412"/>
      <c r="QFQ102" s="1416"/>
      <c r="QFR102" s="1413"/>
      <c r="QFS102" s="1406"/>
      <c r="QFT102" s="1407"/>
      <c r="QFU102" s="1408"/>
      <c r="QFV102" s="1412"/>
      <c r="QFW102" s="1416"/>
      <c r="QFX102" s="1413"/>
      <c r="QFY102" s="1406"/>
      <c r="QFZ102" s="1407"/>
      <c r="QGA102" s="1408"/>
      <c r="QGB102" s="1412"/>
      <c r="QGC102" s="1416"/>
      <c r="QGD102" s="1413"/>
      <c r="QGE102" s="1406"/>
      <c r="QGF102" s="1407"/>
      <c r="QGG102" s="1408"/>
      <c r="QGH102" s="1412"/>
      <c r="QGI102" s="1416"/>
      <c r="QGJ102" s="1413"/>
      <c r="QGK102" s="1406"/>
      <c r="QGL102" s="1407"/>
      <c r="QGM102" s="1408"/>
      <c r="QGN102" s="1412"/>
      <c r="QGO102" s="1416"/>
      <c r="QGP102" s="1413"/>
      <c r="QGQ102" s="1406"/>
      <c r="QGR102" s="1407"/>
      <c r="QGS102" s="1408"/>
      <c r="QGT102" s="1412"/>
      <c r="QGU102" s="1416"/>
      <c r="QGV102" s="1413"/>
      <c r="QGW102" s="1406"/>
      <c r="QGX102" s="1407"/>
      <c r="QGY102" s="1408"/>
      <c r="QGZ102" s="1412"/>
      <c r="QHA102" s="1416"/>
      <c r="QHB102" s="1413"/>
      <c r="QHC102" s="1406"/>
      <c r="QHD102" s="1407"/>
      <c r="QHE102" s="1408"/>
      <c r="QHF102" s="1412"/>
      <c r="QHG102" s="1416"/>
      <c r="QHH102" s="1413"/>
      <c r="QHI102" s="1406"/>
      <c r="QHJ102" s="1407"/>
      <c r="QHK102" s="1408"/>
      <c r="QHL102" s="1412"/>
      <c r="QHM102" s="1416"/>
      <c r="QHN102" s="1413"/>
      <c r="QHO102" s="1406"/>
      <c r="QHP102" s="1407"/>
      <c r="QHQ102" s="1408"/>
      <c r="QHR102" s="1412"/>
      <c r="QHS102" s="1416"/>
      <c r="QHT102" s="1413"/>
      <c r="QHU102" s="1406"/>
      <c r="QHV102" s="1407"/>
      <c r="QHW102" s="1408"/>
      <c r="QHX102" s="1412"/>
      <c r="QHY102" s="1416"/>
      <c r="QHZ102" s="1413"/>
      <c r="QIA102" s="1406"/>
      <c r="QIB102" s="1407"/>
      <c r="QIC102" s="1408"/>
      <c r="QID102" s="1412"/>
      <c r="QIE102" s="1416"/>
      <c r="QIF102" s="1413"/>
      <c r="QIG102" s="1406"/>
      <c r="QIH102" s="1407"/>
      <c r="QII102" s="1408"/>
      <c r="QIJ102" s="1412"/>
      <c r="QIK102" s="1416"/>
      <c r="QIL102" s="1413"/>
      <c r="QIM102" s="1406"/>
      <c r="QIN102" s="1407"/>
      <c r="QIO102" s="1408"/>
      <c r="QIP102" s="1412"/>
      <c r="QIQ102" s="1416"/>
      <c r="QIR102" s="1413"/>
      <c r="QIS102" s="1406"/>
      <c r="QIT102" s="1407"/>
      <c r="QIU102" s="1408"/>
      <c r="QIV102" s="1412"/>
      <c r="QIW102" s="1416"/>
      <c r="QIX102" s="1413"/>
      <c r="QIY102" s="1406"/>
      <c r="QIZ102" s="1407"/>
      <c r="QJA102" s="1408"/>
      <c r="QJB102" s="1412"/>
      <c r="QJC102" s="1416"/>
      <c r="QJD102" s="1413"/>
      <c r="QJE102" s="1406"/>
      <c r="QJF102" s="1407"/>
      <c r="QJG102" s="1408"/>
      <c r="QJH102" s="1412"/>
      <c r="QJI102" s="1416"/>
      <c r="QJJ102" s="1413"/>
      <c r="QJK102" s="1406"/>
      <c r="QJL102" s="1407"/>
      <c r="QJM102" s="1408"/>
      <c r="QJN102" s="1412"/>
      <c r="QJO102" s="1416"/>
      <c r="QJP102" s="1413"/>
      <c r="QJQ102" s="1406"/>
      <c r="QJR102" s="1407"/>
      <c r="QJS102" s="1408"/>
      <c r="QJT102" s="1412"/>
      <c r="QJU102" s="1416"/>
      <c r="QJV102" s="1413"/>
      <c r="QJW102" s="1406"/>
      <c r="QJX102" s="1407"/>
      <c r="QJY102" s="1408"/>
      <c r="QJZ102" s="1412"/>
      <c r="QKA102" s="1416"/>
      <c r="QKB102" s="1413"/>
      <c r="QKC102" s="1406"/>
      <c r="QKD102" s="1407"/>
      <c r="QKE102" s="1408"/>
      <c r="QKF102" s="1412"/>
      <c r="QKG102" s="1416"/>
      <c r="QKH102" s="1413"/>
      <c r="QKI102" s="1406"/>
      <c r="QKJ102" s="1407"/>
      <c r="QKK102" s="1408"/>
      <c r="QKL102" s="1412"/>
      <c r="QKM102" s="1416"/>
      <c r="QKN102" s="1413"/>
      <c r="QKO102" s="1406"/>
      <c r="QKP102" s="1407"/>
      <c r="QKQ102" s="1408"/>
      <c r="QKR102" s="1412"/>
      <c r="QKS102" s="1416"/>
      <c r="QKT102" s="1413"/>
      <c r="QKU102" s="1406"/>
      <c r="QKV102" s="1407"/>
      <c r="QKW102" s="1408"/>
      <c r="QKX102" s="1412"/>
      <c r="QKY102" s="1416"/>
      <c r="QKZ102" s="1413"/>
      <c r="QLA102" s="1406"/>
      <c r="QLB102" s="1407"/>
      <c r="QLC102" s="1408"/>
      <c r="QLD102" s="1412"/>
      <c r="QLE102" s="1416"/>
      <c r="QLF102" s="1413"/>
      <c r="QLG102" s="1406"/>
      <c r="QLH102" s="1407"/>
      <c r="QLI102" s="1408"/>
      <c r="QLJ102" s="1412"/>
      <c r="QLK102" s="1416"/>
      <c r="QLL102" s="1413"/>
      <c r="QLM102" s="1406"/>
      <c r="QLN102" s="1407"/>
      <c r="QLO102" s="1408"/>
      <c r="QLP102" s="1412"/>
      <c r="QLQ102" s="1416"/>
      <c r="QLR102" s="1413"/>
      <c r="QLS102" s="1406"/>
      <c r="QLT102" s="1407"/>
      <c r="QLU102" s="1408"/>
      <c r="QLV102" s="1412"/>
      <c r="QLW102" s="1416"/>
      <c r="QLX102" s="1413"/>
      <c r="QLY102" s="1406"/>
      <c r="QLZ102" s="1407"/>
      <c r="QMA102" s="1408"/>
      <c r="QMB102" s="1412"/>
      <c r="QMC102" s="1416"/>
      <c r="QMD102" s="1413"/>
      <c r="QME102" s="1406"/>
      <c r="QMF102" s="1407"/>
      <c r="QMG102" s="1408"/>
      <c r="QMH102" s="1412"/>
      <c r="QMI102" s="1416"/>
      <c r="QMJ102" s="1413"/>
      <c r="QMK102" s="1406"/>
      <c r="QML102" s="1407"/>
      <c r="QMM102" s="1408"/>
      <c r="QMN102" s="1412"/>
      <c r="QMO102" s="1416"/>
      <c r="QMP102" s="1413"/>
      <c r="QMQ102" s="1406"/>
      <c r="QMR102" s="1407"/>
      <c r="QMS102" s="1408"/>
      <c r="QMT102" s="1412"/>
      <c r="QMU102" s="1416"/>
      <c r="QMV102" s="1413"/>
      <c r="QMW102" s="1406"/>
      <c r="QMX102" s="1407"/>
      <c r="QMY102" s="1408"/>
      <c r="QMZ102" s="1412"/>
      <c r="QNA102" s="1416"/>
      <c r="QNB102" s="1413"/>
      <c r="QNC102" s="1406"/>
      <c r="QND102" s="1407"/>
      <c r="QNE102" s="1408"/>
      <c r="QNF102" s="1412"/>
      <c r="QNG102" s="1416"/>
      <c r="QNH102" s="1413"/>
      <c r="QNI102" s="1406"/>
      <c r="QNJ102" s="1407"/>
      <c r="QNK102" s="1408"/>
      <c r="QNL102" s="1412"/>
      <c r="QNM102" s="1416"/>
      <c r="QNN102" s="1413"/>
      <c r="QNO102" s="1406"/>
      <c r="QNP102" s="1407"/>
      <c r="QNQ102" s="1408"/>
      <c r="QNR102" s="1412"/>
      <c r="QNS102" s="1416"/>
      <c r="QNT102" s="1413"/>
      <c r="QNU102" s="1406"/>
      <c r="QNV102" s="1407"/>
      <c r="QNW102" s="1408"/>
      <c r="QNX102" s="1412"/>
      <c r="QNY102" s="1416"/>
      <c r="QNZ102" s="1413"/>
      <c r="QOA102" s="1406"/>
      <c r="QOB102" s="1407"/>
      <c r="QOC102" s="1408"/>
      <c r="QOD102" s="1412"/>
      <c r="QOE102" s="1416"/>
      <c r="QOF102" s="1413"/>
      <c r="QOG102" s="1406"/>
      <c r="QOH102" s="1407"/>
      <c r="QOI102" s="1408"/>
      <c r="QOJ102" s="1412"/>
      <c r="QOK102" s="1416"/>
      <c r="QOL102" s="1413"/>
      <c r="QOM102" s="1406"/>
      <c r="QON102" s="1407"/>
      <c r="QOO102" s="1408"/>
      <c r="QOP102" s="1412"/>
      <c r="QOQ102" s="1416"/>
      <c r="QOR102" s="1413"/>
      <c r="QOS102" s="1406"/>
      <c r="QOT102" s="1407"/>
      <c r="QOU102" s="1408"/>
      <c r="QOV102" s="1412"/>
      <c r="QOW102" s="1416"/>
      <c r="QOX102" s="1413"/>
      <c r="QOY102" s="1406"/>
      <c r="QOZ102" s="1407"/>
      <c r="QPA102" s="1408"/>
      <c r="QPB102" s="1412"/>
      <c r="QPC102" s="1416"/>
      <c r="QPD102" s="1413"/>
      <c r="QPE102" s="1406"/>
      <c r="QPF102" s="1407"/>
      <c r="QPG102" s="1408"/>
      <c r="QPH102" s="1412"/>
      <c r="QPI102" s="1416"/>
      <c r="QPJ102" s="1413"/>
      <c r="QPK102" s="1406"/>
      <c r="QPL102" s="1407"/>
      <c r="QPM102" s="1408"/>
      <c r="QPN102" s="1412"/>
      <c r="QPO102" s="1416"/>
      <c r="QPP102" s="1413"/>
      <c r="QPQ102" s="1406"/>
      <c r="QPR102" s="1407"/>
      <c r="QPS102" s="1408"/>
      <c r="QPT102" s="1412"/>
      <c r="QPU102" s="1416"/>
      <c r="QPV102" s="1413"/>
      <c r="QPW102" s="1406"/>
      <c r="QPX102" s="1407"/>
      <c r="QPY102" s="1408"/>
      <c r="QPZ102" s="1412"/>
      <c r="QQA102" s="1416"/>
      <c r="QQB102" s="1413"/>
      <c r="QQC102" s="1406"/>
      <c r="QQD102" s="1407"/>
      <c r="QQE102" s="1408"/>
      <c r="QQF102" s="1412"/>
      <c r="QQG102" s="1416"/>
      <c r="QQH102" s="1413"/>
      <c r="QQI102" s="1406"/>
      <c r="QQJ102" s="1407"/>
      <c r="QQK102" s="1408"/>
      <c r="QQL102" s="1412"/>
      <c r="QQM102" s="1416"/>
      <c r="QQN102" s="1413"/>
      <c r="QQO102" s="1406"/>
      <c r="QQP102" s="1407"/>
      <c r="QQQ102" s="1408"/>
      <c r="QQR102" s="1412"/>
      <c r="QQS102" s="1416"/>
      <c r="QQT102" s="1413"/>
      <c r="QQU102" s="1406"/>
      <c r="QQV102" s="1407"/>
      <c r="QQW102" s="1408"/>
      <c r="QQX102" s="1412"/>
      <c r="QQY102" s="1416"/>
      <c r="QQZ102" s="1413"/>
      <c r="QRA102" s="1406"/>
      <c r="QRB102" s="1407"/>
      <c r="QRC102" s="1408"/>
      <c r="QRD102" s="1412"/>
      <c r="QRE102" s="1416"/>
      <c r="QRF102" s="1413"/>
      <c r="QRG102" s="1406"/>
      <c r="QRH102" s="1407"/>
      <c r="QRI102" s="1408"/>
      <c r="QRJ102" s="1412"/>
      <c r="QRK102" s="1416"/>
      <c r="QRL102" s="1413"/>
      <c r="QRM102" s="1406"/>
      <c r="QRN102" s="1407"/>
      <c r="QRO102" s="1408"/>
      <c r="QRP102" s="1412"/>
      <c r="QRQ102" s="1416"/>
      <c r="QRR102" s="1413"/>
      <c r="QRS102" s="1406"/>
      <c r="QRT102" s="1407"/>
      <c r="QRU102" s="1408"/>
      <c r="QRV102" s="1412"/>
      <c r="QRW102" s="1416"/>
      <c r="QRX102" s="1413"/>
      <c r="QRY102" s="1406"/>
      <c r="QRZ102" s="1407"/>
      <c r="QSA102" s="1408"/>
      <c r="QSB102" s="1412"/>
      <c r="QSC102" s="1416"/>
      <c r="QSD102" s="1413"/>
      <c r="QSE102" s="1406"/>
      <c r="QSF102" s="1407"/>
      <c r="QSG102" s="1408"/>
      <c r="QSH102" s="1412"/>
      <c r="QSI102" s="1416"/>
      <c r="QSJ102" s="1413"/>
      <c r="QSK102" s="1406"/>
      <c r="QSL102" s="1407"/>
      <c r="QSM102" s="1408"/>
      <c r="QSN102" s="1412"/>
      <c r="QSO102" s="1416"/>
      <c r="QSP102" s="1413"/>
      <c r="QSQ102" s="1406"/>
      <c r="QSR102" s="1407"/>
      <c r="QSS102" s="1408"/>
      <c r="QST102" s="1412"/>
      <c r="QSU102" s="1416"/>
      <c r="QSV102" s="1413"/>
      <c r="QSW102" s="1406"/>
      <c r="QSX102" s="1407"/>
      <c r="QSY102" s="1408"/>
      <c r="QSZ102" s="1412"/>
      <c r="QTA102" s="1416"/>
      <c r="QTB102" s="1413"/>
      <c r="QTC102" s="1406"/>
      <c r="QTD102" s="1407"/>
      <c r="QTE102" s="1408"/>
      <c r="QTF102" s="1412"/>
      <c r="QTG102" s="1416"/>
      <c r="QTH102" s="1413"/>
      <c r="QTI102" s="1406"/>
      <c r="QTJ102" s="1407"/>
      <c r="QTK102" s="1408"/>
      <c r="QTL102" s="1412"/>
      <c r="QTM102" s="1416"/>
      <c r="QTN102" s="1413"/>
      <c r="QTO102" s="1406"/>
      <c r="QTP102" s="1407"/>
      <c r="QTQ102" s="1408"/>
      <c r="QTR102" s="1412"/>
      <c r="QTS102" s="1416"/>
      <c r="QTT102" s="1413"/>
      <c r="QTU102" s="1406"/>
      <c r="QTV102" s="1407"/>
      <c r="QTW102" s="1408"/>
      <c r="QTX102" s="1412"/>
      <c r="QTY102" s="1416"/>
      <c r="QTZ102" s="1413"/>
      <c r="QUA102" s="1406"/>
      <c r="QUB102" s="1407"/>
      <c r="QUC102" s="1408"/>
      <c r="QUD102" s="1412"/>
      <c r="QUE102" s="1416"/>
      <c r="QUF102" s="1413"/>
      <c r="QUG102" s="1406"/>
      <c r="QUH102" s="1407"/>
      <c r="QUI102" s="1408"/>
      <c r="QUJ102" s="1412"/>
      <c r="QUK102" s="1416"/>
      <c r="QUL102" s="1413"/>
      <c r="QUM102" s="1406"/>
      <c r="QUN102" s="1407"/>
      <c r="QUO102" s="1408"/>
      <c r="QUP102" s="1412"/>
      <c r="QUQ102" s="1416"/>
      <c r="QUR102" s="1413"/>
      <c r="QUS102" s="1406"/>
      <c r="QUT102" s="1407"/>
      <c r="QUU102" s="1408"/>
      <c r="QUV102" s="1412"/>
      <c r="QUW102" s="1416"/>
      <c r="QUX102" s="1413"/>
      <c r="QUY102" s="1406"/>
      <c r="QUZ102" s="1407"/>
      <c r="QVA102" s="1408"/>
      <c r="QVB102" s="1412"/>
      <c r="QVC102" s="1416"/>
      <c r="QVD102" s="1413"/>
      <c r="QVE102" s="1406"/>
      <c r="QVF102" s="1407"/>
      <c r="QVG102" s="1408"/>
      <c r="QVH102" s="1412"/>
      <c r="QVI102" s="1416"/>
      <c r="QVJ102" s="1413"/>
      <c r="QVK102" s="1406"/>
      <c r="QVL102" s="1407"/>
      <c r="QVM102" s="1408"/>
      <c r="QVN102" s="1412"/>
      <c r="QVO102" s="1416"/>
      <c r="QVP102" s="1413"/>
      <c r="QVQ102" s="1406"/>
      <c r="QVR102" s="1407"/>
      <c r="QVS102" s="1408"/>
      <c r="QVT102" s="1412"/>
      <c r="QVU102" s="1416"/>
      <c r="QVV102" s="1413"/>
      <c r="QVW102" s="1406"/>
      <c r="QVX102" s="1407"/>
      <c r="QVY102" s="1408"/>
      <c r="QVZ102" s="1412"/>
      <c r="QWA102" s="1416"/>
      <c r="QWB102" s="1413"/>
      <c r="QWC102" s="1406"/>
      <c r="QWD102" s="1407"/>
      <c r="QWE102" s="1408"/>
      <c r="QWF102" s="1412"/>
      <c r="QWG102" s="1416"/>
      <c r="QWH102" s="1413"/>
      <c r="QWI102" s="1406"/>
      <c r="QWJ102" s="1407"/>
      <c r="QWK102" s="1408"/>
      <c r="QWL102" s="1412"/>
      <c r="QWM102" s="1416"/>
      <c r="QWN102" s="1413"/>
      <c r="QWO102" s="1406"/>
      <c r="QWP102" s="1407"/>
      <c r="QWQ102" s="1408"/>
      <c r="QWR102" s="1412"/>
      <c r="QWS102" s="1416"/>
      <c r="QWT102" s="1413"/>
      <c r="QWU102" s="1406"/>
      <c r="QWV102" s="1407"/>
      <c r="QWW102" s="1408"/>
      <c r="QWX102" s="1412"/>
      <c r="QWY102" s="1416"/>
      <c r="QWZ102" s="1413"/>
      <c r="QXA102" s="1406"/>
      <c r="QXB102" s="1407"/>
      <c r="QXC102" s="1408"/>
      <c r="QXD102" s="1412"/>
      <c r="QXE102" s="1416"/>
      <c r="QXF102" s="1413"/>
      <c r="QXG102" s="1406"/>
      <c r="QXH102" s="1407"/>
      <c r="QXI102" s="1408"/>
      <c r="QXJ102" s="1412"/>
      <c r="QXK102" s="1416"/>
      <c r="QXL102" s="1413"/>
      <c r="QXM102" s="1406"/>
      <c r="QXN102" s="1407"/>
      <c r="QXO102" s="1408"/>
      <c r="QXP102" s="1412"/>
      <c r="QXQ102" s="1416"/>
      <c r="QXR102" s="1413"/>
      <c r="QXS102" s="1406"/>
      <c r="QXT102" s="1407"/>
      <c r="QXU102" s="1408"/>
      <c r="QXV102" s="1412"/>
      <c r="QXW102" s="1416"/>
      <c r="QXX102" s="1413"/>
      <c r="QXY102" s="1406"/>
      <c r="QXZ102" s="1407"/>
      <c r="QYA102" s="1408"/>
      <c r="QYB102" s="1412"/>
      <c r="QYC102" s="1416"/>
      <c r="QYD102" s="1413"/>
      <c r="QYE102" s="1406"/>
      <c r="QYF102" s="1407"/>
      <c r="QYG102" s="1408"/>
      <c r="QYH102" s="1412"/>
      <c r="QYI102" s="1416"/>
      <c r="QYJ102" s="1413"/>
      <c r="QYK102" s="1406"/>
      <c r="QYL102" s="1407"/>
      <c r="QYM102" s="1408"/>
      <c r="QYN102" s="1412"/>
      <c r="QYO102" s="1416"/>
      <c r="QYP102" s="1413"/>
      <c r="QYQ102" s="1406"/>
      <c r="QYR102" s="1407"/>
      <c r="QYS102" s="1408"/>
      <c r="QYT102" s="1412"/>
      <c r="QYU102" s="1416"/>
      <c r="QYV102" s="1413"/>
      <c r="QYW102" s="1406"/>
      <c r="QYX102" s="1407"/>
      <c r="QYY102" s="1408"/>
      <c r="QYZ102" s="1412"/>
      <c r="QZA102" s="1416"/>
      <c r="QZB102" s="1413"/>
      <c r="QZC102" s="1406"/>
      <c r="QZD102" s="1407"/>
      <c r="QZE102" s="1408"/>
      <c r="QZF102" s="1412"/>
      <c r="QZG102" s="1416"/>
      <c r="QZH102" s="1413"/>
      <c r="QZI102" s="1406"/>
      <c r="QZJ102" s="1407"/>
      <c r="QZK102" s="1408"/>
      <c r="QZL102" s="1412"/>
      <c r="QZM102" s="1416"/>
      <c r="QZN102" s="1413"/>
      <c r="QZO102" s="1406"/>
      <c r="QZP102" s="1407"/>
      <c r="QZQ102" s="1408"/>
      <c r="QZR102" s="1412"/>
      <c r="QZS102" s="1416"/>
      <c r="QZT102" s="1413"/>
      <c r="QZU102" s="1406"/>
      <c r="QZV102" s="1407"/>
      <c r="QZW102" s="1408"/>
      <c r="QZX102" s="1412"/>
      <c r="QZY102" s="1416"/>
      <c r="QZZ102" s="1413"/>
      <c r="RAA102" s="1406"/>
      <c r="RAB102" s="1407"/>
      <c r="RAC102" s="1408"/>
      <c r="RAD102" s="1412"/>
      <c r="RAE102" s="1416"/>
      <c r="RAF102" s="1413"/>
      <c r="RAG102" s="1406"/>
      <c r="RAH102" s="1407"/>
      <c r="RAI102" s="1408"/>
      <c r="RAJ102" s="1412"/>
      <c r="RAK102" s="1416"/>
      <c r="RAL102" s="1413"/>
      <c r="RAM102" s="1406"/>
      <c r="RAN102" s="1407"/>
      <c r="RAO102" s="1408"/>
      <c r="RAP102" s="1412"/>
      <c r="RAQ102" s="1416"/>
      <c r="RAR102" s="1413"/>
      <c r="RAS102" s="1406"/>
      <c r="RAT102" s="1407"/>
      <c r="RAU102" s="1408"/>
      <c r="RAV102" s="1412"/>
      <c r="RAW102" s="1416"/>
      <c r="RAX102" s="1413"/>
      <c r="RAY102" s="1406"/>
      <c r="RAZ102" s="1407"/>
      <c r="RBA102" s="1408"/>
      <c r="RBB102" s="1412"/>
      <c r="RBC102" s="1416"/>
      <c r="RBD102" s="1413"/>
      <c r="RBE102" s="1406"/>
      <c r="RBF102" s="1407"/>
      <c r="RBG102" s="1408"/>
      <c r="RBH102" s="1412"/>
      <c r="RBI102" s="1416"/>
      <c r="RBJ102" s="1413"/>
      <c r="RBK102" s="1406"/>
      <c r="RBL102" s="1407"/>
      <c r="RBM102" s="1408"/>
      <c r="RBN102" s="1412"/>
      <c r="RBO102" s="1416"/>
      <c r="RBP102" s="1413"/>
      <c r="RBQ102" s="1406"/>
      <c r="RBR102" s="1407"/>
      <c r="RBS102" s="1408"/>
      <c r="RBT102" s="1412"/>
      <c r="RBU102" s="1416"/>
      <c r="RBV102" s="1413"/>
      <c r="RBW102" s="1406"/>
      <c r="RBX102" s="1407"/>
      <c r="RBY102" s="1408"/>
      <c r="RBZ102" s="1412"/>
      <c r="RCA102" s="1416"/>
      <c r="RCB102" s="1413"/>
      <c r="RCC102" s="1406"/>
      <c r="RCD102" s="1407"/>
      <c r="RCE102" s="1408"/>
      <c r="RCF102" s="1412"/>
      <c r="RCG102" s="1416"/>
      <c r="RCH102" s="1413"/>
      <c r="RCI102" s="1406"/>
      <c r="RCJ102" s="1407"/>
      <c r="RCK102" s="1408"/>
      <c r="RCL102" s="1412"/>
      <c r="RCM102" s="1416"/>
      <c r="RCN102" s="1413"/>
      <c r="RCO102" s="1406"/>
      <c r="RCP102" s="1407"/>
      <c r="RCQ102" s="1408"/>
      <c r="RCR102" s="1412"/>
      <c r="RCS102" s="1416"/>
      <c r="RCT102" s="1413"/>
      <c r="RCU102" s="1406"/>
      <c r="RCV102" s="1407"/>
      <c r="RCW102" s="1408"/>
      <c r="RCX102" s="1412"/>
      <c r="RCY102" s="1416"/>
      <c r="RCZ102" s="1413"/>
      <c r="RDA102" s="1406"/>
      <c r="RDB102" s="1407"/>
      <c r="RDC102" s="1408"/>
      <c r="RDD102" s="1412"/>
      <c r="RDE102" s="1416"/>
      <c r="RDF102" s="1413"/>
      <c r="RDG102" s="1406"/>
      <c r="RDH102" s="1407"/>
      <c r="RDI102" s="1408"/>
      <c r="RDJ102" s="1412"/>
      <c r="RDK102" s="1416"/>
      <c r="RDL102" s="1413"/>
      <c r="RDM102" s="1406"/>
      <c r="RDN102" s="1407"/>
      <c r="RDO102" s="1408"/>
      <c r="RDP102" s="1412"/>
      <c r="RDQ102" s="1416"/>
      <c r="RDR102" s="1413"/>
      <c r="RDS102" s="1406"/>
      <c r="RDT102" s="1407"/>
      <c r="RDU102" s="1408"/>
      <c r="RDV102" s="1412"/>
      <c r="RDW102" s="1416"/>
      <c r="RDX102" s="1413"/>
      <c r="RDY102" s="1406"/>
      <c r="RDZ102" s="1407"/>
      <c r="REA102" s="1408"/>
      <c r="REB102" s="1412"/>
      <c r="REC102" s="1416"/>
      <c r="RED102" s="1413"/>
      <c r="REE102" s="1406"/>
      <c r="REF102" s="1407"/>
      <c r="REG102" s="1408"/>
      <c r="REH102" s="1412"/>
      <c r="REI102" s="1416"/>
      <c r="REJ102" s="1413"/>
      <c r="REK102" s="1406"/>
      <c r="REL102" s="1407"/>
      <c r="REM102" s="1408"/>
      <c r="REN102" s="1412"/>
      <c r="REO102" s="1416"/>
      <c r="REP102" s="1413"/>
      <c r="REQ102" s="1406"/>
      <c r="RER102" s="1407"/>
      <c r="RES102" s="1408"/>
      <c r="RET102" s="1412"/>
      <c r="REU102" s="1416"/>
      <c r="REV102" s="1413"/>
      <c r="REW102" s="1406"/>
      <c r="REX102" s="1407"/>
      <c r="REY102" s="1408"/>
      <c r="REZ102" s="1412"/>
      <c r="RFA102" s="1416"/>
      <c r="RFB102" s="1413"/>
      <c r="RFC102" s="1406"/>
      <c r="RFD102" s="1407"/>
      <c r="RFE102" s="1408"/>
      <c r="RFF102" s="1412"/>
      <c r="RFG102" s="1416"/>
      <c r="RFH102" s="1413"/>
      <c r="RFI102" s="1406"/>
      <c r="RFJ102" s="1407"/>
      <c r="RFK102" s="1408"/>
      <c r="RFL102" s="1412"/>
      <c r="RFM102" s="1416"/>
      <c r="RFN102" s="1413"/>
      <c r="RFO102" s="1406"/>
      <c r="RFP102" s="1407"/>
      <c r="RFQ102" s="1408"/>
      <c r="RFR102" s="1412"/>
      <c r="RFS102" s="1416"/>
      <c r="RFT102" s="1413"/>
      <c r="RFU102" s="1406"/>
      <c r="RFV102" s="1407"/>
      <c r="RFW102" s="1408"/>
      <c r="RFX102" s="1412"/>
      <c r="RFY102" s="1416"/>
      <c r="RFZ102" s="1413"/>
      <c r="RGA102" s="1406"/>
      <c r="RGB102" s="1407"/>
      <c r="RGC102" s="1408"/>
      <c r="RGD102" s="1412"/>
      <c r="RGE102" s="1416"/>
      <c r="RGF102" s="1413"/>
      <c r="RGG102" s="1406"/>
      <c r="RGH102" s="1407"/>
      <c r="RGI102" s="1408"/>
      <c r="RGJ102" s="1412"/>
      <c r="RGK102" s="1416"/>
      <c r="RGL102" s="1413"/>
      <c r="RGM102" s="1406"/>
      <c r="RGN102" s="1407"/>
      <c r="RGO102" s="1408"/>
      <c r="RGP102" s="1412"/>
      <c r="RGQ102" s="1416"/>
      <c r="RGR102" s="1413"/>
      <c r="RGS102" s="1406"/>
      <c r="RGT102" s="1407"/>
      <c r="RGU102" s="1408"/>
      <c r="RGV102" s="1412"/>
      <c r="RGW102" s="1416"/>
      <c r="RGX102" s="1413"/>
      <c r="RGY102" s="1406"/>
      <c r="RGZ102" s="1407"/>
      <c r="RHA102" s="1408"/>
      <c r="RHB102" s="1412"/>
      <c r="RHC102" s="1416"/>
      <c r="RHD102" s="1413"/>
      <c r="RHE102" s="1406"/>
      <c r="RHF102" s="1407"/>
      <c r="RHG102" s="1408"/>
      <c r="RHH102" s="1412"/>
      <c r="RHI102" s="1416"/>
      <c r="RHJ102" s="1413"/>
      <c r="RHK102" s="1406"/>
      <c r="RHL102" s="1407"/>
      <c r="RHM102" s="1408"/>
      <c r="RHN102" s="1412"/>
      <c r="RHO102" s="1416"/>
      <c r="RHP102" s="1413"/>
      <c r="RHQ102" s="1406"/>
      <c r="RHR102" s="1407"/>
      <c r="RHS102" s="1408"/>
      <c r="RHT102" s="1412"/>
      <c r="RHU102" s="1416"/>
      <c r="RHV102" s="1413"/>
      <c r="RHW102" s="1406"/>
      <c r="RHX102" s="1407"/>
      <c r="RHY102" s="1408"/>
      <c r="RHZ102" s="1412"/>
      <c r="RIA102" s="1416"/>
      <c r="RIB102" s="1413"/>
      <c r="RIC102" s="1406"/>
      <c r="RID102" s="1407"/>
      <c r="RIE102" s="1408"/>
      <c r="RIF102" s="1412"/>
      <c r="RIG102" s="1416"/>
      <c r="RIH102" s="1413"/>
      <c r="RII102" s="1406"/>
      <c r="RIJ102" s="1407"/>
      <c r="RIK102" s="1408"/>
      <c r="RIL102" s="1412"/>
      <c r="RIM102" s="1416"/>
      <c r="RIN102" s="1413"/>
      <c r="RIO102" s="1406"/>
      <c r="RIP102" s="1407"/>
      <c r="RIQ102" s="1408"/>
      <c r="RIR102" s="1412"/>
      <c r="RIS102" s="1416"/>
      <c r="RIT102" s="1413"/>
      <c r="RIU102" s="1406"/>
      <c r="RIV102" s="1407"/>
      <c r="RIW102" s="1408"/>
      <c r="RIX102" s="1412"/>
      <c r="RIY102" s="1416"/>
      <c r="RIZ102" s="1413"/>
      <c r="RJA102" s="1406"/>
      <c r="RJB102" s="1407"/>
      <c r="RJC102" s="1408"/>
      <c r="RJD102" s="1412"/>
      <c r="RJE102" s="1416"/>
      <c r="RJF102" s="1413"/>
      <c r="RJG102" s="1406"/>
      <c r="RJH102" s="1407"/>
      <c r="RJI102" s="1408"/>
      <c r="RJJ102" s="1412"/>
      <c r="RJK102" s="1416"/>
      <c r="RJL102" s="1413"/>
      <c r="RJM102" s="1406"/>
      <c r="RJN102" s="1407"/>
      <c r="RJO102" s="1408"/>
      <c r="RJP102" s="1412"/>
      <c r="RJQ102" s="1416"/>
      <c r="RJR102" s="1413"/>
      <c r="RJS102" s="1406"/>
      <c r="RJT102" s="1407"/>
      <c r="RJU102" s="1408"/>
      <c r="RJV102" s="1412"/>
      <c r="RJW102" s="1416"/>
      <c r="RJX102" s="1413"/>
      <c r="RJY102" s="1406"/>
      <c r="RJZ102" s="1407"/>
      <c r="RKA102" s="1408"/>
      <c r="RKB102" s="1412"/>
      <c r="RKC102" s="1416"/>
      <c r="RKD102" s="1413"/>
      <c r="RKE102" s="1406"/>
      <c r="RKF102" s="1407"/>
      <c r="RKG102" s="1408"/>
      <c r="RKH102" s="1412"/>
      <c r="RKI102" s="1416"/>
      <c r="RKJ102" s="1413"/>
      <c r="RKK102" s="1406"/>
      <c r="RKL102" s="1407"/>
      <c r="RKM102" s="1408"/>
      <c r="RKN102" s="1412"/>
      <c r="RKO102" s="1416"/>
      <c r="RKP102" s="1413"/>
      <c r="RKQ102" s="1406"/>
      <c r="RKR102" s="1407"/>
      <c r="RKS102" s="1408"/>
      <c r="RKT102" s="1412"/>
      <c r="RKU102" s="1416"/>
      <c r="RKV102" s="1413"/>
      <c r="RKW102" s="1406"/>
      <c r="RKX102" s="1407"/>
      <c r="RKY102" s="1408"/>
      <c r="RKZ102" s="1412"/>
      <c r="RLA102" s="1416"/>
      <c r="RLB102" s="1413"/>
      <c r="RLC102" s="1406"/>
      <c r="RLD102" s="1407"/>
      <c r="RLE102" s="1408"/>
      <c r="RLF102" s="1412"/>
      <c r="RLG102" s="1416"/>
      <c r="RLH102" s="1413"/>
      <c r="RLI102" s="1406"/>
      <c r="RLJ102" s="1407"/>
      <c r="RLK102" s="1408"/>
      <c r="RLL102" s="1412"/>
      <c r="RLM102" s="1416"/>
      <c r="RLN102" s="1413"/>
      <c r="RLO102" s="1406"/>
      <c r="RLP102" s="1407"/>
      <c r="RLQ102" s="1408"/>
      <c r="RLR102" s="1412"/>
      <c r="RLS102" s="1416"/>
      <c r="RLT102" s="1413"/>
      <c r="RLU102" s="1406"/>
      <c r="RLV102" s="1407"/>
      <c r="RLW102" s="1408"/>
      <c r="RLX102" s="1412"/>
      <c r="RLY102" s="1416"/>
      <c r="RLZ102" s="1413"/>
      <c r="RMA102" s="1406"/>
      <c r="RMB102" s="1407"/>
      <c r="RMC102" s="1408"/>
      <c r="RMD102" s="1412"/>
      <c r="RME102" s="1416"/>
      <c r="RMF102" s="1413"/>
      <c r="RMG102" s="1406"/>
      <c r="RMH102" s="1407"/>
      <c r="RMI102" s="1408"/>
      <c r="RMJ102" s="1412"/>
      <c r="RMK102" s="1416"/>
      <c r="RML102" s="1413"/>
      <c r="RMM102" s="1406"/>
      <c r="RMN102" s="1407"/>
      <c r="RMO102" s="1408"/>
      <c r="RMP102" s="1412"/>
      <c r="RMQ102" s="1416"/>
      <c r="RMR102" s="1413"/>
      <c r="RMS102" s="1406"/>
      <c r="RMT102" s="1407"/>
      <c r="RMU102" s="1408"/>
      <c r="RMV102" s="1412"/>
      <c r="RMW102" s="1416"/>
      <c r="RMX102" s="1413"/>
      <c r="RMY102" s="1406"/>
      <c r="RMZ102" s="1407"/>
      <c r="RNA102" s="1408"/>
      <c r="RNB102" s="1412"/>
      <c r="RNC102" s="1416"/>
      <c r="RND102" s="1413"/>
      <c r="RNE102" s="1406"/>
      <c r="RNF102" s="1407"/>
      <c r="RNG102" s="1408"/>
      <c r="RNH102" s="1412"/>
      <c r="RNI102" s="1416"/>
      <c r="RNJ102" s="1413"/>
      <c r="RNK102" s="1406"/>
      <c r="RNL102" s="1407"/>
      <c r="RNM102" s="1408"/>
      <c r="RNN102" s="1412"/>
      <c r="RNO102" s="1416"/>
      <c r="RNP102" s="1413"/>
      <c r="RNQ102" s="1406"/>
      <c r="RNR102" s="1407"/>
      <c r="RNS102" s="1408"/>
      <c r="RNT102" s="1412"/>
      <c r="RNU102" s="1416"/>
      <c r="RNV102" s="1413"/>
      <c r="RNW102" s="1406"/>
      <c r="RNX102" s="1407"/>
      <c r="RNY102" s="1408"/>
      <c r="RNZ102" s="1412"/>
      <c r="ROA102" s="1416"/>
      <c r="ROB102" s="1413"/>
      <c r="ROC102" s="1406"/>
      <c r="ROD102" s="1407"/>
      <c r="ROE102" s="1408"/>
      <c r="ROF102" s="1412"/>
      <c r="ROG102" s="1416"/>
      <c r="ROH102" s="1413"/>
      <c r="ROI102" s="1406"/>
      <c r="ROJ102" s="1407"/>
      <c r="ROK102" s="1408"/>
      <c r="ROL102" s="1412"/>
      <c r="ROM102" s="1416"/>
      <c r="RON102" s="1413"/>
      <c r="ROO102" s="1406"/>
      <c r="ROP102" s="1407"/>
      <c r="ROQ102" s="1408"/>
      <c r="ROR102" s="1412"/>
      <c r="ROS102" s="1416"/>
      <c r="ROT102" s="1413"/>
      <c r="ROU102" s="1406"/>
      <c r="ROV102" s="1407"/>
      <c r="ROW102" s="1408"/>
      <c r="ROX102" s="1412"/>
      <c r="ROY102" s="1416"/>
      <c r="ROZ102" s="1413"/>
      <c r="RPA102" s="1406"/>
      <c r="RPB102" s="1407"/>
      <c r="RPC102" s="1408"/>
      <c r="RPD102" s="1412"/>
      <c r="RPE102" s="1416"/>
      <c r="RPF102" s="1413"/>
      <c r="RPG102" s="1406"/>
      <c r="RPH102" s="1407"/>
      <c r="RPI102" s="1408"/>
      <c r="RPJ102" s="1412"/>
      <c r="RPK102" s="1416"/>
      <c r="RPL102" s="1413"/>
      <c r="RPM102" s="1406"/>
      <c r="RPN102" s="1407"/>
      <c r="RPO102" s="1408"/>
      <c r="RPP102" s="1412"/>
      <c r="RPQ102" s="1416"/>
      <c r="RPR102" s="1413"/>
      <c r="RPS102" s="1406"/>
      <c r="RPT102" s="1407"/>
      <c r="RPU102" s="1408"/>
      <c r="RPV102" s="1412"/>
      <c r="RPW102" s="1416"/>
      <c r="RPX102" s="1413"/>
      <c r="RPY102" s="1406"/>
      <c r="RPZ102" s="1407"/>
      <c r="RQA102" s="1408"/>
      <c r="RQB102" s="1412"/>
      <c r="RQC102" s="1416"/>
      <c r="RQD102" s="1413"/>
      <c r="RQE102" s="1406"/>
      <c r="RQF102" s="1407"/>
      <c r="RQG102" s="1408"/>
      <c r="RQH102" s="1412"/>
      <c r="RQI102" s="1416"/>
      <c r="RQJ102" s="1413"/>
      <c r="RQK102" s="1406"/>
      <c r="RQL102" s="1407"/>
      <c r="RQM102" s="1408"/>
      <c r="RQN102" s="1412"/>
      <c r="RQO102" s="1416"/>
      <c r="RQP102" s="1413"/>
      <c r="RQQ102" s="1406"/>
      <c r="RQR102" s="1407"/>
      <c r="RQS102" s="1408"/>
      <c r="RQT102" s="1412"/>
      <c r="RQU102" s="1416"/>
      <c r="RQV102" s="1413"/>
      <c r="RQW102" s="1406"/>
      <c r="RQX102" s="1407"/>
      <c r="RQY102" s="1408"/>
      <c r="RQZ102" s="1412"/>
      <c r="RRA102" s="1416"/>
      <c r="RRB102" s="1413"/>
      <c r="RRC102" s="1406"/>
      <c r="RRD102" s="1407"/>
      <c r="RRE102" s="1408"/>
      <c r="RRF102" s="1412"/>
      <c r="RRG102" s="1416"/>
      <c r="RRH102" s="1413"/>
      <c r="RRI102" s="1406"/>
      <c r="RRJ102" s="1407"/>
      <c r="RRK102" s="1408"/>
      <c r="RRL102" s="1412"/>
      <c r="RRM102" s="1416"/>
      <c r="RRN102" s="1413"/>
      <c r="RRO102" s="1406"/>
      <c r="RRP102" s="1407"/>
      <c r="RRQ102" s="1408"/>
      <c r="RRR102" s="1412"/>
      <c r="RRS102" s="1416"/>
      <c r="RRT102" s="1413"/>
      <c r="RRU102" s="1406"/>
      <c r="RRV102" s="1407"/>
      <c r="RRW102" s="1408"/>
      <c r="RRX102" s="1412"/>
      <c r="RRY102" s="1416"/>
      <c r="RRZ102" s="1413"/>
      <c r="RSA102" s="1406"/>
      <c r="RSB102" s="1407"/>
      <c r="RSC102" s="1408"/>
      <c r="RSD102" s="1412"/>
      <c r="RSE102" s="1416"/>
      <c r="RSF102" s="1413"/>
      <c r="RSG102" s="1406"/>
      <c r="RSH102" s="1407"/>
      <c r="RSI102" s="1408"/>
      <c r="RSJ102" s="1412"/>
      <c r="RSK102" s="1416"/>
      <c r="RSL102" s="1413"/>
      <c r="RSM102" s="1406"/>
      <c r="RSN102" s="1407"/>
      <c r="RSO102" s="1408"/>
      <c r="RSP102" s="1412"/>
      <c r="RSQ102" s="1416"/>
      <c r="RSR102" s="1413"/>
      <c r="RSS102" s="1406"/>
      <c r="RST102" s="1407"/>
      <c r="RSU102" s="1408"/>
      <c r="RSV102" s="1412"/>
      <c r="RSW102" s="1416"/>
      <c r="RSX102" s="1413"/>
      <c r="RSY102" s="1406"/>
      <c r="RSZ102" s="1407"/>
      <c r="RTA102" s="1408"/>
      <c r="RTB102" s="1412"/>
      <c r="RTC102" s="1416"/>
      <c r="RTD102" s="1413"/>
      <c r="RTE102" s="1406"/>
      <c r="RTF102" s="1407"/>
      <c r="RTG102" s="1408"/>
      <c r="RTH102" s="1412"/>
      <c r="RTI102" s="1416"/>
      <c r="RTJ102" s="1413"/>
      <c r="RTK102" s="1406"/>
      <c r="RTL102" s="1407"/>
      <c r="RTM102" s="1408"/>
      <c r="RTN102" s="1412"/>
      <c r="RTO102" s="1416"/>
      <c r="RTP102" s="1413"/>
      <c r="RTQ102" s="1406"/>
      <c r="RTR102" s="1407"/>
      <c r="RTS102" s="1408"/>
      <c r="RTT102" s="1412"/>
      <c r="RTU102" s="1416"/>
      <c r="RTV102" s="1413"/>
      <c r="RTW102" s="1406"/>
      <c r="RTX102" s="1407"/>
      <c r="RTY102" s="1408"/>
      <c r="RTZ102" s="1412"/>
      <c r="RUA102" s="1416"/>
      <c r="RUB102" s="1413"/>
      <c r="RUC102" s="1406"/>
      <c r="RUD102" s="1407"/>
      <c r="RUE102" s="1408"/>
      <c r="RUF102" s="1412"/>
      <c r="RUG102" s="1416"/>
      <c r="RUH102" s="1413"/>
      <c r="RUI102" s="1406"/>
      <c r="RUJ102" s="1407"/>
      <c r="RUK102" s="1408"/>
      <c r="RUL102" s="1412"/>
      <c r="RUM102" s="1416"/>
      <c r="RUN102" s="1413"/>
      <c r="RUO102" s="1406"/>
      <c r="RUP102" s="1407"/>
      <c r="RUQ102" s="1408"/>
      <c r="RUR102" s="1412"/>
      <c r="RUS102" s="1416"/>
      <c r="RUT102" s="1413"/>
      <c r="RUU102" s="1406"/>
      <c r="RUV102" s="1407"/>
      <c r="RUW102" s="1408"/>
      <c r="RUX102" s="1412"/>
      <c r="RUY102" s="1416"/>
      <c r="RUZ102" s="1413"/>
      <c r="RVA102" s="1406"/>
      <c r="RVB102" s="1407"/>
      <c r="RVC102" s="1408"/>
      <c r="RVD102" s="1412"/>
      <c r="RVE102" s="1416"/>
      <c r="RVF102" s="1413"/>
      <c r="RVG102" s="1406"/>
      <c r="RVH102" s="1407"/>
      <c r="RVI102" s="1408"/>
      <c r="RVJ102" s="1412"/>
      <c r="RVK102" s="1416"/>
      <c r="RVL102" s="1413"/>
      <c r="RVM102" s="1406"/>
      <c r="RVN102" s="1407"/>
      <c r="RVO102" s="1408"/>
      <c r="RVP102" s="1412"/>
      <c r="RVQ102" s="1416"/>
      <c r="RVR102" s="1413"/>
      <c r="RVS102" s="1406"/>
      <c r="RVT102" s="1407"/>
      <c r="RVU102" s="1408"/>
      <c r="RVV102" s="1412"/>
      <c r="RVW102" s="1416"/>
      <c r="RVX102" s="1413"/>
      <c r="RVY102" s="1406"/>
      <c r="RVZ102" s="1407"/>
      <c r="RWA102" s="1408"/>
      <c r="RWB102" s="1412"/>
      <c r="RWC102" s="1416"/>
      <c r="RWD102" s="1413"/>
      <c r="RWE102" s="1406"/>
      <c r="RWF102" s="1407"/>
      <c r="RWG102" s="1408"/>
      <c r="RWH102" s="1412"/>
      <c r="RWI102" s="1416"/>
      <c r="RWJ102" s="1413"/>
      <c r="RWK102" s="1406"/>
      <c r="RWL102" s="1407"/>
      <c r="RWM102" s="1408"/>
      <c r="RWN102" s="1412"/>
      <c r="RWO102" s="1416"/>
      <c r="RWP102" s="1413"/>
      <c r="RWQ102" s="1406"/>
      <c r="RWR102" s="1407"/>
      <c r="RWS102" s="1408"/>
      <c r="RWT102" s="1412"/>
      <c r="RWU102" s="1416"/>
      <c r="RWV102" s="1413"/>
      <c r="RWW102" s="1406"/>
      <c r="RWX102" s="1407"/>
      <c r="RWY102" s="1408"/>
      <c r="RWZ102" s="1412"/>
      <c r="RXA102" s="1416"/>
      <c r="RXB102" s="1413"/>
      <c r="RXC102" s="1406"/>
      <c r="RXD102" s="1407"/>
      <c r="RXE102" s="1408"/>
      <c r="RXF102" s="1412"/>
      <c r="RXG102" s="1416"/>
      <c r="RXH102" s="1413"/>
      <c r="RXI102" s="1406"/>
      <c r="RXJ102" s="1407"/>
      <c r="RXK102" s="1408"/>
      <c r="RXL102" s="1412"/>
      <c r="RXM102" s="1416"/>
      <c r="RXN102" s="1413"/>
      <c r="RXO102" s="1406"/>
      <c r="RXP102" s="1407"/>
      <c r="RXQ102" s="1408"/>
      <c r="RXR102" s="1412"/>
      <c r="RXS102" s="1416"/>
      <c r="RXT102" s="1413"/>
      <c r="RXU102" s="1406"/>
      <c r="RXV102" s="1407"/>
      <c r="RXW102" s="1408"/>
      <c r="RXX102" s="1412"/>
      <c r="RXY102" s="1416"/>
      <c r="RXZ102" s="1413"/>
      <c r="RYA102" s="1406"/>
      <c r="RYB102" s="1407"/>
      <c r="RYC102" s="1408"/>
      <c r="RYD102" s="1412"/>
      <c r="RYE102" s="1416"/>
      <c r="RYF102" s="1413"/>
      <c r="RYG102" s="1406"/>
      <c r="RYH102" s="1407"/>
      <c r="RYI102" s="1408"/>
      <c r="RYJ102" s="1412"/>
      <c r="RYK102" s="1416"/>
      <c r="RYL102" s="1413"/>
      <c r="RYM102" s="1406"/>
      <c r="RYN102" s="1407"/>
      <c r="RYO102" s="1408"/>
      <c r="RYP102" s="1412"/>
      <c r="RYQ102" s="1416"/>
      <c r="RYR102" s="1413"/>
      <c r="RYS102" s="1406"/>
      <c r="RYT102" s="1407"/>
      <c r="RYU102" s="1408"/>
      <c r="RYV102" s="1412"/>
      <c r="RYW102" s="1416"/>
      <c r="RYX102" s="1413"/>
      <c r="RYY102" s="1406"/>
      <c r="RYZ102" s="1407"/>
      <c r="RZA102" s="1408"/>
      <c r="RZB102" s="1412"/>
      <c r="RZC102" s="1416"/>
      <c r="RZD102" s="1413"/>
      <c r="RZE102" s="1406"/>
      <c r="RZF102" s="1407"/>
      <c r="RZG102" s="1408"/>
      <c r="RZH102" s="1412"/>
      <c r="RZI102" s="1416"/>
      <c r="RZJ102" s="1413"/>
      <c r="RZK102" s="1406"/>
      <c r="RZL102" s="1407"/>
      <c r="RZM102" s="1408"/>
      <c r="RZN102" s="1412"/>
      <c r="RZO102" s="1416"/>
      <c r="RZP102" s="1413"/>
      <c r="RZQ102" s="1406"/>
      <c r="RZR102" s="1407"/>
      <c r="RZS102" s="1408"/>
      <c r="RZT102" s="1412"/>
      <c r="RZU102" s="1416"/>
      <c r="RZV102" s="1413"/>
      <c r="RZW102" s="1406"/>
      <c r="RZX102" s="1407"/>
      <c r="RZY102" s="1408"/>
      <c r="RZZ102" s="1412"/>
      <c r="SAA102" s="1416"/>
      <c r="SAB102" s="1413"/>
      <c r="SAC102" s="1406"/>
      <c r="SAD102" s="1407"/>
      <c r="SAE102" s="1408"/>
      <c r="SAF102" s="1412"/>
      <c r="SAG102" s="1416"/>
      <c r="SAH102" s="1413"/>
      <c r="SAI102" s="1406"/>
      <c r="SAJ102" s="1407"/>
      <c r="SAK102" s="1408"/>
      <c r="SAL102" s="1412"/>
      <c r="SAM102" s="1416"/>
      <c r="SAN102" s="1413"/>
      <c r="SAO102" s="1406"/>
      <c r="SAP102" s="1407"/>
      <c r="SAQ102" s="1408"/>
      <c r="SAR102" s="1412"/>
      <c r="SAS102" s="1416"/>
      <c r="SAT102" s="1413"/>
      <c r="SAU102" s="1406"/>
      <c r="SAV102" s="1407"/>
      <c r="SAW102" s="1408"/>
      <c r="SAX102" s="1412"/>
      <c r="SAY102" s="1416"/>
      <c r="SAZ102" s="1413"/>
      <c r="SBA102" s="1406"/>
      <c r="SBB102" s="1407"/>
      <c r="SBC102" s="1408"/>
      <c r="SBD102" s="1412"/>
      <c r="SBE102" s="1416"/>
      <c r="SBF102" s="1413"/>
      <c r="SBG102" s="1406"/>
      <c r="SBH102" s="1407"/>
      <c r="SBI102" s="1408"/>
      <c r="SBJ102" s="1412"/>
      <c r="SBK102" s="1416"/>
      <c r="SBL102" s="1413"/>
      <c r="SBM102" s="1406"/>
      <c r="SBN102" s="1407"/>
      <c r="SBO102" s="1408"/>
      <c r="SBP102" s="1412"/>
      <c r="SBQ102" s="1416"/>
      <c r="SBR102" s="1413"/>
      <c r="SBS102" s="1406"/>
      <c r="SBT102" s="1407"/>
      <c r="SBU102" s="1408"/>
      <c r="SBV102" s="1412"/>
      <c r="SBW102" s="1416"/>
      <c r="SBX102" s="1413"/>
      <c r="SBY102" s="1406"/>
      <c r="SBZ102" s="1407"/>
      <c r="SCA102" s="1408"/>
      <c r="SCB102" s="1412"/>
      <c r="SCC102" s="1416"/>
      <c r="SCD102" s="1413"/>
      <c r="SCE102" s="1406"/>
      <c r="SCF102" s="1407"/>
      <c r="SCG102" s="1408"/>
      <c r="SCH102" s="1412"/>
      <c r="SCI102" s="1416"/>
      <c r="SCJ102" s="1413"/>
      <c r="SCK102" s="1406"/>
      <c r="SCL102" s="1407"/>
      <c r="SCM102" s="1408"/>
      <c r="SCN102" s="1412"/>
      <c r="SCO102" s="1416"/>
      <c r="SCP102" s="1413"/>
      <c r="SCQ102" s="1406"/>
      <c r="SCR102" s="1407"/>
      <c r="SCS102" s="1408"/>
      <c r="SCT102" s="1412"/>
      <c r="SCU102" s="1416"/>
      <c r="SCV102" s="1413"/>
      <c r="SCW102" s="1406"/>
      <c r="SCX102" s="1407"/>
      <c r="SCY102" s="1408"/>
      <c r="SCZ102" s="1412"/>
      <c r="SDA102" s="1416"/>
      <c r="SDB102" s="1413"/>
      <c r="SDC102" s="1406"/>
      <c r="SDD102" s="1407"/>
      <c r="SDE102" s="1408"/>
      <c r="SDF102" s="1412"/>
      <c r="SDG102" s="1416"/>
      <c r="SDH102" s="1413"/>
      <c r="SDI102" s="1406"/>
      <c r="SDJ102" s="1407"/>
      <c r="SDK102" s="1408"/>
      <c r="SDL102" s="1412"/>
      <c r="SDM102" s="1416"/>
      <c r="SDN102" s="1413"/>
      <c r="SDO102" s="1406"/>
      <c r="SDP102" s="1407"/>
      <c r="SDQ102" s="1408"/>
      <c r="SDR102" s="1412"/>
      <c r="SDS102" s="1416"/>
      <c r="SDT102" s="1413"/>
      <c r="SDU102" s="1406"/>
      <c r="SDV102" s="1407"/>
      <c r="SDW102" s="1408"/>
      <c r="SDX102" s="1412"/>
      <c r="SDY102" s="1416"/>
      <c r="SDZ102" s="1413"/>
      <c r="SEA102" s="1406"/>
      <c r="SEB102" s="1407"/>
      <c r="SEC102" s="1408"/>
      <c r="SED102" s="1412"/>
      <c r="SEE102" s="1416"/>
      <c r="SEF102" s="1413"/>
      <c r="SEG102" s="1406"/>
      <c r="SEH102" s="1407"/>
      <c r="SEI102" s="1408"/>
      <c r="SEJ102" s="1412"/>
      <c r="SEK102" s="1416"/>
      <c r="SEL102" s="1413"/>
      <c r="SEM102" s="1406"/>
      <c r="SEN102" s="1407"/>
      <c r="SEO102" s="1408"/>
      <c r="SEP102" s="1412"/>
      <c r="SEQ102" s="1416"/>
      <c r="SER102" s="1413"/>
      <c r="SES102" s="1406"/>
      <c r="SET102" s="1407"/>
      <c r="SEU102" s="1408"/>
      <c r="SEV102" s="1412"/>
      <c r="SEW102" s="1416"/>
      <c r="SEX102" s="1413"/>
      <c r="SEY102" s="1406"/>
      <c r="SEZ102" s="1407"/>
      <c r="SFA102" s="1408"/>
      <c r="SFB102" s="1412"/>
      <c r="SFC102" s="1416"/>
      <c r="SFD102" s="1413"/>
      <c r="SFE102" s="1406"/>
      <c r="SFF102" s="1407"/>
      <c r="SFG102" s="1408"/>
      <c r="SFH102" s="1412"/>
      <c r="SFI102" s="1416"/>
      <c r="SFJ102" s="1413"/>
      <c r="SFK102" s="1406"/>
      <c r="SFL102" s="1407"/>
      <c r="SFM102" s="1408"/>
      <c r="SFN102" s="1412"/>
      <c r="SFO102" s="1416"/>
      <c r="SFP102" s="1413"/>
      <c r="SFQ102" s="1406"/>
      <c r="SFR102" s="1407"/>
      <c r="SFS102" s="1408"/>
      <c r="SFT102" s="1412"/>
      <c r="SFU102" s="1416"/>
      <c r="SFV102" s="1413"/>
      <c r="SFW102" s="1406"/>
      <c r="SFX102" s="1407"/>
      <c r="SFY102" s="1408"/>
      <c r="SFZ102" s="1412"/>
      <c r="SGA102" s="1416"/>
      <c r="SGB102" s="1413"/>
      <c r="SGC102" s="1406"/>
      <c r="SGD102" s="1407"/>
      <c r="SGE102" s="1408"/>
      <c r="SGF102" s="1412"/>
      <c r="SGG102" s="1416"/>
      <c r="SGH102" s="1413"/>
      <c r="SGI102" s="1406"/>
      <c r="SGJ102" s="1407"/>
      <c r="SGK102" s="1408"/>
      <c r="SGL102" s="1412"/>
      <c r="SGM102" s="1416"/>
      <c r="SGN102" s="1413"/>
      <c r="SGO102" s="1406"/>
      <c r="SGP102" s="1407"/>
      <c r="SGQ102" s="1408"/>
      <c r="SGR102" s="1412"/>
      <c r="SGS102" s="1416"/>
      <c r="SGT102" s="1413"/>
      <c r="SGU102" s="1406"/>
      <c r="SGV102" s="1407"/>
      <c r="SGW102" s="1408"/>
      <c r="SGX102" s="1412"/>
      <c r="SGY102" s="1416"/>
      <c r="SGZ102" s="1413"/>
      <c r="SHA102" s="1406"/>
      <c r="SHB102" s="1407"/>
      <c r="SHC102" s="1408"/>
      <c r="SHD102" s="1412"/>
      <c r="SHE102" s="1416"/>
      <c r="SHF102" s="1413"/>
      <c r="SHG102" s="1406"/>
      <c r="SHH102" s="1407"/>
      <c r="SHI102" s="1408"/>
      <c r="SHJ102" s="1412"/>
      <c r="SHK102" s="1416"/>
      <c r="SHL102" s="1413"/>
      <c r="SHM102" s="1406"/>
      <c r="SHN102" s="1407"/>
      <c r="SHO102" s="1408"/>
      <c r="SHP102" s="1412"/>
      <c r="SHQ102" s="1416"/>
      <c r="SHR102" s="1413"/>
      <c r="SHS102" s="1406"/>
      <c r="SHT102" s="1407"/>
      <c r="SHU102" s="1408"/>
      <c r="SHV102" s="1412"/>
      <c r="SHW102" s="1416"/>
      <c r="SHX102" s="1413"/>
      <c r="SHY102" s="1406"/>
      <c r="SHZ102" s="1407"/>
      <c r="SIA102" s="1408"/>
      <c r="SIB102" s="1412"/>
      <c r="SIC102" s="1416"/>
      <c r="SID102" s="1413"/>
      <c r="SIE102" s="1406"/>
      <c r="SIF102" s="1407"/>
      <c r="SIG102" s="1408"/>
      <c r="SIH102" s="1412"/>
      <c r="SII102" s="1416"/>
      <c r="SIJ102" s="1413"/>
      <c r="SIK102" s="1406"/>
      <c r="SIL102" s="1407"/>
      <c r="SIM102" s="1408"/>
      <c r="SIN102" s="1412"/>
      <c r="SIO102" s="1416"/>
      <c r="SIP102" s="1413"/>
      <c r="SIQ102" s="1406"/>
      <c r="SIR102" s="1407"/>
      <c r="SIS102" s="1408"/>
      <c r="SIT102" s="1412"/>
      <c r="SIU102" s="1416"/>
      <c r="SIV102" s="1413"/>
      <c r="SIW102" s="1406"/>
      <c r="SIX102" s="1407"/>
      <c r="SIY102" s="1408"/>
      <c r="SIZ102" s="1412"/>
      <c r="SJA102" s="1416"/>
      <c r="SJB102" s="1413"/>
      <c r="SJC102" s="1406"/>
      <c r="SJD102" s="1407"/>
      <c r="SJE102" s="1408"/>
      <c r="SJF102" s="1412"/>
      <c r="SJG102" s="1416"/>
      <c r="SJH102" s="1413"/>
      <c r="SJI102" s="1406"/>
      <c r="SJJ102" s="1407"/>
      <c r="SJK102" s="1408"/>
      <c r="SJL102" s="1412"/>
      <c r="SJM102" s="1416"/>
      <c r="SJN102" s="1413"/>
      <c r="SJO102" s="1406"/>
      <c r="SJP102" s="1407"/>
      <c r="SJQ102" s="1408"/>
      <c r="SJR102" s="1412"/>
      <c r="SJS102" s="1416"/>
      <c r="SJT102" s="1413"/>
      <c r="SJU102" s="1406"/>
      <c r="SJV102" s="1407"/>
      <c r="SJW102" s="1408"/>
      <c r="SJX102" s="1412"/>
      <c r="SJY102" s="1416"/>
      <c r="SJZ102" s="1413"/>
      <c r="SKA102" s="1406"/>
      <c r="SKB102" s="1407"/>
      <c r="SKC102" s="1408"/>
      <c r="SKD102" s="1412"/>
      <c r="SKE102" s="1416"/>
      <c r="SKF102" s="1413"/>
      <c r="SKG102" s="1406"/>
      <c r="SKH102" s="1407"/>
      <c r="SKI102" s="1408"/>
      <c r="SKJ102" s="1412"/>
      <c r="SKK102" s="1416"/>
      <c r="SKL102" s="1413"/>
      <c r="SKM102" s="1406"/>
      <c r="SKN102" s="1407"/>
      <c r="SKO102" s="1408"/>
      <c r="SKP102" s="1412"/>
      <c r="SKQ102" s="1416"/>
      <c r="SKR102" s="1413"/>
      <c r="SKS102" s="1406"/>
      <c r="SKT102" s="1407"/>
      <c r="SKU102" s="1408"/>
      <c r="SKV102" s="1412"/>
      <c r="SKW102" s="1416"/>
      <c r="SKX102" s="1413"/>
      <c r="SKY102" s="1406"/>
      <c r="SKZ102" s="1407"/>
      <c r="SLA102" s="1408"/>
      <c r="SLB102" s="1412"/>
      <c r="SLC102" s="1416"/>
      <c r="SLD102" s="1413"/>
      <c r="SLE102" s="1406"/>
      <c r="SLF102" s="1407"/>
      <c r="SLG102" s="1408"/>
      <c r="SLH102" s="1412"/>
      <c r="SLI102" s="1416"/>
      <c r="SLJ102" s="1413"/>
      <c r="SLK102" s="1406"/>
      <c r="SLL102" s="1407"/>
      <c r="SLM102" s="1408"/>
      <c r="SLN102" s="1412"/>
      <c r="SLO102" s="1416"/>
      <c r="SLP102" s="1413"/>
      <c r="SLQ102" s="1406"/>
      <c r="SLR102" s="1407"/>
      <c r="SLS102" s="1408"/>
      <c r="SLT102" s="1412"/>
      <c r="SLU102" s="1416"/>
      <c r="SLV102" s="1413"/>
      <c r="SLW102" s="1406"/>
      <c r="SLX102" s="1407"/>
      <c r="SLY102" s="1408"/>
      <c r="SLZ102" s="1412"/>
      <c r="SMA102" s="1416"/>
      <c r="SMB102" s="1413"/>
      <c r="SMC102" s="1406"/>
      <c r="SMD102" s="1407"/>
      <c r="SME102" s="1408"/>
      <c r="SMF102" s="1412"/>
      <c r="SMG102" s="1416"/>
      <c r="SMH102" s="1413"/>
      <c r="SMI102" s="1406"/>
      <c r="SMJ102" s="1407"/>
      <c r="SMK102" s="1408"/>
      <c r="SML102" s="1412"/>
      <c r="SMM102" s="1416"/>
      <c r="SMN102" s="1413"/>
      <c r="SMO102" s="1406"/>
      <c r="SMP102" s="1407"/>
      <c r="SMQ102" s="1408"/>
      <c r="SMR102" s="1412"/>
      <c r="SMS102" s="1416"/>
      <c r="SMT102" s="1413"/>
      <c r="SMU102" s="1406"/>
      <c r="SMV102" s="1407"/>
      <c r="SMW102" s="1408"/>
      <c r="SMX102" s="1412"/>
      <c r="SMY102" s="1416"/>
      <c r="SMZ102" s="1413"/>
      <c r="SNA102" s="1406"/>
      <c r="SNB102" s="1407"/>
      <c r="SNC102" s="1408"/>
      <c r="SND102" s="1412"/>
      <c r="SNE102" s="1416"/>
      <c r="SNF102" s="1413"/>
      <c r="SNG102" s="1406"/>
      <c r="SNH102" s="1407"/>
      <c r="SNI102" s="1408"/>
      <c r="SNJ102" s="1412"/>
      <c r="SNK102" s="1416"/>
      <c r="SNL102" s="1413"/>
      <c r="SNM102" s="1406"/>
      <c r="SNN102" s="1407"/>
      <c r="SNO102" s="1408"/>
      <c r="SNP102" s="1412"/>
      <c r="SNQ102" s="1416"/>
      <c r="SNR102" s="1413"/>
      <c r="SNS102" s="1406"/>
      <c r="SNT102" s="1407"/>
      <c r="SNU102" s="1408"/>
      <c r="SNV102" s="1412"/>
      <c r="SNW102" s="1416"/>
      <c r="SNX102" s="1413"/>
      <c r="SNY102" s="1406"/>
      <c r="SNZ102" s="1407"/>
      <c r="SOA102" s="1408"/>
      <c r="SOB102" s="1412"/>
      <c r="SOC102" s="1416"/>
      <c r="SOD102" s="1413"/>
      <c r="SOE102" s="1406"/>
      <c r="SOF102" s="1407"/>
      <c r="SOG102" s="1408"/>
      <c r="SOH102" s="1412"/>
      <c r="SOI102" s="1416"/>
      <c r="SOJ102" s="1413"/>
      <c r="SOK102" s="1406"/>
      <c r="SOL102" s="1407"/>
      <c r="SOM102" s="1408"/>
      <c r="SON102" s="1412"/>
      <c r="SOO102" s="1416"/>
      <c r="SOP102" s="1413"/>
      <c r="SOQ102" s="1406"/>
      <c r="SOR102" s="1407"/>
      <c r="SOS102" s="1408"/>
      <c r="SOT102" s="1412"/>
      <c r="SOU102" s="1416"/>
      <c r="SOV102" s="1413"/>
      <c r="SOW102" s="1406"/>
      <c r="SOX102" s="1407"/>
      <c r="SOY102" s="1408"/>
      <c r="SOZ102" s="1412"/>
      <c r="SPA102" s="1416"/>
      <c r="SPB102" s="1413"/>
      <c r="SPC102" s="1406"/>
      <c r="SPD102" s="1407"/>
      <c r="SPE102" s="1408"/>
      <c r="SPF102" s="1412"/>
      <c r="SPG102" s="1416"/>
      <c r="SPH102" s="1413"/>
      <c r="SPI102" s="1406"/>
      <c r="SPJ102" s="1407"/>
      <c r="SPK102" s="1408"/>
      <c r="SPL102" s="1412"/>
      <c r="SPM102" s="1416"/>
      <c r="SPN102" s="1413"/>
      <c r="SPO102" s="1406"/>
      <c r="SPP102" s="1407"/>
      <c r="SPQ102" s="1408"/>
      <c r="SPR102" s="1412"/>
      <c r="SPS102" s="1416"/>
      <c r="SPT102" s="1413"/>
      <c r="SPU102" s="1406"/>
      <c r="SPV102" s="1407"/>
      <c r="SPW102" s="1408"/>
      <c r="SPX102" s="1412"/>
      <c r="SPY102" s="1416"/>
      <c r="SPZ102" s="1413"/>
      <c r="SQA102" s="1406"/>
      <c r="SQB102" s="1407"/>
      <c r="SQC102" s="1408"/>
      <c r="SQD102" s="1412"/>
      <c r="SQE102" s="1416"/>
      <c r="SQF102" s="1413"/>
      <c r="SQG102" s="1406"/>
      <c r="SQH102" s="1407"/>
      <c r="SQI102" s="1408"/>
      <c r="SQJ102" s="1412"/>
      <c r="SQK102" s="1416"/>
      <c r="SQL102" s="1413"/>
      <c r="SQM102" s="1406"/>
      <c r="SQN102" s="1407"/>
      <c r="SQO102" s="1408"/>
      <c r="SQP102" s="1412"/>
      <c r="SQQ102" s="1416"/>
      <c r="SQR102" s="1413"/>
      <c r="SQS102" s="1406"/>
      <c r="SQT102" s="1407"/>
      <c r="SQU102" s="1408"/>
      <c r="SQV102" s="1412"/>
      <c r="SQW102" s="1416"/>
      <c r="SQX102" s="1413"/>
      <c r="SQY102" s="1406"/>
      <c r="SQZ102" s="1407"/>
      <c r="SRA102" s="1408"/>
      <c r="SRB102" s="1412"/>
      <c r="SRC102" s="1416"/>
      <c r="SRD102" s="1413"/>
      <c r="SRE102" s="1406"/>
      <c r="SRF102" s="1407"/>
      <c r="SRG102" s="1408"/>
      <c r="SRH102" s="1412"/>
      <c r="SRI102" s="1416"/>
      <c r="SRJ102" s="1413"/>
      <c r="SRK102" s="1406"/>
      <c r="SRL102" s="1407"/>
      <c r="SRM102" s="1408"/>
      <c r="SRN102" s="1412"/>
      <c r="SRO102" s="1416"/>
      <c r="SRP102" s="1413"/>
      <c r="SRQ102" s="1406"/>
      <c r="SRR102" s="1407"/>
      <c r="SRS102" s="1408"/>
      <c r="SRT102" s="1412"/>
      <c r="SRU102" s="1416"/>
      <c r="SRV102" s="1413"/>
      <c r="SRW102" s="1406"/>
      <c r="SRX102" s="1407"/>
      <c r="SRY102" s="1408"/>
      <c r="SRZ102" s="1412"/>
      <c r="SSA102" s="1416"/>
      <c r="SSB102" s="1413"/>
      <c r="SSC102" s="1406"/>
      <c r="SSD102" s="1407"/>
      <c r="SSE102" s="1408"/>
      <c r="SSF102" s="1412"/>
      <c r="SSG102" s="1416"/>
      <c r="SSH102" s="1413"/>
      <c r="SSI102" s="1406"/>
      <c r="SSJ102" s="1407"/>
      <c r="SSK102" s="1408"/>
      <c r="SSL102" s="1412"/>
      <c r="SSM102" s="1416"/>
      <c r="SSN102" s="1413"/>
      <c r="SSO102" s="1406"/>
      <c r="SSP102" s="1407"/>
      <c r="SSQ102" s="1408"/>
      <c r="SSR102" s="1412"/>
      <c r="SSS102" s="1416"/>
      <c r="SST102" s="1413"/>
      <c r="SSU102" s="1406"/>
      <c r="SSV102" s="1407"/>
      <c r="SSW102" s="1408"/>
      <c r="SSX102" s="1412"/>
      <c r="SSY102" s="1416"/>
      <c r="SSZ102" s="1413"/>
      <c r="STA102" s="1406"/>
      <c r="STB102" s="1407"/>
      <c r="STC102" s="1408"/>
      <c r="STD102" s="1412"/>
      <c r="STE102" s="1416"/>
      <c r="STF102" s="1413"/>
      <c r="STG102" s="1406"/>
      <c r="STH102" s="1407"/>
      <c r="STI102" s="1408"/>
      <c r="STJ102" s="1412"/>
      <c r="STK102" s="1416"/>
      <c r="STL102" s="1413"/>
      <c r="STM102" s="1406"/>
      <c r="STN102" s="1407"/>
      <c r="STO102" s="1408"/>
      <c r="STP102" s="1412"/>
      <c r="STQ102" s="1416"/>
      <c r="STR102" s="1413"/>
      <c r="STS102" s="1406"/>
      <c r="STT102" s="1407"/>
      <c r="STU102" s="1408"/>
      <c r="STV102" s="1412"/>
      <c r="STW102" s="1416"/>
      <c r="STX102" s="1413"/>
      <c r="STY102" s="1406"/>
      <c r="STZ102" s="1407"/>
      <c r="SUA102" s="1408"/>
      <c r="SUB102" s="1412"/>
      <c r="SUC102" s="1416"/>
      <c r="SUD102" s="1413"/>
      <c r="SUE102" s="1406"/>
      <c r="SUF102" s="1407"/>
      <c r="SUG102" s="1408"/>
      <c r="SUH102" s="1412"/>
      <c r="SUI102" s="1416"/>
      <c r="SUJ102" s="1413"/>
      <c r="SUK102" s="1406"/>
      <c r="SUL102" s="1407"/>
      <c r="SUM102" s="1408"/>
      <c r="SUN102" s="1412"/>
      <c r="SUO102" s="1416"/>
      <c r="SUP102" s="1413"/>
      <c r="SUQ102" s="1406"/>
      <c r="SUR102" s="1407"/>
      <c r="SUS102" s="1408"/>
      <c r="SUT102" s="1412"/>
      <c r="SUU102" s="1416"/>
      <c r="SUV102" s="1413"/>
      <c r="SUW102" s="1406"/>
      <c r="SUX102" s="1407"/>
      <c r="SUY102" s="1408"/>
      <c r="SUZ102" s="1412"/>
      <c r="SVA102" s="1416"/>
      <c r="SVB102" s="1413"/>
      <c r="SVC102" s="1406"/>
      <c r="SVD102" s="1407"/>
      <c r="SVE102" s="1408"/>
      <c r="SVF102" s="1412"/>
      <c r="SVG102" s="1416"/>
      <c r="SVH102" s="1413"/>
      <c r="SVI102" s="1406"/>
      <c r="SVJ102" s="1407"/>
      <c r="SVK102" s="1408"/>
      <c r="SVL102" s="1412"/>
      <c r="SVM102" s="1416"/>
      <c r="SVN102" s="1413"/>
      <c r="SVO102" s="1406"/>
      <c r="SVP102" s="1407"/>
      <c r="SVQ102" s="1408"/>
      <c r="SVR102" s="1412"/>
      <c r="SVS102" s="1416"/>
      <c r="SVT102" s="1413"/>
      <c r="SVU102" s="1406"/>
      <c r="SVV102" s="1407"/>
      <c r="SVW102" s="1408"/>
      <c r="SVX102" s="1412"/>
      <c r="SVY102" s="1416"/>
      <c r="SVZ102" s="1413"/>
      <c r="SWA102" s="1406"/>
      <c r="SWB102" s="1407"/>
      <c r="SWC102" s="1408"/>
      <c r="SWD102" s="1412"/>
      <c r="SWE102" s="1416"/>
      <c r="SWF102" s="1413"/>
      <c r="SWG102" s="1406"/>
      <c r="SWH102" s="1407"/>
      <c r="SWI102" s="1408"/>
      <c r="SWJ102" s="1412"/>
      <c r="SWK102" s="1416"/>
      <c r="SWL102" s="1413"/>
      <c r="SWM102" s="1406"/>
      <c r="SWN102" s="1407"/>
      <c r="SWO102" s="1408"/>
      <c r="SWP102" s="1412"/>
      <c r="SWQ102" s="1416"/>
      <c r="SWR102" s="1413"/>
      <c r="SWS102" s="1406"/>
      <c r="SWT102" s="1407"/>
      <c r="SWU102" s="1408"/>
      <c r="SWV102" s="1412"/>
      <c r="SWW102" s="1416"/>
      <c r="SWX102" s="1413"/>
      <c r="SWY102" s="1406"/>
      <c r="SWZ102" s="1407"/>
      <c r="SXA102" s="1408"/>
      <c r="SXB102" s="1412"/>
      <c r="SXC102" s="1416"/>
      <c r="SXD102" s="1413"/>
      <c r="SXE102" s="1406"/>
      <c r="SXF102" s="1407"/>
      <c r="SXG102" s="1408"/>
      <c r="SXH102" s="1412"/>
      <c r="SXI102" s="1416"/>
      <c r="SXJ102" s="1413"/>
      <c r="SXK102" s="1406"/>
      <c r="SXL102" s="1407"/>
      <c r="SXM102" s="1408"/>
      <c r="SXN102" s="1412"/>
      <c r="SXO102" s="1416"/>
      <c r="SXP102" s="1413"/>
      <c r="SXQ102" s="1406"/>
      <c r="SXR102" s="1407"/>
      <c r="SXS102" s="1408"/>
      <c r="SXT102" s="1412"/>
      <c r="SXU102" s="1416"/>
      <c r="SXV102" s="1413"/>
      <c r="SXW102" s="1406"/>
      <c r="SXX102" s="1407"/>
      <c r="SXY102" s="1408"/>
      <c r="SXZ102" s="1412"/>
      <c r="SYA102" s="1416"/>
      <c r="SYB102" s="1413"/>
      <c r="SYC102" s="1406"/>
      <c r="SYD102" s="1407"/>
      <c r="SYE102" s="1408"/>
      <c r="SYF102" s="1412"/>
      <c r="SYG102" s="1416"/>
      <c r="SYH102" s="1413"/>
      <c r="SYI102" s="1406"/>
      <c r="SYJ102" s="1407"/>
      <c r="SYK102" s="1408"/>
      <c r="SYL102" s="1412"/>
      <c r="SYM102" s="1416"/>
      <c r="SYN102" s="1413"/>
      <c r="SYO102" s="1406"/>
      <c r="SYP102" s="1407"/>
      <c r="SYQ102" s="1408"/>
      <c r="SYR102" s="1412"/>
      <c r="SYS102" s="1416"/>
      <c r="SYT102" s="1413"/>
      <c r="SYU102" s="1406"/>
      <c r="SYV102" s="1407"/>
      <c r="SYW102" s="1408"/>
      <c r="SYX102" s="1412"/>
      <c r="SYY102" s="1416"/>
      <c r="SYZ102" s="1413"/>
      <c r="SZA102" s="1406"/>
      <c r="SZB102" s="1407"/>
      <c r="SZC102" s="1408"/>
      <c r="SZD102" s="1412"/>
      <c r="SZE102" s="1416"/>
      <c r="SZF102" s="1413"/>
      <c r="SZG102" s="1406"/>
      <c r="SZH102" s="1407"/>
      <c r="SZI102" s="1408"/>
      <c r="SZJ102" s="1412"/>
      <c r="SZK102" s="1416"/>
      <c r="SZL102" s="1413"/>
      <c r="SZM102" s="1406"/>
      <c r="SZN102" s="1407"/>
      <c r="SZO102" s="1408"/>
      <c r="SZP102" s="1412"/>
      <c r="SZQ102" s="1416"/>
      <c r="SZR102" s="1413"/>
      <c r="SZS102" s="1406"/>
      <c r="SZT102" s="1407"/>
      <c r="SZU102" s="1408"/>
      <c r="SZV102" s="1412"/>
      <c r="SZW102" s="1416"/>
      <c r="SZX102" s="1413"/>
      <c r="SZY102" s="1406"/>
      <c r="SZZ102" s="1407"/>
      <c r="TAA102" s="1408"/>
      <c r="TAB102" s="1412"/>
      <c r="TAC102" s="1416"/>
      <c r="TAD102" s="1413"/>
      <c r="TAE102" s="1406"/>
      <c r="TAF102" s="1407"/>
      <c r="TAG102" s="1408"/>
      <c r="TAH102" s="1412"/>
      <c r="TAI102" s="1416"/>
      <c r="TAJ102" s="1413"/>
      <c r="TAK102" s="1406"/>
      <c r="TAL102" s="1407"/>
      <c r="TAM102" s="1408"/>
      <c r="TAN102" s="1412"/>
      <c r="TAO102" s="1416"/>
      <c r="TAP102" s="1413"/>
      <c r="TAQ102" s="1406"/>
      <c r="TAR102" s="1407"/>
      <c r="TAS102" s="1408"/>
      <c r="TAT102" s="1412"/>
      <c r="TAU102" s="1416"/>
      <c r="TAV102" s="1413"/>
      <c r="TAW102" s="1406"/>
      <c r="TAX102" s="1407"/>
      <c r="TAY102" s="1408"/>
      <c r="TAZ102" s="1412"/>
      <c r="TBA102" s="1416"/>
      <c r="TBB102" s="1413"/>
      <c r="TBC102" s="1406"/>
      <c r="TBD102" s="1407"/>
      <c r="TBE102" s="1408"/>
      <c r="TBF102" s="1412"/>
      <c r="TBG102" s="1416"/>
      <c r="TBH102" s="1413"/>
      <c r="TBI102" s="1406"/>
      <c r="TBJ102" s="1407"/>
      <c r="TBK102" s="1408"/>
      <c r="TBL102" s="1412"/>
      <c r="TBM102" s="1416"/>
      <c r="TBN102" s="1413"/>
      <c r="TBO102" s="1406"/>
      <c r="TBP102" s="1407"/>
      <c r="TBQ102" s="1408"/>
      <c r="TBR102" s="1412"/>
      <c r="TBS102" s="1416"/>
      <c r="TBT102" s="1413"/>
      <c r="TBU102" s="1406"/>
      <c r="TBV102" s="1407"/>
      <c r="TBW102" s="1408"/>
      <c r="TBX102" s="1412"/>
      <c r="TBY102" s="1416"/>
      <c r="TBZ102" s="1413"/>
      <c r="TCA102" s="1406"/>
      <c r="TCB102" s="1407"/>
      <c r="TCC102" s="1408"/>
      <c r="TCD102" s="1412"/>
      <c r="TCE102" s="1416"/>
      <c r="TCF102" s="1413"/>
      <c r="TCG102" s="1406"/>
      <c r="TCH102" s="1407"/>
      <c r="TCI102" s="1408"/>
      <c r="TCJ102" s="1412"/>
      <c r="TCK102" s="1416"/>
      <c r="TCL102" s="1413"/>
      <c r="TCM102" s="1406"/>
      <c r="TCN102" s="1407"/>
      <c r="TCO102" s="1408"/>
      <c r="TCP102" s="1412"/>
      <c r="TCQ102" s="1416"/>
      <c r="TCR102" s="1413"/>
      <c r="TCS102" s="1406"/>
      <c r="TCT102" s="1407"/>
      <c r="TCU102" s="1408"/>
      <c r="TCV102" s="1412"/>
      <c r="TCW102" s="1416"/>
      <c r="TCX102" s="1413"/>
      <c r="TCY102" s="1406"/>
      <c r="TCZ102" s="1407"/>
      <c r="TDA102" s="1408"/>
      <c r="TDB102" s="1412"/>
      <c r="TDC102" s="1416"/>
      <c r="TDD102" s="1413"/>
      <c r="TDE102" s="1406"/>
      <c r="TDF102" s="1407"/>
      <c r="TDG102" s="1408"/>
      <c r="TDH102" s="1412"/>
      <c r="TDI102" s="1416"/>
      <c r="TDJ102" s="1413"/>
      <c r="TDK102" s="1406"/>
      <c r="TDL102" s="1407"/>
      <c r="TDM102" s="1408"/>
      <c r="TDN102" s="1412"/>
      <c r="TDO102" s="1416"/>
      <c r="TDP102" s="1413"/>
      <c r="TDQ102" s="1406"/>
      <c r="TDR102" s="1407"/>
      <c r="TDS102" s="1408"/>
      <c r="TDT102" s="1412"/>
      <c r="TDU102" s="1416"/>
      <c r="TDV102" s="1413"/>
      <c r="TDW102" s="1406"/>
      <c r="TDX102" s="1407"/>
      <c r="TDY102" s="1408"/>
      <c r="TDZ102" s="1412"/>
      <c r="TEA102" s="1416"/>
      <c r="TEB102" s="1413"/>
      <c r="TEC102" s="1406"/>
      <c r="TED102" s="1407"/>
      <c r="TEE102" s="1408"/>
      <c r="TEF102" s="1412"/>
      <c r="TEG102" s="1416"/>
      <c r="TEH102" s="1413"/>
      <c r="TEI102" s="1406"/>
      <c r="TEJ102" s="1407"/>
      <c r="TEK102" s="1408"/>
      <c r="TEL102" s="1412"/>
      <c r="TEM102" s="1416"/>
      <c r="TEN102" s="1413"/>
      <c r="TEO102" s="1406"/>
      <c r="TEP102" s="1407"/>
      <c r="TEQ102" s="1408"/>
      <c r="TER102" s="1412"/>
      <c r="TES102" s="1416"/>
      <c r="TET102" s="1413"/>
      <c r="TEU102" s="1406"/>
      <c r="TEV102" s="1407"/>
      <c r="TEW102" s="1408"/>
      <c r="TEX102" s="1412"/>
      <c r="TEY102" s="1416"/>
      <c r="TEZ102" s="1413"/>
      <c r="TFA102" s="1406"/>
      <c r="TFB102" s="1407"/>
      <c r="TFC102" s="1408"/>
      <c r="TFD102" s="1412"/>
      <c r="TFE102" s="1416"/>
      <c r="TFF102" s="1413"/>
      <c r="TFG102" s="1406"/>
      <c r="TFH102" s="1407"/>
      <c r="TFI102" s="1408"/>
      <c r="TFJ102" s="1412"/>
      <c r="TFK102" s="1416"/>
      <c r="TFL102" s="1413"/>
      <c r="TFM102" s="1406"/>
      <c r="TFN102" s="1407"/>
      <c r="TFO102" s="1408"/>
      <c r="TFP102" s="1412"/>
      <c r="TFQ102" s="1416"/>
      <c r="TFR102" s="1413"/>
      <c r="TFS102" s="1406"/>
      <c r="TFT102" s="1407"/>
      <c r="TFU102" s="1408"/>
      <c r="TFV102" s="1412"/>
      <c r="TFW102" s="1416"/>
      <c r="TFX102" s="1413"/>
      <c r="TFY102" s="1406"/>
      <c r="TFZ102" s="1407"/>
      <c r="TGA102" s="1408"/>
      <c r="TGB102" s="1412"/>
      <c r="TGC102" s="1416"/>
      <c r="TGD102" s="1413"/>
      <c r="TGE102" s="1406"/>
      <c r="TGF102" s="1407"/>
      <c r="TGG102" s="1408"/>
      <c r="TGH102" s="1412"/>
      <c r="TGI102" s="1416"/>
      <c r="TGJ102" s="1413"/>
      <c r="TGK102" s="1406"/>
      <c r="TGL102" s="1407"/>
      <c r="TGM102" s="1408"/>
      <c r="TGN102" s="1412"/>
      <c r="TGO102" s="1416"/>
      <c r="TGP102" s="1413"/>
      <c r="TGQ102" s="1406"/>
      <c r="TGR102" s="1407"/>
      <c r="TGS102" s="1408"/>
      <c r="TGT102" s="1412"/>
      <c r="TGU102" s="1416"/>
      <c r="TGV102" s="1413"/>
      <c r="TGW102" s="1406"/>
      <c r="TGX102" s="1407"/>
      <c r="TGY102" s="1408"/>
      <c r="TGZ102" s="1412"/>
      <c r="THA102" s="1416"/>
      <c r="THB102" s="1413"/>
      <c r="THC102" s="1406"/>
      <c r="THD102" s="1407"/>
      <c r="THE102" s="1408"/>
      <c r="THF102" s="1412"/>
      <c r="THG102" s="1416"/>
      <c r="THH102" s="1413"/>
      <c r="THI102" s="1406"/>
      <c r="THJ102" s="1407"/>
      <c r="THK102" s="1408"/>
      <c r="THL102" s="1412"/>
      <c r="THM102" s="1416"/>
      <c r="THN102" s="1413"/>
      <c r="THO102" s="1406"/>
      <c r="THP102" s="1407"/>
      <c r="THQ102" s="1408"/>
      <c r="THR102" s="1412"/>
      <c r="THS102" s="1416"/>
      <c r="THT102" s="1413"/>
      <c r="THU102" s="1406"/>
      <c r="THV102" s="1407"/>
      <c r="THW102" s="1408"/>
      <c r="THX102" s="1412"/>
      <c r="THY102" s="1416"/>
      <c r="THZ102" s="1413"/>
      <c r="TIA102" s="1406"/>
      <c r="TIB102" s="1407"/>
      <c r="TIC102" s="1408"/>
      <c r="TID102" s="1412"/>
      <c r="TIE102" s="1416"/>
      <c r="TIF102" s="1413"/>
      <c r="TIG102" s="1406"/>
      <c r="TIH102" s="1407"/>
      <c r="TII102" s="1408"/>
      <c r="TIJ102" s="1412"/>
      <c r="TIK102" s="1416"/>
      <c r="TIL102" s="1413"/>
      <c r="TIM102" s="1406"/>
      <c r="TIN102" s="1407"/>
      <c r="TIO102" s="1408"/>
      <c r="TIP102" s="1412"/>
      <c r="TIQ102" s="1416"/>
      <c r="TIR102" s="1413"/>
      <c r="TIS102" s="1406"/>
      <c r="TIT102" s="1407"/>
      <c r="TIU102" s="1408"/>
      <c r="TIV102" s="1412"/>
      <c r="TIW102" s="1416"/>
      <c r="TIX102" s="1413"/>
      <c r="TIY102" s="1406"/>
      <c r="TIZ102" s="1407"/>
      <c r="TJA102" s="1408"/>
      <c r="TJB102" s="1412"/>
      <c r="TJC102" s="1416"/>
      <c r="TJD102" s="1413"/>
      <c r="TJE102" s="1406"/>
      <c r="TJF102" s="1407"/>
      <c r="TJG102" s="1408"/>
      <c r="TJH102" s="1412"/>
      <c r="TJI102" s="1416"/>
      <c r="TJJ102" s="1413"/>
      <c r="TJK102" s="1406"/>
      <c r="TJL102" s="1407"/>
      <c r="TJM102" s="1408"/>
      <c r="TJN102" s="1412"/>
      <c r="TJO102" s="1416"/>
      <c r="TJP102" s="1413"/>
      <c r="TJQ102" s="1406"/>
      <c r="TJR102" s="1407"/>
      <c r="TJS102" s="1408"/>
      <c r="TJT102" s="1412"/>
      <c r="TJU102" s="1416"/>
      <c r="TJV102" s="1413"/>
      <c r="TJW102" s="1406"/>
      <c r="TJX102" s="1407"/>
      <c r="TJY102" s="1408"/>
      <c r="TJZ102" s="1412"/>
      <c r="TKA102" s="1416"/>
      <c r="TKB102" s="1413"/>
      <c r="TKC102" s="1406"/>
      <c r="TKD102" s="1407"/>
      <c r="TKE102" s="1408"/>
      <c r="TKF102" s="1412"/>
      <c r="TKG102" s="1416"/>
      <c r="TKH102" s="1413"/>
      <c r="TKI102" s="1406"/>
      <c r="TKJ102" s="1407"/>
      <c r="TKK102" s="1408"/>
      <c r="TKL102" s="1412"/>
      <c r="TKM102" s="1416"/>
      <c r="TKN102" s="1413"/>
      <c r="TKO102" s="1406"/>
      <c r="TKP102" s="1407"/>
      <c r="TKQ102" s="1408"/>
      <c r="TKR102" s="1412"/>
      <c r="TKS102" s="1416"/>
      <c r="TKT102" s="1413"/>
      <c r="TKU102" s="1406"/>
      <c r="TKV102" s="1407"/>
      <c r="TKW102" s="1408"/>
      <c r="TKX102" s="1412"/>
      <c r="TKY102" s="1416"/>
      <c r="TKZ102" s="1413"/>
      <c r="TLA102" s="1406"/>
      <c r="TLB102" s="1407"/>
      <c r="TLC102" s="1408"/>
      <c r="TLD102" s="1412"/>
      <c r="TLE102" s="1416"/>
      <c r="TLF102" s="1413"/>
      <c r="TLG102" s="1406"/>
      <c r="TLH102" s="1407"/>
      <c r="TLI102" s="1408"/>
      <c r="TLJ102" s="1412"/>
      <c r="TLK102" s="1416"/>
      <c r="TLL102" s="1413"/>
      <c r="TLM102" s="1406"/>
      <c r="TLN102" s="1407"/>
      <c r="TLO102" s="1408"/>
      <c r="TLP102" s="1412"/>
      <c r="TLQ102" s="1416"/>
      <c r="TLR102" s="1413"/>
      <c r="TLS102" s="1406"/>
      <c r="TLT102" s="1407"/>
      <c r="TLU102" s="1408"/>
      <c r="TLV102" s="1412"/>
      <c r="TLW102" s="1416"/>
      <c r="TLX102" s="1413"/>
      <c r="TLY102" s="1406"/>
      <c r="TLZ102" s="1407"/>
      <c r="TMA102" s="1408"/>
      <c r="TMB102" s="1412"/>
      <c r="TMC102" s="1416"/>
      <c r="TMD102" s="1413"/>
      <c r="TME102" s="1406"/>
      <c r="TMF102" s="1407"/>
      <c r="TMG102" s="1408"/>
      <c r="TMH102" s="1412"/>
      <c r="TMI102" s="1416"/>
      <c r="TMJ102" s="1413"/>
      <c r="TMK102" s="1406"/>
      <c r="TML102" s="1407"/>
      <c r="TMM102" s="1408"/>
      <c r="TMN102" s="1412"/>
      <c r="TMO102" s="1416"/>
      <c r="TMP102" s="1413"/>
      <c r="TMQ102" s="1406"/>
      <c r="TMR102" s="1407"/>
      <c r="TMS102" s="1408"/>
      <c r="TMT102" s="1412"/>
      <c r="TMU102" s="1416"/>
      <c r="TMV102" s="1413"/>
      <c r="TMW102" s="1406"/>
      <c r="TMX102" s="1407"/>
      <c r="TMY102" s="1408"/>
      <c r="TMZ102" s="1412"/>
      <c r="TNA102" s="1416"/>
      <c r="TNB102" s="1413"/>
      <c r="TNC102" s="1406"/>
      <c r="TND102" s="1407"/>
      <c r="TNE102" s="1408"/>
      <c r="TNF102" s="1412"/>
      <c r="TNG102" s="1416"/>
      <c r="TNH102" s="1413"/>
      <c r="TNI102" s="1406"/>
      <c r="TNJ102" s="1407"/>
      <c r="TNK102" s="1408"/>
      <c r="TNL102" s="1412"/>
      <c r="TNM102" s="1416"/>
      <c r="TNN102" s="1413"/>
      <c r="TNO102" s="1406"/>
      <c r="TNP102" s="1407"/>
      <c r="TNQ102" s="1408"/>
      <c r="TNR102" s="1412"/>
      <c r="TNS102" s="1416"/>
      <c r="TNT102" s="1413"/>
      <c r="TNU102" s="1406"/>
      <c r="TNV102" s="1407"/>
      <c r="TNW102" s="1408"/>
      <c r="TNX102" s="1412"/>
      <c r="TNY102" s="1416"/>
      <c r="TNZ102" s="1413"/>
      <c r="TOA102" s="1406"/>
      <c r="TOB102" s="1407"/>
      <c r="TOC102" s="1408"/>
      <c r="TOD102" s="1412"/>
      <c r="TOE102" s="1416"/>
      <c r="TOF102" s="1413"/>
      <c r="TOG102" s="1406"/>
      <c r="TOH102" s="1407"/>
      <c r="TOI102" s="1408"/>
      <c r="TOJ102" s="1412"/>
      <c r="TOK102" s="1416"/>
      <c r="TOL102" s="1413"/>
      <c r="TOM102" s="1406"/>
      <c r="TON102" s="1407"/>
      <c r="TOO102" s="1408"/>
      <c r="TOP102" s="1412"/>
      <c r="TOQ102" s="1416"/>
      <c r="TOR102" s="1413"/>
      <c r="TOS102" s="1406"/>
      <c r="TOT102" s="1407"/>
      <c r="TOU102" s="1408"/>
      <c r="TOV102" s="1412"/>
      <c r="TOW102" s="1416"/>
      <c r="TOX102" s="1413"/>
      <c r="TOY102" s="1406"/>
      <c r="TOZ102" s="1407"/>
      <c r="TPA102" s="1408"/>
      <c r="TPB102" s="1412"/>
      <c r="TPC102" s="1416"/>
      <c r="TPD102" s="1413"/>
      <c r="TPE102" s="1406"/>
      <c r="TPF102" s="1407"/>
      <c r="TPG102" s="1408"/>
      <c r="TPH102" s="1412"/>
      <c r="TPI102" s="1416"/>
      <c r="TPJ102" s="1413"/>
      <c r="TPK102" s="1406"/>
      <c r="TPL102" s="1407"/>
      <c r="TPM102" s="1408"/>
      <c r="TPN102" s="1412"/>
      <c r="TPO102" s="1416"/>
      <c r="TPP102" s="1413"/>
      <c r="TPQ102" s="1406"/>
      <c r="TPR102" s="1407"/>
      <c r="TPS102" s="1408"/>
      <c r="TPT102" s="1412"/>
      <c r="TPU102" s="1416"/>
      <c r="TPV102" s="1413"/>
      <c r="TPW102" s="1406"/>
      <c r="TPX102" s="1407"/>
      <c r="TPY102" s="1408"/>
      <c r="TPZ102" s="1412"/>
      <c r="TQA102" s="1416"/>
      <c r="TQB102" s="1413"/>
      <c r="TQC102" s="1406"/>
      <c r="TQD102" s="1407"/>
      <c r="TQE102" s="1408"/>
      <c r="TQF102" s="1412"/>
      <c r="TQG102" s="1416"/>
      <c r="TQH102" s="1413"/>
      <c r="TQI102" s="1406"/>
      <c r="TQJ102" s="1407"/>
      <c r="TQK102" s="1408"/>
      <c r="TQL102" s="1412"/>
      <c r="TQM102" s="1416"/>
      <c r="TQN102" s="1413"/>
      <c r="TQO102" s="1406"/>
      <c r="TQP102" s="1407"/>
      <c r="TQQ102" s="1408"/>
      <c r="TQR102" s="1412"/>
      <c r="TQS102" s="1416"/>
      <c r="TQT102" s="1413"/>
      <c r="TQU102" s="1406"/>
      <c r="TQV102" s="1407"/>
      <c r="TQW102" s="1408"/>
      <c r="TQX102" s="1412"/>
      <c r="TQY102" s="1416"/>
      <c r="TQZ102" s="1413"/>
      <c r="TRA102" s="1406"/>
      <c r="TRB102" s="1407"/>
      <c r="TRC102" s="1408"/>
      <c r="TRD102" s="1412"/>
      <c r="TRE102" s="1416"/>
      <c r="TRF102" s="1413"/>
      <c r="TRG102" s="1406"/>
      <c r="TRH102" s="1407"/>
      <c r="TRI102" s="1408"/>
      <c r="TRJ102" s="1412"/>
      <c r="TRK102" s="1416"/>
      <c r="TRL102" s="1413"/>
      <c r="TRM102" s="1406"/>
      <c r="TRN102" s="1407"/>
      <c r="TRO102" s="1408"/>
      <c r="TRP102" s="1412"/>
      <c r="TRQ102" s="1416"/>
      <c r="TRR102" s="1413"/>
      <c r="TRS102" s="1406"/>
      <c r="TRT102" s="1407"/>
      <c r="TRU102" s="1408"/>
      <c r="TRV102" s="1412"/>
      <c r="TRW102" s="1416"/>
      <c r="TRX102" s="1413"/>
      <c r="TRY102" s="1406"/>
      <c r="TRZ102" s="1407"/>
      <c r="TSA102" s="1408"/>
      <c r="TSB102" s="1412"/>
      <c r="TSC102" s="1416"/>
      <c r="TSD102" s="1413"/>
      <c r="TSE102" s="1406"/>
      <c r="TSF102" s="1407"/>
      <c r="TSG102" s="1408"/>
      <c r="TSH102" s="1412"/>
      <c r="TSI102" s="1416"/>
      <c r="TSJ102" s="1413"/>
      <c r="TSK102" s="1406"/>
      <c r="TSL102" s="1407"/>
      <c r="TSM102" s="1408"/>
      <c r="TSN102" s="1412"/>
      <c r="TSO102" s="1416"/>
      <c r="TSP102" s="1413"/>
      <c r="TSQ102" s="1406"/>
      <c r="TSR102" s="1407"/>
      <c r="TSS102" s="1408"/>
      <c r="TST102" s="1412"/>
      <c r="TSU102" s="1416"/>
      <c r="TSV102" s="1413"/>
      <c r="TSW102" s="1406"/>
      <c r="TSX102" s="1407"/>
      <c r="TSY102" s="1408"/>
      <c r="TSZ102" s="1412"/>
      <c r="TTA102" s="1416"/>
      <c r="TTB102" s="1413"/>
      <c r="TTC102" s="1406"/>
      <c r="TTD102" s="1407"/>
      <c r="TTE102" s="1408"/>
      <c r="TTF102" s="1412"/>
      <c r="TTG102" s="1416"/>
      <c r="TTH102" s="1413"/>
      <c r="TTI102" s="1406"/>
      <c r="TTJ102" s="1407"/>
      <c r="TTK102" s="1408"/>
      <c r="TTL102" s="1412"/>
      <c r="TTM102" s="1416"/>
      <c r="TTN102" s="1413"/>
      <c r="TTO102" s="1406"/>
      <c r="TTP102" s="1407"/>
      <c r="TTQ102" s="1408"/>
      <c r="TTR102" s="1412"/>
      <c r="TTS102" s="1416"/>
      <c r="TTT102" s="1413"/>
      <c r="TTU102" s="1406"/>
      <c r="TTV102" s="1407"/>
      <c r="TTW102" s="1408"/>
      <c r="TTX102" s="1412"/>
      <c r="TTY102" s="1416"/>
      <c r="TTZ102" s="1413"/>
      <c r="TUA102" s="1406"/>
      <c r="TUB102" s="1407"/>
      <c r="TUC102" s="1408"/>
      <c r="TUD102" s="1412"/>
      <c r="TUE102" s="1416"/>
      <c r="TUF102" s="1413"/>
      <c r="TUG102" s="1406"/>
      <c r="TUH102" s="1407"/>
      <c r="TUI102" s="1408"/>
      <c r="TUJ102" s="1412"/>
      <c r="TUK102" s="1416"/>
      <c r="TUL102" s="1413"/>
      <c r="TUM102" s="1406"/>
      <c r="TUN102" s="1407"/>
      <c r="TUO102" s="1408"/>
      <c r="TUP102" s="1412"/>
      <c r="TUQ102" s="1416"/>
      <c r="TUR102" s="1413"/>
      <c r="TUS102" s="1406"/>
      <c r="TUT102" s="1407"/>
      <c r="TUU102" s="1408"/>
      <c r="TUV102" s="1412"/>
      <c r="TUW102" s="1416"/>
      <c r="TUX102" s="1413"/>
      <c r="TUY102" s="1406"/>
      <c r="TUZ102" s="1407"/>
      <c r="TVA102" s="1408"/>
      <c r="TVB102" s="1412"/>
      <c r="TVC102" s="1416"/>
      <c r="TVD102" s="1413"/>
      <c r="TVE102" s="1406"/>
      <c r="TVF102" s="1407"/>
      <c r="TVG102" s="1408"/>
      <c r="TVH102" s="1412"/>
      <c r="TVI102" s="1416"/>
      <c r="TVJ102" s="1413"/>
      <c r="TVK102" s="1406"/>
      <c r="TVL102" s="1407"/>
      <c r="TVM102" s="1408"/>
      <c r="TVN102" s="1412"/>
      <c r="TVO102" s="1416"/>
      <c r="TVP102" s="1413"/>
      <c r="TVQ102" s="1406"/>
      <c r="TVR102" s="1407"/>
      <c r="TVS102" s="1408"/>
      <c r="TVT102" s="1412"/>
      <c r="TVU102" s="1416"/>
      <c r="TVV102" s="1413"/>
      <c r="TVW102" s="1406"/>
      <c r="TVX102" s="1407"/>
      <c r="TVY102" s="1408"/>
      <c r="TVZ102" s="1412"/>
      <c r="TWA102" s="1416"/>
      <c r="TWB102" s="1413"/>
      <c r="TWC102" s="1406"/>
      <c r="TWD102" s="1407"/>
      <c r="TWE102" s="1408"/>
      <c r="TWF102" s="1412"/>
      <c r="TWG102" s="1416"/>
      <c r="TWH102" s="1413"/>
      <c r="TWI102" s="1406"/>
      <c r="TWJ102" s="1407"/>
      <c r="TWK102" s="1408"/>
      <c r="TWL102" s="1412"/>
      <c r="TWM102" s="1416"/>
      <c r="TWN102" s="1413"/>
      <c r="TWO102" s="1406"/>
      <c r="TWP102" s="1407"/>
      <c r="TWQ102" s="1408"/>
      <c r="TWR102" s="1412"/>
      <c r="TWS102" s="1416"/>
      <c r="TWT102" s="1413"/>
      <c r="TWU102" s="1406"/>
      <c r="TWV102" s="1407"/>
      <c r="TWW102" s="1408"/>
      <c r="TWX102" s="1412"/>
      <c r="TWY102" s="1416"/>
      <c r="TWZ102" s="1413"/>
      <c r="TXA102" s="1406"/>
      <c r="TXB102" s="1407"/>
      <c r="TXC102" s="1408"/>
      <c r="TXD102" s="1412"/>
      <c r="TXE102" s="1416"/>
      <c r="TXF102" s="1413"/>
      <c r="TXG102" s="1406"/>
      <c r="TXH102" s="1407"/>
      <c r="TXI102" s="1408"/>
      <c r="TXJ102" s="1412"/>
      <c r="TXK102" s="1416"/>
      <c r="TXL102" s="1413"/>
      <c r="TXM102" s="1406"/>
      <c r="TXN102" s="1407"/>
      <c r="TXO102" s="1408"/>
      <c r="TXP102" s="1412"/>
      <c r="TXQ102" s="1416"/>
      <c r="TXR102" s="1413"/>
      <c r="TXS102" s="1406"/>
      <c r="TXT102" s="1407"/>
      <c r="TXU102" s="1408"/>
      <c r="TXV102" s="1412"/>
      <c r="TXW102" s="1416"/>
      <c r="TXX102" s="1413"/>
      <c r="TXY102" s="1406"/>
      <c r="TXZ102" s="1407"/>
      <c r="TYA102" s="1408"/>
      <c r="TYB102" s="1412"/>
      <c r="TYC102" s="1416"/>
      <c r="TYD102" s="1413"/>
      <c r="TYE102" s="1406"/>
      <c r="TYF102" s="1407"/>
      <c r="TYG102" s="1408"/>
      <c r="TYH102" s="1412"/>
      <c r="TYI102" s="1416"/>
      <c r="TYJ102" s="1413"/>
      <c r="TYK102" s="1406"/>
      <c r="TYL102" s="1407"/>
      <c r="TYM102" s="1408"/>
      <c r="TYN102" s="1412"/>
      <c r="TYO102" s="1416"/>
      <c r="TYP102" s="1413"/>
      <c r="TYQ102" s="1406"/>
      <c r="TYR102" s="1407"/>
      <c r="TYS102" s="1408"/>
      <c r="TYT102" s="1412"/>
      <c r="TYU102" s="1416"/>
      <c r="TYV102" s="1413"/>
      <c r="TYW102" s="1406"/>
      <c r="TYX102" s="1407"/>
      <c r="TYY102" s="1408"/>
      <c r="TYZ102" s="1412"/>
      <c r="TZA102" s="1416"/>
      <c r="TZB102" s="1413"/>
      <c r="TZC102" s="1406"/>
      <c r="TZD102" s="1407"/>
      <c r="TZE102" s="1408"/>
      <c r="TZF102" s="1412"/>
      <c r="TZG102" s="1416"/>
      <c r="TZH102" s="1413"/>
      <c r="TZI102" s="1406"/>
      <c r="TZJ102" s="1407"/>
      <c r="TZK102" s="1408"/>
      <c r="TZL102" s="1412"/>
      <c r="TZM102" s="1416"/>
      <c r="TZN102" s="1413"/>
      <c r="TZO102" s="1406"/>
      <c r="TZP102" s="1407"/>
      <c r="TZQ102" s="1408"/>
      <c r="TZR102" s="1412"/>
      <c r="TZS102" s="1416"/>
      <c r="TZT102" s="1413"/>
      <c r="TZU102" s="1406"/>
      <c r="TZV102" s="1407"/>
      <c r="TZW102" s="1408"/>
      <c r="TZX102" s="1412"/>
      <c r="TZY102" s="1416"/>
      <c r="TZZ102" s="1413"/>
      <c r="UAA102" s="1406"/>
      <c r="UAB102" s="1407"/>
      <c r="UAC102" s="1408"/>
      <c r="UAD102" s="1412"/>
      <c r="UAE102" s="1416"/>
      <c r="UAF102" s="1413"/>
      <c r="UAG102" s="1406"/>
      <c r="UAH102" s="1407"/>
      <c r="UAI102" s="1408"/>
      <c r="UAJ102" s="1412"/>
      <c r="UAK102" s="1416"/>
      <c r="UAL102" s="1413"/>
      <c r="UAM102" s="1406"/>
      <c r="UAN102" s="1407"/>
      <c r="UAO102" s="1408"/>
      <c r="UAP102" s="1412"/>
      <c r="UAQ102" s="1416"/>
      <c r="UAR102" s="1413"/>
      <c r="UAS102" s="1406"/>
      <c r="UAT102" s="1407"/>
      <c r="UAU102" s="1408"/>
      <c r="UAV102" s="1412"/>
      <c r="UAW102" s="1416"/>
      <c r="UAX102" s="1413"/>
      <c r="UAY102" s="1406"/>
      <c r="UAZ102" s="1407"/>
      <c r="UBA102" s="1408"/>
      <c r="UBB102" s="1412"/>
      <c r="UBC102" s="1416"/>
      <c r="UBD102" s="1413"/>
      <c r="UBE102" s="1406"/>
      <c r="UBF102" s="1407"/>
      <c r="UBG102" s="1408"/>
      <c r="UBH102" s="1412"/>
      <c r="UBI102" s="1416"/>
      <c r="UBJ102" s="1413"/>
      <c r="UBK102" s="1406"/>
      <c r="UBL102" s="1407"/>
      <c r="UBM102" s="1408"/>
      <c r="UBN102" s="1412"/>
      <c r="UBO102" s="1416"/>
      <c r="UBP102" s="1413"/>
      <c r="UBQ102" s="1406"/>
      <c r="UBR102" s="1407"/>
      <c r="UBS102" s="1408"/>
      <c r="UBT102" s="1412"/>
      <c r="UBU102" s="1416"/>
      <c r="UBV102" s="1413"/>
      <c r="UBW102" s="1406"/>
      <c r="UBX102" s="1407"/>
      <c r="UBY102" s="1408"/>
      <c r="UBZ102" s="1412"/>
      <c r="UCA102" s="1416"/>
      <c r="UCB102" s="1413"/>
      <c r="UCC102" s="1406"/>
      <c r="UCD102" s="1407"/>
      <c r="UCE102" s="1408"/>
      <c r="UCF102" s="1412"/>
      <c r="UCG102" s="1416"/>
      <c r="UCH102" s="1413"/>
      <c r="UCI102" s="1406"/>
      <c r="UCJ102" s="1407"/>
      <c r="UCK102" s="1408"/>
      <c r="UCL102" s="1412"/>
      <c r="UCM102" s="1416"/>
      <c r="UCN102" s="1413"/>
      <c r="UCO102" s="1406"/>
      <c r="UCP102" s="1407"/>
      <c r="UCQ102" s="1408"/>
      <c r="UCR102" s="1412"/>
      <c r="UCS102" s="1416"/>
      <c r="UCT102" s="1413"/>
      <c r="UCU102" s="1406"/>
      <c r="UCV102" s="1407"/>
      <c r="UCW102" s="1408"/>
      <c r="UCX102" s="1412"/>
      <c r="UCY102" s="1416"/>
      <c r="UCZ102" s="1413"/>
      <c r="UDA102" s="1406"/>
      <c r="UDB102" s="1407"/>
      <c r="UDC102" s="1408"/>
      <c r="UDD102" s="1412"/>
      <c r="UDE102" s="1416"/>
      <c r="UDF102" s="1413"/>
      <c r="UDG102" s="1406"/>
      <c r="UDH102" s="1407"/>
      <c r="UDI102" s="1408"/>
      <c r="UDJ102" s="1412"/>
      <c r="UDK102" s="1416"/>
      <c r="UDL102" s="1413"/>
      <c r="UDM102" s="1406"/>
      <c r="UDN102" s="1407"/>
      <c r="UDO102" s="1408"/>
      <c r="UDP102" s="1412"/>
      <c r="UDQ102" s="1416"/>
      <c r="UDR102" s="1413"/>
      <c r="UDS102" s="1406"/>
      <c r="UDT102" s="1407"/>
      <c r="UDU102" s="1408"/>
      <c r="UDV102" s="1412"/>
      <c r="UDW102" s="1416"/>
      <c r="UDX102" s="1413"/>
      <c r="UDY102" s="1406"/>
      <c r="UDZ102" s="1407"/>
      <c r="UEA102" s="1408"/>
      <c r="UEB102" s="1412"/>
      <c r="UEC102" s="1416"/>
      <c r="UED102" s="1413"/>
      <c r="UEE102" s="1406"/>
      <c r="UEF102" s="1407"/>
      <c r="UEG102" s="1408"/>
      <c r="UEH102" s="1412"/>
      <c r="UEI102" s="1416"/>
      <c r="UEJ102" s="1413"/>
      <c r="UEK102" s="1406"/>
      <c r="UEL102" s="1407"/>
      <c r="UEM102" s="1408"/>
      <c r="UEN102" s="1412"/>
      <c r="UEO102" s="1416"/>
      <c r="UEP102" s="1413"/>
      <c r="UEQ102" s="1406"/>
      <c r="UER102" s="1407"/>
      <c r="UES102" s="1408"/>
      <c r="UET102" s="1412"/>
      <c r="UEU102" s="1416"/>
      <c r="UEV102" s="1413"/>
      <c r="UEW102" s="1406"/>
      <c r="UEX102" s="1407"/>
      <c r="UEY102" s="1408"/>
      <c r="UEZ102" s="1412"/>
      <c r="UFA102" s="1416"/>
      <c r="UFB102" s="1413"/>
      <c r="UFC102" s="1406"/>
      <c r="UFD102" s="1407"/>
      <c r="UFE102" s="1408"/>
      <c r="UFF102" s="1412"/>
      <c r="UFG102" s="1416"/>
      <c r="UFH102" s="1413"/>
      <c r="UFI102" s="1406"/>
      <c r="UFJ102" s="1407"/>
      <c r="UFK102" s="1408"/>
      <c r="UFL102" s="1412"/>
      <c r="UFM102" s="1416"/>
      <c r="UFN102" s="1413"/>
      <c r="UFO102" s="1406"/>
      <c r="UFP102" s="1407"/>
      <c r="UFQ102" s="1408"/>
      <c r="UFR102" s="1412"/>
      <c r="UFS102" s="1416"/>
      <c r="UFT102" s="1413"/>
      <c r="UFU102" s="1406"/>
      <c r="UFV102" s="1407"/>
      <c r="UFW102" s="1408"/>
      <c r="UFX102" s="1412"/>
      <c r="UFY102" s="1416"/>
      <c r="UFZ102" s="1413"/>
      <c r="UGA102" s="1406"/>
      <c r="UGB102" s="1407"/>
      <c r="UGC102" s="1408"/>
      <c r="UGD102" s="1412"/>
      <c r="UGE102" s="1416"/>
      <c r="UGF102" s="1413"/>
      <c r="UGG102" s="1406"/>
      <c r="UGH102" s="1407"/>
      <c r="UGI102" s="1408"/>
      <c r="UGJ102" s="1412"/>
      <c r="UGK102" s="1416"/>
      <c r="UGL102" s="1413"/>
      <c r="UGM102" s="1406"/>
      <c r="UGN102" s="1407"/>
      <c r="UGO102" s="1408"/>
      <c r="UGP102" s="1412"/>
      <c r="UGQ102" s="1416"/>
      <c r="UGR102" s="1413"/>
      <c r="UGS102" s="1406"/>
      <c r="UGT102" s="1407"/>
      <c r="UGU102" s="1408"/>
      <c r="UGV102" s="1412"/>
      <c r="UGW102" s="1416"/>
      <c r="UGX102" s="1413"/>
      <c r="UGY102" s="1406"/>
      <c r="UGZ102" s="1407"/>
      <c r="UHA102" s="1408"/>
      <c r="UHB102" s="1412"/>
      <c r="UHC102" s="1416"/>
      <c r="UHD102" s="1413"/>
      <c r="UHE102" s="1406"/>
      <c r="UHF102" s="1407"/>
      <c r="UHG102" s="1408"/>
      <c r="UHH102" s="1412"/>
      <c r="UHI102" s="1416"/>
      <c r="UHJ102" s="1413"/>
      <c r="UHK102" s="1406"/>
      <c r="UHL102" s="1407"/>
      <c r="UHM102" s="1408"/>
      <c r="UHN102" s="1412"/>
      <c r="UHO102" s="1416"/>
      <c r="UHP102" s="1413"/>
      <c r="UHQ102" s="1406"/>
      <c r="UHR102" s="1407"/>
      <c r="UHS102" s="1408"/>
      <c r="UHT102" s="1412"/>
      <c r="UHU102" s="1416"/>
      <c r="UHV102" s="1413"/>
      <c r="UHW102" s="1406"/>
      <c r="UHX102" s="1407"/>
      <c r="UHY102" s="1408"/>
      <c r="UHZ102" s="1412"/>
      <c r="UIA102" s="1416"/>
      <c r="UIB102" s="1413"/>
      <c r="UIC102" s="1406"/>
      <c r="UID102" s="1407"/>
      <c r="UIE102" s="1408"/>
      <c r="UIF102" s="1412"/>
      <c r="UIG102" s="1416"/>
      <c r="UIH102" s="1413"/>
      <c r="UII102" s="1406"/>
      <c r="UIJ102" s="1407"/>
      <c r="UIK102" s="1408"/>
      <c r="UIL102" s="1412"/>
      <c r="UIM102" s="1416"/>
      <c r="UIN102" s="1413"/>
      <c r="UIO102" s="1406"/>
      <c r="UIP102" s="1407"/>
      <c r="UIQ102" s="1408"/>
      <c r="UIR102" s="1412"/>
      <c r="UIS102" s="1416"/>
      <c r="UIT102" s="1413"/>
      <c r="UIU102" s="1406"/>
      <c r="UIV102" s="1407"/>
      <c r="UIW102" s="1408"/>
      <c r="UIX102" s="1412"/>
      <c r="UIY102" s="1416"/>
      <c r="UIZ102" s="1413"/>
      <c r="UJA102" s="1406"/>
      <c r="UJB102" s="1407"/>
      <c r="UJC102" s="1408"/>
      <c r="UJD102" s="1412"/>
      <c r="UJE102" s="1416"/>
      <c r="UJF102" s="1413"/>
      <c r="UJG102" s="1406"/>
      <c r="UJH102" s="1407"/>
      <c r="UJI102" s="1408"/>
      <c r="UJJ102" s="1412"/>
      <c r="UJK102" s="1416"/>
      <c r="UJL102" s="1413"/>
      <c r="UJM102" s="1406"/>
      <c r="UJN102" s="1407"/>
      <c r="UJO102" s="1408"/>
      <c r="UJP102" s="1412"/>
      <c r="UJQ102" s="1416"/>
      <c r="UJR102" s="1413"/>
      <c r="UJS102" s="1406"/>
      <c r="UJT102" s="1407"/>
      <c r="UJU102" s="1408"/>
      <c r="UJV102" s="1412"/>
      <c r="UJW102" s="1416"/>
      <c r="UJX102" s="1413"/>
      <c r="UJY102" s="1406"/>
      <c r="UJZ102" s="1407"/>
      <c r="UKA102" s="1408"/>
      <c r="UKB102" s="1412"/>
      <c r="UKC102" s="1416"/>
      <c r="UKD102" s="1413"/>
      <c r="UKE102" s="1406"/>
      <c r="UKF102" s="1407"/>
      <c r="UKG102" s="1408"/>
      <c r="UKH102" s="1412"/>
      <c r="UKI102" s="1416"/>
      <c r="UKJ102" s="1413"/>
      <c r="UKK102" s="1406"/>
      <c r="UKL102" s="1407"/>
      <c r="UKM102" s="1408"/>
      <c r="UKN102" s="1412"/>
      <c r="UKO102" s="1416"/>
      <c r="UKP102" s="1413"/>
      <c r="UKQ102" s="1406"/>
      <c r="UKR102" s="1407"/>
      <c r="UKS102" s="1408"/>
      <c r="UKT102" s="1412"/>
      <c r="UKU102" s="1416"/>
      <c r="UKV102" s="1413"/>
      <c r="UKW102" s="1406"/>
      <c r="UKX102" s="1407"/>
      <c r="UKY102" s="1408"/>
      <c r="UKZ102" s="1412"/>
      <c r="ULA102" s="1416"/>
      <c r="ULB102" s="1413"/>
      <c r="ULC102" s="1406"/>
      <c r="ULD102" s="1407"/>
      <c r="ULE102" s="1408"/>
      <c r="ULF102" s="1412"/>
      <c r="ULG102" s="1416"/>
      <c r="ULH102" s="1413"/>
      <c r="ULI102" s="1406"/>
      <c r="ULJ102" s="1407"/>
      <c r="ULK102" s="1408"/>
      <c r="ULL102" s="1412"/>
      <c r="ULM102" s="1416"/>
      <c r="ULN102" s="1413"/>
      <c r="ULO102" s="1406"/>
      <c r="ULP102" s="1407"/>
      <c r="ULQ102" s="1408"/>
      <c r="ULR102" s="1412"/>
      <c r="ULS102" s="1416"/>
      <c r="ULT102" s="1413"/>
      <c r="ULU102" s="1406"/>
      <c r="ULV102" s="1407"/>
      <c r="ULW102" s="1408"/>
      <c r="ULX102" s="1412"/>
      <c r="ULY102" s="1416"/>
      <c r="ULZ102" s="1413"/>
      <c r="UMA102" s="1406"/>
      <c r="UMB102" s="1407"/>
      <c r="UMC102" s="1408"/>
      <c r="UMD102" s="1412"/>
      <c r="UME102" s="1416"/>
      <c r="UMF102" s="1413"/>
      <c r="UMG102" s="1406"/>
      <c r="UMH102" s="1407"/>
      <c r="UMI102" s="1408"/>
      <c r="UMJ102" s="1412"/>
      <c r="UMK102" s="1416"/>
      <c r="UML102" s="1413"/>
      <c r="UMM102" s="1406"/>
      <c r="UMN102" s="1407"/>
      <c r="UMO102" s="1408"/>
      <c r="UMP102" s="1412"/>
      <c r="UMQ102" s="1416"/>
      <c r="UMR102" s="1413"/>
      <c r="UMS102" s="1406"/>
      <c r="UMT102" s="1407"/>
      <c r="UMU102" s="1408"/>
      <c r="UMV102" s="1412"/>
      <c r="UMW102" s="1416"/>
      <c r="UMX102" s="1413"/>
      <c r="UMY102" s="1406"/>
      <c r="UMZ102" s="1407"/>
      <c r="UNA102" s="1408"/>
      <c r="UNB102" s="1412"/>
      <c r="UNC102" s="1416"/>
      <c r="UND102" s="1413"/>
      <c r="UNE102" s="1406"/>
      <c r="UNF102" s="1407"/>
      <c r="UNG102" s="1408"/>
      <c r="UNH102" s="1412"/>
      <c r="UNI102" s="1416"/>
      <c r="UNJ102" s="1413"/>
      <c r="UNK102" s="1406"/>
      <c r="UNL102" s="1407"/>
      <c r="UNM102" s="1408"/>
      <c r="UNN102" s="1412"/>
      <c r="UNO102" s="1416"/>
      <c r="UNP102" s="1413"/>
      <c r="UNQ102" s="1406"/>
      <c r="UNR102" s="1407"/>
      <c r="UNS102" s="1408"/>
      <c r="UNT102" s="1412"/>
      <c r="UNU102" s="1416"/>
      <c r="UNV102" s="1413"/>
      <c r="UNW102" s="1406"/>
      <c r="UNX102" s="1407"/>
      <c r="UNY102" s="1408"/>
      <c r="UNZ102" s="1412"/>
      <c r="UOA102" s="1416"/>
      <c r="UOB102" s="1413"/>
      <c r="UOC102" s="1406"/>
      <c r="UOD102" s="1407"/>
      <c r="UOE102" s="1408"/>
      <c r="UOF102" s="1412"/>
      <c r="UOG102" s="1416"/>
      <c r="UOH102" s="1413"/>
      <c r="UOI102" s="1406"/>
      <c r="UOJ102" s="1407"/>
      <c r="UOK102" s="1408"/>
      <c r="UOL102" s="1412"/>
      <c r="UOM102" s="1416"/>
      <c r="UON102" s="1413"/>
      <c r="UOO102" s="1406"/>
      <c r="UOP102" s="1407"/>
      <c r="UOQ102" s="1408"/>
      <c r="UOR102" s="1412"/>
      <c r="UOS102" s="1416"/>
      <c r="UOT102" s="1413"/>
      <c r="UOU102" s="1406"/>
      <c r="UOV102" s="1407"/>
      <c r="UOW102" s="1408"/>
      <c r="UOX102" s="1412"/>
      <c r="UOY102" s="1416"/>
      <c r="UOZ102" s="1413"/>
      <c r="UPA102" s="1406"/>
      <c r="UPB102" s="1407"/>
      <c r="UPC102" s="1408"/>
      <c r="UPD102" s="1412"/>
      <c r="UPE102" s="1416"/>
      <c r="UPF102" s="1413"/>
      <c r="UPG102" s="1406"/>
      <c r="UPH102" s="1407"/>
      <c r="UPI102" s="1408"/>
      <c r="UPJ102" s="1412"/>
      <c r="UPK102" s="1416"/>
      <c r="UPL102" s="1413"/>
      <c r="UPM102" s="1406"/>
      <c r="UPN102" s="1407"/>
      <c r="UPO102" s="1408"/>
      <c r="UPP102" s="1412"/>
      <c r="UPQ102" s="1416"/>
      <c r="UPR102" s="1413"/>
      <c r="UPS102" s="1406"/>
      <c r="UPT102" s="1407"/>
      <c r="UPU102" s="1408"/>
      <c r="UPV102" s="1412"/>
      <c r="UPW102" s="1416"/>
      <c r="UPX102" s="1413"/>
      <c r="UPY102" s="1406"/>
      <c r="UPZ102" s="1407"/>
      <c r="UQA102" s="1408"/>
      <c r="UQB102" s="1412"/>
      <c r="UQC102" s="1416"/>
      <c r="UQD102" s="1413"/>
      <c r="UQE102" s="1406"/>
      <c r="UQF102" s="1407"/>
      <c r="UQG102" s="1408"/>
      <c r="UQH102" s="1412"/>
      <c r="UQI102" s="1416"/>
      <c r="UQJ102" s="1413"/>
      <c r="UQK102" s="1406"/>
      <c r="UQL102" s="1407"/>
      <c r="UQM102" s="1408"/>
      <c r="UQN102" s="1412"/>
      <c r="UQO102" s="1416"/>
      <c r="UQP102" s="1413"/>
      <c r="UQQ102" s="1406"/>
      <c r="UQR102" s="1407"/>
      <c r="UQS102" s="1408"/>
      <c r="UQT102" s="1412"/>
      <c r="UQU102" s="1416"/>
      <c r="UQV102" s="1413"/>
      <c r="UQW102" s="1406"/>
      <c r="UQX102" s="1407"/>
      <c r="UQY102" s="1408"/>
      <c r="UQZ102" s="1412"/>
      <c r="URA102" s="1416"/>
      <c r="URB102" s="1413"/>
      <c r="URC102" s="1406"/>
      <c r="URD102" s="1407"/>
      <c r="URE102" s="1408"/>
      <c r="URF102" s="1412"/>
      <c r="URG102" s="1416"/>
      <c r="URH102" s="1413"/>
      <c r="URI102" s="1406"/>
      <c r="URJ102" s="1407"/>
      <c r="URK102" s="1408"/>
      <c r="URL102" s="1412"/>
      <c r="URM102" s="1416"/>
      <c r="URN102" s="1413"/>
      <c r="URO102" s="1406"/>
      <c r="URP102" s="1407"/>
      <c r="URQ102" s="1408"/>
      <c r="URR102" s="1412"/>
      <c r="URS102" s="1416"/>
      <c r="URT102" s="1413"/>
      <c r="URU102" s="1406"/>
      <c r="URV102" s="1407"/>
      <c r="URW102" s="1408"/>
      <c r="URX102" s="1412"/>
      <c r="URY102" s="1416"/>
      <c r="URZ102" s="1413"/>
      <c r="USA102" s="1406"/>
      <c r="USB102" s="1407"/>
      <c r="USC102" s="1408"/>
      <c r="USD102" s="1412"/>
      <c r="USE102" s="1416"/>
      <c r="USF102" s="1413"/>
      <c r="USG102" s="1406"/>
      <c r="USH102" s="1407"/>
      <c r="USI102" s="1408"/>
      <c r="USJ102" s="1412"/>
      <c r="USK102" s="1416"/>
      <c r="USL102" s="1413"/>
      <c r="USM102" s="1406"/>
      <c r="USN102" s="1407"/>
      <c r="USO102" s="1408"/>
      <c r="USP102" s="1412"/>
      <c r="USQ102" s="1416"/>
      <c r="USR102" s="1413"/>
      <c r="USS102" s="1406"/>
      <c r="UST102" s="1407"/>
      <c r="USU102" s="1408"/>
      <c r="USV102" s="1412"/>
      <c r="USW102" s="1416"/>
      <c r="USX102" s="1413"/>
      <c r="USY102" s="1406"/>
      <c r="USZ102" s="1407"/>
      <c r="UTA102" s="1408"/>
      <c r="UTB102" s="1412"/>
      <c r="UTC102" s="1416"/>
      <c r="UTD102" s="1413"/>
      <c r="UTE102" s="1406"/>
      <c r="UTF102" s="1407"/>
      <c r="UTG102" s="1408"/>
      <c r="UTH102" s="1412"/>
      <c r="UTI102" s="1416"/>
      <c r="UTJ102" s="1413"/>
      <c r="UTK102" s="1406"/>
      <c r="UTL102" s="1407"/>
      <c r="UTM102" s="1408"/>
      <c r="UTN102" s="1412"/>
      <c r="UTO102" s="1416"/>
      <c r="UTP102" s="1413"/>
      <c r="UTQ102" s="1406"/>
      <c r="UTR102" s="1407"/>
      <c r="UTS102" s="1408"/>
      <c r="UTT102" s="1412"/>
      <c r="UTU102" s="1416"/>
      <c r="UTV102" s="1413"/>
      <c r="UTW102" s="1406"/>
      <c r="UTX102" s="1407"/>
      <c r="UTY102" s="1408"/>
      <c r="UTZ102" s="1412"/>
      <c r="UUA102" s="1416"/>
      <c r="UUB102" s="1413"/>
      <c r="UUC102" s="1406"/>
      <c r="UUD102" s="1407"/>
      <c r="UUE102" s="1408"/>
      <c r="UUF102" s="1412"/>
      <c r="UUG102" s="1416"/>
      <c r="UUH102" s="1413"/>
      <c r="UUI102" s="1406"/>
      <c r="UUJ102" s="1407"/>
      <c r="UUK102" s="1408"/>
      <c r="UUL102" s="1412"/>
      <c r="UUM102" s="1416"/>
      <c r="UUN102" s="1413"/>
      <c r="UUO102" s="1406"/>
      <c r="UUP102" s="1407"/>
      <c r="UUQ102" s="1408"/>
      <c r="UUR102" s="1412"/>
      <c r="UUS102" s="1416"/>
      <c r="UUT102" s="1413"/>
      <c r="UUU102" s="1406"/>
      <c r="UUV102" s="1407"/>
      <c r="UUW102" s="1408"/>
      <c r="UUX102" s="1412"/>
      <c r="UUY102" s="1416"/>
      <c r="UUZ102" s="1413"/>
      <c r="UVA102" s="1406"/>
      <c r="UVB102" s="1407"/>
      <c r="UVC102" s="1408"/>
      <c r="UVD102" s="1412"/>
      <c r="UVE102" s="1416"/>
      <c r="UVF102" s="1413"/>
      <c r="UVG102" s="1406"/>
      <c r="UVH102" s="1407"/>
      <c r="UVI102" s="1408"/>
      <c r="UVJ102" s="1412"/>
      <c r="UVK102" s="1416"/>
      <c r="UVL102" s="1413"/>
      <c r="UVM102" s="1406"/>
      <c r="UVN102" s="1407"/>
      <c r="UVO102" s="1408"/>
      <c r="UVP102" s="1412"/>
      <c r="UVQ102" s="1416"/>
      <c r="UVR102" s="1413"/>
      <c r="UVS102" s="1406"/>
      <c r="UVT102" s="1407"/>
      <c r="UVU102" s="1408"/>
      <c r="UVV102" s="1412"/>
      <c r="UVW102" s="1416"/>
      <c r="UVX102" s="1413"/>
      <c r="UVY102" s="1406"/>
      <c r="UVZ102" s="1407"/>
      <c r="UWA102" s="1408"/>
      <c r="UWB102" s="1412"/>
      <c r="UWC102" s="1416"/>
      <c r="UWD102" s="1413"/>
      <c r="UWE102" s="1406"/>
      <c r="UWF102" s="1407"/>
      <c r="UWG102" s="1408"/>
      <c r="UWH102" s="1412"/>
      <c r="UWI102" s="1416"/>
      <c r="UWJ102" s="1413"/>
      <c r="UWK102" s="1406"/>
      <c r="UWL102" s="1407"/>
      <c r="UWM102" s="1408"/>
      <c r="UWN102" s="1412"/>
      <c r="UWO102" s="1416"/>
      <c r="UWP102" s="1413"/>
      <c r="UWQ102" s="1406"/>
      <c r="UWR102" s="1407"/>
      <c r="UWS102" s="1408"/>
      <c r="UWT102" s="1412"/>
      <c r="UWU102" s="1416"/>
      <c r="UWV102" s="1413"/>
      <c r="UWW102" s="1406"/>
      <c r="UWX102" s="1407"/>
      <c r="UWY102" s="1408"/>
      <c r="UWZ102" s="1412"/>
      <c r="UXA102" s="1416"/>
      <c r="UXB102" s="1413"/>
      <c r="UXC102" s="1406"/>
      <c r="UXD102" s="1407"/>
      <c r="UXE102" s="1408"/>
      <c r="UXF102" s="1412"/>
      <c r="UXG102" s="1416"/>
      <c r="UXH102" s="1413"/>
      <c r="UXI102" s="1406"/>
      <c r="UXJ102" s="1407"/>
      <c r="UXK102" s="1408"/>
      <c r="UXL102" s="1412"/>
      <c r="UXM102" s="1416"/>
      <c r="UXN102" s="1413"/>
      <c r="UXO102" s="1406"/>
      <c r="UXP102" s="1407"/>
      <c r="UXQ102" s="1408"/>
      <c r="UXR102" s="1412"/>
      <c r="UXS102" s="1416"/>
      <c r="UXT102" s="1413"/>
      <c r="UXU102" s="1406"/>
      <c r="UXV102" s="1407"/>
      <c r="UXW102" s="1408"/>
      <c r="UXX102" s="1412"/>
      <c r="UXY102" s="1416"/>
      <c r="UXZ102" s="1413"/>
      <c r="UYA102" s="1406"/>
      <c r="UYB102" s="1407"/>
      <c r="UYC102" s="1408"/>
      <c r="UYD102" s="1412"/>
      <c r="UYE102" s="1416"/>
      <c r="UYF102" s="1413"/>
      <c r="UYG102" s="1406"/>
      <c r="UYH102" s="1407"/>
      <c r="UYI102" s="1408"/>
      <c r="UYJ102" s="1412"/>
      <c r="UYK102" s="1416"/>
      <c r="UYL102" s="1413"/>
      <c r="UYM102" s="1406"/>
      <c r="UYN102" s="1407"/>
      <c r="UYO102" s="1408"/>
      <c r="UYP102" s="1412"/>
      <c r="UYQ102" s="1416"/>
      <c r="UYR102" s="1413"/>
      <c r="UYS102" s="1406"/>
      <c r="UYT102" s="1407"/>
      <c r="UYU102" s="1408"/>
      <c r="UYV102" s="1412"/>
      <c r="UYW102" s="1416"/>
      <c r="UYX102" s="1413"/>
      <c r="UYY102" s="1406"/>
      <c r="UYZ102" s="1407"/>
      <c r="UZA102" s="1408"/>
      <c r="UZB102" s="1412"/>
      <c r="UZC102" s="1416"/>
      <c r="UZD102" s="1413"/>
      <c r="UZE102" s="1406"/>
      <c r="UZF102" s="1407"/>
      <c r="UZG102" s="1408"/>
      <c r="UZH102" s="1412"/>
      <c r="UZI102" s="1416"/>
      <c r="UZJ102" s="1413"/>
      <c r="UZK102" s="1406"/>
      <c r="UZL102" s="1407"/>
      <c r="UZM102" s="1408"/>
      <c r="UZN102" s="1412"/>
      <c r="UZO102" s="1416"/>
      <c r="UZP102" s="1413"/>
      <c r="UZQ102" s="1406"/>
      <c r="UZR102" s="1407"/>
      <c r="UZS102" s="1408"/>
      <c r="UZT102" s="1412"/>
      <c r="UZU102" s="1416"/>
      <c r="UZV102" s="1413"/>
      <c r="UZW102" s="1406"/>
      <c r="UZX102" s="1407"/>
      <c r="UZY102" s="1408"/>
      <c r="UZZ102" s="1412"/>
      <c r="VAA102" s="1416"/>
      <c r="VAB102" s="1413"/>
      <c r="VAC102" s="1406"/>
      <c r="VAD102" s="1407"/>
      <c r="VAE102" s="1408"/>
      <c r="VAF102" s="1412"/>
      <c r="VAG102" s="1416"/>
      <c r="VAH102" s="1413"/>
      <c r="VAI102" s="1406"/>
      <c r="VAJ102" s="1407"/>
      <c r="VAK102" s="1408"/>
      <c r="VAL102" s="1412"/>
      <c r="VAM102" s="1416"/>
      <c r="VAN102" s="1413"/>
      <c r="VAO102" s="1406"/>
      <c r="VAP102" s="1407"/>
      <c r="VAQ102" s="1408"/>
      <c r="VAR102" s="1412"/>
      <c r="VAS102" s="1416"/>
      <c r="VAT102" s="1413"/>
      <c r="VAU102" s="1406"/>
      <c r="VAV102" s="1407"/>
      <c r="VAW102" s="1408"/>
      <c r="VAX102" s="1412"/>
      <c r="VAY102" s="1416"/>
      <c r="VAZ102" s="1413"/>
      <c r="VBA102" s="1406"/>
      <c r="VBB102" s="1407"/>
      <c r="VBC102" s="1408"/>
      <c r="VBD102" s="1412"/>
      <c r="VBE102" s="1416"/>
      <c r="VBF102" s="1413"/>
      <c r="VBG102" s="1406"/>
      <c r="VBH102" s="1407"/>
      <c r="VBI102" s="1408"/>
      <c r="VBJ102" s="1412"/>
      <c r="VBK102" s="1416"/>
      <c r="VBL102" s="1413"/>
      <c r="VBM102" s="1406"/>
      <c r="VBN102" s="1407"/>
      <c r="VBO102" s="1408"/>
      <c r="VBP102" s="1412"/>
      <c r="VBQ102" s="1416"/>
      <c r="VBR102" s="1413"/>
      <c r="VBS102" s="1406"/>
      <c r="VBT102" s="1407"/>
      <c r="VBU102" s="1408"/>
      <c r="VBV102" s="1412"/>
      <c r="VBW102" s="1416"/>
      <c r="VBX102" s="1413"/>
      <c r="VBY102" s="1406"/>
      <c r="VBZ102" s="1407"/>
      <c r="VCA102" s="1408"/>
      <c r="VCB102" s="1412"/>
      <c r="VCC102" s="1416"/>
      <c r="VCD102" s="1413"/>
      <c r="VCE102" s="1406"/>
      <c r="VCF102" s="1407"/>
      <c r="VCG102" s="1408"/>
      <c r="VCH102" s="1412"/>
      <c r="VCI102" s="1416"/>
      <c r="VCJ102" s="1413"/>
      <c r="VCK102" s="1406"/>
      <c r="VCL102" s="1407"/>
      <c r="VCM102" s="1408"/>
      <c r="VCN102" s="1412"/>
      <c r="VCO102" s="1416"/>
      <c r="VCP102" s="1413"/>
      <c r="VCQ102" s="1406"/>
      <c r="VCR102" s="1407"/>
      <c r="VCS102" s="1408"/>
      <c r="VCT102" s="1412"/>
      <c r="VCU102" s="1416"/>
      <c r="VCV102" s="1413"/>
      <c r="VCW102" s="1406"/>
      <c r="VCX102" s="1407"/>
      <c r="VCY102" s="1408"/>
      <c r="VCZ102" s="1412"/>
      <c r="VDA102" s="1416"/>
      <c r="VDB102" s="1413"/>
      <c r="VDC102" s="1406"/>
      <c r="VDD102" s="1407"/>
      <c r="VDE102" s="1408"/>
      <c r="VDF102" s="1412"/>
      <c r="VDG102" s="1416"/>
      <c r="VDH102" s="1413"/>
      <c r="VDI102" s="1406"/>
      <c r="VDJ102" s="1407"/>
      <c r="VDK102" s="1408"/>
      <c r="VDL102" s="1412"/>
      <c r="VDM102" s="1416"/>
      <c r="VDN102" s="1413"/>
      <c r="VDO102" s="1406"/>
      <c r="VDP102" s="1407"/>
      <c r="VDQ102" s="1408"/>
      <c r="VDR102" s="1412"/>
      <c r="VDS102" s="1416"/>
      <c r="VDT102" s="1413"/>
      <c r="VDU102" s="1406"/>
      <c r="VDV102" s="1407"/>
      <c r="VDW102" s="1408"/>
      <c r="VDX102" s="1412"/>
      <c r="VDY102" s="1416"/>
      <c r="VDZ102" s="1413"/>
      <c r="VEA102" s="1406"/>
      <c r="VEB102" s="1407"/>
      <c r="VEC102" s="1408"/>
      <c r="VED102" s="1412"/>
      <c r="VEE102" s="1416"/>
      <c r="VEF102" s="1413"/>
      <c r="VEG102" s="1406"/>
      <c r="VEH102" s="1407"/>
      <c r="VEI102" s="1408"/>
      <c r="VEJ102" s="1412"/>
      <c r="VEK102" s="1416"/>
      <c r="VEL102" s="1413"/>
      <c r="VEM102" s="1406"/>
      <c r="VEN102" s="1407"/>
      <c r="VEO102" s="1408"/>
      <c r="VEP102" s="1412"/>
      <c r="VEQ102" s="1416"/>
      <c r="VER102" s="1413"/>
      <c r="VES102" s="1406"/>
      <c r="VET102" s="1407"/>
      <c r="VEU102" s="1408"/>
      <c r="VEV102" s="1412"/>
      <c r="VEW102" s="1416"/>
      <c r="VEX102" s="1413"/>
      <c r="VEY102" s="1406"/>
      <c r="VEZ102" s="1407"/>
      <c r="VFA102" s="1408"/>
      <c r="VFB102" s="1412"/>
      <c r="VFC102" s="1416"/>
      <c r="VFD102" s="1413"/>
      <c r="VFE102" s="1406"/>
      <c r="VFF102" s="1407"/>
      <c r="VFG102" s="1408"/>
      <c r="VFH102" s="1412"/>
      <c r="VFI102" s="1416"/>
      <c r="VFJ102" s="1413"/>
      <c r="VFK102" s="1406"/>
      <c r="VFL102" s="1407"/>
      <c r="VFM102" s="1408"/>
      <c r="VFN102" s="1412"/>
      <c r="VFO102" s="1416"/>
      <c r="VFP102" s="1413"/>
      <c r="VFQ102" s="1406"/>
      <c r="VFR102" s="1407"/>
      <c r="VFS102" s="1408"/>
      <c r="VFT102" s="1412"/>
      <c r="VFU102" s="1416"/>
      <c r="VFV102" s="1413"/>
      <c r="VFW102" s="1406"/>
      <c r="VFX102" s="1407"/>
      <c r="VFY102" s="1408"/>
      <c r="VFZ102" s="1412"/>
      <c r="VGA102" s="1416"/>
      <c r="VGB102" s="1413"/>
      <c r="VGC102" s="1406"/>
      <c r="VGD102" s="1407"/>
      <c r="VGE102" s="1408"/>
      <c r="VGF102" s="1412"/>
      <c r="VGG102" s="1416"/>
      <c r="VGH102" s="1413"/>
      <c r="VGI102" s="1406"/>
      <c r="VGJ102" s="1407"/>
      <c r="VGK102" s="1408"/>
      <c r="VGL102" s="1412"/>
      <c r="VGM102" s="1416"/>
      <c r="VGN102" s="1413"/>
      <c r="VGO102" s="1406"/>
      <c r="VGP102" s="1407"/>
      <c r="VGQ102" s="1408"/>
      <c r="VGR102" s="1412"/>
      <c r="VGS102" s="1416"/>
      <c r="VGT102" s="1413"/>
      <c r="VGU102" s="1406"/>
      <c r="VGV102" s="1407"/>
      <c r="VGW102" s="1408"/>
      <c r="VGX102" s="1412"/>
      <c r="VGY102" s="1416"/>
      <c r="VGZ102" s="1413"/>
      <c r="VHA102" s="1406"/>
      <c r="VHB102" s="1407"/>
      <c r="VHC102" s="1408"/>
      <c r="VHD102" s="1412"/>
      <c r="VHE102" s="1416"/>
      <c r="VHF102" s="1413"/>
      <c r="VHG102" s="1406"/>
      <c r="VHH102" s="1407"/>
      <c r="VHI102" s="1408"/>
      <c r="VHJ102" s="1412"/>
      <c r="VHK102" s="1416"/>
      <c r="VHL102" s="1413"/>
      <c r="VHM102" s="1406"/>
      <c r="VHN102" s="1407"/>
      <c r="VHO102" s="1408"/>
      <c r="VHP102" s="1412"/>
      <c r="VHQ102" s="1416"/>
      <c r="VHR102" s="1413"/>
      <c r="VHS102" s="1406"/>
      <c r="VHT102" s="1407"/>
      <c r="VHU102" s="1408"/>
      <c r="VHV102" s="1412"/>
      <c r="VHW102" s="1416"/>
      <c r="VHX102" s="1413"/>
      <c r="VHY102" s="1406"/>
      <c r="VHZ102" s="1407"/>
      <c r="VIA102" s="1408"/>
      <c r="VIB102" s="1412"/>
      <c r="VIC102" s="1416"/>
      <c r="VID102" s="1413"/>
      <c r="VIE102" s="1406"/>
      <c r="VIF102" s="1407"/>
      <c r="VIG102" s="1408"/>
      <c r="VIH102" s="1412"/>
      <c r="VII102" s="1416"/>
      <c r="VIJ102" s="1413"/>
      <c r="VIK102" s="1406"/>
      <c r="VIL102" s="1407"/>
      <c r="VIM102" s="1408"/>
      <c r="VIN102" s="1412"/>
      <c r="VIO102" s="1416"/>
      <c r="VIP102" s="1413"/>
      <c r="VIQ102" s="1406"/>
      <c r="VIR102" s="1407"/>
      <c r="VIS102" s="1408"/>
      <c r="VIT102" s="1412"/>
      <c r="VIU102" s="1416"/>
      <c r="VIV102" s="1413"/>
      <c r="VIW102" s="1406"/>
      <c r="VIX102" s="1407"/>
      <c r="VIY102" s="1408"/>
      <c r="VIZ102" s="1412"/>
      <c r="VJA102" s="1416"/>
      <c r="VJB102" s="1413"/>
      <c r="VJC102" s="1406"/>
      <c r="VJD102" s="1407"/>
      <c r="VJE102" s="1408"/>
      <c r="VJF102" s="1412"/>
      <c r="VJG102" s="1416"/>
      <c r="VJH102" s="1413"/>
      <c r="VJI102" s="1406"/>
      <c r="VJJ102" s="1407"/>
      <c r="VJK102" s="1408"/>
      <c r="VJL102" s="1412"/>
      <c r="VJM102" s="1416"/>
      <c r="VJN102" s="1413"/>
      <c r="VJO102" s="1406"/>
      <c r="VJP102" s="1407"/>
      <c r="VJQ102" s="1408"/>
      <c r="VJR102" s="1412"/>
      <c r="VJS102" s="1416"/>
      <c r="VJT102" s="1413"/>
      <c r="VJU102" s="1406"/>
      <c r="VJV102" s="1407"/>
      <c r="VJW102" s="1408"/>
      <c r="VJX102" s="1412"/>
      <c r="VJY102" s="1416"/>
      <c r="VJZ102" s="1413"/>
      <c r="VKA102" s="1406"/>
      <c r="VKB102" s="1407"/>
      <c r="VKC102" s="1408"/>
      <c r="VKD102" s="1412"/>
      <c r="VKE102" s="1416"/>
      <c r="VKF102" s="1413"/>
      <c r="VKG102" s="1406"/>
      <c r="VKH102" s="1407"/>
      <c r="VKI102" s="1408"/>
      <c r="VKJ102" s="1412"/>
      <c r="VKK102" s="1416"/>
      <c r="VKL102" s="1413"/>
      <c r="VKM102" s="1406"/>
      <c r="VKN102" s="1407"/>
      <c r="VKO102" s="1408"/>
      <c r="VKP102" s="1412"/>
      <c r="VKQ102" s="1416"/>
      <c r="VKR102" s="1413"/>
      <c r="VKS102" s="1406"/>
      <c r="VKT102" s="1407"/>
      <c r="VKU102" s="1408"/>
      <c r="VKV102" s="1412"/>
      <c r="VKW102" s="1416"/>
      <c r="VKX102" s="1413"/>
      <c r="VKY102" s="1406"/>
      <c r="VKZ102" s="1407"/>
      <c r="VLA102" s="1408"/>
      <c r="VLB102" s="1412"/>
      <c r="VLC102" s="1416"/>
      <c r="VLD102" s="1413"/>
      <c r="VLE102" s="1406"/>
      <c r="VLF102" s="1407"/>
      <c r="VLG102" s="1408"/>
      <c r="VLH102" s="1412"/>
      <c r="VLI102" s="1416"/>
      <c r="VLJ102" s="1413"/>
      <c r="VLK102" s="1406"/>
      <c r="VLL102" s="1407"/>
      <c r="VLM102" s="1408"/>
      <c r="VLN102" s="1412"/>
      <c r="VLO102" s="1416"/>
      <c r="VLP102" s="1413"/>
      <c r="VLQ102" s="1406"/>
      <c r="VLR102" s="1407"/>
      <c r="VLS102" s="1408"/>
      <c r="VLT102" s="1412"/>
      <c r="VLU102" s="1416"/>
      <c r="VLV102" s="1413"/>
      <c r="VLW102" s="1406"/>
      <c r="VLX102" s="1407"/>
      <c r="VLY102" s="1408"/>
      <c r="VLZ102" s="1412"/>
      <c r="VMA102" s="1416"/>
      <c r="VMB102" s="1413"/>
      <c r="VMC102" s="1406"/>
      <c r="VMD102" s="1407"/>
      <c r="VME102" s="1408"/>
      <c r="VMF102" s="1412"/>
      <c r="VMG102" s="1416"/>
      <c r="VMH102" s="1413"/>
      <c r="VMI102" s="1406"/>
      <c r="VMJ102" s="1407"/>
      <c r="VMK102" s="1408"/>
      <c r="VML102" s="1412"/>
      <c r="VMM102" s="1416"/>
      <c r="VMN102" s="1413"/>
      <c r="VMO102" s="1406"/>
      <c r="VMP102" s="1407"/>
      <c r="VMQ102" s="1408"/>
      <c r="VMR102" s="1412"/>
      <c r="VMS102" s="1416"/>
      <c r="VMT102" s="1413"/>
      <c r="VMU102" s="1406"/>
      <c r="VMV102" s="1407"/>
      <c r="VMW102" s="1408"/>
      <c r="VMX102" s="1412"/>
      <c r="VMY102" s="1416"/>
      <c r="VMZ102" s="1413"/>
      <c r="VNA102" s="1406"/>
      <c r="VNB102" s="1407"/>
      <c r="VNC102" s="1408"/>
      <c r="VND102" s="1412"/>
      <c r="VNE102" s="1416"/>
      <c r="VNF102" s="1413"/>
      <c r="VNG102" s="1406"/>
      <c r="VNH102" s="1407"/>
      <c r="VNI102" s="1408"/>
      <c r="VNJ102" s="1412"/>
      <c r="VNK102" s="1416"/>
      <c r="VNL102" s="1413"/>
      <c r="VNM102" s="1406"/>
      <c r="VNN102" s="1407"/>
      <c r="VNO102" s="1408"/>
      <c r="VNP102" s="1412"/>
      <c r="VNQ102" s="1416"/>
      <c r="VNR102" s="1413"/>
      <c r="VNS102" s="1406"/>
      <c r="VNT102" s="1407"/>
      <c r="VNU102" s="1408"/>
      <c r="VNV102" s="1412"/>
      <c r="VNW102" s="1416"/>
      <c r="VNX102" s="1413"/>
      <c r="VNY102" s="1406"/>
      <c r="VNZ102" s="1407"/>
      <c r="VOA102" s="1408"/>
      <c r="VOB102" s="1412"/>
      <c r="VOC102" s="1416"/>
      <c r="VOD102" s="1413"/>
      <c r="VOE102" s="1406"/>
      <c r="VOF102" s="1407"/>
      <c r="VOG102" s="1408"/>
      <c r="VOH102" s="1412"/>
      <c r="VOI102" s="1416"/>
      <c r="VOJ102" s="1413"/>
      <c r="VOK102" s="1406"/>
      <c r="VOL102" s="1407"/>
      <c r="VOM102" s="1408"/>
      <c r="VON102" s="1412"/>
      <c r="VOO102" s="1416"/>
      <c r="VOP102" s="1413"/>
      <c r="VOQ102" s="1406"/>
      <c r="VOR102" s="1407"/>
      <c r="VOS102" s="1408"/>
      <c r="VOT102" s="1412"/>
      <c r="VOU102" s="1416"/>
      <c r="VOV102" s="1413"/>
      <c r="VOW102" s="1406"/>
      <c r="VOX102" s="1407"/>
      <c r="VOY102" s="1408"/>
      <c r="VOZ102" s="1412"/>
      <c r="VPA102" s="1416"/>
      <c r="VPB102" s="1413"/>
      <c r="VPC102" s="1406"/>
      <c r="VPD102" s="1407"/>
      <c r="VPE102" s="1408"/>
      <c r="VPF102" s="1412"/>
      <c r="VPG102" s="1416"/>
      <c r="VPH102" s="1413"/>
      <c r="VPI102" s="1406"/>
      <c r="VPJ102" s="1407"/>
      <c r="VPK102" s="1408"/>
      <c r="VPL102" s="1412"/>
      <c r="VPM102" s="1416"/>
      <c r="VPN102" s="1413"/>
      <c r="VPO102" s="1406"/>
      <c r="VPP102" s="1407"/>
      <c r="VPQ102" s="1408"/>
      <c r="VPR102" s="1412"/>
      <c r="VPS102" s="1416"/>
      <c r="VPT102" s="1413"/>
      <c r="VPU102" s="1406"/>
      <c r="VPV102" s="1407"/>
      <c r="VPW102" s="1408"/>
      <c r="VPX102" s="1412"/>
      <c r="VPY102" s="1416"/>
      <c r="VPZ102" s="1413"/>
      <c r="VQA102" s="1406"/>
      <c r="VQB102" s="1407"/>
      <c r="VQC102" s="1408"/>
      <c r="VQD102" s="1412"/>
      <c r="VQE102" s="1416"/>
      <c r="VQF102" s="1413"/>
      <c r="VQG102" s="1406"/>
      <c r="VQH102" s="1407"/>
      <c r="VQI102" s="1408"/>
      <c r="VQJ102" s="1412"/>
      <c r="VQK102" s="1416"/>
      <c r="VQL102" s="1413"/>
      <c r="VQM102" s="1406"/>
      <c r="VQN102" s="1407"/>
      <c r="VQO102" s="1408"/>
      <c r="VQP102" s="1412"/>
      <c r="VQQ102" s="1416"/>
      <c r="VQR102" s="1413"/>
      <c r="VQS102" s="1406"/>
      <c r="VQT102" s="1407"/>
      <c r="VQU102" s="1408"/>
      <c r="VQV102" s="1412"/>
      <c r="VQW102" s="1416"/>
      <c r="VQX102" s="1413"/>
      <c r="VQY102" s="1406"/>
      <c r="VQZ102" s="1407"/>
      <c r="VRA102" s="1408"/>
      <c r="VRB102" s="1412"/>
      <c r="VRC102" s="1416"/>
      <c r="VRD102" s="1413"/>
      <c r="VRE102" s="1406"/>
      <c r="VRF102" s="1407"/>
      <c r="VRG102" s="1408"/>
      <c r="VRH102" s="1412"/>
      <c r="VRI102" s="1416"/>
      <c r="VRJ102" s="1413"/>
      <c r="VRK102" s="1406"/>
      <c r="VRL102" s="1407"/>
      <c r="VRM102" s="1408"/>
      <c r="VRN102" s="1412"/>
      <c r="VRO102" s="1416"/>
      <c r="VRP102" s="1413"/>
      <c r="VRQ102" s="1406"/>
      <c r="VRR102" s="1407"/>
      <c r="VRS102" s="1408"/>
      <c r="VRT102" s="1412"/>
      <c r="VRU102" s="1416"/>
      <c r="VRV102" s="1413"/>
      <c r="VRW102" s="1406"/>
      <c r="VRX102" s="1407"/>
      <c r="VRY102" s="1408"/>
      <c r="VRZ102" s="1412"/>
      <c r="VSA102" s="1416"/>
      <c r="VSB102" s="1413"/>
      <c r="VSC102" s="1406"/>
      <c r="VSD102" s="1407"/>
      <c r="VSE102" s="1408"/>
      <c r="VSF102" s="1412"/>
      <c r="VSG102" s="1416"/>
      <c r="VSH102" s="1413"/>
      <c r="VSI102" s="1406"/>
      <c r="VSJ102" s="1407"/>
      <c r="VSK102" s="1408"/>
      <c r="VSL102" s="1412"/>
      <c r="VSM102" s="1416"/>
      <c r="VSN102" s="1413"/>
      <c r="VSO102" s="1406"/>
      <c r="VSP102" s="1407"/>
      <c r="VSQ102" s="1408"/>
      <c r="VSR102" s="1412"/>
      <c r="VSS102" s="1416"/>
      <c r="VST102" s="1413"/>
      <c r="VSU102" s="1406"/>
      <c r="VSV102" s="1407"/>
      <c r="VSW102" s="1408"/>
      <c r="VSX102" s="1412"/>
      <c r="VSY102" s="1416"/>
      <c r="VSZ102" s="1413"/>
      <c r="VTA102" s="1406"/>
      <c r="VTB102" s="1407"/>
      <c r="VTC102" s="1408"/>
      <c r="VTD102" s="1412"/>
      <c r="VTE102" s="1416"/>
      <c r="VTF102" s="1413"/>
      <c r="VTG102" s="1406"/>
      <c r="VTH102" s="1407"/>
      <c r="VTI102" s="1408"/>
      <c r="VTJ102" s="1412"/>
      <c r="VTK102" s="1416"/>
      <c r="VTL102" s="1413"/>
      <c r="VTM102" s="1406"/>
      <c r="VTN102" s="1407"/>
      <c r="VTO102" s="1408"/>
      <c r="VTP102" s="1412"/>
      <c r="VTQ102" s="1416"/>
      <c r="VTR102" s="1413"/>
      <c r="VTS102" s="1406"/>
      <c r="VTT102" s="1407"/>
      <c r="VTU102" s="1408"/>
      <c r="VTV102" s="1412"/>
      <c r="VTW102" s="1416"/>
      <c r="VTX102" s="1413"/>
      <c r="VTY102" s="1406"/>
      <c r="VTZ102" s="1407"/>
      <c r="VUA102" s="1408"/>
      <c r="VUB102" s="1412"/>
      <c r="VUC102" s="1416"/>
      <c r="VUD102" s="1413"/>
      <c r="VUE102" s="1406"/>
      <c r="VUF102" s="1407"/>
      <c r="VUG102" s="1408"/>
      <c r="VUH102" s="1412"/>
      <c r="VUI102" s="1416"/>
      <c r="VUJ102" s="1413"/>
      <c r="VUK102" s="1406"/>
      <c r="VUL102" s="1407"/>
      <c r="VUM102" s="1408"/>
      <c r="VUN102" s="1412"/>
      <c r="VUO102" s="1416"/>
      <c r="VUP102" s="1413"/>
      <c r="VUQ102" s="1406"/>
      <c r="VUR102" s="1407"/>
      <c r="VUS102" s="1408"/>
      <c r="VUT102" s="1412"/>
      <c r="VUU102" s="1416"/>
      <c r="VUV102" s="1413"/>
      <c r="VUW102" s="1406"/>
      <c r="VUX102" s="1407"/>
      <c r="VUY102" s="1408"/>
      <c r="VUZ102" s="1412"/>
      <c r="VVA102" s="1416"/>
      <c r="VVB102" s="1413"/>
      <c r="VVC102" s="1406"/>
      <c r="VVD102" s="1407"/>
      <c r="VVE102" s="1408"/>
      <c r="VVF102" s="1412"/>
      <c r="VVG102" s="1416"/>
      <c r="VVH102" s="1413"/>
      <c r="VVI102" s="1406"/>
      <c r="VVJ102" s="1407"/>
      <c r="VVK102" s="1408"/>
      <c r="VVL102" s="1412"/>
      <c r="VVM102" s="1416"/>
      <c r="VVN102" s="1413"/>
      <c r="VVO102" s="1406"/>
      <c r="VVP102" s="1407"/>
      <c r="VVQ102" s="1408"/>
      <c r="VVR102" s="1412"/>
      <c r="VVS102" s="1416"/>
      <c r="VVT102" s="1413"/>
      <c r="VVU102" s="1406"/>
      <c r="VVV102" s="1407"/>
      <c r="VVW102" s="1408"/>
      <c r="VVX102" s="1412"/>
      <c r="VVY102" s="1416"/>
      <c r="VVZ102" s="1413"/>
      <c r="VWA102" s="1406"/>
      <c r="VWB102" s="1407"/>
      <c r="VWC102" s="1408"/>
      <c r="VWD102" s="1412"/>
      <c r="VWE102" s="1416"/>
      <c r="VWF102" s="1413"/>
      <c r="VWG102" s="1406"/>
      <c r="VWH102" s="1407"/>
      <c r="VWI102" s="1408"/>
      <c r="VWJ102" s="1412"/>
      <c r="VWK102" s="1416"/>
      <c r="VWL102" s="1413"/>
      <c r="VWM102" s="1406"/>
      <c r="VWN102" s="1407"/>
      <c r="VWO102" s="1408"/>
      <c r="VWP102" s="1412"/>
      <c r="VWQ102" s="1416"/>
      <c r="VWR102" s="1413"/>
      <c r="VWS102" s="1406"/>
      <c r="VWT102" s="1407"/>
      <c r="VWU102" s="1408"/>
      <c r="VWV102" s="1412"/>
      <c r="VWW102" s="1416"/>
      <c r="VWX102" s="1413"/>
      <c r="VWY102" s="1406"/>
      <c r="VWZ102" s="1407"/>
      <c r="VXA102" s="1408"/>
      <c r="VXB102" s="1412"/>
      <c r="VXC102" s="1416"/>
      <c r="VXD102" s="1413"/>
      <c r="VXE102" s="1406"/>
      <c r="VXF102" s="1407"/>
      <c r="VXG102" s="1408"/>
      <c r="VXH102" s="1412"/>
      <c r="VXI102" s="1416"/>
      <c r="VXJ102" s="1413"/>
      <c r="VXK102" s="1406"/>
      <c r="VXL102" s="1407"/>
      <c r="VXM102" s="1408"/>
      <c r="VXN102" s="1412"/>
      <c r="VXO102" s="1416"/>
      <c r="VXP102" s="1413"/>
      <c r="VXQ102" s="1406"/>
      <c r="VXR102" s="1407"/>
      <c r="VXS102" s="1408"/>
      <c r="VXT102" s="1412"/>
      <c r="VXU102" s="1416"/>
      <c r="VXV102" s="1413"/>
      <c r="VXW102" s="1406"/>
      <c r="VXX102" s="1407"/>
      <c r="VXY102" s="1408"/>
      <c r="VXZ102" s="1412"/>
      <c r="VYA102" s="1416"/>
      <c r="VYB102" s="1413"/>
      <c r="VYC102" s="1406"/>
      <c r="VYD102" s="1407"/>
      <c r="VYE102" s="1408"/>
      <c r="VYF102" s="1412"/>
      <c r="VYG102" s="1416"/>
      <c r="VYH102" s="1413"/>
      <c r="VYI102" s="1406"/>
      <c r="VYJ102" s="1407"/>
      <c r="VYK102" s="1408"/>
      <c r="VYL102" s="1412"/>
      <c r="VYM102" s="1416"/>
      <c r="VYN102" s="1413"/>
      <c r="VYO102" s="1406"/>
      <c r="VYP102" s="1407"/>
      <c r="VYQ102" s="1408"/>
      <c r="VYR102" s="1412"/>
      <c r="VYS102" s="1416"/>
      <c r="VYT102" s="1413"/>
      <c r="VYU102" s="1406"/>
      <c r="VYV102" s="1407"/>
      <c r="VYW102" s="1408"/>
      <c r="VYX102" s="1412"/>
      <c r="VYY102" s="1416"/>
      <c r="VYZ102" s="1413"/>
      <c r="VZA102" s="1406"/>
      <c r="VZB102" s="1407"/>
      <c r="VZC102" s="1408"/>
      <c r="VZD102" s="1412"/>
      <c r="VZE102" s="1416"/>
      <c r="VZF102" s="1413"/>
      <c r="VZG102" s="1406"/>
      <c r="VZH102" s="1407"/>
      <c r="VZI102" s="1408"/>
      <c r="VZJ102" s="1412"/>
      <c r="VZK102" s="1416"/>
      <c r="VZL102" s="1413"/>
      <c r="VZM102" s="1406"/>
      <c r="VZN102" s="1407"/>
      <c r="VZO102" s="1408"/>
      <c r="VZP102" s="1412"/>
      <c r="VZQ102" s="1416"/>
      <c r="VZR102" s="1413"/>
      <c r="VZS102" s="1406"/>
      <c r="VZT102" s="1407"/>
      <c r="VZU102" s="1408"/>
      <c r="VZV102" s="1412"/>
      <c r="VZW102" s="1416"/>
      <c r="VZX102" s="1413"/>
      <c r="VZY102" s="1406"/>
      <c r="VZZ102" s="1407"/>
      <c r="WAA102" s="1408"/>
      <c r="WAB102" s="1412"/>
      <c r="WAC102" s="1416"/>
      <c r="WAD102" s="1413"/>
      <c r="WAE102" s="1406"/>
      <c r="WAF102" s="1407"/>
      <c r="WAG102" s="1408"/>
      <c r="WAH102" s="1412"/>
      <c r="WAI102" s="1416"/>
      <c r="WAJ102" s="1413"/>
      <c r="WAK102" s="1406"/>
      <c r="WAL102" s="1407"/>
      <c r="WAM102" s="1408"/>
      <c r="WAN102" s="1412"/>
      <c r="WAO102" s="1416"/>
      <c r="WAP102" s="1413"/>
      <c r="WAQ102" s="1406"/>
      <c r="WAR102" s="1407"/>
      <c r="WAS102" s="1408"/>
      <c r="WAT102" s="1412"/>
      <c r="WAU102" s="1416"/>
      <c r="WAV102" s="1413"/>
      <c r="WAW102" s="1406"/>
      <c r="WAX102" s="1407"/>
      <c r="WAY102" s="1408"/>
      <c r="WAZ102" s="1412"/>
      <c r="WBA102" s="1416"/>
      <c r="WBB102" s="1413"/>
      <c r="WBC102" s="1406"/>
      <c r="WBD102" s="1407"/>
      <c r="WBE102" s="1408"/>
      <c r="WBF102" s="1412"/>
      <c r="WBG102" s="1416"/>
      <c r="WBH102" s="1413"/>
      <c r="WBI102" s="1406"/>
      <c r="WBJ102" s="1407"/>
      <c r="WBK102" s="1408"/>
      <c r="WBL102" s="1412"/>
      <c r="WBM102" s="1416"/>
      <c r="WBN102" s="1413"/>
      <c r="WBO102" s="1406"/>
      <c r="WBP102" s="1407"/>
      <c r="WBQ102" s="1408"/>
      <c r="WBR102" s="1412"/>
      <c r="WBS102" s="1416"/>
      <c r="WBT102" s="1413"/>
      <c r="WBU102" s="1406"/>
      <c r="WBV102" s="1407"/>
      <c r="WBW102" s="1408"/>
      <c r="WBX102" s="1412"/>
      <c r="WBY102" s="1416"/>
      <c r="WBZ102" s="1413"/>
      <c r="WCA102" s="1406"/>
      <c r="WCB102" s="1407"/>
      <c r="WCC102" s="1408"/>
      <c r="WCD102" s="1412"/>
      <c r="WCE102" s="1416"/>
      <c r="WCF102" s="1413"/>
      <c r="WCG102" s="1406"/>
      <c r="WCH102" s="1407"/>
      <c r="WCI102" s="1408"/>
      <c r="WCJ102" s="1412"/>
      <c r="WCK102" s="1416"/>
      <c r="WCL102" s="1413"/>
      <c r="WCM102" s="1406"/>
      <c r="WCN102" s="1407"/>
      <c r="WCO102" s="1408"/>
      <c r="WCP102" s="1412"/>
      <c r="WCQ102" s="1416"/>
      <c r="WCR102" s="1413"/>
      <c r="WCS102" s="1406"/>
      <c r="WCT102" s="1407"/>
      <c r="WCU102" s="1408"/>
      <c r="WCV102" s="1412"/>
      <c r="WCW102" s="1416"/>
      <c r="WCX102" s="1413"/>
      <c r="WCY102" s="1406"/>
      <c r="WCZ102" s="1407"/>
      <c r="WDA102" s="1408"/>
      <c r="WDB102" s="1412"/>
      <c r="WDC102" s="1416"/>
      <c r="WDD102" s="1413"/>
      <c r="WDE102" s="1406"/>
      <c r="WDF102" s="1407"/>
      <c r="WDG102" s="1408"/>
      <c r="WDH102" s="1412"/>
      <c r="WDI102" s="1416"/>
      <c r="WDJ102" s="1413"/>
      <c r="WDK102" s="1406"/>
      <c r="WDL102" s="1407"/>
      <c r="WDM102" s="1408"/>
      <c r="WDN102" s="1412"/>
      <c r="WDO102" s="1416"/>
      <c r="WDP102" s="1413"/>
      <c r="WDQ102" s="1406"/>
      <c r="WDR102" s="1407"/>
      <c r="WDS102" s="1408"/>
      <c r="WDT102" s="1412"/>
      <c r="WDU102" s="1416"/>
      <c r="WDV102" s="1413"/>
      <c r="WDW102" s="1406"/>
      <c r="WDX102" s="1407"/>
      <c r="WDY102" s="1408"/>
      <c r="WDZ102" s="1412"/>
      <c r="WEA102" s="1416"/>
      <c r="WEB102" s="1413"/>
      <c r="WEC102" s="1406"/>
      <c r="WED102" s="1407"/>
      <c r="WEE102" s="1408"/>
      <c r="WEF102" s="1412"/>
      <c r="WEG102" s="1416"/>
      <c r="WEH102" s="1413"/>
      <c r="WEI102" s="1406"/>
      <c r="WEJ102" s="1407"/>
      <c r="WEK102" s="1408"/>
      <c r="WEL102" s="1412"/>
      <c r="WEM102" s="1416"/>
      <c r="WEN102" s="1413"/>
      <c r="WEO102" s="1406"/>
      <c r="WEP102" s="1407"/>
      <c r="WEQ102" s="1408"/>
      <c r="WER102" s="1412"/>
      <c r="WES102" s="1416"/>
      <c r="WET102" s="1413"/>
      <c r="WEU102" s="1406"/>
      <c r="WEV102" s="1407"/>
      <c r="WEW102" s="1408"/>
      <c r="WEX102" s="1412"/>
      <c r="WEY102" s="1416"/>
      <c r="WEZ102" s="1413"/>
      <c r="WFA102" s="1406"/>
      <c r="WFB102" s="1407"/>
      <c r="WFC102" s="1408"/>
      <c r="WFD102" s="1412"/>
      <c r="WFE102" s="1416"/>
      <c r="WFF102" s="1413"/>
      <c r="WFG102" s="1406"/>
      <c r="WFH102" s="1407"/>
      <c r="WFI102" s="1408"/>
      <c r="WFJ102" s="1412"/>
      <c r="WFK102" s="1416"/>
      <c r="WFL102" s="1413"/>
      <c r="WFM102" s="1406"/>
      <c r="WFN102" s="1407"/>
      <c r="WFO102" s="1408"/>
      <c r="WFP102" s="1412"/>
      <c r="WFQ102" s="1416"/>
      <c r="WFR102" s="1413"/>
      <c r="WFS102" s="1406"/>
      <c r="WFT102" s="1407"/>
      <c r="WFU102" s="1408"/>
      <c r="WFV102" s="1412"/>
      <c r="WFW102" s="1416"/>
      <c r="WFX102" s="1413"/>
      <c r="WFY102" s="1406"/>
      <c r="WFZ102" s="1407"/>
      <c r="WGA102" s="1408"/>
      <c r="WGB102" s="1412"/>
      <c r="WGC102" s="1416"/>
      <c r="WGD102" s="1413"/>
      <c r="WGE102" s="1406"/>
      <c r="WGF102" s="1407"/>
      <c r="WGG102" s="1408"/>
      <c r="WGH102" s="1412"/>
      <c r="WGI102" s="1416"/>
      <c r="WGJ102" s="1413"/>
      <c r="WGK102" s="1406"/>
      <c r="WGL102" s="1407"/>
      <c r="WGM102" s="1408"/>
      <c r="WGN102" s="1412"/>
      <c r="WGO102" s="1416"/>
      <c r="WGP102" s="1413"/>
      <c r="WGQ102" s="1406"/>
      <c r="WGR102" s="1407"/>
      <c r="WGS102" s="1408"/>
      <c r="WGT102" s="1412"/>
      <c r="WGU102" s="1416"/>
      <c r="WGV102" s="1413"/>
      <c r="WGW102" s="1406"/>
      <c r="WGX102" s="1407"/>
      <c r="WGY102" s="1408"/>
      <c r="WGZ102" s="1412"/>
      <c r="WHA102" s="1416"/>
      <c r="WHB102" s="1413"/>
      <c r="WHC102" s="1406"/>
      <c r="WHD102" s="1407"/>
      <c r="WHE102" s="1408"/>
      <c r="WHF102" s="1412"/>
      <c r="WHG102" s="1416"/>
      <c r="WHH102" s="1413"/>
      <c r="WHI102" s="1406"/>
      <c r="WHJ102" s="1407"/>
      <c r="WHK102" s="1408"/>
      <c r="WHL102" s="1412"/>
      <c r="WHM102" s="1416"/>
      <c r="WHN102" s="1413"/>
      <c r="WHO102" s="1406"/>
      <c r="WHP102" s="1407"/>
      <c r="WHQ102" s="1408"/>
      <c r="WHR102" s="1412"/>
      <c r="WHS102" s="1416"/>
      <c r="WHT102" s="1413"/>
      <c r="WHU102" s="1406"/>
      <c r="WHV102" s="1407"/>
      <c r="WHW102" s="1408"/>
      <c r="WHX102" s="1412"/>
      <c r="WHY102" s="1416"/>
      <c r="WHZ102" s="1413"/>
      <c r="WIA102" s="1406"/>
      <c r="WIB102" s="1407"/>
      <c r="WIC102" s="1408"/>
      <c r="WID102" s="1412"/>
      <c r="WIE102" s="1416"/>
      <c r="WIF102" s="1413"/>
      <c r="WIG102" s="1406"/>
      <c r="WIH102" s="1407"/>
      <c r="WII102" s="1408"/>
      <c r="WIJ102" s="1412"/>
      <c r="WIK102" s="1416"/>
      <c r="WIL102" s="1413"/>
      <c r="WIM102" s="1406"/>
      <c r="WIN102" s="1407"/>
      <c r="WIO102" s="1408"/>
      <c r="WIP102" s="1412"/>
      <c r="WIQ102" s="1416"/>
      <c r="WIR102" s="1413"/>
      <c r="WIS102" s="1406"/>
      <c r="WIT102" s="1407"/>
      <c r="WIU102" s="1408"/>
      <c r="WIV102" s="1412"/>
      <c r="WIW102" s="1416"/>
      <c r="WIX102" s="1413"/>
      <c r="WIY102" s="1406"/>
      <c r="WIZ102" s="1407"/>
      <c r="WJA102" s="1408"/>
      <c r="WJB102" s="1412"/>
      <c r="WJC102" s="1416"/>
      <c r="WJD102" s="1413"/>
      <c r="WJE102" s="1406"/>
      <c r="WJF102" s="1407"/>
      <c r="WJG102" s="1408"/>
      <c r="WJH102" s="1412"/>
      <c r="WJI102" s="1416"/>
      <c r="WJJ102" s="1413"/>
      <c r="WJK102" s="1406"/>
      <c r="WJL102" s="1407"/>
      <c r="WJM102" s="1408"/>
      <c r="WJN102" s="1412"/>
      <c r="WJO102" s="1416"/>
      <c r="WJP102" s="1413"/>
      <c r="WJQ102" s="1406"/>
      <c r="WJR102" s="1407"/>
      <c r="WJS102" s="1408"/>
      <c r="WJT102" s="1412"/>
      <c r="WJU102" s="1416"/>
      <c r="WJV102" s="1413"/>
      <c r="WJW102" s="1406"/>
      <c r="WJX102" s="1407"/>
      <c r="WJY102" s="1408"/>
      <c r="WJZ102" s="1412"/>
      <c r="WKA102" s="1416"/>
      <c r="WKB102" s="1413"/>
      <c r="WKC102" s="1406"/>
      <c r="WKD102" s="1407"/>
      <c r="WKE102" s="1408"/>
      <c r="WKF102" s="1412"/>
      <c r="WKG102" s="1416"/>
      <c r="WKH102" s="1413"/>
      <c r="WKI102" s="1406"/>
      <c r="WKJ102" s="1407"/>
      <c r="WKK102" s="1408"/>
      <c r="WKL102" s="1412"/>
      <c r="WKM102" s="1416"/>
      <c r="WKN102" s="1413"/>
      <c r="WKO102" s="1406"/>
      <c r="WKP102" s="1407"/>
      <c r="WKQ102" s="1408"/>
      <c r="WKR102" s="1412"/>
      <c r="WKS102" s="1416"/>
      <c r="WKT102" s="1413"/>
      <c r="WKU102" s="1406"/>
      <c r="WKV102" s="1407"/>
      <c r="WKW102" s="1408"/>
      <c r="WKX102" s="1412"/>
      <c r="WKY102" s="1416"/>
      <c r="WKZ102" s="1413"/>
      <c r="WLA102" s="1406"/>
      <c r="WLB102" s="1407"/>
      <c r="WLC102" s="1408"/>
      <c r="WLD102" s="1412"/>
      <c r="WLE102" s="1416"/>
      <c r="WLF102" s="1413"/>
      <c r="WLG102" s="1406"/>
      <c r="WLH102" s="1407"/>
      <c r="WLI102" s="1408"/>
      <c r="WLJ102" s="1412"/>
      <c r="WLK102" s="1416"/>
      <c r="WLL102" s="1413"/>
      <c r="WLM102" s="1406"/>
      <c r="WLN102" s="1407"/>
      <c r="WLO102" s="1408"/>
      <c r="WLP102" s="1412"/>
      <c r="WLQ102" s="1416"/>
      <c r="WLR102" s="1413"/>
      <c r="WLS102" s="1406"/>
      <c r="WLT102" s="1407"/>
      <c r="WLU102" s="1408"/>
      <c r="WLV102" s="1412"/>
      <c r="WLW102" s="1416"/>
      <c r="WLX102" s="1413"/>
      <c r="WLY102" s="1406"/>
      <c r="WLZ102" s="1407"/>
      <c r="WMA102" s="1408"/>
      <c r="WMB102" s="1412"/>
      <c r="WMC102" s="1416"/>
      <c r="WMD102" s="1413"/>
      <c r="WME102" s="1406"/>
      <c r="WMF102" s="1407"/>
      <c r="WMG102" s="1408"/>
      <c r="WMH102" s="1412"/>
      <c r="WMI102" s="1416"/>
      <c r="WMJ102" s="1413"/>
      <c r="WMK102" s="1406"/>
      <c r="WML102" s="1407"/>
      <c r="WMM102" s="1408"/>
      <c r="WMN102" s="1412"/>
      <c r="WMO102" s="1416"/>
      <c r="WMP102" s="1413"/>
      <c r="WMQ102" s="1406"/>
      <c r="WMR102" s="1407"/>
      <c r="WMS102" s="1408"/>
      <c r="WMT102" s="1412"/>
      <c r="WMU102" s="1416"/>
      <c r="WMV102" s="1413"/>
      <c r="WMW102" s="1406"/>
      <c r="WMX102" s="1407"/>
      <c r="WMY102" s="1408"/>
      <c r="WMZ102" s="1412"/>
      <c r="WNA102" s="1416"/>
      <c r="WNB102" s="1413"/>
      <c r="WNC102" s="1406"/>
      <c r="WND102" s="1407"/>
      <c r="WNE102" s="1408"/>
      <c r="WNF102" s="1412"/>
      <c r="WNG102" s="1416"/>
      <c r="WNH102" s="1413"/>
      <c r="WNI102" s="1406"/>
      <c r="WNJ102" s="1407"/>
      <c r="WNK102" s="1408"/>
      <c r="WNL102" s="1412"/>
      <c r="WNM102" s="1416"/>
      <c r="WNN102" s="1413"/>
      <c r="WNO102" s="1406"/>
      <c r="WNP102" s="1407"/>
      <c r="WNQ102" s="1408"/>
      <c r="WNR102" s="1412"/>
      <c r="WNS102" s="1416"/>
      <c r="WNT102" s="1413"/>
      <c r="WNU102" s="1406"/>
      <c r="WNV102" s="1407"/>
      <c r="WNW102" s="1408"/>
      <c r="WNX102" s="1412"/>
      <c r="WNY102" s="1416"/>
      <c r="WNZ102" s="1413"/>
      <c r="WOA102" s="1406"/>
      <c r="WOB102" s="1407"/>
      <c r="WOC102" s="1408"/>
      <c r="WOD102" s="1412"/>
      <c r="WOE102" s="1416"/>
      <c r="WOF102" s="1413"/>
      <c r="WOG102" s="1406"/>
      <c r="WOH102" s="1407"/>
      <c r="WOI102" s="1408"/>
      <c r="WOJ102" s="1412"/>
      <c r="WOK102" s="1416"/>
      <c r="WOL102" s="1413"/>
      <c r="WOM102" s="1406"/>
      <c r="WON102" s="1407"/>
      <c r="WOO102" s="1408"/>
      <c r="WOP102" s="1412"/>
      <c r="WOQ102" s="1416"/>
      <c r="WOR102" s="1413"/>
      <c r="WOS102" s="1406"/>
      <c r="WOT102" s="1407"/>
      <c r="WOU102" s="1408"/>
      <c r="WOV102" s="1412"/>
      <c r="WOW102" s="1416"/>
      <c r="WOX102" s="1413"/>
      <c r="WOY102" s="1406"/>
      <c r="WOZ102" s="1407"/>
      <c r="WPA102" s="1408"/>
      <c r="WPB102" s="1412"/>
      <c r="WPC102" s="1416"/>
      <c r="WPD102" s="1413"/>
      <c r="WPE102" s="1406"/>
      <c r="WPF102" s="1407"/>
      <c r="WPG102" s="1408"/>
      <c r="WPH102" s="1412"/>
      <c r="WPI102" s="1416"/>
      <c r="WPJ102" s="1413"/>
      <c r="WPK102" s="1406"/>
      <c r="WPL102" s="1407"/>
      <c r="WPM102" s="1408"/>
      <c r="WPN102" s="1412"/>
      <c r="WPO102" s="1416"/>
      <c r="WPP102" s="1413"/>
      <c r="WPQ102" s="1406"/>
      <c r="WPR102" s="1407"/>
      <c r="WPS102" s="1408"/>
      <c r="WPT102" s="1412"/>
      <c r="WPU102" s="1416"/>
      <c r="WPV102" s="1413"/>
      <c r="WPW102" s="1406"/>
      <c r="WPX102" s="1407"/>
      <c r="WPY102" s="1408"/>
      <c r="WPZ102" s="1412"/>
      <c r="WQA102" s="1416"/>
      <c r="WQB102" s="1413"/>
      <c r="WQC102" s="1406"/>
      <c r="WQD102" s="1407"/>
      <c r="WQE102" s="1408"/>
      <c r="WQF102" s="1412"/>
      <c r="WQG102" s="1416"/>
      <c r="WQH102" s="1413"/>
      <c r="WQI102" s="1406"/>
      <c r="WQJ102" s="1407"/>
      <c r="WQK102" s="1408"/>
      <c r="WQL102" s="1412"/>
      <c r="WQM102" s="1416"/>
      <c r="WQN102" s="1413"/>
      <c r="WQO102" s="1406"/>
      <c r="WQP102" s="1407"/>
      <c r="WQQ102" s="1408"/>
      <c r="WQR102" s="1412"/>
      <c r="WQS102" s="1416"/>
      <c r="WQT102" s="1413"/>
      <c r="WQU102" s="1406"/>
      <c r="WQV102" s="1407"/>
      <c r="WQW102" s="1408"/>
      <c r="WQX102" s="1412"/>
      <c r="WQY102" s="1416"/>
      <c r="WQZ102" s="1413"/>
      <c r="WRA102" s="1406"/>
      <c r="WRB102" s="1407"/>
      <c r="WRC102" s="1408"/>
      <c r="WRD102" s="1412"/>
      <c r="WRE102" s="1416"/>
      <c r="WRF102" s="1413"/>
      <c r="WRG102" s="1406"/>
      <c r="WRH102" s="1407"/>
      <c r="WRI102" s="1408"/>
      <c r="WRJ102" s="1412"/>
      <c r="WRK102" s="1416"/>
      <c r="WRL102" s="1413"/>
      <c r="WRM102" s="1406"/>
      <c r="WRN102" s="1407"/>
      <c r="WRO102" s="1408"/>
      <c r="WRP102" s="1412"/>
      <c r="WRQ102" s="1416"/>
      <c r="WRR102" s="1413"/>
      <c r="WRS102" s="1406"/>
      <c r="WRT102" s="1407"/>
      <c r="WRU102" s="1408"/>
      <c r="WRV102" s="1412"/>
      <c r="WRW102" s="1416"/>
      <c r="WRX102" s="1413"/>
      <c r="WRY102" s="1406"/>
      <c r="WRZ102" s="1407"/>
      <c r="WSA102" s="1408"/>
      <c r="WSB102" s="1412"/>
      <c r="WSC102" s="1416"/>
      <c r="WSD102" s="1413"/>
      <c r="WSE102" s="1406"/>
      <c r="WSF102" s="1407"/>
      <c r="WSG102" s="1408"/>
      <c r="WSH102" s="1412"/>
      <c r="WSI102" s="1416"/>
      <c r="WSJ102" s="1413"/>
      <c r="WSK102" s="1406"/>
      <c r="WSL102" s="1407"/>
      <c r="WSM102" s="1408"/>
      <c r="WSN102" s="1412"/>
      <c r="WSO102" s="1416"/>
      <c r="WSP102" s="1413"/>
      <c r="WSQ102" s="1406"/>
      <c r="WSR102" s="1407"/>
      <c r="WSS102" s="1408"/>
      <c r="WST102" s="1412"/>
      <c r="WSU102" s="1416"/>
      <c r="WSV102" s="1413"/>
      <c r="WSW102" s="1406"/>
      <c r="WSX102" s="1407"/>
      <c r="WSY102" s="1408"/>
      <c r="WSZ102" s="1412"/>
      <c r="WTA102" s="1416"/>
      <c r="WTB102" s="1413"/>
      <c r="WTC102" s="1406"/>
      <c r="WTD102" s="1407"/>
      <c r="WTE102" s="1408"/>
      <c r="WTF102" s="1412"/>
      <c r="WTG102" s="1416"/>
      <c r="WTH102" s="1413"/>
      <c r="WTI102" s="1406"/>
      <c r="WTJ102" s="1407"/>
      <c r="WTK102" s="1408"/>
      <c r="WTL102" s="1412"/>
      <c r="WTM102" s="1416"/>
      <c r="WTN102" s="1413"/>
      <c r="WTO102" s="1406"/>
      <c r="WTP102" s="1407"/>
      <c r="WTQ102" s="1408"/>
      <c r="WTR102" s="1412"/>
      <c r="WTS102" s="1416"/>
      <c r="WTT102" s="1413"/>
      <c r="WTU102" s="1406"/>
      <c r="WTV102" s="1407"/>
      <c r="WTW102" s="1408"/>
      <c r="WTX102" s="1412"/>
      <c r="WTY102" s="1416"/>
      <c r="WTZ102" s="1413"/>
      <c r="WUA102" s="1406"/>
      <c r="WUB102" s="1407"/>
      <c r="WUC102" s="1408"/>
      <c r="WUD102" s="1412"/>
      <c r="WUE102" s="1416"/>
      <c r="WUF102" s="1413"/>
      <c r="WUG102" s="1406"/>
      <c r="WUH102" s="1407"/>
      <c r="WUI102" s="1408"/>
      <c r="WUJ102" s="1412"/>
      <c r="WUK102" s="1416"/>
      <c r="WUL102" s="1413"/>
      <c r="WUM102" s="1406"/>
      <c r="WUN102" s="1407"/>
      <c r="WUO102" s="1408"/>
      <c r="WUP102" s="1412"/>
      <c r="WUQ102" s="1416"/>
      <c r="WUR102" s="1413"/>
      <c r="WUS102" s="1406"/>
      <c r="WUT102" s="1407"/>
      <c r="WUU102" s="1408"/>
      <c r="WUV102" s="1412"/>
      <c r="WUW102" s="1416"/>
      <c r="WUX102" s="1413"/>
      <c r="WUY102" s="1406"/>
      <c r="WUZ102" s="1407"/>
      <c r="WVA102" s="1408"/>
      <c r="WVB102" s="1412"/>
      <c r="WVC102" s="1416"/>
      <c r="WVD102" s="1413"/>
      <c r="WVE102" s="1406"/>
      <c r="WVF102" s="1407"/>
      <c r="WVG102" s="1408"/>
      <c r="WVH102" s="1412"/>
      <c r="WVI102" s="1416"/>
      <c r="WVJ102" s="1413"/>
      <c r="WVK102" s="1406"/>
      <c r="WVL102" s="1407"/>
      <c r="WVM102" s="1408"/>
      <c r="WVN102" s="1412"/>
      <c r="WVO102" s="1416"/>
      <c r="WVP102" s="1413"/>
      <c r="WVQ102" s="1406"/>
      <c r="WVR102" s="1407"/>
      <c r="WVS102" s="1408"/>
      <c r="WVT102" s="1412"/>
      <c r="WVU102" s="1416"/>
      <c r="WVV102" s="1413"/>
      <c r="WVW102" s="1406"/>
      <c r="WVX102" s="1407"/>
      <c r="WVY102" s="1408"/>
      <c r="WVZ102" s="1412"/>
      <c r="WWA102" s="1416"/>
      <c r="WWB102" s="1413"/>
      <c r="WWC102" s="1406"/>
      <c r="WWD102" s="1407"/>
      <c r="WWE102" s="1408"/>
      <c r="WWF102" s="1412"/>
      <c r="WWG102" s="1416"/>
      <c r="WWH102" s="1413"/>
      <c r="WWI102" s="1406"/>
      <c r="WWJ102" s="1407"/>
      <c r="WWK102" s="1408"/>
      <c r="WWL102" s="1412"/>
      <c r="WWM102" s="1416"/>
      <c r="WWN102" s="1413"/>
      <c r="WWO102" s="1406"/>
      <c r="WWP102" s="1407"/>
      <c r="WWQ102" s="1408"/>
      <c r="WWR102" s="1412"/>
      <c r="WWS102" s="1416"/>
      <c r="WWT102" s="1413"/>
      <c r="WWU102" s="1406"/>
      <c r="WWV102" s="1407"/>
      <c r="WWW102" s="1408"/>
      <c r="WWX102" s="1412"/>
      <c r="WWY102" s="1416"/>
      <c r="WWZ102" s="1413"/>
      <c r="WXA102" s="1406"/>
      <c r="WXB102" s="1407"/>
      <c r="WXC102" s="1408"/>
      <c r="WXD102" s="1412"/>
      <c r="WXE102" s="1416"/>
      <c r="WXF102" s="1413"/>
      <c r="WXG102" s="1406"/>
      <c r="WXH102" s="1407"/>
      <c r="WXI102" s="1408"/>
      <c r="WXJ102" s="1412"/>
      <c r="WXK102" s="1416"/>
      <c r="WXL102" s="1413"/>
      <c r="WXM102" s="1406"/>
      <c r="WXN102" s="1407"/>
      <c r="WXO102" s="1408"/>
      <c r="WXP102" s="1412"/>
      <c r="WXQ102" s="1416"/>
      <c r="WXR102" s="1413"/>
      <c r="WXS102" s="1406"/>
      <c r="WXT102" s="1407"/>
      <c r="WXU102" s="1408"/>
      <c r="WXV102" s="1412"/>
      <c r="WXW102" s="1416"/>
      <c r="WXX102" s="1413"/>
      <c r="WXY102" s="1406"/>
      <c r="WXZ102" s="1407"/>
      <c r="WYA102" s="1408"/>
      <c r="WYB102" s="1412"/>
      <c r="WYC102" s="1416"/>
      <c r="WYD102" s="1413"/>
      <c r="WYE102" s="1406"/>
      <c r="WYF102" s="1407"/>
      <c r="WYG102" s="1408"/>
      <c r="WYH102" s="1412"/>
      <c r="WYI102" s="1416"/>
      <c r="WYJ102" s="1413"/>
      <c r="WYK102" s="1406"/>
      <c r="WYL102" s="1407"/>
      <c r="WYM102" s="1408"/>
      <c r="WYN102" s="1412"/>
      <c r="WYO102" s="1416"/>
      <c r="WYP102" s="1413"/>
      <c r="WYQ102" s="1406"/>
      <c r="WYR102" s="1407"/>
      <c r="WYS102" s="1408"/>
      <c r="WYT102" s="1412"/>
      <c r="WYU102" s="1416"/>
      <c r="WYV102" s="1413"/>
      <c r="WYW102" s="1406"/>
      <c r="WYX102" s="1407"/>
      <c r="WYY102" s="1408"/>
      <c r="WYZ102" s="1412"/>
      <c r="WZA102" s="1416"/>
      <c r="WZB102" s="1413"/>
      <c r="WZC102" s="1406"/>
      <c r="WZD102" s="1407"/>
      <c r="WZE102" s="1408"/>
      <c r="WZF102" s="1412"/>
      <c r="WZG102" s="1416"/>
      <c r="WZH102" s="1413"/>
      <c r="WZI102" s="1406"/>
      <c r="WZJ102" s="1407"/>
      <c r="WZK102" s="1408"/>
      <c r="WZL102" s="1412"/>
      <c r="WZM102" s="1416"/>
      <c r="WZN102" s="1413"/>
      <c r="WZO102" s="1406"/>
      <c r="WZP102" s="1407"/>
      <c r="WZQ102" s="1408"/>
      <c r="WZR102" s="1412"/>
      <c r="WZS102" s="1416"/>
      <c r="WZT102" s="1413"/>
      <c r="WZU102" s="1406"/>
      <c r="WZV102" s="1407"/>
      <c r="WZW102" s="1408"/>
      <c r="WZX102" s="1412"/>
      <c r="WZY102" s="1416"/>
      <c r="WZZ102" s="1413"/>
      <c r="XAA102" s="1406"/>
      <c r="XAB102" s="1407"/>
      <c r="XAC102" s="1408"/>
      <c r="XAD102" s="1412"/>
      <c r="XAE102" s="1416"/>
      <c r="XAF102" s="1413"/>
      <c r="XAG102" s="1406"/>
      <c r="XAH102" s="1407"/>
      <c r="XAI102" s="1408"/>
      <c r="XAJ102" s="1412"/>
      <c r="XAK102" s="1416"/>
      <c r="XAL102" s="1413"/>
      <c r="XAM102" s="1406"/>
      <c r="XAN102" s="1407"/>
      <c r="XAO102" s="1408"/>
      <c r="XAP102" s="1412"/>
      <c r="XAQ102" s="1416"/>
      <c r="XAR102" s="1413"/>
      <c r="XAS102" s="1406"/>
      <c r="XAT102" s="1407"/>
      <c r="XAU102" s="1408"/>
      <c r="XAV102" s="1412"/>
      <c r="XAW102" s="1416"/>
      <c r="XAX102" s="1413"/>
      <c r="XAY102" s="1406"/>
      <c r="XAZ102" s="1407"/>
      <c r="XBA102" s="1408"/>
      <c r="XBB102" s="1412"/>
      <c r="XBC102" s="1416"/>
      <c r="XBD102" s="1413"/>
      <c r="XBE102" s="1406"/>
      <c r="XBF102" s="1407"/>
      <c r="XBG102" s="1408"/>
      <c r="XBH102" s="1412"/>
      <c r="XBI102" s="1416"/>
      <c r="XBJ102" s="1413"/>
      <c r="XBK102" s="1406"/>
      <c r="XBL102" s="1407"/>
      <c r="XBM102" s="1408"/>
      <c r="XBN102" s="1412"/>
      <c r="XBO102" s="1416"/>
      <c r="XBP102" s="1413"/>
      <c r="XBQ102" s="1406"/>
      <c r="XBR102" s="1407"/>
      <c r="XBS102" s="1408"/>
      <c r="XBT102" s="1412"/>
      <c r="XBU102" s="1416"/>
      <c r="XBV102" s="1413"/>
      <c r="XBW102" s="1406"/>
      <c r="XBX102" s="1407"/>
      <c r="XBY102" s="1408"/>
      <c r="XBZ102" s="1412"/>
      <c r="XCA102" s="1416"/>
      <c r="XCB102" s="1413"/>
      <c r="XCC102" s="1406"/>
      <c r="XCD102" s="1407"/>
      <c r="XCE102" s="1408"/>
      <c r="XCF102" s="1412"/>
      <c r="XCG102" s="1416"/>
      <c r="XCH102" s="1413"/>
      <c r="XCI102" s="1406"/>
      <c r="XCJ102" s="1407"/>
      <c r="XCK102" s="1408"/>
      <c r="XCL102" s="1412"/>
      <c r="XCM102" s="1416"/>
      <c r="XCN102" s="1413"/>
      <c r="XCO102" s="1406"/>
      <c r="XCP102" s="1407"/>
      <c r="XCQ102" s="1408"/>
      <c r="XCR102" s="1412"/>
      <c r="XCS102" s="1416"/>
      <c r="XCT102" s="1413"/>
      <c r="XCU102" s="1406"/>
      <c r="XCV102" s="1407"/>
      <c r="XCW102" s="1408"/>
      <c r="XCX102" s="1412"/>
      <c r="XCY102" s="1416"/>
      <c r="XCZ102" s="1413"/>
      <c r="XDA102" s="1406"/>
      <c r="XDB102" s="1407"/>
      <c r="XDC102" s="1408"/>
      <c r="XDD102" s="1412"/>
      <c r="XDE102" s="1416"/>
      <c r="XDF102" s="1413"/>
      <c r="XDG102" s="1406"/>
      <c r="XDH102" s="1407"/>
      <c r="XDI102" s="1408"/>
      <c r="XDJ102" s="1412"/>
      <c r="XDK102" s="1416"/>
      <c r="XDL102" s="1413"/>
      <c r="XDM102" s="1406"/>
      <c r="XDN102" s="1407"/>
      <c r="XDO102" s="1408"/>
      <c r="XDP102" s="1412"/>
      <c r="XDQ102" s="1416"/>
      <c r="XDR102" s="1413"/>
      <c r="XDS102" s="1406"/>
      <c r="XDT102" s="1407"/>
      <c r="XDU102" s="1408"/>
      <c r="XDV102" s="1412"/>
      <c r="XDW102" s="1416"/>
      <c r="XDX102" s="1413"/>
      <c r="XDY102" s="1406"/>
      <c r="XDZ102" s="1407"/>
      <c r="XEA102" s="1408"/>
      <c r="XEB102" s="1412"/>
      <c r="XEC102" s="1416"/>
      <c r="XED102" s="1413"/>
      <c r="XEE102" s="1406"/>
      <c r="XEF102" s="1407"/>
      <c r="XEG102" s="1408"/>
      <c r="XEH102" s="1412"/>
      <c r="XEI102" s="1416"/>
      <c r="XEJ102" s="1413"/>
      <c r="XEK102" s="1406"/>
      <c r="XEL102" s="1407"/>
      <c r="XEM102" s="1408"/>
      <c r="XEN102" s="1412"/>
      <c r="XEO102" s="1416"/>
      <c r="XEP102" s="1413"/>
      <c r="XEQ102" s="1406"/>
      <c r="XER102" s="1407"/>
      <c r="XES102" s="1408"/>
      <c r="XET102" s="1412"/>
      <c r="XEU102" s="1416"/>
      <c r="XEV102" s="1413"/>
      <c r="XEW102" s="1406"/>
      <c r="XEX102" s="1407"/>
      <c r="XEY102" s="1408"/>
      <c r="XEZ102" s="1412"/>
      <c r="XFA102" s="1416"/>
      <c r="XFB102" s="1413"/>
      <c r="XFC102" s="1406"/>
      <c r="XFD102" s="1407"/>
    </row>
    <row r="103" spans="1:16384" s="1455" customFormat="1">
      <c r="A103" s="1416"/>
      <c r="B103" s="1417" t="s">
        <v>2154</v>
      </c>
      <c r="C103" s="1436"/>
      <c r="D103" s="1436"/>
      <c r="E103" s="1437"/>
      <c r="F103" s="1438"/>
      <c r="G103" s="1416"/>
      <c r="H103" s="1417"/>
      <c r="I103" s="1436"/>
      <c r="J103" s="1436"/>
      <c r="K103" s="1437"/>
      <c r="L103" s="1438"/>
      <c r="M103" s="1416"/>
      <c r="N103" s="1417"/>
      <c r="O103" s="1436"/>
      <c r="P103" s="1436"/>
      <c r="Q103" s="1437"/>
      <c r="R103" s="1438"/>
      <c r="S103" s="1416"/>
      <c r="T103" s="1417"/>
      <c r="U103" s="1436"/>
      <c r="V103" s="1436"/>
      <c r="W103" s="1437"/>
      <c r="X103" s="1438"/>
      <c r="Y103" s="1416"/>
      <c r="Z103" s="1417"/>
      <c r="AA103" s="1436"/>
      <c r="AB103" s="1436"/>
      <c r="AC103" s="1437"/>
      <c r="AD103" s="1438"/>
      <c r="AE103" s="1416"/>
      <c r="AF103" s="1417"/>
      <c r="AG103" s="1436"/>
      <c r="AH103" s="1436"/>
      <c r="AI103" s="1437"/>
      <c r="AJ103" s="1438"/>
      <c r="AK103" s="1416"/>
      <c r="AL103" s="1417"/>
      <c r="AM103" s="1436"/>
      <c r="AN103" s="1436"/>
      <c r="AO103" s="1437"/>
      <c r="AP103" s="1438"/>
      <c r="AQ103" s="1416"/>
      <c r="AR103" s="1417"/>
      <c r="AS103" s="1436"/>
      <c r="AT103" s="1436"/>
      <c r="AU103" s="1437"/>
      <c r="AV103" s="1438"/>
      <c r="AW103" s="1416"/>
      <c r="AX103" s="1417"/>
      <c r="AY103" s="1436"/>
      <c r="AZ103" s="1436"/>
      <c r="BA103" s="1437"/>
      <c r="BB103" s="1438"/>
      <c r="BC103" s="1416"/>
      <c r="BD103" s="1417"/>
      <c r="BE103" s="1436"/>
      <c r="BF103" s="1436"/>
      <c r="BG103" s="1437"/>
      <c r="BH103" s="1438"/>
      <c r="BI103" s="1416"/>
      <c r="BJ103" s="1417"/>
      <c r="BK103" s="1436"/>
      <c r="BL103" s="1436"/>
      <c r="BM103" s="1437"/>
      <c r="BN103" s="1438"/>
      <c r="BO103" s="1416"/>
      <c r="BP103" s="1417"/>
      <c r="BQ103" s="1436"/>
      <c r="BR103" s="1436"/>
      <c r="BS103" s="1437"/>
      <c r="BT103" s="1438"/>
      <c r="BU103" s="1416"/>
      <c r="BV103" s="1417"/>
      <c r="BW103" s="1436"/>
      <c r="BX103" s="1436"/>
      <c r="BY103" s="1437"/>
      <c r="BZ103" s="1438"/>
      <c r="CA103" s="1416"/>
      <c r="CB103" s="1417"/>
      <c r="CC103" s="1436"/>
      <c r="CD103" s="1436"/>
      <c r="CE103" s="1437"/>
      <c r="CF103" s="1438"/>
      <c r="CG103" s="1416"/>
      <c r="CH103" s="1417"/>
      <c r="CI103" s="1436"/>
      <c r="CJ103" s="1436"/>
      <c r="CK103" s="1437"/>
      <c r="CL103" s="1438"/>
      <c r="CM103" s="1416"/>
      <c r="CN103" s="1417"/>
      <c r="CO103" s="1436"/>
      <c r="CP103" s="1436"/>
      <c r="CQ103" s="1437"/>
      <c r="CR103" s="1438"/>
      <c r="CS103" s="1416"/>
      <c r="CT103" s="1417"/>
      <c r="CU103" s="1436"/>
      <c r="CV103" s="1436"/>
      <c r="CW103" s="1437"/>
      <c r="CX103" s="1438"/>
      <c r="CY103" s="1416"/>
      <c r="CZ103" s="1417"/>
      <c r="DA103" s="1436"/>
      <c r="DB103" s="1436"/>
      <c r="DC103" s="1437"/>
      <c r="DD103" s="1438"/>
      <c r="DE103" s="1416"/>
      <c r="DF103" s="1417"/>
      <c r="DG103" s="1436"/>
      <c r="DH103" s="1436"/>
      <c r="DI103" s="1437"/>
      <c r="DJ103" s="1438"/>
      <c r="DK103" s="1416"/>
      <c r="DL103" s="1417"/>
      <c r="DM103" s="1436"/>
      <c r="DN103" s="1436"/>
      <c r="DO103" s="1437"/>
      <c r="DP103" s="1438"/>
      <c r="DQ103" s="1416"/>
      <c r="DR103" s="1417"/>
      <c r="DS103" s="1436"/>
      <c r="DT103" s="1436"/>
      <c r="DU103" s="1437"/>
      <c r="DV103" s="1438"/>
      <c r="DW103" s="1416"/>
      <c r="DX103" s="1417"/>
      <c r="DY103" s="1436"/>
      <c r="DZ103" s="1436"/>
      <c r="EA103" s="1437"/>
      <c r="EB103" s="1438"/>
      <c r="EC103" s="1416"/>
      <c r="ED103" s="1417"/>
      <c r="EE103" s="1436"/>
      <c r="EF103" s="1436"/>
      <c r="EG103" s="1437"/>
      <c r="EH103" s="1438"/>
      <c r="EI103" s="1416"/>
      <c r="EJ103" s="1417"/>
      <c r="EK103" s="1436"/>
      <c r="EL103" s="1436"/>
      <c r="EM103" s="1437"/>
      <c r="EN103" s="1438"/>
      <c r="EO103" s="1416"/>
      <c r="EP103" s="1417"/>
      <c r="EQ103" s="1436"/>
      <c r="ER103" s="1436"/>
      <c r="ES103" s="1437"/>
      <c r="ET103" s="1438"/>
      <c r="EU103" s="1416"/>
      <c r="EV103" s="1417"/>
      <c r="EW103" s="1436"/>
      <c r="EX103" s="1436"/>
      <c r="EY103" s="1437"/>
      <c r="EZ103" s="1438"/>
      <c r="FA103" s="1416"/>
      <c r="FB103" s="1417"/>
      <c r="FC103" s="1436"/>
      <c r="FD103" s="1436"/>
      <c r="FE103" s="1437"/>
      <c r="FF103" s="1438"/>
      <c r="FG103" s="1416"/>
      <c r="FH103" s="1417"/>
      <c r="FI103" s="1436"/>
      <c r="FJ103" s="1436"/>
      <c r="FK103" s="1437"/>
      <c r="FL103" s="1438"/>
      <c r="FM103" s="1416"/>
      <c r="FN103" s="1417"/>
      <c r="FO103" s="1436"/>
      <c r="FP103" s="1436"/>
      <c r="FQ103" s="1437"/>
      <c r="FR103" s="1438"/>
      <c r="FS103" s="1416"/>
      <c r="FT103" s="1417"/>
      <c r="FU103" s="1436"/>
      <c r="FV103" s="1436"/>
      <c r="FW103" s="1437"/>
      <c r="FX103" s="1438"/>
      <c r="FY103" s="1416"/>
      <c r="FZ103" s="1417"/>
      <c r="GA103" s="1436"/>
      <c r="GB103" s="1436"/>
      <c r="GC103" s="1437"/>
      <c r="GD103" s="1438"/>
      <c r="GE103" s="1416"/>
      <c r="GF103" s="1417"/>
      <c r="GG103" s="1436"/>
      <c r="GH103" s="1436"/>
      <c r="GI103" s="1437"/>
      <c r="GJ103" s="1438"/>
      <c r="GK103" s="1416"/>
      <c r="GL103" s="1417"/>
      <c r="GM103" s="1436"/>
      <c r="GN103" s="1436"/>
      <c r="GO103" s="1437"/>
      <c r="GP103" s="1438"/>
      <c r="GQ103" s="1416"/>
      <c r="GR103" s="1417"/>
      <c r="GS103" s="1436"/>
      <c r="GT103" s="1436"/>
      <c r="GU103" s="1437"/>
      <c r="GV103" s="1438"/>
      <c r="GW103" s="1416"/>
      <c r="GX103" s="1417"/>
      <c r="GY103" s="1436"/>
      <c r="GZ103" s="1436"/>
      <c r="HA103" s="1437"/>
      <c r="HB103" s="1438"/>
      <c r="HC103" s="1416"/>
      <c r="HD103" s="1417"/>
      <c r="HE103" s="1436"/>
      <c r="HF103" s="1436"/>
      <c r="HG103" s="1437"/>
      <c r="HH103" s="1438"/>
      <c r="HI103" s="1416"/>
      <c r="HJ103" s="1417"/>
      <c r="HK103" s="1436"/>
      <c r="HL103" s="1436"/>
      <c r="HM103" s="1437"/>
      <c r="HN103" s="1438"/>
      <c r="HO103" s="1416"/>
      <c r="HP103" s="1417"/>
      <c r="HQ103" s="1436"/>
      <c r="HR103" s="1436"/>
      <c r="HS103" s="1437"/>
      <c r="HT103" s="1438"/>
      <c r="HU103" s="1416"/>
      <c r="HV103" s="1417"/>
      <c r="HW103" s="1436"/>
      <c r="HX103" s="1436"/>
      <c r="HY103" s="1437"/>
      <c r="HZ103" s="1438"/>
      <c r="IA103" s="1416"/>
      <c r="IB103" s="1417"/>
      <c r="IC103" s="1436"/>
      <c r="ID103" s="1436"/>
      <c r="IE103" s="1437"/>
      <c r="IF103" s="1438"/>
      <c r="IG103" s="1416"/>
      <c r="IH103" s="1417"/>
      <c r="II103" s="1436"/>
      <c r="IJ103" s="1436"/>
      <c r="IK103" s="1437"/>
      <c r="IL103" s="1438"/>
      <c r="IM103" s="1416"/>
      <c r="IN103" s="1417"/>
      <c r="IO103" s="1436"/>
      <c r="IP103" s="1436"/>
      <c r="IQ103" s="1437"/>
      <c r="IR103" s="1438"/>
      <c r="IS103" s="1416"/>
      <c r="IT103" s="1417"/>
      <c r="IU103" s="1436"/>
      <c r="IV103" s="1436"/>
      <c r="IW103" s="1437"/>
      <c r="IX103" s="1438"/>
      <c r="IY103" s="1416"/>
      <c r="IZ103" s="1417"/>
      <c r="JA103" s="1436"/>
      <c r="JB103" s="1436"/>
      <c r="JC103" s="1437"/>
      <c r="JD103" s="1438"/>
      <c r="JE103" s="1416"/>
      <c r="JF103" s="1417"/>
      <c r="JG103" s="1436"/>
      <c r="JH103" s="1436"/>
      <c r="JI103" s="1437"/>
      <c r="JJ103" s="1438"/>
      <c r="JK103" s="1416"/>
      <c r="JL103" s="1417"/>
      <c r="JM103" s="1436"/>
      <c r="JN103" s="1436"/>
      <c r="JO103" s="1437"/>
      <c r="JP103" s="1438"/>
      <c r="JQ103" s="1416"/>
      <c r="JR103" s="1417"/>
      <c r="JS103" s="1436"/>
      <c r="JT103" s="1436"/>
      <c r="JU103" s="1437"/>
      <c r="JV103" s="1438"/>
      <c r="JW103" s="1416"/>
      <c r="JX103" s="1417"/>
      <c r="JY103" s="1436"/>
      <c r="JZ103" s="1436"/>
      <c r="KA103" s="1437"/>
      <c r="KB103" s="1438"/>
      <c r="KC103" s="1416"/>
      <c r="KD103" s="1417"/>
      <c r="KE103" s="1436"/>
      <c r="KF103" s="1436"/>
      <c r="KG103" s="1437"/>
      <c r="KH103" s="1438"/>
      <c r="KI103" s="1416"/>
      <c r="KJ103" s="1417"/>
      <c r="KK103" s="1436"/>
      <c r="KL103" s="1436"/>
      <c r="KM103" s="1437"/>
      <c r="KN103" s="1438"/>
      <c r="KO103" s="1416"/>
      <c r="KP103" s="1417"/>
      <c r="KQ103" s="1436"/>
      <c r="KR103" s="1436"/>
      <c r="KS103" s="1437"/>
      <c r="KT103" s="1438"/>
      <c r="KU103" s="1416"/>
      <c r="KV103" s="1417"/>
      <c r="KW103" s="1436"/>
      <c r="KX103" s="1436"/>
      <c r="KY103" s="1437"/>
      <c r="KZ103" s="1438"/>
      <c r="LA103" s="1416"/>
      <c r="LB103" s="1417"/>
      <c r="LC103" s="1436"/>
      <c r="LD103" s="1436"/>
      <c r="LE103" s="1437"/>
      <c r="LF103" s="1438"/>
      <c r="LG103" s="1416"/>
      <c r="LH103" s="1417"/>
      <c r="LI103" s="1436"/>
      <c r="LJ103" s="1436"/>
      <c r="LK103" s="1437"/>
      <c r="LL103" s="1438"/>
      <c r="LM103" s="1416"/>
      <c r="LN103" s="1417"/>
      <c r="LO103" s="1436"/>
      <c r="LP103" s="1436"/>
      <c r="LQ103" s="1437"/>
      <c r="LR103" s="1438"/>
      <c r="LS103" s="1416"/>
      <c r="LT103" s="1417"/>
      <c r="LU103" s="1436"/>
      <c r="LV103" s="1436"/>
      <c r="LW103" s="1437"/>
      <c r="LX103" s="1438"/>
      <c r="LY103" s="1416"/>
      <c r="LZ103" s="1417"/>
      <c r="MA103" s="1436"/>
      <c r="MB103" s="1436"/>
      <c r="MC103" s="1437"/>
      <c r="MD103" s="1438"/>
      <c r="ME103" s="1416"/>
      <c r="MF103" s="1417"/>
      <c r="MG103" s="1436"/>
      <c r="MH103" s="1436"/>
      <c r="MI103" s="1437"/>
      <c r="MJ103" s="1438"/>
      <c r="MK103" s="1416"/>
      <c r="ML103" s="1417"/>
      <c r="MM103" s="1436"/>
      <c r="MN103" s="1436"/>
      <c r="MO103" s="1437"/>
      <c r="MP103" s="1438"/>
      <c r="MQ103" s="1416"/>
      <c r="MR103" s="1417"/>
      <c r="MS103" s="1436"/>
      <c r="MT103" s="1436"/>
      <c r="MU103" s="1437"/>
      <c r="MV103" s="1438"/>
      <c r="MW103" s="1416"/>
      <c r="MX103" s="1417"/>
      <c r="MY103" s="1436"/>
      <c r="MZ103" s="1436"/>
      <c r="NA103" s="1437"/>
      <c r="NB103" s="1438"/>
      <c r="NC103" s="1416"/>
      <c r="ND103" s="1417"/>
      <c r="NE103" s="1436"/>
      <c r="NF103" s="1436"/>
      <c r="NG103" s="1437"/>
      <c r="NH103" s="1438"/>
      <c r="NI103" s="1416"/>
      <c r="NJ103" s="1417"/>
      <c r="NK103" s="1436"/>
      <c r="NL103" s="1436"/>
      <c r="NM103" s="1437"/>
      <c r="NN103" s="1438"/>
      <c r="NO103" s="1416"/>
      <c r="NP103" s="1417"/>
      <c r="NQ103" s="1436"/>
      <c r="NR103" s="1436"/>
      <c r="NS103" s="1437"/>
      <c r="NT103" s="1438"/>
      <c r="NU103" s="1416"/>
      <c r="NV103" s="1417"/>
      <c r="NW103" s="1436"/>
      <c r="NX103" s="1436"/>
      <c r="NY103" s="1437"/>
      <c r="NZ103" s="1438"/>
      <c r="OA103" s="1416"/>
      <c r="OB103" s="1417"/>
      <c r="OC103" s="1436"/>
      <c r="OD103" s="1436"/>
      <c r="OE103" s="1437"/>
      <c r="OF103" s="1438"/>
      <c r="OG103" s="1416"/>
      <c r="OH103" s="1417"/>
      <c r="OI103" s="1436"/>
      <c r="OJ103" s="1436"/>
      <c r="OK103" s="1437"/>
      <c r="OL103" s="1438"/>
      <c r="OM103" s="1416"/>
      <c r="ON103" s="1417"/>
      <c r="OO103" s="1436"/>
      <c r="OP103" s="1436"/>
      <c r="OQ103" s="1437"/>
      <c r="OR103" s="1438"/>
      <c r="OS103" s="1416"/>
      <c r="OT103" s="1417"/>
      <c r="OU103" s="1436"/>
      <c r="OV103" s="1436"/>
      <c r="OW103" s="1437"/>
      <c r="OX103" s="1438"/>
      <c r="OY103" s="1416"/>
      <c r="OZ103" s="1417"/>
      <c r="PA103" s="1436"/>
      <c r="PB103" s="1436"/>
      <c r="PC103" s="1437"/>
      <c r="PD103" s="1438"/>
      <c r="PE103" s="1416"/>
      <c r="PF103" s="1417"/>
      <c r="PG103" s="1436"/>
      <c r="PH103" s="1436"/>
      <c r="PI103" s="1437"/>
      <c r="PJ103" s="1438"/>
      <c r="PK103" s="1416"/>
      <c r="PL103" s="1417"/>
      <c r="PM103" s="1436"/>
      <c r="PN103" s="1436"/>
      <c r="PO103" s="1437"/>
      <c r="PP103" s="1438"/>
      <c r="PQ103" s="1416"/>
      <c r="PR103" s="1417"/>
      <c r="PS103" s="1436"/>
      <c r="PT103" s="1436"/>
      <c r="PU103" s="1437"/>
      <c r="PV103" s="1438"/>
      <c r="PW103" s="1416"/>
      <c r="PX103" s="1417"/>
      <c r="PY103" s="1436"/>
      <c r="PZ103" s="1436"/>
      <c r="QA103" s="1437"/>
      <c r="QB103" s="1438"/>
      <c r="QC103" s="1416"/>
      <c r="QD103" s="1417"/>
      <c r="QE103" s="1436"/>
      <c r="QF103" s="1436"/>
      <c r="QG103" s="1437"/>
      <c r="QH103" s="1438"/>
      <c r="QI103" s="1416"/>
      <c r="QJ103" s="1417"/>
      <c r="QK103" s="1436"/>
      <c r="QL103" s="1436"/>
      <c r="QM103" s="1437"/>
      <c r="QN103" s="1438"/>
      <c r="QO103" s="1416"/>
      <c r="QP103" s="1417"/>
      <c r="QQ103" s="1436"/>
      <c r="QR103" s="1436"/>
      <c r="QS103" s="1437"/>
      <c r="QT103" s="1438"/>
      <c r="QU103" s="1416"/>
      <c r="QV103" s="1417"/>
      <c r="QW103" s="1436"/>
      <c r="QX103" s="1436"/>
      <c r="QY103" s="1437"/>
      <c r="QZ103" s="1438"/>
      <c r="RA103" s="1416"/>
      <c r="RB103" s="1417"/>
      <c r="RC103" s="1436"/>
      <c r="RD103" s="1436"/>
      <c r="RE103" s="1437"/>
      <c r="RF103" s="1438"/>
      <c r="RG103" s="1416"/>
      <c r="RH103" s="1417"/>
      <c r="RI103" s="1436"/>
      <c r="RJ103" s="1436"/>
      <c r="RK103" s="1437"/>
      <c r="RL103" s="1438"/>
      <c r="RM103" s="1416"/>
      <c r="RN103" s="1417"/>
      <c r="RO103" s="1436"/>
      <c r="RP103" s="1436"/>
      <c r="RQ103" s="1437"/>
      <c r="RR103" s="1438"/>
      <c r="RS103" s="1416"/>
      <c r="RT103" s="1417"/>
      <c r="RU103" s="1436"/>
      <c r="RV103" s="1436"/>
      <c r="RW103" s="1437"/>
      <c r="RX103" s="1438"/>
      <c r="RY103" s="1416"/>
      <c r="RZ103" s="1417"/>
      <c r="SA103" s="1436"/>
      <c r="SB103" s="1436"/>
      <c r="SC103" s="1437"/>
      <c r="SD103" s="1438"/>
      <c r="SE103" s="1416"/>
      <c r="SF103" s="1417"/>
      <c r="SG103" s="1436"/>
      <c r="SH103" s="1436"/>
      <c r="SI103" s="1437"/>
      <c r="SJ103" s="1438"/>
      <c r="SK103" s="1416"/>
      <c r="SL103" s="1417"/>
      <c r="SM103" s="1436"/>
      <c r="SN103" s="1436"/>
      <c r="SO103" s="1437"/>
      <c r="SP103" s="1438"/>
      <c r="SQ103" s="1416"/>
      <c r="SR103" s="1417"/>
      <c r="SS103" s="1436"/>
      <c r="ST103" s="1436"/>
      <c r="SU103" s="1437"/>
      <c r="SV103" s="1438"/>
      <c r="SW103" s="1416"/>
      <c r="SX103" s="1417"/>
      <c r="SY103" s="1436"/>
      <c r="SZ103" s="1436"/>
      <c r="TA103" s="1437"/>
      <c r="TB103" s="1438"/>
      <c r="TC103" s="1416"/>
      <c r="TD103" s="1417"/>
      <c r="TE103" s="1436"/>
      <c r="TF103" s="1436"/>
      <c r="TG103" s="1437"/>
      <c r="TH103" s="1438"/>
      <c r="TI103" s="1416"/>
      <c r="TJ103" s="1417"/>
      <c r="TK103" s="1436"/>
      <c r="TL103" s="1436"/>
      <c r="TM103" s="1437"/>
      <c r="TN103" s="1438"/>
      <c r="TO103" s="1416"/>
      <c r="TP103" s="1417"/>
      <c r="TQ103" s="1436"/>
      <c r="TR103" s="1436"/>
      <c r="TS103" s="1437"/>
      <c r="TT103" s="1438"/>
      <c r="TU103" s="1416"/>
      <c r="TV103" s="1417"/>
      <c r="TW103" s="1436"/>
      <c r="TX103" s="1436"/>
      <c r="TY103" s="1437"/>
      <c r="TZ103" s="1438"/>
      <c r="UA103" s="1416"/>
      <c r="UB103" s="1417"/>
      <c r="UC103" s="1436"/>
      <c r="UD103" s="1436"/>
      <c r="UE103" s="1437"/>
      <c r="UF103" s="1438"/>
      <c r="UG103" s="1416"/>
      <c r="UH103" s="1417"/>
      <c r="UI103" s="1436"/>
      <c r="UJ103" s="1436"/>
      <c r="UK103" s="1437"/>
      <c r="UL103" s="1438"/>
      <c r="UM103" s="1416"/>
      <c r="UN103" s="1417"/>
      <c r="UO103" s="1436"/>
      <c r="UP103" s="1436"/>
      <c r="UQ103" s="1437"/>
      <c r="UR103" s="1438"/>
      <c r="US103" s="1416"/>
      <c r="UT103" s="1417"/>
      <c r="UU103" s="1436"/>
      <c r="UV103" s="1436"/>
      <c r="UW103" s="1437"/>
      <c r="UX103" s="1438"/>
      <c r="UY103" s="1416"/>
      <c r="UZ103" s="1417"/>
      <c r="VA103" s="1436"/>
      <c r="VB103" s="1436"/>
      <c r="VC103" s="1437"/>
      <c r="VD103" s="1438"/>
      <c r="VE103" s="1416"/>
      <c r="VF103" s="1417"/>
      <c r="VG103" s="1436"/>
      <c r="VH103" s="1436"/>
      <c r="VI103" s="1437"/>
      <c r="VJ103" s="1438"/>
      <c r="VK103" s="1416"/>
      <c r="VL103" s="1417"/>
      <c r="VM103" s="1436"/>
      <c r="VN103" s="1436"/>
      <c r="VO103" s="1437"/>
      <c r="VP103" s="1438"/>
      <c r="VQ103" s="1416"/>
      <c r="VR103" s="1417"/>
      <c r="VS103" s="1436"/>
      <c r="VT103" s="1436"/>
      <c r="VU103" s="1437"/>
      <c r="VV103" s="1438"/>
      <c r="VW103" s="1416"/>
      <c r="VX103" s="1417"/>
      <c r="VY103" s="1436"/>
      <c r="VZ103" s="1436"/>
      <c r="WA103" s="1437"/>
      <c r="WB103" s="1438"/>
      <c r="WC103" s="1416"/>
      <c r="WD103" s="1417"/>
      <c r="WE103" s="1436"/>
      <c r="WF103" s="1436"/>
      <c r="WG103" s="1437"/>
      <c r="WH103" s="1438"/>
      <c r="WI103" s="1416"/>
      <c r="WJ103" s="1417"/>
      <c r="WK103" s="1436"/>
      <c r="WL103" s="1436"/>
      <c r="WM103" s="1437"/>
      <c r="WN103" s="1438"/>
      <c r="WO103" s="1416"/>
      <c r="WP103" s="1417"/>
      <c r="WQ103" s="1436"/>
      <c r="WR103" s="1436"/>
      <c r="WS103" s="1437"/>
      <c r="WT103" s="1438"/>
      <c r="WU103" s="1416"/>
      <c r="WV103" s="1417"/>
      <c r="WW103" s="1436"/>
      <c r="WX103" s="1436"/>
      <c r="WY103" s="1437"/>
      <c r="WZ103" s="1438"/>
      <c r="XA103" s="1416"/>
      <c r="XB103" s="1417"/>
      <c r="XC103" s="1436"/>
      <c r="XD103" s="1436"/>
      <c r="XE103" s="1437"/>
      <c r="XF103" s="1438"/>
      <c r="XG103" s="1416"/>
      <c r="XH103" s="1417"/>
      <c r="XI103" s="1436"/>
      <c r="XJ103" s="1436"/>
      <c r="XK103" s="1437"/>
      <c r="XL103" s="1438"/>
      <c r="XM103" s="1416"/>
      <c r="XN103" s="1417"/>
      <c r="XO103" s="1436"/>
      <c r="XP103" s="1436"/>
      <c r="XQ103" s="1437"/>
      <c r="XR103" s="1438"/>
      <c r="XS103" s="1416"/>
      <c r="XT103" s="1417"/>
      <c r="XU103" s="1436"/>
      <c r="XV103" s="1436"/>
      <c r="XW103" s="1437"/>
      <c r="XX103" s="1438"/>
      <c r="XY103" s="1416"/>
      <c r="XZ103" s="1417"/>
      <c r="YA103" s="1436"/>
      <c r="YB103" s="1436"/>
      <c r="YC103" s="1437"/>
      <c r="YD103" s="1438"/>
      <c r="YE103" s="1416"/>
      <c r="YF103" s="1417"/>
      <c r="YG103" s="1436"/>
      <c r="YH103" s="1436"/>
      <c r="YI103" s="1437"/>
      <c r="YJ103" s="1438"/>
      <c r="YK103" s="1416"/>
      <c r="YL103" s="1417"/>
      <c r="YM103" s="1436"/>
      <c r="YN103" s="1436"/>
      <c r="YO103" s="1437"/>
      <c r="YP103" s="1438"/>
      <c r="YQ103" s="1416"/>
      <c r="YR103" s="1417"/>
      <c r="YS103" s="1436"/>
      <c r="YT103" s="1436"/>
      <c r="YU103" s="1437"/>
      <c r="YV103" s="1438"/>
      <c r="YW103" s="1416"/>
      <c r="YX103" s="1417"/>
      <c r="YY103" s="1436"/>
      <c r="YZ103" s="1436"/>
      <c r="ZA103" s="1437"/>
      <c r="ZB103" s="1438"/>
      <c r="ZC103" s="1416"/>
      <c r="ZD103" s="1417"/>
      <c r="ZE103" s="1436"/>
      <c r="ZF103" s="1436"/>
      <c r="ZG103" s="1437"/>
      <c r="ZH103" s="1438"/>
      <c r="ZI103" s="1416"/>
      <c r="ZJ103" s="1417"/>
      <c r="ZK103" s="1436"/>
      <c r="ZL103" s="1436"/>
      <c r="ZM103" s="1437"/>
      <c r="ZN103" s="1438"/>
      <c r="ZO103" s="1416"/>
      <c r="ZP103" s="1417"/>
      <c r="ZQ103" s="1436"/>
      <c r="ZR103" s="1436"/>
      <c r="ZS103" s="1437"/>
      <c r="ZT103" s="1438"/>
      <c r="ZU103" s="1416"/>
      <c r="ZV103" s="1417"/>
      <c r="ZW103" s="1436"/>
      <c r="ZX103" s="1436"/>
      <c r="ZY103" s="1437"/>
      <c r="ZZ103" s="1438"/>
      <c r="AAA103" s="1416"/>
      <c r="AAB103" s="1417"/>
      <c r="AAC103" s="1436"/>
      <c r="AAD103" s="1436"/>
      <c r="AAE103" s="1437"/>
      <c r="AAF103" s="1438"/>
      <c r="AAG103" s="1416"/>
      <c r="AAH103" s="1417"/>
      <c r="AAI103" s="1436"/>
      <c r="AAJ103" s="1436"/>
      <c r="AAK103" s="1437"/>
      <c r="AAL103" s="1438"/>
      <c r="AAM103" s="1416"/>
      <c r="AAN103" s="1417"/>
      <c r="AAO103" s="1436"/>
      <c r="AAP103" s="1436"/>
      <c r="AAQ103" s="1437"/>
      <c r="AAR103" s="1438"/>
      <c r="AAS103" s="1416"/>
      <c r="AAT103" s="1417"/>
      <c r="AAU103" s="1436"/>
      <c r="AAV103" s="1436"/>
      <c r="AAW103" s="1437"/>
      <c r="AAX103" s="1438"/>
      <c r="AAY103" s="1416"/>
      <c r="AAZ103" s="1417"/>
      <c r="ABA103" s="1436"/>
      <c r="ABB103" s="1436"/>
      <c r="ABC103" s="1437"/>
      <c r="ABD103" s="1438"/>
      <c r="ABE103" s="1416"/>
      <c r="ABF103" s="1417"/>
      <c r="ABG103" s="1436"/>
      <c r="ABH103" s="1436"/>
      <c r="ABI103" s="1437"/>
      <c r="ABJ103" s="1438"/>
      <c r="ABK103" s="1416"/>
      <c r="ABL103" s="1417"/>
      <c r="ABM103" s="1436"/>
      <c r="ABN103" s="1436"/>
      <c r="ABO103" s="1437"/>
      <c r="ABP103" s="1438"/>
      <c r="ABQ103" s="1416"/>
      <c r="ABR103" s="1417"/>
      <c r="ABS103" s="1436"/>
      <c r="ABT103" s="1436"/>
      <c r="ABU103" s="1437"/>
      <c r="ABV103" s="1438"/>
      <c r="ABW103" s="1416"/>
      <c r="ABX103" s="1417"/>
      <c r="ABY103" s="1436"/>
      <c r="ABZ103" s="1436"/>
      <c r="ACA103" s="1437"/>
      <c r="ACB103" s="1438"/>
      <c r="ACC103" s="1416"/>
      <c r="ACD103" s="1417"/>
      <c r="ACE103" s="1436"/>
      <c r="ACF103" s="1436"/>
      <c r="ACG103" s="1437"/>
      <c r="ACH103" s="1438"/>
      <c r="ACI103" s="1416"/>
      <c r="ACJ103" s="1417"/>
      <c r="ACK103" s="1436"/>
      <c r="ACL103" s="1436"/>
      <c r="ACM103" s="1437"/>
      <c r="ACN103" s="1438"/>
      <c r="ACO103" s="1416"/>
      <c r="ACP103" s="1417"/>
      <c r="ACQ103" s="1436"/>
      <c r="ACR103" s="1436"/>
      <c r="ACS103" s="1437"/>
      <c r="ACT103" s="1438"/>
      <c r="ACU103" s="1416"/>
      <c r="ACV103" s="1417"/>
      <c r="ACW103" s="1436"/>
      <c r="ACX103" s="1436"/>
      <c r="ACY103" s="1437"/>
      <c r="ACZ103" s="1438"/>
      <c r="ADA103" s="1416"/>
      <c r="ADB103" s="1417"/>
      <c r="ADC103" s="1436"/>
      <c r="ADD103" s="1436"/>
      <c r="ADE103" s="1437"/>
      <c r="ADF103" s="1438"/>
      <c r="ADG103" s="1416"/>
      <c r="ADH103" s="1417"/>
      <c r="ADI103" s="1436"/>
      <c r="ADJ103" s="1436"/>
      <c r="ADK103" s="1437"/>
      <c r="ADL103" s="1438"/>
      <c r="ADM103" s="1416"/>
      <c r="ADN103" s="1417"/>
      <c r="ADO103" s="1436"/>
      <c r="ADP103" s="1436"/>
      <c r="ADQ103" s="1437"/>
      <c r="ADR103" s="1438"/>
      <c r="ADS103" s="1416"/>
      <c r="ADT103" s="1417"/>
      <c r="ADU103" s="1436"/>
      <c r="ADV103" s="1436"/>
      <c r="ADW103" s="1437"/>
      <c r="ADX103" s="1438"/>
      <c r="ADY103" s="1416"/>
      <c r="ADZ103" s="1417"/>
      <c r="AEA103" s="1436"/>
      <c r="AEB103" s="1436"/>
      <c r="AEC103" s="1437"/>
      <c r="AED103" s="1438"/>
      <c r="AEE103" s="1416"/>
      <c r="AEF103" s="1417"/>
      <c r="AEG103" s="1436"/>
      <c r="AEH103" s="1436"/>
      <c r="AEI103" s="1437"/>
      <c r="AEJ103" s="1438"/>
      <c r="AEK103" s="1416"/>
      <c r="AEL103" s="1417"/>
      <c r="AEM103" s="1436"/>
      <c r="AEN103" s="1436"/>
      <c r="AEO103" s="1437"/>
      <c r="AEP103" s="1438"/>
      <c r="AEQ103" s="1416"/>
      <c r="AER103" s="1417"/>
      <c r="AES103" s="1436"/>
      <c r="AET103" s="1436"/>
      <c r="AEU103" s="1437"/>
      <c r="AEV103" s="1438"/>
      <c r="AEW103" s="1416"/>
      <c r="AEX103" s="1417"/>
      <c r="AEY103" s="1436"/>
      <c r="AEZ103" s="1436"/>
      <c r="AFA103" s="1437"/>
      <c r="AFB103" s="1438"/>
      <c r="AFC103" s="1416"/>
      <c r="AFD103" s="1417"/>
      <c r="AFE103" s="1436"/>
      <c r="AFF103" s="1436"/>
      <c r="AFG103" s="1437"/>
      <c r="AFH103" s="1438"/>
      <c r="AFI103" s="1416"/>
      <c r="AFJ103" s="1417"/>
      <c r="AFK103" s="1436"/>
      <c r="AFL103" s="1436"/>
      <c r="AFM103" s="1437"/>
      <c r="AFN103" s="1438"/>
      <c r="AFO103" s="1416"/>
      <c r="AFP103" s="1417"/>
      <c r="AFQ103" s="1436"/>
      <c r="AFR103" s="1436"/>
      <c r="AFS103" s="1437"/>
      <c r="AFT103" s="1438"/>
      <c r="AFU103" s="1416"/>
      <c r="AFV103" s="1417"/>
      <c r="AFW103" s="1436"/>
      <c r="AFX103" s="1436"/>
      <c r="AFY103" s="1437"/>
      <c r="AFZ103" s="1438"/>
      <c r="AGA103" s="1416"/>
      <c r="AGB103" s="1417"/>
      <c r="AGC103" s="1436"/>
      <c r="AGD103" s="1436"/>
      <c r="AGE103" s="1437"/>
      <c r="AGF103" s="1438"/>
      <c r="AGG103" s="1416"/>
      <c r="AGH103" s="1417"/>
      <c r="AGI103" s="1436"/>
      <c r="AGJ103" s="1436"/>
      <c r="AGK103" s="1437"/>
      <c r="AGL103" s="1438"/>
      <c r="AGM103" s="1416"/>
      <c r="AGN103" s="1417"/>
      <c r="AGO103" s="1436"/>
      <c r="AGP103" s="1436"/>
      <c r="AGQ103" s="1437"/>
      <c r="AGR103" s="1438"/>
      <c r="AGS103" s="1416"/>
      <c r="AGT103" s="1417"/>
      <c r="AGU103" s="1436"/>
      <c r="AGV103" s="1436"/>
      <c r="AGW103" s="1437"/>
      <c r="AGX103" s="1438"/>
      <c r="AGY103" s="1416"/>
      <c r="AGZ103" s="1417"/>
      <c r="AHA103" s="1436"/>
      <c r="AHB103" s="1436"/>
      <c r="AHC103" s="1437"/>
      <c r="AHD103" s="1438"/>
      <c r="AHE103" s="1416"/>
      <c r="AHF103" s="1417"/>
      <c r="AHG103" s="1436"/>
      <c r="AHH103" s="1436"/>
      <c r="AHI103" s="1437"/>
      <c r="AHJ103" s="1438"/>
      <c r="AHK103" s="1416"/>
      <c r="AHL103" s="1417"/>
      <c r="AHM103" s="1436"/>
      <c r="AHN103" s="1436"/>
      <c r="AHO103" s="1437"/>
      <c r="AHP103" s="1438"/>
      <c r="AHQ103" s="1416"/>
      <c r="AHR103" s="1417"/>
      <c r="AHS103" s="1436"/>
      <c r="AHT103" s="1436"/>
      <c r="AHU103" s="1437"/>
      <c r="AHV103" s="1438"/>
      <c r="AHW103" s="1416"/>
      <c r="AHX103" s="1417"/>
      <c r="AHY103" s="1436"/>
      <c r="AHZ103" s="1436"/>
      <c r="AIA103" s="1437"/>
      <c r="AIB103" s="1438"/>
      <c r="AIC103" s="1416"/>
      <c r="AID103" s="1417"/>
      <c r="AIE103" s="1436"/>
      <c r="AIF103" s="1436"/>
      <c r="AIG103" s="1437"/>
      <c r="AIH103" s="1438"/>
      <c r="AII103" s="1416"/>
      <c r="AIJ103" s="1417"/>
      <c r="AIK103" s="1436"/>
      <c r="AIL103" s="1436"/>
      <c r="AIM103" s="1437"/>
      <c r="AIN103" s="1438"/>
      <c r="AIO103" s="1416"/>
      <c r="AIP103" s="1417"/>
      <c r="AIQ103" s="1436"/>
      <c r="AIR103" s="1436"/>
      <c r="AIS103" s="1437"/>
      <c r="AIT103" s="1438"/>
      <c r="AIU103" s="1416"/>
      <c r="AIV103" s="1417"/>
      <c r="AIW103" s="1436"/>
      <c r="AIX103" s="1436"/>
      <c r="AIY103" s="1437"/>
      <c r="AIZ103" s="1438"/>
      <c r="AJA103" s="1416"/>
      <c r="AJB103" s="1417"/>
      <c r="AJC103" s="1436"/>
      <c r="AJD103" s="1436"/>
      <c r="AJE103" s="1437"/>
      <c r="AJF103" s="1438"/>
      <c r="AJG103" s="1416"/>
      <c r="AJH103" s="1417"/>
      <c r="AJI103" s="1436"/>
      <c r="AJJ103" s="1436"/>
      <c r="AJK103" s="1437"/>
      <c r="AJL103" s="1438"/>
      <c r="AJM103" s="1416"/>
      <c r="AJN103" s="1417"/>
      <c r="AJO103" s="1436"/>
      <c r="AJP103" s="1436"/>
      <c r="AJQ103" s="1437"/>
      <c r="AJR103" s="1438"/>
      <c r="AJS103" s="1416"/>
      <c r="AJT103" s="1417"/>
      <c r="AJU103" s="1436"/>
      <c r="AJV103" s="1436"/>
      <c r="AJW103" s="1437"/>
      <c r="AJX103" s="1438"/>
      <c r="AJY103" s="1416"/>
      <c r="AJZ103" s="1417"/>
      <c r="AKA103" s="1436"/>
      <c r="AKB103" s="1436"/>
      <c r="AKC103" s="1437"/>
      <c r="AKD103" s="1438"/>
      <c r="AKE103" s="1416"/>
      <c r="AKF103" s="1417"/>
      <c r="AKG103" s="1436"/>
      <c r="AKH103" s="1436"/>
      <c r="AKI103" s="1437"/>
      <c r="AKJ103" s="1438"/>
      <c r="AKK103" s="1416"/>
      <c r="AKL103" s="1417"/>
      <c r="AKM103" s="1436"/>
      <c r="AKN103" s="1436"/>
      <c r="AKO103" s="1437"/>
      <c r="AKP103" s="1438"/>
      <c r="AKQ103" s="1416"/>
      <c r="AKR103" s="1417"/>
      <c r="AKS103" s="1436"/>
      <c r="AKT103" s="1436"/>
      <c r="AKU103" s="1437"/>
      <c r="AKV103" s="1438"/>
      <c r="AKW103" s="1416"/>
      <c r="AKX103" s="1417"/>
      <c r="AKY103" s="1436"/>
      <c r="AKZ103" s="1436"/>
      <c r="ALA103" s="1437"/>
      <c r="ALB103" s="1438"/>
      <c r="ALC103" s="1416"/>
      <c r="ALD103" s="1417"/>
      <c r="ALE103" s="1436"/>
      <c r="ALF103" s="1436"/>
      <c r="ALG103" s="1437"/>
      <c r="ALH103" s="1438"/>
      <c r="ALI103" s="1416"/>
      <c r="ALJ103" s="1417"/>
      <c r="ALK103" s="1436"/>
      <c r="ALL103" s="1436"/>
      <c r="ALM103" s="1437"/>
      <c r="ALN103" s="1438"/>
      <c r="ALO103" s="1416"/>
      <c r="ALP103" s="1417"/>
      <c r="ALQ103" s="1436"/>
      <c r="ALR103" s="1436"/>
      <c r="ALS103" s="1437"/>
      <c r="ALT103" s="1438"/>
      <c r="ALU103" s="1416"/>
      <c r="ALV103" s="1417"/>
      <c r="ALW103" s="1436"/>
      <c r="ALX103" s="1436"/>
      <c r="ALY103" s="1437"/>
      <c r="ALZ103" s="1438"/>
      <c r="AMA103" s="1416"/>
      <c r="AMB103" s="1417"/>
      <c r="AMC103" s="1436"/>
      <c r="AMD103" s="1436"/>
      <c r="AME103" s="1437"/>
      <c r="AMF103" s="1438"/>
      <c r="AMG103" s="1416"/>
      <c r="AMH103" s="1417"/>
      <c r="AMI103" s="1436"/>
      <c r="AMJ103" s="1436"/>
      <c r="AMK103" s="1437"/>
      <c r="AML103" s="1438"/>
      <c r="AMM103" s="1416"/>
      <c r="AMN103" s="1417"/>
      <c r="AMO103" s="1436"/>
      <c r="AMP103" s="1436"/>
      <c r="AMQ103" s="1437"/>
      <c r="AMR103" s="1438"/>
      <c r="AMS103" s="1416"/>
      <c r="AMT103" s="1417"/>
      <c r="AMU103" s="1436"/>
      <c r="AMV103" s="1436"/>
      <c r="AMW103" s="1437"/>
      <c r="AMX103" s="1438"/>
      <c r="AMY103" s="1416"/>
      <c r="AMZ103" s="1417"/>
      <c r="ANA103" s="1436"/>
      <c r="ANB103" s="1436"/>
      <c r="ANC103" s="1437"/>
      <c r="AND103" s="1438"/>
      <c r="ANE103" s="1416"/>
      <c r="ANF103" s="1417"/>
      <c r="ANG103" s="1436"/>
      <c r="ANH103" s="1436"/>
      <c r="ANI103" s="1437"/>
      <c r="ANJ103" s="1438"/>
      <c r="ANK103" s="1416"/>
      <c r="ANL103" s="1417"/>
      <c r="ANM103" s="1436"/>
      <c r="ANN103" s="1436"/>
      <c r="ANO103" s="1437"/>
      <c r="ANP103" s="1438"/>
      <c r="ANQ103" s="1416"/>
      <c r="ANR103" s="1417"/>
      <c r="ANS103" s="1436"/>
      <c r="ANT103" s="1436"/>
      <c r="ANU103" s="1437"/>
      <c r="ANV103" s="1438"/>
      <c r="ANW103" s="1416"/>
      <c r="ANX103" s="1417"/>
      <c r="ANY103" s="1436"/>
      <c r="ANZ103" s="1436"/>
      <c r="AOA103" s="1437"/>
      <c r="AOB103" s="1438"/>
      <c r="AOC103" s="1416"/>
      <c r="AOD103" s="1417"/>
      <c r="AOE103" s="1436"/>
      <c r="AOF103" s="1436"/>
      <c r="AOG103" s="1437"/>
      <c r="AOH103" s="1438"/>
      <c r="AOI103" s="1416"/>
      <c r="AOJ103" s="1417"/>
      <c r="AOK103" s="1436"/>
      <c r="AOL103" s="1436"/>
      <c r="AOM103" s="1437"/>
      <c r="AON103" s="1438"/>
      <c r="AOO103" s="1416"/>
      <c r="AOP103" s="1417"/>
      <c r="AOQ103" s="1436"/>
      <c r="AOR103" s="1436"/>
      <c r="AOS103" s="1437"/>
      <c r="AOT103" s="1438"/>
      <c r="AOU103" s="1416"/>
      <c r="AOV103" s="1417"/>
      <c r="AOW103" s="1436"/>
      <c r="AOX103" s="1436"/>
      <c r="AOY103" s="1437"/>
      <c r="AOZ103" s="1438"/>
      <c r="APA103" s="1416"/>
      <c r="APB103" s="1417"/>
      <c r="APC103" s="1436"/>
      <c r="APD103" s="1436"/>
      <c r="APE103" s="1437"/>
      <c r="APF103" s="1438"/>
      <c r="APG103" s="1416"/>
      <c r="APH103" s="1417"/>
      <c r="API103" s="1436"/>
      <c r="APJ103" s="1436"/>
      <c r="APK103" s="1437"/>
      <c r="APL103" s="1438"/>
      <c r="APM103" s="1416"/>
      <c r="APN103" s="1417"/>
      <c r="APO103" s="1436"/>
      <c r="APP103" s="1436"/>
      <c r="APQ103" s="1437"/>
      <c r="APR103" s="1438"/>
      <c r="APS103" s="1416"/>
      <c r="APT103" s="1417"/>
      <c r="APU103" s="1436"/>
      <c r="APV103" s="1436"/>
      <c r="APW103" s="1437"/>
      <c r="APX103" s="1438"/>
      <c r="APY103" s="1416"/>
      <c r="APZ103" s="1417"/>
      <c r="AQA103" s="1436"/>
      <c r="AQB103" s="1436"/>
      <c r="AQC103" s="1437"/>
      <c r="AQD103" s="1438"/>
      <c r="AQE103" s="1416"/>
      <c r="AQF103" s="1417"/>
      <c r="AQG103" s="1436"/>
      <c r="AQH103" s="1436"/>
      <c r="AQI103" s="1437"/>
      <c r="AQJ103" s="1438"/>
      <c r="AQK103" s="1416"/>
      <c r="AQL103" s="1417"/>
      <c r="AQM103" s="1436"/>
      <c r="AQN103" s="1436"/>
      <c r="AQO103" s="1437"/>
      <c r="AQP103" s="1438"/>
      <c r="AQQ103" s="1416"/>
      <c r="AQR103" s="1417"/>
      <c r="AQS103" s="1436"/>
      <c r="AQT103" s="1436"/>
      <c r="AQU103" s="1437"/>
      <c r="AQV103" s="1438"/>
      <c r="AQW103" s="1416"/>
      <c r="AQX103" s="1417"/>
      <c r="AQY103" s="1436"/>
      <c r="AQZ103" s="1436"/>
      <c r="ARA103" s="1437"/>
      <c r="ARB103" s="1438"/>
      <c r="ARC103" s="1416"/>
      <c r="ARD103" s="1417"/>
      <c r="ARE103" s="1436"/>
      <c r="ARF103" s="1436"/>
      <c r="ARG103" s="1437"/>
      <c r="ARH103" s="1438"/>
      <c r="ARI103" s="1416"/>
      <c r="ARJ103" s="1417"/>
      <c r="ARK103" s="1436"/>
      <c r="ARL103" s="1436"/>
      <c r="ARM103" s="1437"/>
      <c r="ARN103" s="1438"/>
      <c r="ARO103" s="1416"/>
      <c r="ARP103" s="1417"/>
      <c r="ARQ103" s="1436"/>
      <c r="ARR103" s="1436"/>
      <c r="ARS103" s="1437"/>
      <c r="ART103" s="1438"/>
      <c r="ARU103" s="1416"/>
      <c r="ARV103" s="1417"/>
      <c r="ARW103" s="1436"/>
      <c r="ARX103" s="1436"/>
      <c r="ARY103" s="1437"/>
      <c r="ARZ103" s="1438"/>
      <c r="ASA103" s="1416"/>
      <c r="ASB103" s="1417"/>
      <c r="ASC103" s="1436"/>
      <c r="ASD103" s="1436"/>
      <c r="ASE103" s="1437"/>
      <c r="ASF103" s="1438"/>
      <c r="ASG103" s="1416"/>
      <c r="ASH103" s="1417"/>
      <c r="ASI103" s="1436"/>
      <c r="ASJ103" s="1436"/>
      <c r="ASK103" s="1437"/>
      <c r="ASL103" s="1438"/>
      <c r="ASM103" s="1416"/>
      <c r="ASN103" s="1417"/>
      <c r="ASO103" s="1436"/>
      <c r="ASP103" s="1436"/>
      <c r="ASQ103" s="1437"/>
      <c r="ASR103" s="1438"/>
      <c r="ASS103" s="1416"/>
      <c r="AST103" s="1417"/>
      <c r="ASU103" s="1436"/>
      <c r="ASV103" s="1436"/>
      <c r="ASW103" s="1437"/>
      <c r="ASX103" s="1438"/>
      <c r="ASY103" s="1416"/>
      <c r="ASZ103" s="1417"/>
      <c r="ATA103" s="1436"/>
      <c r="ATB103" s="1436"/>
      <c r="ATC103" s="1437"/>
      <c r="ATD103" s="1438"/>
      <c r="ATE103" s="1416"/>
      <c r="ATF103" s="1417"/>
      <c r="ATG103" s="1436"/>
      <c r="ATH103" s="1436"/>
      <c r="ATI103" s="1437"/>
      <c r="ATJ103" s="1438"/>
      <c r="ATK103" s="1416"/>
      <c r="ATL103" s="1417"/>
      <c r="ATM103" s="1436"/>
      <c r="ATN103" s="1436"/>
      <c r="ATO103" s="1437"/>
      <c r="ATP103" s="1438"/>
      <c r="ATQ103" s="1416"/>
      <c r="ATR103" s="1417"/>
      <c r="ATS103" s="1436"/>
      <c r="ATT103" s="1436"/>
      <c r="ATU103" s="1437"/>
      <c r="ATV103" s="1438"/>
      <c r="ATW103" s="1416"/>
      <c r="ATX103" s="1417"/>
      <c r="ATY103" s="1436"/>
      <c r="ATZ103" s="1436"/>
      <c r="AUA103" s="1437"/>
      <c r="AUB103" s="1438"/>
      <c r="AUC103" s="1416"/>
      <c r="AUD103" s="1417"/>
      <c r="AUE103" s="1436"/>
      <c r="AUF103" s="1436"/>
      <c r="AUG103" s="1437"/>
      <c r="AUH103" s="1438"/>
      <c r="AUI103" s="1416"/>
      <c r="AUJ103" s="1417"/>
      <c r="AUK103" s="1436"/>
      <c r="AUL103" s="1436"/>
      <c r="AUM103" s="1437"/>
      <c r="AUN103" s="1438"/>
      <c r="AUO103" s="1416"/>
      <c r="AUP103" s="1417"/>
      <c r="AUQ103" s="1436"/>
      <c r="AUR103" s="1436"/>
      <c r="AUS103" s="1437"/>
      <c r="AUT103" s="1438"/>
      <c r="AUU103" s="1416"/>
      <c r="AUV103" s="1417"/>
      <c r="AUW103" s="1436"/>
      <c r="AUX103" s="1436"/>
      <c r="AUY103" s="1437"/>
      <c r="AUZ103" s="1438"/>
      <c r="AVA103" s="1416"/>
      <c r="AVB103" s="1417"/>
      <c r="AVC103" s="1436"/>
      <c r="AVD103" s="1436"/>
      <c r="AVE103" s="1437"/>
      <c r="AVF103" s="1438"/>
      <c r="AVG103" s="1416"/>
      <c r="AVH103" s="1417"/>
      <c r="AVI103" s="1436"/>
      <c r="AVJ103" s="1436"/>
      <c r="AVK103" s="1437"/>
      <c r="AVL103" s="1438"/>
      <c r="AVM103" s="1416"/>
      <c r="AVN103" s="1417"/>
      <c r="AVO103" s="1436"/>
      <c r="AVP103" s="1436"/>
      <c r="AVQ103" s="1437"/>
      <c r="AVR103" s="1438"/>
      <c r="AVS103" s="1416"/>
      <c r="AVT103" s="1417"/>
      <c r="AVU103" s="1436"/>
      <c r="AVV103" s="1436"/>
      <c r="AVW103" s="1437"/>
      <c r="AVX103" s="1438"/>
      <c r="AVY103" s="1416"/>
      <c r="AVZ103" s="1417"/>
      <c r="AWA103" s="1436"/>
      <c r="AWB103" s="1436"/>
      <c r="AWC103" s="1437"/>
      <c r="AWD103" s="1438"/>
      <c r="AWE103" s="1416"/>
      <c r="AWF103" s="1417"/>
      <c r="AWG103" s="1436"/>
      <c r="AWH103" s="1436"/>
      <c r="AWI103" s="1437"/>
      <c r="AWJ103" s="1438"/>
      <c r="AWK103" s="1416"/>
      <c r="AWL103" s="1417"/>
      <c r="AWM103" s="1436"/>
      <c r="AWN103" s="1436"/>
      <c r="AWO103" s="1437"/>
      <c r="AWP103" s="1438"/>
      <c r="AWQ103" s="1416"/>
      <c r="AWR103" s="1417"/>
      <c r="AWS103" s="1436"/>
      <c r="AWT103" s="1436"/>
      <c r="AWU103" s="1437"/>
      <c r="AWV103" s="1438"/>
      <c r="AWW103" s="1416"/>
      <c r="AWX103" s="1417"/>
      <c r="AWY103" s="1436"/>
      <c r="AWZ103" s="1436"/>
      <c r="AXA103" s="1437"/>
      <c r="AXB103" s="1438"/>
      <c r="AXC103" s="1416"/>
      <c r="AXD103" s="1417"/>
      <c r="AXE103" s="1436"/>
      <c r="AXF103" s="1436"/>
      <c r="AXG103" s="1437"/>
      <c r="AXH103" s="1438"/>
      <c r="AXI103" s="1416"/>
      <c r="AXJ103" s="1417"/>
      <c r="AXK103" s="1436"/>
      <c r="AXL103" s="1436"/>
      <c r="AXM103" s="1437"/>
      <c r="AXN103" s="1438"/>
      <c r="AXO103" s="1416"/>
      <c r="AXP103" s="1417"/>
      <c r="AXQ103" s="1436"/>
      <c r="AXR103" s="1436"/>
      <c r="AXS103" s="1437"/>
      <c r="AXT103" s="1438"/>
      <c r="AXU103" s="1416"/>
      <c r="AXV103" s="1417"/>
      <c r="AXW103" s="1436"/>
      <c r="AXX103" s="1436"/>
      <c r="AXY103" s="1437"/>
      <c r="AXZ103" s="1438"/>
      <c r="AYA103" s="1416"/>
      <c r="AYB103" s="1417"/>
      <c r="AYC103" s="1436"/>
      <c r="AYD103" s="1436"/>
      <c r="AYE103" s="1437"/>
      <c r="AYF103" s="1438"/>
      <c r="AYG103" s="1416"/>
      <c r="AYH103" s="1417"/>
      <c r="AYI103" s="1436"/>
      <c r="AYJ103" s="1436"/>
      <c r="AYK103" s="1437"/>
      <c r="AYL103" s="1438"/>
      <c r="AYM103" s="1416"/>
      <c r="AYN103" s="1417"/>
      <c r="AYO103" s="1436"/>
      <c r="AYP103" s="1436"/>
      <c r="AYQ103" s="1437"/>
      <c r="AYR103" s="1438"/>
      <c r="AYS103" s="1416"/>
      <c r="AYT103" s="1417"/>
      <c r="AYU103" s="1436"/>
      <c r="AYV103" s="1436"/>
      <c r="AYW103" s="1437"/>
      <c r="AYX103" s="1438"/>
      <c r="AYY103" s="1416"/>
      <c r="AYZ103" s="1417"/>
      <c r="AZA103" s="1436"/>
      <c r="AZB103" s="1436"/>
      <c r="AZC103" s="1437"/>
      <c r="AZD103" s="1438"/>
      <c r="AZE103" s="1416"/>
      <c r="AZF103" s="1417"/>
      <c r="AZG103" s="1436"/>
      <c r="AZH103" s="1436"/>
      <c r="AZI103" s="1437"/>
      <c r="AZJ103" s="1438"/>
      <c r="AZK103" s="1416"/>
      <c r="AZL103" s="1417"/>
      <c r="AZM103" s="1436"/>
      <c r="AZN103" s="1436"/>
      <c r="AZO103" s="1437"/>
      <c r="AZP103" s="1438"/>
      <c r="AZQ103" s="1416"/>
      <c r="AZR103" s="1417"/>
      <c r="AZS103" s="1436"/>
      <c r="AZT103" s="1436"/>
      <c r="AZU103" s="1437"/>
      <c r="AZV103" s="1438"/>
      <c r="AZW103" s="1416"/>
      <c r="AZX103" s="1417"/>
      <c r="AZY103" s="1436"/>
      <c r="AZZ103" s="1436"/>
      <c r="BAA103" s="1437"/>
      <c r="BAB103" s="1438"/>
      <c r="BAC103" s="1416"/>
      <c r="BAD103" s="1417"/>
      <c r="BAE103" s="1436"/>
      <c r="BAF103" s="1436"/>
      <c r="BAG103" s="1437"/>
      <c r="BAH103" s="1438"/>
      <c r="BAI103" s="1416"/>
      <c r="BAJ103" s="1417"/>
      <c r="BAK103" s="1436"/>
      <c r="BAL103" s="1436"/>
      <c r="BAM103" s="1437"/>
      <c r="BAN103" s="1438"/>
      <c r="BAO103" s="1416"/>
      <c r="BAP103" s="1417"/>
      <c r="BAQ103" s="1436"/>
      <c r="BAR103" s="1436"/>
      <c r="BAS103" s="1437"/>
      <c r="BAT103" s="1438"/>
      <c r="BAU103" s="1416"/>
      <c r="BAV103" s="1417"/>
      <c r="BAW103" s="1436"/>
      <c r="BAX103" s="1436"/>
      <c r="BAY103" s="1437"/>
      <c r="BAZ103" s="1438"/>
      <c r="BBA103" s="1416"/>
      <c r="BBB103" s="1417"/>
      <c r="BBC103" s="1436"/>
      <c r="BBD103" s="1436"/>
      <c r="BBE103" s="1437"/>
      <c r="BBF103" s="1438"/>
      <c r="BBG103" s="1416"/>
      <c r="BBH103" s="1417"/>
      <c r="BBI103" s="1436"/>
      <c r="BBJ103" s="1436"/>
      <c r="BBK103" s="1437"/>
      <c r="BBL103" s="1438"/>
      <c r="BBM103" s="1416"/>
      <c r="BBN103" s="1417"/>
      <c r="BBO103" s="1436"/>
      <c r="BBP103" s="1436"/>
      <c r="BBQ103" s="1437"/>
      <c r="BBR103" s="1438"/>
      <c r="BBS103" s="1416"/>
      <c r="BBT103" s="1417"/>
      <c r="BBU103" s="1436"/>
      <c r="BBV103" s="1436"/>
      <c r="BBW103" s="1437"/>
      <c r="BBX103" s="1438"/>
      <c r="BBY103" s="1416"/>
      <c r="BBZ103" s="1417"/>
      <c r="BCA103" s="1436"/>
      <c r="BCB103" s="1436"/>
      <c r="BCC103" s="1437"/>
      <c r="BCD103" s="1438"/>
      <c r="BCE103" s="1416"/>
      <c r="BCF103" s="1417"/>
      <c r="BCG103" s="1436"/>
      <c r="BCH103" s="1436"/>
      <c r="BCI103" s="1437"/>
      <c r="BCJ103" s="1438"/>
      <c r="BCK103" s="1416"/>
      <c r="BCL103" s="1417"/>
      <c r="BCM103" s="1436"/>
      <c r="BCN103" s="1436"/>
      <c r="BCO103" s="1437"/>
      <c r="BCP103" s="1438"/>
      <c r="BCQ103" s="1416"/>
      <c r="BCR103" s="1417"/>
      <c r="BCS103" s="1436"/>
      <c r="BCT103" s="1436"/>
      <c r="BCU103" s="1437"/>
      <c r="BCV103" s="1438"/>
      <c r="BCW103" s="1416"/>
      <c r="BCX103" s="1417"/>
      <c r="BCY103" s="1436"/>
      <c r="BCZ103" s="1436"/>
      <c r="BDA103" s="1437"/>
      <c r="BDB103" s="1438"/>
      <c r="BDC103" s="1416"/>
      <c r="BDD103" s="1417"/>
      <c r="BDE103" s="1436"/>
      <c r="BDF103" s="1436"/>
      <c r="BDG103" s="1437"/>
      <c r="BDH103" s="1438"/>
      <c r="BDI103" s="1416"/>
      <c r="BDJ103" s="1417"/>
      <c r="BDK103" s="1436"/>
      <c r="BDL103" s="1436"/>
      <c r="BDM103" s="1437"/>
      <c r="BDN103" s="1438"/>
      <c r="BDO103" s="1416"/>
      <c r="BDP103" s="1417"/>
      <c r="BDQ103" s="1436"/>
      <c r="BDR103" s="1436"/>
      <c r="BDS103" s="1437"/>
      <c r="BDT103" s="1438"/>
      <c r="BDU103" s="1416"/>
      <c r="BDV103" s="1417"/>
      <c r="BDW103" s="1436"/>
      <c r="BDX103" s="1436"/>
      <c r="BDY103" s="1437"/>
      <c r="BDZ103" s="1438"/>
      <c r="BEA103" s="1416"/>
      <c r="BEB103" s="1417"/>
      <c r="BEC103" s="1436"/>
      <c r="BED103" s="1436"/>
      <c r="BEE103" s="1437"/>
      <c r="BEF103" s="1438"/>
      <c r="BEG103" s="1416"/>
      <c r="BEH103" s="1417"/>
      <c r="BEI103" s="1436"/>
      <c r="BEJ103" s="1436"/>
      <c r="BEK103" s="1437"/>
      <c r="BEL103" s="1438"/>
      <c r="BEM103" s="1416"/>
      <c r="BEN103" s="1417"/>
      <c r="BEO103" s="1436"/>
      <c r="BEP103" s="1436"/>
      <c r="BEQ103" s="1437"/>
      <c r="BER103" s="1438"/>
      <c r="BES103" s="1416"/>
      <c r="BET103" s="1417"/>
      <c r="BEU103" s="1436"/>
      <c r="BEV103" s="1436"/>
      <c r="BEW103" s="1437"/>
      <c r="BEX103" s="1438"/>
      <c r="BEY103" s="1416"/>
      <c r="BEZ103" s="1417"/>
      <c r="BFA103" s="1436"/>
      <c r="BFB103" s="1436"/>
      <c r="BFC103" s="1437"/>
      <c r="BFD103" s="1438"/>
      <c r="BFE103" s="1416"/>
      <c r="BFF103" s="1417"/>
      <c r="BFG103" s="1436"/>
      <c r="BFH103" s="1436"/>
      <c r="BFI103" s="1437"/>
      <c r="BFJ103" s="1438"/>
      <c r="BFK103" s="1416"/>
      <c r="BFL103" s="1417"/>
      <c r="BFM103" s="1436"/>
      <c r="BFN103" s="1436"/>
      <c r="BFO103" s="1437"/>
      <c r="BFP103" s="1438"/>
      <c r="BFQ103" s="1416"/>
      <c r="BFR103" s="1417"/>
      <c r="BFS103" s="1436"/>
      <c r="BFT103" s="1436"/>
      <c r="BFU103" s="1437"/>
      <c r="BFV103" s="1438"/>
      <c r="BFW103" s="1416"/>
      <c r="BFX103" s="1417"/>
      <c r="BFY103" s="1436"/>
      <c r="BFZ103" s="1436"/>
      <c r="BGA103" s="1437"/>
      <c r="BGB103" s="1438"/>
      <c r="BGC103" s="1416"/>
      <c r="BGD103" s="1417"/>
      <c r="BGE103" s="1436"/>
      <c r="BGF103" s="1436"/>
      <c r="BGG103" s="1437"/>
      <c r="BGH103" s="1438"/>
      <c r="BGI103" s="1416"/>
      <c r="BGJ103" s="1417"/>
      <c r="BGK103" s="1436"/>
      <c r="BGL103" s="1436"/>
      <c r="BGM103" s="1437"/>
      <c r="BGN103" s="1438"/>
      <c r="BGO103" s="1416"/>
      <c r="BGP103" s="1417"/>
      <c r="BGQ103" s="1436"/>
      <c r="BGR103" s="1436"/>
      <c r="BGS103" s="1437"/>
      <c r="BGT103" s="1438"/>
      <c r="BGU103" s="1416"/>
      <c r="BGV103" s="1417"/>
      <c r="BGW103" s="1436"/>
      <c r="BGX103" s="1436"/>
      <c r="BGY103" s="1437"/>
      <c r="BGZ103" s="1438"/>
      <c r="BHA103" s="1416"/>
      <c r="BHB103" s="1417"/>
      <c r="BHC103" s="1436"/>
      <c r="BHD103" s="1436"/>
      <c r="BHE103" s="1437"/>
      <c r="BHF103" s="1438"/>
      <c r="BHG103" s="1416"/>
      <c r="BHH103" s="1417"/>
      <c r="BHI103" s="1436"/>
      <c r="BHJ103" s="1436"/>
      <c r="BHK103" s="1437"/>
      <c r="BHL103" s="1438"/>
      <c r="BHM103" s="1416"/>
      <c r="BHN103" s="1417"/>
      <c r="BHO103" s="1436"/>
      <c r="BHP103" s="1436"/>
      <c r="BHQ103" s="1437"/>
      <c r="BHR103" s="1438"/>
      <c r="BHS103" s="1416"/>
      <c r="BHT103" s="1417"/>
      <c r="BHU103" s="1436"/>
      <c r="BHV103" s="1436"/>
      <c r="BHW103" s="1437"/>
      <c r="BHX103" s="1438"/>
      <c r="BHY103" s="1416"/>
      <c r="BHZ103" s="1417"/>
      <c r="BIA103" s="1436"/>
      <c r="BIB103" s="1436"/>
      <c r="BIC103" s="1437"/>
      <c r="BID103" s="1438"/>
      <c r="BIE103" s="1416"/>
      <c r="BIF103" s="1417"/>
      <c r="BIG103" s="1436"/>
      <c r="BIH103" s="1436"/>
      <c r="BII103" s="1437"/>
      <c r="BIJ103" s="1438"/>
      <c r="BIK103" s="1416"/>
      <c r="BIL103" s="1417"/>
      <c r="BIM103" s="1436"/>
      <c r="BIN103" s="1436"/>
      <c r="BIO103" s="1437"/>
      <c r="BIP103" s="1438"/>
      <c r="BIQ103" s="1416"/>
      <c r="BIR103" s="1417"/>
      <c r="BIS103" s="1436"/>
      <c r="BIT103" s="1436"/>
      <c r="BIU103" s="1437"/>
      <c r="BIV103" s="1438"/>
      <c r="BIW103" s="1416"/>
      <c r="BIX103" s="1417"/>
      <c r="BIY103" s="1436"/>
      <c r="BIZ103" s="1436"/>
      <c r="BJA103" s="1437"/>
      <c r="BJB103" s="1438"/>
      <c r="BJC103" s="1416"/>
      <c r="BJD103" s="1417"/>
      <c r="BJE103" s="1436"/>
      <c r="BJF103" s="1436"/>
      <c r="BJG103" s="1437"/>
      <c r="BJH103" s="1438"/>
      <c r="BJI103" s="1416"/>
      <c r="BJJ103" s="1417"/>
      <c r="BJK103" s="1436"/>
      <c r="BJL103" s="1436"/>
      <c r="BJM103" s="1437"/>
      <c r="BJN103" s="1438"/>
      <c r="BJO103" s="1416"/>
      <c r="BJP103" s="1417"/>
      <c r="BJQ103" s="1436"/>
      <c r="BJR103" s="1436"/>
      <c r="BJS103" s="1437"/>
      <c r="BJT103" s="1438"/>
      <c r="BJU103" s="1416"/>
      <c r="BJV103" s="1417"/>
      <c r="BJW103" s="1436"/>
      <c r="BJX103" s="1436"/>
      <c r="BJY103" s="1437"/>
      <c r="BJZ103" s="1438"/>
      <c r="BKA103" s="1416"/>
      <c r="BKB103" s="1417"/>
      <c r="BKC103" s="1436"/>
      <c r="BKD103" s="1436"/>
      <c r="BKE103" s="1437"/>
      <c r="BKF103" s="1438"/>
      <c r="BKG103" s="1416"/>
      <c r="BKH103" s="1417"/>
      <c r="BKI103" s="1436"/>
      <c r="BKJ103" s="1436"/>
      <c r="BKK103" s="1437"/>
      <c r="BKL103" s="1438"/>
      <c r="BKM103" s="1416"/>
      <c r="BKN103" s="1417"/>
      <c r="BKO103" s="1436"/>
      <c r="BKP103" s="1436"/>
      <c r="BKQ103" s="1437"/>
      <c r="BKR103" s="1438"/>
      <c r="BKS103" s="1416"/>
      <c r="BKT103" s="1417"/>
      <c r="BKU103" s="1436"/>
      <c r="BKV103" s="1436"/>
      <c r="BKW103" s="1437"/>
      <c r="BKX103" s="1438"/>
      <c r="BKY103" s="1416"/>
      <c r="BKZ103" s="1417"/>
      <c r="BLA103" s="1436"/>
      <c r="BLB103" s="1436"/>
      <c r="BLC103" s="1437"/>
      <c r="BLD103" s="1438"/>
      <c r="BLE103" s="1416"/>
      <c r="BLF103" s="1417"/>
      <c r="BLG103" s="1436"/>
      <c r="BLH103" s="1436"/>
      <c r="BLI103" s="1437"/>
      <c r="BLJ103" s="1438"/>
      <c r="BLK103" s="1416"/>
      <c r="BLL103" s="1417"/>
      <c r="BLM103" s="1436"/>
      <c r="BLN103" s="1436"/>
      <c r="BLO103" s="1437"/>
      <c r="BLP103" s="1438"/>
      <c r="BLQ103" s="1416"/>
      <c r="BLR103" s="1417"/>
      <c r="BLS103" s="1436"/>
      <c r="BLT103" s="1436"/>
      <c r="BLU103" s="1437"/>
      <c r="BLV103" s="1438"/>
      <c r="BLW103" s="1416"/>
      <c r="BLX103" s="1417"/>
      <c r="BLY103" s="1436"/>
      <c r="BLZ103" s="1436"/>
      <c r="BMA103" s="1437"/>
      <c r="BMB103" s="1438"/>
      <c r="BMC103" s="1416"/>
      <c r="BMD103" s="1417"/>
      <c r="BME103" s="1436"/>
      <c r="BMF103" s="1436"/>
      <c r="BMG103" s="1437"/>
      <c r="BMH103" s="1438"/>
      <c r="BMI103" s="1416"/>
      <c r="BMJ103" s="1417"/>
      <c r="BMK103" s="1436"/>
      <c r="BML103" s="1436"/>
      <c r="BMM103" s="1437"/>
      <c r="BMN103" s="1438"/>
      <c r="BMO103" s="1416"/>
      <c r="BMP103" s="1417"/>
      <c r="BMQ103" s="1436"/>
      <c r="BMR103" s="1436"/>
      <c r="BMS103" s="1437"/>
      <c r="BMT103" s="1438"/>
      <c r="BMU103" s="1416"/>
      <c r="BMV103" s="1417"/>
      <c r="BMW103" s="1436"/>
      <c r="BMX103" s="1436"/>
      <c r="BMY103" s="1437"/>
      <c r="BMZ103" s="1438"/>
      <c r="BNA103" s="1416"/>
      <c r="BNB103" s="1417"/>
      <c r="BNC103" s="1436"/>
      <c r="BND103" s="1436"/>
      <c r="BNE103" s="1437"/>
      <c r="BNF103" s="1438"/>
      <c r="BNG103" s="1416"/>
      <c r="BNH103" s="1417"/>
      <c r="BNI103" s="1436"/>
      <c r="BNJ103" s="1436"/>
      <c r="BNK103" s="1437"/>
      <c r="BNL103" s="1438"/>
      <c r="BNM103" s="1416"/>
      <c r="BNN103" s="1417"/>
      <c r="BNO103" s="1436"/>
      <c r="BNP103" s="1436"/>
      <c r="BNQ103" s="1437"/>
      <c r="BNR103" s="1438"/>
      <c r="BNS103" s="1416"/>
      <c r="BNT103" s="1417"/>
      <c r="BNU103" s="1436"/>
      <c r="BNV103" s="1436"/>
      <c r="BNW103" s="1437"/>
      <c r="BNX103" s="1438"/>
      <c r="BNY103" s="1416"/>
      <c r="BNZ103" s="1417"/>
      <c r="BOA103" s="1436"/>
      <c r="BOB103" s="1436"/>
      <c r="BOC103" s="1437"/>
      <c r="BOD103" s="1438"/>
      <c r="BOE103" s="1416"/>
      <c r="BOF103" s="1417"/>
      <c r="BOG103" s="1436"/>
      <c r="BOH103" s="1436"/>
      <c r="BOI103" s="1437"/>
      <c r="BOJ103" s="1438"/>
      <c r="BOK103" s="1416"/>
      <c r="BOL103" s="1417"/>
      <c r="BOM103" s="1436"/>
      <c r="BON103" s="1436"/>
      <c r="BOO103" s="1437"/>
      <c r="BOP103" s="1438"/>
      <c r="BOQ103" s="1416"/>
      <c r="BOR103" s="1417"/>
      <c r="BOS103" s="1436"/>
      <c r="BOT103" s="1436"/>
      <c r="BOU103" s="1437"/>
      <c r="BOV103" s="1438"/>
      <c r="BOW103" s="1416"/>
      <c r="BOX103" s="1417"/>
      <c r="BOY103" s="1436"/>
      <c r="BOZ103" s="1436"/>
      <c r="BPA103" s="1437"/>
      <c r="BPB103" s="1438"/>
      <c r="BPC103" s="1416"/>
      <c r="BPD103" s="1417"/>
      <c r="BPE103" s="1436"/>
      <c r="BPF103" s="1436"/>
      <c r="BPG103" s="1437"/>
      <c r="BPH103" s="1438"/>
      <c r="BPI103" s="1416"/>
      <c r="BPJ103" s="1417"/>
      <c r="BPK103" s="1436"/>
      <c r="BPL103" s="1436"/>
      <c r="BPM103" s="1437"/>
      <c r="BPN103" s="1438"/>
      <c r="BPO103" s="1416"/>
      <c r="BPP103" s="1417"/>
      <c r="BPQ103" s="1436"/>
      <c r="BPR103" s="1436"/>
      <c r="BPS103" s="1437"/>
      <c r="BPT103" s="1438"/>
      <c r="BPU103" s="1416"/>
      <c r="BPV103" s="1417"/>
      <c r="BPW103" s="1436"/>
      <c r="BPX103" s="1436"/>
      <c r="BPY103" s="1437"/>
      <c r="BPZ103" s="1438"/>
      <c r="BQA103" s="1416"/>
      <c r="BQB103" s="1417"/>
      <c r="BQC103" s="1436"/>
      <c r="BQD103" s="1436"/>
      <c r="BQE103" s="1437"/>
      <c r="BQF103" s="1438"/>
      <c r="BQG103" s="1416"/>
      <c r="BQH103" s="1417"/>
      <c r="BQI103" s="1436"/>
      <c r="BQJ103" s="1436"/>
      <c r="BQK103" s="1437"/>
      <c r="BQL103" s="1438"/>
      <c r="BQM103" s="1416"/>
      <c r="BQN103" s="1417"/>
      <c r="BQO103" s="1436"/>
      <c r="BQP103" s="1436"/>
      <c r="BQQ103" s="1437"/>
      <c r="BQR103" s="1438"/>
      <c r="BQS103" s="1416"/>
      <c r="BQT103" s="1417"/>
      <c r="BQU103" s="1436"/>
      <c r="BQV103" s="1436"/>
      <c r="BQW103" s="1437"/>
      <c r="BQX103" s="1438"/>
      <c r="BQY103" s="1416"/>
      <c r="BQZ103" s="1417"/>
      <c r="BRA103" s="1436"/>
      <c r="BRB103" s="1436"/>
      <c r="BRC103" s="1437"/>
      <c r="BRD103" s="1438"/>
      <c r="BRE103" s="1416"/>
      <c r="BRF103" s="1417"/>
      <c r="BRG103" s="1436"/>
      <c r="BRH103" s="1436"/>
      <c r="BRI103" s="1437"/>
      <c r="BRJ103" s="1438"/>
      <c r="BRK103" s="1416"/>
      <c r="BRL103" s="1417"/>
      <c r="BRM103" s="1436"/>
      <c r="BRN103" s="1436"/>
      <c r="BRO103" s="1437"/>
      <c r="BRP103" s="1438"/>
      <c r="BRQ103" s="1416"/>
      <c r="BRR103" s="1417"/>
      <c r="BRS103" s="1436"/>
      <c r="BRT103" s="1436"/>
      <c r="BRU103" s="1437"/>
      <c r="BRV103" s="1438"/>
      <c r="BRW103" s="1416"/>
      <c r="BRX103" s="1417"/>
      <c r="BRY103" s="1436"/>
      <c r="BRZ103" s="1436"/>
      <c r="BSA103" s="1437"/>
      <c r="BSB103" s="1438"/>
      <c r="BSC103" s="1416"/>
      <c r="BSD103" s="1417"/>
      <c r="BSE103" s="1436"/>
      <c r="BSF103" s="1436"/>
      <c r="BSG103" s="1437"/>
      <c r="BSH103" s="1438"/>
      <c r="BSI103" s="1416"/>
      <c r="BSJ103" s="1417"/>
      <c r="BSK103" s="1436"/>
      <c r="BSL103" s="1436"/>
      <c r="BSM103" s="1437"/>
      <c r="BSN103" s="1438"/>
      <c r="BSO103" s="1416"/>
      <c r="BSP103" s="1417"/>
      <c r="BSQ103" s="1436"/>
      <c r="BSR103" s="1436"/>
      <c r="BSS103" s="1437"/>
      <c r="BST103" s="1438"/>
      <c r="BSU103" s="1416"/>
      <c r="BSV103" s="1417"/>
      <c r="BSW103" s="1436"/>
      <c r="BSX103" s="1436"/>
      <c r="BSY103" s="1437"/>
      <c r="BSZ103" s="1438"/>
      <c r="BTA103" s="1416"/>
      <c r="BTB103" s="1417"/>
      <c r="BTC103" s="1436"/>
      <c r="BTD103" s="1436"/>
      <c r="BTE103" s="1437"/>
      <c r="BTF103" s="1438"/>
      <c r="BTG103" s="1416"/>
      <c r="BTH103" s="1417"/>
      <c r="BTI103" s="1436"/>
      <c r="BTJ103" s="1436"/>
      <c r="BTK103" s="1437"/>
      <c r="BTL103" s="1438"/>
      <c r="BTM103" s="1416"/>
      <c r="BTN103" s="1417"/>
      <c r="BTO103" s="1436"/>
      <c r="BTP103" s="1436"/>
      <c r="BTQ103" s="1437"/>
      <c r="BTR103" s="1438"/>
      <c r="BTS103" s="1416"/>
      <c r="BTT103" s="1417"/>
      <c r="BTU103" s="1436"/>
      <c r="BTV103" s="1436"/>
      <c r="BTW103" s="1437"/>
      <c r="BTX103" s="1438"/>
      <c r="BTY103" s="1416"/>
      <c r="BTZ103" s="1417"/>
      <c r="BUA103" s="1436"/>
      <c r="BUB103" s="1436"/>
      <c r="BUC103" s="1437"/>
      <c r="BUD103" s="1438"/>
      <c r="BUE103" s="1416"/>
      <c r="BUF103" s="1417"/>
      <c r="BUG103" s="1436"/>
      <c r="BUH103" s="1436"/>
      <c r="BUI103" s="1437"/>
      <c r="BUJ103" s="1438"/>
      <c r="BUK103" s="1416"/>
      <c r="BUL103" s="1417"/>
      <c r="BUM103" s="1436"/>
      <c r="BUN103" s="1436"/>
      <c r="BUO103" s="1437"/>
      <c r="BUP103" s="1438"/>
      <c r="BUQ103" s="1416"/>
      <c r="BUR103" s="1417"/>
      <c r="BUS103" s="1436"/>
      <c r="BUT103" s="1436"/>
      <c r="BUU103" s="1437"/>
      <c r="BUV103" s="1438"/>
      <c r="BUW103" s="1416"/>
      <c r="BUX103" s="1417"/>
      <c r="BUY103" s="1436"/>
      <c r="BUZ103" s="1436"/>
      <c r="BVA103" s="1437"/>
      <c r="BVB103" s="1438"/>
      <c r="BVC103" s="1416"/>
      <c r="BVD103" s="1417"/>
      <c r="BVE103" s="1436"/>
      <c r="BVF103" s="1436"/>
      <c r="BVG103" s="1437"/>
      <c r="BVH103" s="1438"/>
      <c r="BVI103" s="1416"/>
      <c r="BVJ103" s="1417"/>
      <c r="BVK103" s="1436"/>
      <c r="BVL103" s="1436"/>
      <c r="BVM103" s="1437"/>
      <c r="BVN103" s="1438"/>
      <c r="BVO103" s="1416"/>
      <c r="BVP103" s="1417"/>
      <c r="BVQ103" s="1436"/>
      <c r="BVR103" s="1436"/>
      <c r="BVS103" s="1437"/>
      <c r="BVT103" s="1438"/>
      <c r="BVU103" s="1416"/>
      <c r="BVV103" s="1417"/>
      <c r="BVW103" s="1436"/>
      <c r="BVX103" s="1436"/>
      <c r="BVY103" s="1437"/>
      <c r="BVZ103" s="1438"/>
      <c r="BWA103" s="1416"/>
      <c r="BWB103" s="1417"/>
      <c r="BWC103" s="1436"/>
      <c r="BWD103" s="1436"/>
      <c r="BWE103" s="1437"/>
      <c r="BWF103" s="1438"/>
      <c r="BWG103" s="1416"/>
      <c r="BWH103" s="1417"/>
      <c r="BWI103" s="1436"/>
      <c r="BWJ103" s="1436"/>
      <c r="BWK103" s="1437"/>
      <c r="BWL103" s="1438"/>
      <c r="BWM103" s="1416"/>
      <c r="BWN103" s="1417"/>
      <c r="BWO103" s="1436"/>
      <c r="BWP103" s="1436"/>
      <c r="BWQ103" s="1437"/>
      <c r="BWR103" s="1438"/>
      <c r="BWS103" s="1416"/>
      <c r="BWT103" s="1417"/>
      <c r="BWU103" s="1436"/>
      <c r="BWV103" s="1436"/>
      <c r="BWW103" s="1437"/>
      <c r="BWX103" s="1438"/>
      <c r="BWY103" s="1416"/>
      <c r="BWZ103" s="1417"/>
      <c r="BXA103" s="1436"/>
      <c r="BXB103" s="1436"/>
      <c r="BXC103" s="1437"/>
      <c r="BXD103" s="1438"/>
      <c r="BXE103" s="1416"/>
      <c r="BXF103" s="1417"/>
      <c r="BXG103" s="1436"/>
      <c r="BXH103" s="1436"/>
      <c r="BXI103" s="1437"/>
      <c r="BXJ103" s="1438"/>
      <c r="BXK103" s="1416"/>
      <c r="BXL103" s="1417"/>
      <c r="BXM103" s="1436"/>
      <c r="BXN103" s="1436"/>
      <c r="BXO103" s="1437"/>
      <c r="BXP103" s="1438"/>
      <c r="BXQ103" s="1416"/>
      <c r="BXR103" s="1417"/>
      <c r="BXS103" s="1436"/>
      <c r="BXT103" s="1436"/>
      <c r="BXU103" s="1437"/>
      <c r="BXV103" s="1438"/>
      <c r="BXW103" s="1416"/>
      <c r="BXX103" s="1417"/>
      <c r="BXY103" s="1436"/>
      <c r="BXZ103" s="1436"/>
      <c r="BYA103" s="1437"/>
      <c r="BYB103" s="1438"/>
      <c r="BYC103" s="1416"/>
      <c r="BYD103" s="1417"/>
      <c r="BYE103" s="1436"/>
      <c r="BYF103" s="1436"/>
      <c r="BYG103" s="1437"/>
      <c r="BYH103" s="1438"/>
      <c r="BYI103" s="1416"/>
      <c r="BYJ103" s="1417"/>
      <c r="BYK103" s="1436"/>
      <c r="BYL103" s="1436"/>
      <c r="BYM103" s="1437"/>
      <c r="BYN103" s="1438"/>
      <c r="BYO103" s="1416"/>
      <c r="BYP103" s="1417"/>
      <c r="BYQ103" s="1436"/>
      <c r="BYR103" s="1436"/>
      <c r="BYS103" s="1437"/>
      <c r="BYT103" s="1438"/>
      <c r="BYU103" s="1416"/>
      <c r="BYV103" s="1417"/>
      <c r="BYW103" s="1436"/>
      <c r="BYX103" s="1436"/>
      <c r="BYY103" s="1437"/>
      <c r="BYZ103" s="1438"/>
      <c r="BZA103" s="1416"/>
      <c r="BZB103" s="1417"/>
      <c r="BZC103" s="1436"/>
      <c r="BZD103" s="1436"/>
      <c r="BZE103" s="1437"/>
      <c r="BZF103" s="1438"/>
      <c r="BZG103" s="1416"/>
      <c r="BZH103" s="1417"/>
      <c r="BZI103" s="1436"/>
      <c r="BZJ103" s="1436"/>
      <c r="BZK103" s="1437"/>
      <c r="BZL103" s="1438"/>
      <c r="BZM103" s="1416"/>
      <c r="BZN103" s="1417"/>
      <c r="BZO103" s="1436"/>
      <c r="BZP103" s="1436"/>
      <c r="BZQ103" s="1437"/>
      <c r="BZR103" s="1438"/>
      <c r="BZS103" s="1416"/>
      <c r="BZT103" s="1417"/>
      <c r="BZU103" s="1436"/>
      <c r="BZV103" s="1436"/>
      <c r="BZW103" s="1437"/>
      <c r="BZX103" s="1438"/>
      <c r="BZY103" s="1416"/>
      <c r="BZZ103" s="1417"/>
      <c r="CAA103" s="1436"/>
      <c r="CAB103" s="1436"/>
      <c r="CAC103" s="1437"/>
      <c r="CAD103" s="1438"/>
      <c r="CAE103" s="1416"/>
      <c r="CAF103" s="1417"/>
      <c r="CAG103" s="1436"/>
      <c r="CAH103" s="1436"/>
      <c r="CAI103" s="1437"/>
      <c r="CAJ103" s="1438"/>
      <c r="CAK103" s="1416"/>
      <c r="CAL103" s="1417"/>
      <c r="CAM103" s="1436"/>
      <c r="CAN103" s="1436"/>
      <c r="CAO103" s="1437"/>
      <c r="CAP103" s="1438"/>
      <c r="CAQ103" s="1416"/>
      <c r="CAR103" s="1417"/>
      <c r="CAS103" s="1436"/>
      <c r="CAT103" s="1436"/>
      <c r="CAU103" s="1437"/>
      <c r="CAV103" s="1438"/>
      <c r="CAW103" s="1416"/>
      <c r="CAX103" s="1417"/>
      <c r="CAY103" s="1436"/>
      <c r="CAZ103" s="1436"/>
      <c r="CBA103" s="1437"/>
      <c r="CBB103" s="1438"/>
      <c r="CBC103" s="1416"/>
      <c r="CBD103" s="1417"/>
      <c r="CBE103" s="1436"/>
      <c r="CBF103" s="1436"/>
      <c r="CBG103" s="1437"/>
      <c r="CBH103" s="1438"/>
      <c r="CBI103" s="1416"/>
      <c r="CBJ103" s="1417"/>
      <c r="CBK103" s="1436"/>
      <c r="CBL103" s="1436"/>
      <c r="CBM103" s="1437"/>
      <c r="CBN103" s="1438"/>
      <c r="CBO103" s="1416"/>
      <c r="CBP103" s="1417"/>
      <c r="CBQ103" s="1436"/>
      <c r="CBR103" s="1436"/>
      <c r="CBS103" s="1437"/>
      <c r="CBT103" s="1438"/>
      <c r="CBU103" s="1416"/>
      <c r="CBV103" s="1417"/>
      <c r="CBW103" s="1436"/>
      <c r="CBX103" s="1436"/>
      <c r="CBY103" s="1437"/>
      <c r="CBZ103" s="1438"/>
      <c r="CCA103" s="1416"/>
      <c r="CCB103" s="1417"/>
      <c r="CCC103" s="1436"/>
      <c r="CCD103" s="1436"/>
      <c r="CCE103" s="1437"/>
      <c r="CCF103" s="1438"/>
      <c r="CCG103" s="1416"/>
      <c r="CCH103" s="1417"/>
      <c r="CCI103" s="1436"/>
      <c r="CCJ103" s="1436"/>
      <c r="CCK103" s="1437"/>
      <c r="CCL103" s="1438"/>
      <c r="CCM103" s="1416"/>
      <c r="CCN103" s="1417"/>
      <c r="CCO103" s="1436"/>
      <c r="CCP103" s="1436"/>
      <c r="CCQ103" s="1437"/>
      <c r="CCR103" s="1438"/>
      <c r="CCS103" s="1416"/>
      <c r="CCT103" s="1417"/>
      <c r="CCU103" s="1436"/>
      <c r="CCV103" s="1436"/>
      <c r="CCW103" s="1437"/>
      <c r="CCX103" s="1438"/>
      <c r="CCY103" s="1416"/>
      <c r="CCZ103" s="1417"/>
      <c r="CDA103" s="1436"/>
      <c r="CDB103" s="1436"/>
      <c r="CDC103" s="1437"/>
      <c r="CDD103" s="1438"/>
      <c r="CDE103" s="1416"/>
      <c r="CDF103" s="1417"/>
      <c r="CDG103" s="1436"/>
      <c r="CDH103" s="1436"/>
      <c r="CDI103" s="1437"/>
      <c r="CDJ103" s="1438"/>
      <c r="CDK103" s="1416"/>
      <c r="CDL103" s="1417"/>
      <c r="CDM103" s="1436"/>
      <c r="CDN103" s="1436"/>
      <c r="CDO103" s="1437"/>
      <c r="CDP103" s="1438"/>
      <c r="CDQ103" s="1416"/>
      <c r="CDR103" s="1417"/>
      <c r="CDS103" s="1436"/>
      <c r="CDT103" s="1436"/>
      <c r="CDU103" s="1437"/>
      <c r="CDV103" s="1438"/>
      <c r="CDW103" s="1416"/>
      <c r="CDX103" s="1417"/>
      <c r="CDY103" s="1436"/>
      <c r="CDZ103" s="1436"/>
      <c r="CEA103" s="1437"/>
      <c r="CEB103" s="1438"/>
      <c r="CEC103" s="1416"/>
      <c r="CED103" s="1417"/>
      <c r="CEE103" s="1436"/>
      <c r="CEF103" s="1436"/>
      <c r="CEG103" s="1437"/>
      <c r="CEH103" s="1438"/>
      <c r="CEI103" s="1416"/>
      <c r="CEJ103" s="1417"/>
      <c r="CEK103" s="1436"/>
      <c r="CEL103" s="1436"/>
      <c r="CEM103" s="1437"/>
      <c r="CEN103" s="1438"/>
      <c r="CEO103" s="1416"/>
      <c r="CEP103" s="1417"/>
      <c r="CEQ103" s="1436"/>
      <c r="CER103" s="1436"/>
      <c r="CES103" s="1437"/>
      <c r="CET103" s="1438"/>
      <c r="CEU103" s="1416"/>
      <c r="CEV103" s="1417"/>
      <c r="CEW103" s="1436"/>
      <c r="CEX103" s="1436"/>
      <c r="CEY103" s="1437"/>
      <c r="CEZ103" s="1438"/>
      <c r="CFA103" s="1416"/>
      <c r="CFB103" s="1417"/>
      <c r="CFC103" s="1436"/>
      <c r="CFD103" s="1436"/>
      <c r="CFE103" s="1437"/>
      <c r="CFF103" s="1438"/>
      <c r="CFG103" s="1416"/>
      <c r="CFH103" s="1417"/>
      <c r="CFI103" s="1436"/>
      <c r="CFJ103" s="1436"/>
      <c r="CFK103" s="1437"/>
      <c r="CFL103" s="1438"/>
      <c r="CFM103" s="1416"/>
      <c r="CFN103" s="1417"/>
      <c r="CFO103" s="1436"/>
      <c r="CFP103" s="1436"/>
      <c r="CFQ103" s="1437"/>
      <c r="CFR103" s="1438"/>
      <c r="CFS103" s="1416"/>
      <c r="CFT103" s="1417"/>
      <c r="CFU103" s="1436"/>
      <c r="CFV103" s="1436"/>
      <c r="CFW103" s="1437"/>
      <c r="CFX103" s="1438"/>
      <c r="CFY103" s="1416"/>
      <c r="CFZ103" s="1417"/>
      <c r="CGA103" s="1436"/>
      <c r="CGB103" s="1436"/>
      <c r="CGC103" s="1437"/>
      <c r="CGD103" s="1438"/>
      <c r="CGE103" s="1416"/>
      <c r="CGF103" s="1417"/>
      <c r="CGG103" s="1436"/>
      <c r="CGH103" s="1436"/>
      <c r="CGI103" s="1437"/>
      <c r="CGJ103" s="1438"/>
      <c r="CGK103" s="1416"/>
      <c r="CGL103" s="1417"/>
      <c r="CGM103" s="1436"/>
      <c r="CGN103" s="1436"/>
      <c r="CGO103" s="1437"/>
      <c r="CGP103" s="1438"/>
      <c r="CGQ103" s="1416"/>
      <c r="CGR103" s="1417"/>
      <c r="CGS103" s="1436"/>
      <c r="CGT103" s="1436"/>
      <c r="CGU103" s="1437"/>
      <c r="CGV103" s="1438"/>
      <c r="CGW103" s="1416"/>
      <c r="CGX103" s="1417"/>
      <c r="CGY103" s="1436"/>
      <c r="CGZ103" s="1436"/>
      <c r="CHA103" s="1437"/>
      <c r="CHB103" s="1438"/>
      <c r="CHC103" s="1416"/>
      <c r="CHD103" s="1417"/>
      <c r="CHE103" s="1436"/>
      <c r="CHF103" s="1436"/>
      <c r="CHG103" s="1437"/>
      <c r="CHH103" s="1438"/>
      <c r="CHI103" s="1416"/>
      <c r="CHJ103" s="1417"/>
      <c r="CHK103" s="1436"/>
      <c r="CHL103" s="1436"/>
      <c r="CHM103" s="1437"/>
      <c r="CHN103" s="1438"/>
      <c r="CHO103" s="1416"/>
      <c r="CHP103" s="1417"/>
      <c r="CHQ103" s="1436"/>
      <c r="CHR103" s="1436"/>
      <c r="CHS103" s="1437"/>
      <c r="CHT103" s="1438"/>
      <c r="CHU103" s="1416"/>
      <c r="CHV103" s="1417"/>
      <c r="CHW103" s="1436"/>
      <c r="CHX103" s="1436"/>
      <c r="CHY103" s="1437"/>
      <c r="CHZ103" s="1438"/>
      <c r="CIA103" s="1416"/>
      <c r="CIB103" s="1417"/>
      <c r="CIC103" s="1436"/>
      <c r="CID103" s="1436"/>
      <c r="CIE103" s="1437"/>
      <c r="CIF103" s="1438"/>
      <c r="CIG103" s="1416"/>
      <c r="CIH103" s="1417"/>
      <c r="CII103" s="1436"/>
      <c r="CIJ103" s="1436"/>
      <c r="CIK103" s="1437"/>
      <c r="CIL103" s="1438"/>
      <c r="CIM103" s="1416"/>
      <c r="CIN103" s="1417"/>
      <c r="CIO103" s="1436"/>
      <c r="CIP103" s="1436"/>
      <c r="CIQ103" s="1437"/>
      <c r="CIR103" s="1438"/>
      <c r="CIS103" s="1416"/>
      <c r="CIT103" s="1417"/>
      <c r="CIU103" s="1436"/>
      <c r="CIV103" s="1436"/>
      <c r="CIW103" s="1437"/>
      <c r="CIX103" s="1438"/>
      <c r="CIY103" s="1416"/>
      <c r="CIZ103" s="1417"/>
      <c r="CJA103" s="1436"/>
      <c r="CJB103" s="1436"/>
      <c r="CJC103" s="1437"/>
      <c r="CJD103" s="1438"/>
      <c r="CJE103" s="1416"/>
      <c r="CJF103" s="1417"/>
      <c r="CJG103" s="1436"/>
      <c r="CJH103" s="1436"/>
      <c r="CJI103" s="1437"/>
      <c r="CJJ103" s="1438"/>
      <c r="CJK103" s="1416"/>
      <c r="CJL103" s="1417"/>
      <c r="CJM103" s="1436"/>
      <c r="CJN103" s="1436"/>
      <c r="CJO103" s="1437"/>
      <c r="CJP103" s="1438"/>
      <c r="CJQ103" s="1416"/>
      <c r="CJR103" s="1417"/>
      <c r="CJS103" s="1436"/>
      <c r="CJT103" s="1436"/>
      <c r="CJU103" s="1437"/>
      <c r="CJV103" s="1438"/>
      <c r="CJW103" s="1416"/>
      <c r="CJX103" s="1417"/>
      <c r="CJY103" s="1436"/>
      <c r="CJZ103" s="1436"/>
      <c r="CKA103" s="1437"/>
      <c r="CKB103" s="1438"/>
      <c r="CKC103" s="1416"/>
      <c r="CKD103" s="1417"/>
      <c r="CKE103" s="1436"/>
      <c r="CKF103" s="1436"/>
      <c r="CKG103" s="1437"/>
      <c r="CKH103" s="1438"/>
      <c r="CKI103" s="1416"/>
      <c r="CKJ103" s="1417"/>
      <c r="CKK103" s="1436"/>
      <c r="CKL103" s="1436"/>
      <c r="CKM103" s="1437"/>
      <c r="CKN103" s="1438"/>
      <c r="CKO103" s="1416"/>
      <c r="CKP103" s="1417"/>
      <c r="CKQ103" s="1436"/>
      <c r="CKR103" s="1436"/>
      <c r="CKS103" s="1437"/>
      <c r="CKT103" s="1438"/>
      <c r="CKU103" s="1416"/>
      <c r="CKV103" s="1417"/>
      <c r="CKW103" s="1436"/>
      <c r="CKX103" s="1436"/>
      <c r="CKY103" s="1437"/>
      <c r="CKZ103" s="1438"/>
      <c r="CLA103" s="1416"/>
      <c r="CLB103" s="1417"/>
      <c r="CLC103" s="1436"/>
      <c r="CLD103" s="1436"/>
      <c r="CLE103" s="1437"/>
      <c r="CLF103" s="1438"/>
      <c r="CLG103" s="1416"/>
      <c r="CLH103" s="1417"/>
      <c r="CLI103" s="1436"/>
      <c r="CLJ103" s="1436"/>
      <c r="CLK103" s="1437"/>
      <c r="CLL103" s="1438"/>
      <c r="CLM103" s="1416"/>
      <c r="CLN103" s="1417"/>
      <c r="CLO103" s="1436"/>
      <c r="CLP103" s="1436"/>
      <c r="CLQ103" s="1437"/>
      <c r="CLR103" s="1438"/>
      <c r="CLS103" s="1416"/>
      <c r="CLT103" s="1417"/>
      <c r="CLU103" s="1436"/>
      <c r="CLV103" s="1436"/>
      <c r="CLW103" s="1437"/>
      <c r="CLX103" s="1438"/>
      <c r="CLY103" s="1416"/>
      <c r="CLZ103" s="1417"/>
      <c r="CMA103" s="1436"/>
      <c r="CMB103" s="1436"/>
      <c r="CMC103" s="1437"/>
      <c r="CMD103" s="1438"/>
      <c r="CME103" s="1416"/>
      <c r="CMF103" s="1417"/>
      <c r="CMG103" s="1436"/>
      <c r="CMH103" s="1436"/>
      <c r="CMI103" s="1437"/>
      <c r="CMJ103" s="1438"/>
      <c r="CMK103" s="1416"/>
      <c r="CML103" s="1417"/>
      <c r="CMM103" s="1436"/>
      <c r="CMN103" s="1436"/>
      <c r="CMO103" s="1437"/>
      <c r="CMP103" s="1438"/>
      <c r="CMQ103" s="1416"/>
      <c r="CMR103" s="1417"/>
      <c r="CMS103" s="1436"/>
      <c r="CMT103" s="1436"/>
      <c r="CMU103" s="1437"/>
      <c r="CMV103" s="1438"/>
      <c r="CMW103" s="1416"/>
      <c r="CMX103" s="1417"/>
      <c r="CMY103" s="1436"/>
      <c r="CMZ103" s="1436"/>
      <c r="CNA103" s="1437"/>
      <c r="CNB103" s="1438"/>
      <c r="CNC103" s="1416"/>
      <c r="CND103" s="1417"/>
      <c r="CNE103" s="1436"/>
      <c r="CNF103" s="1436"/>
      <c r="CNG103" s="1437"/>
      <c r="CNH103" s="1438"/>
      <c r="CNI103" s="1416"/>
      <c r="CNJ103" s="1417"/>
      <c r="CNK103" s="1436"/>
      <c r="CNL103" s="1436"/>
      <c r="CNM103" s="1437"/>
      <c r="CNN103" s="1438"/>
      <c r="CNO103" s="1416"/>
      <c r="CNP103" s="1417"/>
      <c r="CNQ103" s="1436"/>
      <c r="CNR103" s="1436"/>
      <c r="CNS103" s="1437"/>
      <c r="CNT103" s="1438"/>
      <c r="CNU103" s="1416"/>
      <c r="CNV103" s="1417"/>
      <c r="CNW103" s="1436"/>
      <c r="CNX103" s="1436"/>
      <c r="CNY103" s="1437"/>
      <c r="CNZ103" s="1438"/>
      <c r="COA103" s="1416"/>
      <c r="COB103" s="1417"/>
      <c r="COC103" s="1436"/>
      <c r="COD103" s="1436"/>
      <c r="COE103" s="1437"/>
      <c r="COF103" s="1438"/>
      <c r="COG103" s="1416"/>
      <c r="COH103" s="1417"/>
      <c r="COI103" s="1436"/>
      <c r="COJ103" s="1436"/>
      <c r="COK103" s="1437"/>
      <c r="COL103" s="1438"/>
      <c r="COM103" s="1416"/>
      <c r="CON103" s="1417"/>
      <c r="COO103" s="1436"/>
      <c r="COP103" s="1436"/>
      <c r="COQ103" s="1437"/>
      <c r="COR103" s="1438"/>
      <c r="COS103" s="1416"/>
      <c r="COT103" s="1417"/>
      <c r="COU103" s="1436"/>
      <c r="COV103" s="1436"/>
      <c r="COW103" s="1437"/>
      <c r="COX103" s="1438"/>
      <c r="COY103" s="1416"/>
      <c r="COZ103" s="1417"/>
      <c r="CPA103" s="1436"/>
      <c r="CPB103" s="1436"/>
      <c r="CPC103" s="1437"/>
      <c r="CPD103" s="1438"/>
      <c r="CPE103" s="1416"/>
      <c r="CPF103" s="1417"/>
      <c r="CPG103" s="1436"/>
      <c r="CPH103" s="1436"/>
      <c r="CPI103" s="1437"/>
      <c r="CPJ103" s="1438"/>
      <c r="CPK103" s="1416"/>
      <c r="CPL103" s="1417"/>
      <c r="CPM103" s="1436"/>
      <c r="CPN103" s="1436"/>
      <c r="CPO103" s="1437"/>
      <c r="CPP103" s="1438"/>
      <c r="CPQ103" s="1416"/>
      <c r="CPR103" s="1417"/>
      <c r="CPS103" s="1436"/>
      <c r="CPT103" s="1436"/>
      <c r="CPU103" s="1437"/>
      <c r="CPV103" s="1438"/>
      <c r="CPW103" s="1416"/>
      <c r="CPX103" s="1417"/>
      <c r="CPY103" s="1436"/>
      <c r="CPZ103" s="1436"/>
      <c r="CQA103" s="1437"/>
      <c r="CQB103" s="1438"/>
      <c r="CQC103" s="1416"/>
      <c r="CQD103" s="1417"/>
      <c r="CQE103" s="1436"/>
      <c r="CQF103" s="1436"/>
      <c r="CQG103" s="1437"/>
      <c r="CQH103" s="1438"/>
      <c r="CQI103" s="1416"/>
      <c r="CQJ103" s="1417"/>
      <c r="CQK103" s="1436"/>
      <c r="CQL103" s="1436"/>
      <c r="CQM103" s="1437"/>
      <c r="CQN103" s="1438"/>
      <c r="CQO103" s="1416"/>
      <c r="CQP103" s="1417"/>
      <c r="CQQ103" s="1436"/>
      <c r="CQR103" s="1436"/>
      <c r="CQS103" s="1437"/>
      <c r="CQT103" s="1438"/>
      <c r="CQU103" s="1416"/>
      <c r="CQV103" s="1417"/>
      <c r="CQW103" s="1436"/>
      <c r="CQX103" s="1436"/>
      <c r="CQY103" s="1437"/>
      <c r="CQZ103" s="1438"/>
      <c r="CRA103" s="1416"/>
      <c r="CRB103" s="1417"/>
      <c r="CRC103" s="1436"/>
      <c r="CRD103" s="1436"/>
      <c r="CRE103" s="1437"/>
      <c r="CRF103" s="1438"/>
      <c r="CRG103" s="1416"/>
      <c r="CRH103" s="1417"/>
      <c r="CRI103" s="1436"/>
      <c r="CRJ103" s="1436"/>
      <c r="CRK103" s="1437"/>
      <c r="CRL103" s="1438"/>
      <c r="CRM103" s="1416"/>
      <c r="CRN103" s="1417"/>
      <c r="CRO103" s="1436"/>
      <c r="CRP103" s="1436"/>
      <c r="CRQ103" s="1437"/>
      <c r="CRR103" s="1438"/>
      <c r="CRS103" s="1416"/>
      <c r="CRT103" s="1417"/>
      <c r="CRU103" s="1436"/>
      <c r="CRV103" s="1436"/>
      <c r="CRW103" s="1437"/>
      <c r="CRX103" s="1438"/>
      <c r="CRY103" s="1416"/>
      <c r="CRZ103" s="1417"/>
      <c r="CSA103" s="1436"/>
      <c r="CSB103" s="1436"/>
      <c r="CSC103" s="1437"/>
      <c r="CSD103" s="1438"/>
      <c r="CSE103" s="1416"/>
      <c r="CSF103" s="1417"/>
      <c r="CSG103" s="1436"/>
      <c r="CSH103" s="1436"/>
      <c r="CSI103" s="1437"/>
      <c r="CSJ103" s="1438"/>
      <c r="CSK103" s="1416"/>
      <c r="CSL103" s="1417"/>
      <c r="CSM103" s="1436"/>
      <c r="CSN103" s="1436"/>
      <c r="CSO103" s="1437"/>
      <c r="CSP103" s="1438"/>
      <c r="CSQ103" s="1416"/>
      <c r="CSR103" s="1417"/>
      <c r="CSS103" s="1436"/>
      <c r="CST103" s="1436"/>
      <c r="CSU103" s="1437"/>
      <c r="CSV103" s="1438"/>
      <c r="CSW103" s="1416"/>
      <c r="CSX103" s="1417"/>
      <c r="CSY103" s="1436"/>
      <c r="CSZ103" s="1436"/>
      <c r="CTA103" s="1437"/>
      <c r="CTB103" s="1438"/>
      <c r="CTC103" s="1416"/>
      <c r="CTD103" s="1417"/>
      <c r="CTE103" s="1436"/>
      <c r="CTF103" s="1436"/>
      <c r="CTG103" s="1437"/>
      <c r="CTH103" s="1438"/>
      <c r="CTI103" s="1416"/>
      <c r="CTJ103" s="1417"/>
      <c r="CTK103" s="1436"/>
      <c r="CTL103" s="1436"/>
      <c r="CTM103" s="1437"/>
      <c r="CTN103" s="1438"/>
      <c r="CTO103" s="1416"/>
      <c r="CTP103" s="1417"/>
      <c r="CTQ103" s="1436"/>
      <c r="CTR103" s="1436"/>
      <c r="CTS103" s="1437"/>
      <c r="CTT103" s="1438"/>
      <c r="CTU103" s="1416"/>
      <c r="CTV103" s="1417"/>
      <c r="CTW103" s="1436"/>
      <c r="CTX103" s="1436"/>
      <c r="CTY103" s="1437"/>
      <c r="CTZ103" s="1438"/>
      <c r="CUA103" s="1416"/>
      <c r="CUB103" s="1417"/>
      <c r="CUC103" s="1436"/>
      <c r="CUD103" s="1436"/>
      <c r="CUE103" s="1437"/>
      <c r="CUF103" s="1438"/>
      <c r="CUG103" s="1416"/>
      <c r="CUH103" s="1417"/>
      <c r="CUI103" s="1436"/>
      <c r="CUJ103" s="1436"/>
      <c r="CUK103" s="1437"/>
      <c r="CUL103" s="1438"/>
      <c r="CUM103" s="1416"/>
      <c r="CUN103" s="1417"/>
      <c r="CUO103" s="1436"/>
      <c r="CUP103" s="1436"/>
      <c r="CUQ103" s="1437"/>
      <c r="CUR103" s="1438"/>
      <c r="CUS103" s="1416"/>
      <c r="CUT103" s="1417"/>
      <c r="CUU103" s="1436"/>
      <c r="CUV103" s="1436"/>
      <c r="CUW103" s="1437"/>
      <c r="CUX103" s="1438"/>
      <c r="CUY103" s="1416"/>
      <c r="CUZ103" s="1417"/>
      <c r="CVA103" s="1436"/>
      <c r="CVB103" s="1436"/>
      <c r="CVC103" s="1437"/>
      <c r="CVD103" s="1438"/>
      <c r="CVE103" s="1416"/>
      <c r="CVF103" s="1417"/>
      <c r="CVG103" s="1436"/>
      <c r="CVH103" s="1436"/>
      <c r="CVI103" s="1437"/>
      <c r="CVJ103" s="1438"/>
      <c r="CVK103" s="1416"/>
      <c r="CVL103" s="1417"/>
      <c r="CVM103" s="1436"/>
      <c r="CVN103" s="1436"/>
      <c r="CVO103" s="1437"/>
      <c r="CVP103" s="1438"/>
      <c r="CVQ103" s="1416"/>
      <c r="CVR103" s="1417"/>
      <c r="CVS103" s="1436"/>
      <c r="CVT103" s="1436"/>
      <c r="CVU103" s="1437"/>
      <c r="CVV103" s="1438"/>
      <c r="CVW103" s="1416"/>
      <c r="CVX103" s="1417"/>
      <c r="CVY103" s="1436"/>
      <c r="CVZ103" s="1436"/>
      <c r="CWA103" s="1437"/>
      <c r="CWB103" s="1438"/>
      <c r="CWC103" s="1416"/>
      <c r="CWD103" s="1417"/>
      <c r="CWE103" s="1436"/>
      <c r="CWF103" s="1436"/>
      <c r="CWG103" s="1437"/>
      <c r="CWH103" s="1438"/>
      <c r="CWI103" s="1416"/>
      <c r="CWJ103" s="1417"/>
      <c r="CWK103" s="1436"/>
      <c r="CWL103" s="1436"/>
      <c r="CWM103" s="1437"/>
      <c r="CWN103" s="1438"/>
      <c r="CWO103" s="1416"/>
      <c r="CWP103" s="1417"/>
      <c r="CWQ103" s="1436"/>
      <c r="CWR103" s="1436"/>
      <c r="CWS103" s="1437"/>
      <c r="CWT103" s="1438"/>
      <c r="CWU103" s="1416"/>
      <c r="CWV103" s="1417"/>
      <c r="CWW103" s="1436"/>
      <c r="CWX103" s="1436"/>
      <c r="CWY103" s="1437"/>
      <c r="CWZ103" s="1438"/>
      <c r="CXA103" s="1416"/>
      <c r="CXB103" s="1417"/>
      <c r="CXC103" s="1436"/>
      <c r="CXD103" s="1436"/>
      <c r="CXE103" s="1437"/>
      <c r="CXF103" s="1438"/>
      <c r="CXG103" s="1416"/>
      <c r="CXH103" s="1417"/>
      <c r="CXI103" s="1436"/>
      <c r="CXJ103" s="1436"/>
      <c r="CXK103" s="1437"/>
      <c r="CXL103" s="1438"/>
      <c r="CXM103" s="1416"/>
      <c r="CXN103" s="1417"/>
      <c r="CXO103" s="1436"/>
      <c r="CXP103" s="1436"/>
      <c r="CXQ103" s="1437"/>
      <c r="CXR103" s="1438"/>
      <c r="CXS103" s="1416"/>
      <c r="CXT103" s="1417"/>
      <c r="CXU103" s="1436"/>
      <c r="CXV103" s="1436"/>
      <c r="CXW103" s="1437"/>
      <c r="CXX103" s="1438"/>
      <c r="CXY103" s="1416"/>
      <c r="CXZ103" s="1417"/>
      <c r="CYA103" s="1436"/>
      <c r="CYB103" s="1436"/>
      <c r="CYC103" s="1437"/>
      <c r="CYD103" s="1438"/>
      <c r="CYE103" s="1416"/>
      <c r="CYF103" s="1417"/>
      <c r="CYG103" s="1436"/>
      <c r="CYH103" s="1436"/>
      <c r="CYI103" s="1437"/>
      <c r="CYJ103" s="1438"/>
      <c r="CYK103" s="1416"/>
      <c r="CYL103" s="1417"/>
      <c r="CYM103" s="1436"/>
      <c r="CYN103" s="1436"/>
      <c r="CYO103" s="1437"/>
      <c r="CYP103" s="1438"/>
      <c r="CYQ103" s="1416"/>
      <c r="CYR103" s="1417"/>
      <c r="CYS103" s="1436"/>
      <c r="CYT103" s="1436"/>
      <c r="CYU103" s="1437"/>
      <c r="CYV103" s="1438"/>
      <c r="CYW103" s="1416"/>
      <c r="CYX103" s="1417"/>
      <c r="CYY103" s="1436"/>
      <c r="CYZ103" s="1436"/>
      <c r="CZA103" s="1437"/>
      <c r="CZB103" s="1438"/>
      <c r="CZC103" s="1416"/>
      <c r="CZD103" s="1417"/>
      <c r="CZE103" s="1436"/>
      <c r="CZF103" s="1436"/>
      <c r="CZG103" s="1437"/>
      <c r="CZH103" s="1438"/>
      <c r="CZI103" s="1416"/>
      <c r="CZJ103" s="1417"/>
      <c r="CZK103" s="1436"/>
      <c r="CZL103" s="1436"/>
      <c r="CZM103" s="1437"/>
      <c r="CZN103" s="1438"/>
      <c r="CZO103" s="1416"/>
      <c r="CZP103" s="1417"/>
      <c r="CZQ103" s="1436"/>
      <c r="CZR103" s="1436"/>
      <c r="CZS103" s="1437"/>
      <c r="CZT103" s="1438"/>
      <c r="CZU103" s="1416"/>
      <c r="CZV103" s="1417"/>
      <c r="CZW103" s="1436"/>
      <c r="CZX103" s="1436"/>
      <c r="CZY103" s="1437"/>
      <c r="CZZ103" s="1438"/>
      <c r="DAA103" s="1416"/>
      <c r="DAB103" s="1417"/>
      <c r="DAC103" s="1436"/>
      <c r="DAD103" s="1436"/>
      <c r="DAE103" s="1437"/>
      <c r="DAF103" s="1438"/>
      <c r="DAG103" s="1416"/>
      <c r="DAH103" s="1417"/>
      <c r="DAI103" s="1436"/>
      <c r="DAJ103" s="1436"/>
      <c r="DAK103" s="1437"/>
      <c r="DAL103" s="1438"/>
      <c r="DAM103" s="1416"/>
      <c r="DAN103" s="1417"/>
      <c r="DAO103" s="1436"/>
      <c r="DAP103" s="1436"/>
      <c r="DAQ103" s="1437"/>
      <c r="DAR103" s="1438"/>
      <c r="DAS103" s="1416"/>
      <c r="DAT103" s="1417"/>
      <c r="DAU103" s="1436"/>
      <c r="DAV103" s="1436"/>
      <c r="DAW103" s="1437"/>
      <c r="DAX103" s="1438"/>
      <c r="DAY103" s="1416"/>
      <c r="DAZ103" s="1417"/>
      <c r="DBA103" s="1436"/>
      <c r="DBB103" s="1436"/>
      <c r="DBC103" s="1437"/>
      <c r="DBD103" s="1438"/>
      <c r="DBE103" s="1416"/>
      <c r="DBF103" s="1417"/>
      <c r="DBG103" s="1436"/>
      <c r="DBH103" s="1436"/>
      <c r="DBI103" s="1437"/>
      <c r="DBJ103" s="1438"/>
      <c r="DBK103" s="1416"/>
      <c r="DBL103" s="1417"/>
      <c r="DBM103" s="1436"/>
      <c r="DBN103" s="1436"/>
      <c r="DBO103" s="1437"/>
      <c r="DBP103" s="1438"/>
      <c r="DBQ103" s="1416"/>
      <c r="DBR103" s="1417"/>
      <c r="DBS103" s="1436"/>
      <c r="DBT103" s="1436"/>
      <c r="DBU103" s="1437"/>
      <c r="DBV103" s="1438"/>
      <c r="DBW103" s="1416"/>
      <c r="DBX103" s="1417"/>
      <c r="DBY103" s="1436"/>
      <c r="DBZ103" s="1436"/>
      <c r="DCA103" s="1437"/>
      <c r="DCB103" s="1438"/>
      <c r="DCC103" s="1416"/>
      <c r="DCD103" s="1417"/>
      <c r="DCE103" s="1436"/>
      <c r="DCF103" s="1436"/>
      <c r="DCG103" s="1437"/>
      <c r="DCH103" s="1438"/>
      <c r="DCI103" s="1416"/>
      <c r="DCJ103" s="1417"/>
      <c r="DCK103" s="1436"/>
      <c r="DCL103" s="1436"/>
      <c r="DCM103" s="1437"/>
      <c r="DCN103" s="1438"/>
      <c r="DCO103" s="1416"/>
      <c r="DCP103" s="1417"/>
      <c r="DCQ103" s="1436"/>
      <c r="DCR103" s="1436"/>
      <c r="DCS103" s="1437"/>
      <c r="DCT103" s="1438"/>
      <c r="DCU103" s="1416"/>
      <c r="DCV103" s="1417"/>
      <c r="DCW103" s="1436"/>
      <c r="DCX103" s="1436"/>
      <c r="DCY103" s="1437"/>
      <c r="DCZ103" s="1438"/>
      <c r="DDA103" s="1416"/>
      <c r="DDB103" s="1417"/>
      <c r="DDC103" s="1436"/>
      <c r="DDD103" s="1436"/>
      <c r="DDE103" s="1437"/>
      <c r="DDF103" s="1438"/>
      <c r="DDG103" s="1416"/>
      <c r="DDH103" s="1417"/>
      <c r="DDI103" s="1436"/>
      <c r="DDJ103" s="1436"/>
      <c r="DDK103" s="1437"/>
      <c r="DDL103" s="1438"/>
      <c r="DDM103" s="1416"/>
      <c r="DDN103" s="1417"/>
      <c r="DDO103" s="1436"/>
      <c r="DDP103" s="1436"/>
      <c r="DDQ103" s="1437"/>
      <c r="DDR103" s="1438"/>
      <c r="DDS103" s="1416"/>
      <c r="DDT103" s="1417"/>
      <c r="DDU103" s="1436"/>
      <c r="DDV103" s="1436"/>
      <c r="DDW103" s="1437"/>
      <c r="DDX103" s="1438"/>
      <c r="DDY103" s="1416"/>
      <c r="DDZ103" s="1417"/>
      <c r="DEA103" s="1436"/>
      <c r="DEB103" s="1436"/>
      <c r="DEC103" s="1437"/>
      <c r="DED103" s="1438"/>
      <c r="DEE103" s="1416"/>
      <c r="DEF103" s="1417"/>
      <c r="DEG103" s="1436"/>
      <c r="DEH103" s="1436"/>
      <c r="DEI103" s="1437"/>
      <c r="DEJ103" s="1438"/>
      <c r="DEK103" s="1416"/>
      <c r="DEL103" s="1417"/>
      <c r="DEM103" s="1436"/>
      <c r="DEN103" s="1436"/>
      <c r="DEO103" s="1437"/>
      <c r="DEP103" s="1438"/>
      <c r="DEQ103" s="1416"/>
      <c r="DER103" s="1417"/>
      <c r="DES103" s="1436"/>
      <c r="DET103" s="1436"/>
      <c r="DEU103" s="1437"/>
      <c r="DEV103" s="1438"/>
      <c r="DEW103" s="1416"/>
      <c r="DEX103" s="1417"/>
      <c r="DEY103" s="1436"/>
      <c r="DEZ103" s="1436"/>
      <c r="DFA103" s="1437"/>
      <c r="DFB103" s="1438"/>
      <c r="DFC103" s="1416"/>
      <c r="DFD103" s="1417"/>
      <c r="DFE103" s="1436"/>
      <c r="DFF103" s="1436"/>
      <c r="DFG103" s="1437"/>
      <c r="DFH103" s="1438"/>
      <c r="DFI103" s="1416"/>
      <c r="DFJ103" s="1417"/>
      <c r="DFK103" s="1436"/>
      <c r="DFL103" s="1436"/>
      <c r="DFM103" s="1437"/>
      <c r="DFN103" s="1438"/>
      <c r="DFO103" s="1416"/>
      <c r="DFP103" s="1417"/>
      <c r="DFQ103" s="1436"/>
      <c r="DFR103" s="1436"/>
      <c r="DFS103" s="1437"/>
      <c r="DFT103" s="1438"/>
      <c r="DFU103" s="1416"/>
      <c r="DFV103" s="1417"/>
      <c r="DFW103" s="1436"/>
      <c r="DFX103" s="1436"/>
      <c r="DFY103" s="1437"/>
      <c r="DFZ103" s="1438"/>
      <c r="DGA103" s="1416"/>
      <c r="DGB103" s="1417"/>
      <c r="DGC103" s="1436"/>
      <c r="DGD103" s="1436"/>
      <c r="DGE103" s="1437"/>
      <c r="DGF103" s="1438"/>
      <c r="DGG103" s="1416"/>
      <c r="DGH103" s="1417"/>
      <c r="DGI103" s="1436"/>
      <c r="DGJ103" s="1436"/>
      <c r="DGK103" s="1437"/>
      <c r="DGL103" s="1438"/>
      <c r="DGM103" s="1416"/>
      <c r="DGN103" s="1417"/>
      <c r="DGO103" s="1436"/>
      <c r="DGP103" s="1436"/>
      <c r="DGQ103" s="1437"/>
      <c r="DGR103" s="1438"/>
      <c r="DGS103" s="1416"/>
      <c r="DGT103" s="1417"/>
      <c r="DGU103" s="1436"/>
      <c r="DGV103" s="1436"/>
      <c r="DGW103" s="1437"/>
      <c r="DGX103" s="1438"/>
      <c r="DGY103" s="1416"/>
      <c r="DGZ103" s="1417"/>
      <c r="DHA103" s="1436"/>
      <c r="DHB103" s="1436"/>
      <c r="DHC103" s="1437"/>
      <c r="DHD103" s="1438"/>
      <c r="DHE103" s="1416"/>
      <c r="DHF103" s="1417"/>
      <c r="DHG103" s="1436"/>
      <c r="DHH103" s="1436"/>
      <c r="DHI103" s="1437"/>
      <c r="DHJ103" s="1438"/>
      <c r="DHK103" s="1416"/>
      <c r="DHL103" s="1417"/>
      <c r="DHM103" s="1436"/>
      <c r="DHN103" s="1436"/>
      <c r="DHO103" s="1437"/>
      <c r="DHP103" s="1438"/>
      <c r="DHQ103" s="1416"/>
      <c r="DHR103" s="1417"/>
      <c r="DHS103" s="1436"/>
      <c r="DHT103" s="1436"/>
      <c r="DHU103" s="1437"/>
      <c r="DHV103" s="1438"/>
      <c r="DHW103" s="1416"/>
      <c r="DHX103" s="1417"/>
      <c r="DHY103" s="1436"/>
      <c r="DHZ103" s="1436"/>
      <c r="DIA103" s="1437"/>
      <c r="DIB103" s="1438"/>
      <c r="DIC103" s="1416"/>
      <c r="DID103" s="1417"/>
      <c r="DIE103" s="1436"/>
      <c r="DIF103" s="1436"/>
      <c r="DIG103" s="1437"/>
      <c r="DIH103" s="1438"/>
      <c r="DII103" s="1416"/>
      <c r="DIJ103" s="1417"/>
      <c r="DIK103" s="1436"/>
      <c r="DIL103" s="1436"/>
      <c r="DIM103" s="1437"/>
      <c r="DIN103" s="1438"/>
      <c r="DIO103" s="1416"/>
      <c r="DIP103" s="1417"/>
      <c r="DIQ103" s="1436"/>
      <c r="DIR103" s="1436"/>
      <c r="DIS103" s="1437"/>
      <c r="DIT103" s="1438"/>
      <c r="DIU103" s="1416"/>
      <c r="DIV103" s="1417"/>
      <c r="DIW103" s="1436"/>
      <c r="DIX103" s="1436"/>
      <c r="DIY103" s="1437"/>
      <c r="DIZ103" s="1438"/>
      <c r="DJA103" s="1416"/>
      <c r="DJB103" s="1417"/>
      <c r="DJC103" s="1436"/>
      <c r="DJD103" s="1436"/>
      <c r="DJE103" s="1437"/>
      <c r="DJF103" s="1438"/>
      <c r="DJG103" s="1416"/>
      <c r="DJH103" s="1417"/>
      <c r="DJI103" s="1436"/>
      <c r="DJJ103" s="1436"/>
      <c r="DJK103" s="1437"/>
      <c r="DJL103" s="1438"/>
      <c r="DJM103" s="1416"/>
      <c r="DJN103" s="1417"/>
      <c r="DJO103" s="1436"/>
      <c r="DJP103" s="1436"/>
      <c r="DJQ103" s="1437"/>
      <c r="DJR103" s="1438"/>
      <c r="DJS103" s="1416"/>
      <c r="DJT103" s="1417"/>
      <c r="DJU103" s="1436"/>
      <c r="DJV103" s="1436"/>
      <c r="DJW103" s="1437"/>
      <c r="DJX103" s="1438"/>
      <c r="DJY103" s="1416"/>
      <c r="DJZ103" s="1417"/>
      <c r="DKA103" s="1436"/>
      <c r="DKB103" s="1436"/>
      <c r="DKC103" s="1437"/>
      <c r="DKD103" s="1438"/>
      <c r="DKE103" s="1416"/>
      <c r="DKF103" s="1417"/>
      <c r="DKG103" s="1436"/>
      <c r="DKH103" s="1436"/>
      <c r="DKI103" s="1437"/>
      <c r="DKJ103" s="1438"/>
      <c r="DKK103" s="1416"/>
      <c r="DKL103" s="1417"/>
      <c r="DKM103" s="1436"/>
      <c r="DKN103" s="1436"/>
      <c r="DKO103" s="1437"/>
      <c r="DKP103" s="1438"/>
      <c r="DKQ103" s="1416"/>
      <c r="DKR103" s="1417"/>
      <c r="DKS103" s="1436"/>
      <c r="DKT103" s="1436"/>
      <c r="DKU103" s="1437"/>
      <c r="DKV103" s="1438"/>
      <c r="DKW103" s="1416"/>
      <c r="DKX103" s="1417"/>
      <c r="DKY103" s="1436"/>
      <c r="DKZ103" s="1436"/>
      <c r="DLA103" s="1437"/>
      <c r="DLB103" s="1438"/>
      <c r="DLC103" s="1416"/>
      <c r="DLD103" s="1417"/>
      <c r="DLE103" s="1436"/>
      <c r="DLF103" s="1436"/>
      <c r="DLG103" s="1437"/>
      <c r="DLH103" s="1438"/>
      <c r="DLI103" s="1416"/>
      <c r="DLJ103" s="1417"/>
      <c r="DLK103" s="1436"/>
      <c r="DLL103" s="1436"/>
      <c r="DLM103" s="1437"/>
      <c r="DLN103" s="1438"/>
      <c r="DLO103" s="1416"/>
      <c r="DLP103" s="1417"/>
      <c r="DLQ103" s="1436"/>
      <c r="DLR103" s="1436"/>
      <c r="DLS103" s="1437"/>
      <c r="DLT103" s="1438"/>
      <c r="DLU103" s="1416"/>
      <c r="DLV103" s="1417"/>
      <c r="DLW103" s="1436"/>
      <c r="DLX103" s="1436"/>
      <c r="DLY103" s="1437"/>
      <c r="DLZ103" s="1438"/>
      <c r="DMA103" s="1416"/>
      <c r="DMB103" s="1417"/>
      <c r="DMC103" s="1436"/>
      <c r="DMD103" s="1436"/>
      <c r="DME103" s="1437"/>
      <c r="DMF103" s="1438"/>
      <c r="DMG103" s="1416"/>
      <c r="DMH103" s="1417"/>
      <c r="DMI103" s="1436"/>
      <c r="DMJ103" s="1436"/>
      <c r="DMK103" s="1437"/>
      <c r="DML103" s="1438"/>
      <c r="DMM103" s="1416"/>
      <c r="DMN103" s="1417"/>
      <c r="DMO103" s="1436"/>
      <c r="DMP103" s="1436"/>
      <c r="DMQ103" s="1437"/>
      <c r="DMR103" s="1438"/>
      <c r="DMS103" s="1416"/>
      <c r="DMT103" s="1417"/>
      <c r="DMU103" s="1436"/>
      <c r="DMV103" s="1436"/>
      <c r="DMW103" s="1437"/>
      <c r="DMX103" s="1438"/>
      <c r="DMY103" s="1416"/>
      <c r="DMZ103" s="1417"/>
      <c r="DNA103" s="1436"/>
      <c r="DNB103" s="1436"/>
      <c r="DNC103" s="1437"/>
      <c r="DND103" s="1438"/>
      <c r="DNE103" s="1416"/>
      <c r="DNF103" s="1417"/>
      <c r="DNG103" s="1436"/>
      <c r="DNH103" s="1436"/>
      <c r="DNI103" s="1437"/>
      <c r="DNJ103" s="1438"/>
      <c r="DNK103" s="1416"/>
      <c r="DNL103" s="1417"/>
      <c r="DNM103" s="1436"/>
      <c r="DNN103" s="1436"/>
      <c r="DNO103" s="1437"/>
      <c r="DNP103" s="1438"/>
      <c r="DNQ103" s="1416"/>
      <c r="DNR103" s="1417"/>
      <c r="DNS103" s="1436"/>
      <c r="DNT103" s="1436"/>
      <c r="DNU103" s="1437"/>
      <c r="DNV103" s="1438"/>
      <c r="DNW103" s="1416"/>
      <c r="DNX103" s="1417"/>
      <c r="DNY103" s="1436"/>
      <c r="DNZ103" s="1436"/>
      <c r="DOA103" s="1437"/>
      <c r="DOB103" s="1438"/>
      <c r="DOC103" s="1416"/>
      <c r="DOD103" s="1417"/>
      <c r="DOE103" s="1436"/>
      <c r="DOF103" s="1436"/>
      <c r="DOG103" s="1437"/>
      <c r="DOH103" s="1438"/>
      <c r="DOI103" s="1416"/>
      <c r="DOJ103" s="1417"/>
      <c r="DOK103" s="1436"/>
      <c r="DOL103" s="1436"/>
      <c r="DOM103" s="1437"/>
      <c r="DON103" s="1438"/>
      <c r="DOO103" s="1416"/>
      <c r="DOP103" s="1417"/>
      <c r="DOQ103" s="1436"/>
      <c r="DOR103" s="1436"/>
      <c r="DOS103" s="1437"/>
      <c r="DOT103" s="1438"/>
      <c r="DOU103" s="1416"/>
      <c r="DOV103" s="1417"/>
      <c r="DOW103" s="1436"/>
      <c r="DOX103" s="1436"/>
      <c r="DOY103" s="1437"/>
      <c r="DOZ103" s="1438"/>
      <c r="DPA103" s="1416"/>
      <c r="DPB103" s="1417"/>
      <c r="DPC103" s="1436"/>
      <c r="DPD103" s="1436"/>
      <c r="DPE103" s="1437"/>
      <c r="DPF103" s="1438"/>
      <c r="DPG103" s="1416"/>
      <c r="DPH103" s="1417"/>
      <c r="DPI103" s="1436"/>
      <c r="DPJ103" s="1436"/>
      <c r="DPK103" s="1437"/>
      <c r="DPL103" s="1438"/>
      <c r="DPM103" s="1416"/>
      <c r="DPN103" s="1417"/>
      <c r="DPO103" s="1436"/>
      <c r="DPP103" s="1436"/>
      <c r="DPQ103" s="1437"/>
      <c r="DPR103" s="1438"/>
      <c r="DPS103" s="1416"/>
      <c r="DPT103" s="1417"/>
      <c r="DPU103" s="1436"/>
      <c r="DPV103" s="1436"/>
      <c r="DPW103" s="1437"/>
      <c r="DPX103" s="1438"/>
      <c r="DPY103" s="1416"/>
      <c r="DPZ103" s="1417"/>
      <c r="DQA103" s="1436"/>
      <c r="DQB103" s="1436"/>
      <c r="DQC103" s="1437"/>
      <c r="DQD103" s="1438"/>
      <c r="DQE103" s="1416"/>
      <c r="DQF103" s="1417"/>
      <c r="DQG103" s="1436"/>
      <c r="DQH103" s="1436"/>
      <c r="DQI103" s="1437"/>
      <c r="DQJ103" s="1438"/>
      <c r="DQK103" s="1416"/>
      <c r="DQL103" s="1417"/>
      <c r="DQM103" s="1436"/>
      <c r="DQN103" s="1436"/>
      <c r="DQO103" s="1437"/>
      <c r="DQP103" s="1438"/>
      <c r="DQQ103" s="1416"/>
      <c r="DQR103" s="1417"/>
      <c r="DQS103" s="1436"/>
      <c r="DQT103" s="1436"/>
      <c r="DQU103" s="1437"/>
      <c r="DQV103" s="1438"/>
      <c r="DQW103" s="1416"/>
      <c r="DQX103" s="1417"/>
      <c r="DQY103" s="1436"/>
      <c r="DQZ103" s="1436"/>
      <c r="DRA103" s="1437"/>
      <c r="DRB103" s="1438"/>
      <c r="DRC103" s="1416"/>
      <c r="DRD103" s="1417"/>
      <c r="DRE103" s="1436"/>
      <c r="DRF103" s="1436"/>
      <c r="DRG103" s="1437"/>
      <c r="DRH103" s="1438"/>
      <c r="DRI103" s="1416"/>
      <c r="DRJ103" s="1417"/>
      <c r="DRK103" s="1436"/>
      <c r="DRL103" s="1436"/>
      <c r="DRM103" s="1437"/>
      <c r="DRN103" s="1438"/>
      <c r="DRO103" s="1416"/>
      <c r="DRP103" s="1417"/>
      <c r="DRQ103" s="1436"/>
      <c r="DRR103" s="1436"/>
      <c r="DRS103" s="1437"/>
      <c r="DRT103" s="1438"/>
      <c r="DRU103" s="1416"/>
      <c r="DRV103" s="1417"/>
      <c r="DRW103" s="1436"/>
      <c r="DRX103" s="1436"/>
      <c r="DRY103" s="1437"/>
      <c r="DRZ103" s="1438"/>
      <c r="DSA103" s="1416"/>
      <c r="DSB103" s="1417"/>
      <c r="DSC103" s="1436"/>
      <c r="DSD103" s="1436"/>
      <c r="DSE103" s="1437"/>
      <c r="DSF103" s="1438"/>
      <c r="DSG103" s="1416"/>
      <c r="DSH103" s="1417"/>
      <c r="DSI103" s="1436"/>
      <c r="DSJ103" s="1436"/>
      <c r="DSK103" s="1437"/>
      <c r="DSL103" s="1438"/>
      <c r="DSM103" s="1416"/>
      <c r="DSN103" s="1417"/>
      <c r="DSO103" s="1436"/>
      <c r="DSP103" s="1436"/>
      <c r="DSQ103" s="1437"/>
      <c r="DSR103" s="1438"/>
      <c r="DSS103" s="1416"/>
      <c r="DST103" s="1417"/>
      <c r="DSU103" s="1436"/>
      <c r="DSV103" s="1436"/>
      <c r="DSW103" s="1437"/>
      <c r="DSX103" s="1438"/>
      <c r="DSY103" s="1416"/>
      <c r="DSZ103" s="1417"/>
      <c r="DTA103" s="1436"/>
      <c r="DTB103" s="1436"/>
      <c r="DTC103" s="1437"/>
      <c r="DTD103" s="1438"/>
      <c r="DTE103" s="1416"/>
      <c r="DTF103" s="1417"/>
      <c r="DTG103" s="1436"/>
      <c r="DTH103" s="1436"/>
      <c r="DTI103" s="1437"/>
      <c r="DTJ103" s="1438"/>
      <c r="DTK103" s="1416"/>
      <c r="DTL103" s="1417"/>
      <c r="DTM103" s="1436"/>
      <c r="DTN103" s="1436"/>
      <c r="DTO103" s="1437"/>
      <c r="DTP103" s="1438"/>
      <c r="DTQ103" s="1416"/>
      <c r="DTR103" s="1417"/>
      <c r="DTS103" s="1436"/>
      <c r="DTT103" s="1436"/>
      <c r="DTU103" s="1437"/>
      <c r="DTV103" s="1438"/>
      <c r="DTW103" s="1416"/>
      <c r="DTX103" s="1417"/>
      <c r="DTY103" s="1436"/>
      <c r="DTZ103" s="1436"/>
      <c r="DUA103" s="1437"/>
      <c r="DUB103" s="1438"/>
      <c r="DUC103" s="1416"/>
      <c r="DUD103" s="1417"/>
      <c r="DUE103" s="1436"/>
      <c r="DUF103" s="1436"/>
      <c r="DUG103" s="1437"/>
      <c r="DUH103" s="1438"/>
      <c r="DUI103" s="1416"/>
      <c r="DUJ103" s="1417"/>
      <c r="DUK103" s="1436"/>
      <c r="DUL103" s="1436"/>
      <c r="DUM103" s="1437"/>
      <c r="DUN103" s="1438"/>
      <c r="DUO103" s="1416"/>
      <c r="DUP103" s="1417"/>
      <c r="DUQ103" s="1436"/>
      <c r="DUR103" s="1436"/>
      <c r="DUS103" s="1437"/>
      <c r="DUT103" s="1438"/>
      <c r="DUU103" s="1416"/>
      <c r="DUV103" s="1417"/>
      <c r="DUW103" s="1436"/>
      <c r="DUX103" s="1436"/>
      <c r="DUY103" s="1437"/>
      <c r="DUZ103" s="1438"/>
      <c r="DVA103" s="1416"/>
      <c r="DVB103" s="1417"/>
      <c r="DVC103" s="1436"/>
      <c r="DVD103" s="1436"/>
      <c r="DVE103" s="1437"/>
      <c r="DVF103" s="1438"/>
      <c r="DVG103" s="1416"/>
      <c r="DVH103" s="1417"/>
      <c r="DVI103" s="1436"/>
      <c r="DVJ103" s="1436"/>
      <c r="DVK103" s="1437"/>
      <c r="DVL103" s="1438"/>
      <c r="DVM103" s="1416"/>
      <c r="DVN103" s="1417"/>
      <c r="DVO103" s="1436"/>
      <c r="DVP103" s="1436"/>
      <c r="DVQ103" s="1437"/>
      <c r="DVR103" s="1438"/>
      <c r="DVS103" s="1416"/>
      <c r="DVT103" s="1417"/>
      <c r="DVU103" s="1436"/>
      <c r="DVV103" s="1436"/>
      <c r="DVW103" s="1437"/>
      <c r="DVX103" s="1438"/>
      <c r="DVY103" s="1416"/>
      <c r="DVZ103" s="1417"/>
      <c r="DWA103" s="1436"/>
      <c r="DWB103" s="1436"/>
      <c r="DWC103" s="1437"/>
      <c r="DWD103" s="1438"/>
      <c r="DWE103" s="1416"/>
      <c r="DWF103" s="1417"/>
      <c r="DWG103" s="1436"/>
      <c r="DWH103" s="1436"/>
      <c r="DWI103" s="1437"/>
      <c r="DWJ103" s="1438"/>
      <c r="DWK103" s="1416"/>
      <c r="DWL103" s="1417"/>
      <c r="DWM103" s="1436"/>
      <c r="DWN103" s="1436"/>
      <c r="DWO103" s="1437"/>
      <c r="DWP103" s="1438"/>
      <c r="DWQ103" s="1416"/>
      <c r="DWR103" s="1417"/>
      <c r="DWS103" s="1436"/>
      <c r="DWT103" s="1436"/>
      <c r="DWU103" s="1437"/>
      <c r="DWV103" s="1438"/>
      <c r="DWW103" s="1416"/>
      <c r="DWX103" s="1417"/>
      <c r="DWY103" s="1436"/>
      <c r="DWZ103" s="1436"/>
      <c r="DXA103" s="1437"/>
      <c r="DXB103" s="1438"/>
      <c r="DXC103" s="1416"/>
      <c r="DXD103" s="1417"/>
      <c r="DXE103" s="1436"/>
      <c r="DXF103" s="1436"/>
      <c r="DXG103" s="1437"/>
      <c r="DXH103" s="1438"/>
      <c r="DXI103" s="1416"/>
      <c r="DXJ103" s="1417"/>
      <c r="DXK103" s="1436"/>
      <c r="DXL103" s="1436"/>
      <c r="DXM103" s="1437"/>
      <c r="DXN103" s="1438"/>
      <c r="DXO103" s="1416"/>
      <c r="DXP103" s="1417"/>
      <c r="DXQ103" s="1436"/>
      <c r="DXR103" s="1436"/>
      <c r="DXS103" s="1437"/>
      <c r="DXT103" s="1438"/>
      <c r="DXU103" s="1416"/>
      <c r="DXV103" s="1417"/>
      <c r="DXW103" s="1436"/>
      <c r="DXX103" s="1436"/>
      <c r="DXY103" s="1437"/>
      <c r="DXZ103" s="1438"/>
      <c r="DYA103" s="1416"/>
      <c r="DYB103" s="1417"/>
      <c r="DYC103" s="1436"/>
      <c r="DYD103" s="1436"/>
      <c r="DYE103" s="1437"/>
      <c r="DYF103" s="1438"/>
      <c r="DYG103" s="1416"/>
      <c r="DYH103" s="1417"/>
      <c r="DYI103" s="1436"/>
      <c r="DYJ103" s="1436"/>
      <c r="DYK103" s="1437"/>
      <c r="DYL103" s="1438"/>
      <c r="DYM103" s="1416"/>
      <c r="DYN103" s="1417"/>
      <c r="DYO103" s="1436"/>
      <c r="DYP103" s="1436"/>
      <c r="DYQ103" s="1437"/>
      <c r="DYR103" s="1438"/>
      <c r="DYS103" s="1416"/>
      <c r="DYT103" s="1417"/>
      <c r="DYU103" s="1436"/>
      <c r="DYV103" s="1436"/>
      <c r="DYW103" s="1437"/>
      <c r="DYX103" s="1438"/>
      <c r="DYY103" s="1416"/>
      <c r="DYZ103" s="1417"/>
      <c r="DZA103" s="1436"/>
      <c r="DZB103" s="1436"/>
      <c r="DZC103" s="1437"/>
      <c r="DZD103" s="1438"/>
      <c r="DZE103" s="1416"/>
      <c r="DZF103" s="1417"/>
      <c r="DZG103" s="1436"/>
      <c r="DZH103" s="1436"/>
      <c r="DZI103" s="1437"/>
      <c r="DZJ103" s="1438"/>
      <c r="DZK103" s="1416"/>
      <c r="DZL103" s="1417"/>
      <c r="DZM103" s="1436"/>
      <c r="DZN103" s="1436"/>
      <c r="DZO103" s="1437"/>
      <c r="DZP103" s="1438"/>
      <c r="DZQ103" s="1416"/>
      <c r="DZR103" s="1417"/>
      <c r="DZS103" s="1436"/>
      <c r="DZT103" s="1436"/>
      <c r="DZU103" s="1437"/>
      <c r="DZV103" s="1438"/>
      <c r="DZW103" s="1416"/>
      <c r="DZX103" s="1417"/>
      <c r="DZY103" s="1436"/>
      <c r="DZZ103" s="1436"/>
      <c r="EAA103" s="1437"/>
      <c r="EAB103" s="1438"/>
      <c r="EAC103" s="1416"/>
      <c r="EAD103" s="1417"/>
      <c r="EAE103" s="1436"/>
      <c r="EAF103" s="1436"/>
      <c r="EAG103" s="1437"/>
      <c r="EAH103" s="1438"/>
      <c r="EAI103" s="1416"/>
      <c r="EAJ103" s="1417"/>
      <c r="EAK103" s="1436"/>
      <c r="EAL103" s="1436"/>
      <c r="EAM103" s="1437"/>
      <c r="EAN103" s="1438"/>
      <c r="EAO103" s="1416"/>
      <c r="EAP103" s="1417"/>
      <c r="EAQ103" s="1436"/>
      <c r="EAR103" s="1436"/>
      <c r="EAS103" s="1437"/>
      <c r="EAT103" s="1438"/>
      <c r="EAU103" s="1416"/>
      <c r="EAV103" s="1417"/>
      <c r="EAW103" s="1436"/>
      <c r="EAX103" s="1436"/>
      <c r="EAY103" s="1437"/>
      <c r="EAZ103" s="1438"/>
      <c r="EBA103" s="1416"/>
      <c r="EBB103" s="1417"/>
      <c r="EBC103" s="1436"/>
      <c r="EBD103" s="1436"/>
      <c r="EBE103" s="1437"/>
      <c r="EBF103" s="1438"/>
      <c r="EBG103" s="1416"/>
      <c r="EBH103" s="1417"/>
      <c r="EBI103" s="1436"/>
      <c r="EBJ103" s="1436"/>
      <c r="EBK103" s="1437"/>
      <c r="EBL103" s="1438"/>
      <c r="EBM103" s="1416"/>
      <c r="EBN103" s="1417"/>
      <c r="EBO103" s="1436"/>
      <c r="EBP103" s="1436"/>
      <c r="EBQ103" s="1437"/>
      <c r="EBR103" s="1438"/>
      <c r="EBS103" s="1416"/>
      <c r="EBT103" s="1417"/>
      <c r="EBU103" s="1436"/>
      <c r="EBV103" s="1436"/>
      <c r="EBW103" s="1437"/>
      <c r="EBX103" s="1438"/>
      <c r="EBY103" s="1416"/>
      <c r="EBZ103" s="1417"/>
      <c r="ECA103" s="1436"/>
      <c r="ECB103" s="1436"/>
      <c r="ECC103" s="1437"/>
      <c r="ECD103" s="1438"/>
      <c r="ECE103" s="1416"/>
      <c r="ECF103" s="1417"/>
      <c r="ECG103" s="1436"/>
      <c r="ECH103" s="1436"/>
      <c r="ECI103" s="1437"/>
      <c r="ECJ103" s="1438"/>
      <c r="ECK103" s="1416"/>
      <c r="ECL103" s="1417"/>
      <c r="ECM103" s="1436"/>
      <c r="ECN103" s="1436"/>
      <c r="ECO103" s="1437"/>
      <c r="ECP103" s="1438"/>
      <c r="ECQ103" s="1416"/>
      <c r="ECR103" s="1417"/>
      <c r="ECS103" s="1436"/>
      <c r="ECT103" s="1436"/>
      <c r="ECU103" s="1437"/>
      <c r="ECV103" s="1438"/>
      <c r="ECW103" s="1416"/>
      <c r="ECX103" s="1417"/>
      <c r="ECY103" s="1436"/>
      <c r="ECZ103" s="1436"/>
      <c r="EDA103" s="1437"/>
      <c r="EDB103" s="1438"/>
      <c r="EDC103" s="1416"/>
      <c r="EDD103" s="1417"/>
      <c r="EDE103" s="1436"/>
      <c r="EDF103" s="1436"/>
      <c r="EDG103" s="1437"/>
      <c r="EDH103" s="1438"/>
      <c r="EDI103" s="1416"/>
      <c r="EDJ103" s="1417"/>
      <c r="EDK103" s="1436"/>
      <c r="EDL103" s="1436"/>
      <c r="EDM103" s="1437"/>
      <c r="EDN103" s="1438"/>
      <c r="EDO103" s="1416"/>
      <c r="EDP103" s="1417"/>
      <c r="EDQ103" s="1436"/>
      <c r="EDR103" s="1436"/>
      <c r="EDS103" s="1437"/>
      <c r="EDT103" s="1438"/>
      <c r="EDU103" s="1416"/>
      <c r="EDV103" s="1417"/>
      <c r="EDW103" s="1436"/>
      <c r="EDX103" s="1436"/>
      <c r="EDY103" s="1437"/>
      <c r="EDZ103" s="1438"/>
      <c r="EEA103" s="1416"/>
      <c r="EEB103" s="1417"/>
      <c r="EEC103" s="1436"/>
      <c r="EED103" s="1436"/>
      <c r="EEE103" s="1437"/>
      <c r="EEF103" s="1438"/>
      <c r="EEG103" s="1416"/>
      <c r="EEH103" s="1417"/>
      <c r="EEI103" s="1436"/>
      <c r="EEJ103" s="1436"/>
      <c r="EEK103" s="1437"/>
      <c r="EEL103" s="1438"/>
      <c r="EEM103" s="1416"/>
      <c r="EEN103" s="1417"/>
      <c r="EEO103" s="1436"/>
      <c r="EEP103" s="1436"/>
      <c r="EEQ103" s="1437"/>
      <c r="EER103" s="1438"/>
      <c r="EES103" s="1416"/>
      <c r="EET103" s="1417"/>
      <c r="EEU103" s="1436"/>
      <c r="EEV103" s="1436"/>
      <c r="EEW103" s="1437"/>
      <c r="EEX103" s="1438"/>
      <c r="EEY103" s="1416"/>
      <c r="EEZ103" s="1417"/>
      <c r="EFA103" s="1436"/>
      <c r="EFB103" s="1436"/>
      <c r="EFC103" s="1437"/>
      <c r="EFD103" s="1438"/>
      <c r="EFE103" s="1416"/>
      <c r="EFF103" s="1417"/>
      <c r="EFG103" s="1436"/>
      <c r="EFH103" s="1436"/>
      <c r="EFI103" s="1437"/>
      <c r="EFJ103" s="1438"/>
      <c r="EFK103" s="1416"/>
      <c r="EFL103" s="1417"/>
      <c r="EFM103" s="1436"/>
      <c r="EFN103" s="1436"/>
      <c r="EFO103" s="1437"/>
      <c r="EFP103" s="1438"/>
      <c r="EFQ103" s="1416"/>
      <c r="EFR103" s="1417"/>
      <c r="EFS103" s="1436"/>
      <c r="EFT103" s="1436"/>
      <c r="EFU103" s="1437"/>
      <c r="EFV103" s="1438"/>
      <c r="EFW103" s="1416"/>
      <c r="EFX103" s="1417"/>
      <c r="EFY103" s="1436"/>
      <c r="EFZ103" s="1436"/>
      <c r="EGA103" s="1437"/>
      <c r="EGB103" s="1438"/>
      <c r="EGC103" s="1416"/>
      <c r="EGD103" s="1417"/>
      <c r="EGE103" s="1436"/>
      <c r="EGF103" s="1436"/>
      <c r="EGG103" s="1437"/>
      <c r="EGH103" s="1438"/>
      <c r="EGI103" s="1416"/>
      <c r="EGJ103" s="1417"/>
      <c r="EGK103" s="1436"/>
      <c r="EGL103" s="1436"/>
      <c r="EGM103" s="1437"/>
      <c r="EGN103" s="1438"/>
      <c r="EGO103" s="1416"/>
      <c r="EGP103" s="1417"/>
      <c r="EGQ103" s="1436"/>
      <c r="EGR103" s="1436"/>
      <c r="EGS103" s="1437"/>
      <c r="EGT103" s="1438"/>
      <c r="EGU103" s="1416"/>
      <c r="EGV103" s="1417"/>
      <c r="EGW103" s="1436"/>
      <c r="EGX103" s="1436"/>
      <c r="EGY103" s="1437"/>
      <c r="EGZ103" s="1438"/>
      <c r="EHA103" s="1416"/>
      <c r="EHB103" s="1417"/>
      <c r="EHC103" s="1436"/>
      <c r="EHD103" s="1436"/>
      <c r="EHE103" s="1437"/>
      <c r="EHF103" s="1438"/>
      <c r="EHG103" s="1416"/>
      <c r="EHH103" s="1417"/>
      <c r="EHI103" s="1436"/>
      <c r="EHJ103" s="1436"/>
      <c r="EHK103" s="1437"/>
      <c r="EHL103" s="1438"/>
      <c r="EHM103" s="1416"/>
      <c r="EHN103" s="1417"/>
      <c r="EHO103" s="1436"/>
      <c r="EHP103" s="1436"/>
      <c r="EHQ103" s="1437"/>
      <c r="EHR103" s="1438"/>
      <c r="EHS103" s="1416"/>
      <c r="EHT103" s="1417"/>
      <c r="EHU103" s="1436"/>
      <c r="EHV103" s="1436"/>
      <c r="EHW103" s="1437"/>
      <c r="EHX103" s="1438"/>
      <c r="EHY103" s="1416"/>
      <c r="EHZ103" s="1417"/>
      <c r="EIA103" s="1436"/>
      <c r="EIB103" s="1436"/>
      <c r="EIC103" s="1437"/>
      <c r="EID103" s="1438"/>
      <c r="EIE103" s="1416"/>
      <c r="EIF103" s="1417"/>
      <c r="EIG103" s="1436"/>
      <c r="EIH103" s="1436"/>
      <c r="EII103" s="1437"/>
      <c r="EIJ103" s="1438"/>
      <c r="EIK103" s="1416"/>
      <c r="EIL103" s="1417"/>
      <c r="EIM103" s="1436"/>
      <c r="EIN103" s="1436"/>
      <c r="EIO103" s="1437"/>
      <c r="EIP103" s="1438"/>
      <c r="EIQ103" s="1416"/>
      <c r="EIR103" s="1417"/>
      <c r="EIS103" s="1436"/>
      <c r="EIT103" s="1436"/>
      <c r="EIU103" s="1437"/>
      <c r="EIV103" s="1438"/>
      <c r="EIW103" s="1416"/>
      <c r="EIX103" s="1417"/>
      <c r="EIY103" s="1436"/>
      <c r="EIZ103" s="1436"/>
      <c r="EJA103" s="1437"/>
      <c r="EJB103" s="1438"/>
      <c r="EJC103" s="1416"/>
      <c r="EJD103" s="1417"/>
      <c r="EJE103" s="1436"/>
      <c r="EJF103" s="1436"/>
      <c r="EJG103" s="1437"/>
      <c r="EJH103" s="1438"/>
      <c r="EJI103" s="1416"/>
      <c r="EJJ103" s="1417"/>
      <c r="EJK103" s="1436"/>
      <c r="EJL103" s="1436"/>
      <c r="EJM103" s="1437"/>
      <c r="EJN103" s="1438"/>
      <c r="EJO103" s="1416"/>
      <c r="EJP103" s="1417"/>
      <c r="EJQ103" s="1436"/>
      <c r="EJR103" s="1436"/>
      <c r="EJS103" s="1437"/>
      <c r="EJT103" s="1438"/>
      <c r="EJU103" s="1416"/>
      <c r="EJV103" s="1417"/>
      <c r="EJW103" s="1436"/>
      <c r="EJX103" s="1436"/>
      <c r="EJY103" s="1437"/>
      <c r="EJZ103" s="1438"/>
      <c r="EKA103" s="1416"/>
      <c r="EKB103" s="1417"/>
      <c r="EKC103" s="1436"/>
      <c r="EKD103" s="1436"/>
      <c r="EKE103" s="1437"/>
      <c r="EKF103" s="1438"/>
      <c r="EKG103" s="1416"/>
      <c r="EKH103" s="1417"/>
      <c r="EKI103" s="1436"/>
      <c r="EKJ103" s="1436"/>
      <c r="EKK103" s="1437"/>
      <c r="EKL103" s="1438"/>
      <c r="EKM103" s="1416"/>
      <c r="EKN103" s="1417"/>
      <c r="EKO103" s="1436"/>
      <c r="EKP103" s="1436"/>
      <c r="EKQ103" s="1437"/>
      <c r="EKR103" s="1438"/>
      <c r="EKS103" s="1416"/>
      <c r="EKT103" s="1417"/>
      <c r="EKU103" s="1436"/>
      <c r="EKV103" s="1436"/>
      <c r="EKW103" s="1437"/>
      <c r="EKX103" s="1438"/>
      <c r="EKY103" s="1416"/>
      <c r="EKZ103" s="1417"/>
      <c r="ELA103" s="1436"/>
      <c r="ELB103" s="1436"/>
      <c r="ELC103" s="1437"/>
      <c r="ELD103" s="1438"/>
      <c r="ELE103" s="1416"/>
      <c r="ELF103" s="1417"/>
      <c r="ELG103" s="1436"/>
      <c r="ELH103" s="1436"/>
      <c r="ELI103" s="1437"/>
      <c r="ELJ103" s="1438"/>
      <c r="ELK103" s="1416"/>
      <c r="ELL103" s="1417"/>
      <c r="ELM103" s="1436"/>
      <c r="ELN103" s="1436"/>
      <c r="ELO103" s="1437"/>
      <c r="ELP103" s="1438"/>
      <c r="ELQ103" s="1416"/>
      <c r="ELR103" s="1417"/>
      <c r="ELS103" s="1436"/>
      <c r="ELT103" s="1436"/>
      <c r="ELU103" s="1437"/>
      <c r="ELV103" s="1438"/>
      <c r="ELW103" s="1416"/>
      <c r="ELX103" s="1417"/>
      <c r="ELY103" s="1436"/>
      <c r="ELZ103" s="1436"/>
      <c r="EMA103" s="1437"/>
      <c r="EMB103" s="1438"/>
      <c r="EMC103" s="1416"/>
      <c r="EMD103" s="1417"/>
      <c r="EME103" s="1436"/>
      <c r="EMF103" s="1436"/>
      <c r="EMG103" s="1437"/>
      <c r="EMH103" s="1438"/>
      <c r="EMI103" s="1416"/>
      <c r="EMJ103" s="1417"/>
      <c r="EMK103" s="1436"/>
      <c r="EML103" s="1436"/>
      <c r="EMM103" s="1437"/>
      <c r="EMN103" s="1438"/>
      <c r="EMO103" s="1416"/>
      <c r="EMP103" s="1417"/>
      <c r="EMQ103" s="1436"/>
      <c r="EMR103" s="1436"/>
      <c r="EMS103" s="1437"/>
      <c r="EMT103" s="1438"/>
      <c r="EMU103" s="1416"/>
      <c r="EMV103" s="1417"/>
      <c r="EMW103" s="1436"/>
      <c r="EMX103" s="1436"/>
      <c r="EMY103" s="1437"/>
      <c r="EMZ103" s="1438"/>
      <c r="ENA103" s="1416"/>
      <c r="ENB103" s="1417"/>
      <c r="ENC103" s="1436"/>
      <c r="END103" s="1436"/>
      <c r="ENE103" s="1437"/>
      <c r="ENF103" s="1438"/>
      <c r="ENG103" s="1416"/>
      <c r="ENH103" s="1417"/>
      <c r="ENI103" s="1436"/>
      <c r="ENJ103" s="1436"/>
      <c r="ENK103" s="1437"/>
      <c r="ENL103" s="1438"/>
      <c r="ENM103" s="1416"/>
      <c r="ENN103" s="1417"/>
      <c r="ENO103" s="1436"/>
      <c r="ENP103" s="1436"/>
      <c r="ENQ103" s="1437"/>
      <c r="ENR103" s="1438"/>
      <c r="ENS103" s="1416"/>
      <c r="ENT103" s="1417"/>
      <c r="ENU103" s="1436"/>
      <c r="ENV103" s="1436"/>
      <c r="ENW103" s="1437"/>
      <c r="ENX103" s="1438"/>
      <c r="ENY103" s="1416"/>
      <c r="ENZ103" s="1417"/>
      <c r="EOA103" s="1436"/>
      <c r="EOB103" s="1436"/>
      <c r="EOC103" s="1437"/>
      <c r="EOD103" s="1438"/>
      <c r="EOE103" s="1416"/>
      <c r="EOF103" s="1417"/>
      <c r="EOG103" s="1436"/>
      <c r="EOH103" s="1436"/>
      <c r="EOI103" s="1437"/>
      <c r="EOJ103" s="1438"/>
      <c r="EOK103" s="1416"/>
      <c r="EOL103" s="1417"/>
      <c r="EOM103" s="1436"/>
      <c r="EON103" s="1436"/>
      <c r="EOO103" s="1437"/>
      <c r="EOP103" s="1438"/>
      <c r="EOQ103" s="1416"/>
      <c r="EOR103" s="1417"/>
      <c r="EOS103" s="1436"/>
      <c r="EOT103" s="1436"/>
      <c r="EOU103" s="1437"/>
      <c r="EOV103" s="1438"/>
      <c r="EOW103" s="1416"/>
      <c r="EOX103" s="1417"/>
      <c r="EOY103" s="1436"/>
      <c r="EOZ103" s="1436"/>
      <c r="EPA103" s="1437"/>
      <c r="EPB103" s="1438"/>
      <c r="EPC103" s="1416"/>
      <c r="EPD103" s="1417"/>
      <c r="EPE103" s="1436"/>
      <c r="EPF103" s="1436"/>
      <c r="EPG103" s="1437"/>
      <c r="EPH103" s="1438"/>
      <c r="EPI103" s="1416"/>
      <c r="EPJ103" s="1417"/>
      <c r="EPK103" s="1436"/>
      <c r="EPL103" s="1436"/>
      <c r="EPM103" s="1437"/>
      <c r="EPN103" s="1438"/>
      <c r="EPO103" s="1416"/>
      <c r="EPP103" s="1417"/>
      <c r="EPQ103" s="1436"/>
      <c r="EPR103" s="1436"/>
      <c r="EPS103" s="1437"/>
      <c r="EPT103" s="1438"/>
      <c r="EPU103" s="1416"/>
      <c r="EPV103" s="1417"/>
      <c r="EPW103" s="1436"/>
      <c r="EPX103" s="1436"/>
      <c r="EPY103" s="1437"/>
      <c r="EPZ103" s="1438"/>
      <c r="EQA103" s="1416"/>
      <c r="EQB103" s="1417"/>
      <c r="EQC103" s="1436"/>
      <c r="EQD103" s="1436"/>
      <c r="EQE103" s="1437"/>
      <c r="EQF103" s="1438"/>
      <c r="EQG103" s="1416"/>
      <c r="EQH103" s="1417"/>
      <c r="EQI103" s="1436"/>
      <c r="EQJ103" s="1436"/>
      <c r="EQK103" s="1437"/>
      <c r="EQL103" s="1438"/>
      <c r="EQM103" s="1416"/>
      <c r="EQN103" s="1417"/>
      <c r="EQO103" s="1436"/>
      <c r="EQP103" s="1436"/>
      <c r="EQQ103" s="1437"/>
      <c r="EQR103" s="1438"/>
      <c r="EQS103" s="1416"/>
      <c r="EQT103" s="1417"/>
      <c r="EQU103" s="1436"/>
      <c r="EQV103" s="1436"/>
      <c r="EQW103" s="1437"/>
      <c r="EQX103" s="1438"/>
      <c r="EQY103" s="1416"/>
      <c r="EQZ103" s="1417"/>
      <c r="ERA103" s="1436"/>
      <c r="ERB103" s="1436"/>
      <c r="ERC103" s="1437"/>
      <c r="ERD103" s="1438"/>
      <c r="ERE103" s="1416"/>
      <c r="ERF103" s="1417"/>
      <c r="ERG103" s="1436"/>
      <c r="ERH103" s="1436"/>
      <c r="ERI103" s="1437"/>
      <c r="ERJ103" s="1438"/>
      <c r="ERK103" s="1416"/>
      <c r="ERL103" s="1417"/>
      <c r="ERM103" s="1436"/>
      <c r="ERN103" s="1436"/>
      <c r="ERO103" s="1437"/>
      <c r="ERP103" s="1438"/>
      <c r="ERQ103" s="1416"/>
      <c r="ERR103" s="1417"/>
      <c r="ERS103" s="1436"/>
      <c r="ERT103" s="1436"/>
      <c r="ERU103" s="1437"/>
      <c r="ERV103" s="1438"/>
      <c r="ERW103" s="1416"/>
      <c r="ERX103" s="1417"/>
      <c r="ERY103" s="1436"/>
      <c r="ERZ103" s="1436"/>
      <c r="ESA103" s="1437"/>
      <c r="ESB103" s="1438"/>
      <c r="ESC103" s="1416"/>
      <c r="ESD103" s="1417"/>
      <c r="ESE103" s="1436"/>
      <c r="ESF103" s="1436"/>
      <c r="ESG103" s="1437"/>
      <c r="ESH103" s="1438"/>
      <c r="ESI103" s="1416"/>
      <c r="ESJ103" s="1417"/>
      <c r="ESK103" s="1436"/>
      <c r="ESL103" s="1436"/>
      <c r="ESM103" s="1437"/>
      <c r="ESN103" s="1438"/>
      <c r="ESO103" s="1416"/>
      <c r="ESP103" s="1417"/>
      <c r="ESQ103" s="1436"/>
      <c r="ESR103" s="1436"/>
      <c r="ESS103" s="1437"/>
      <c r="EST103" s="1438"/>
      <c r="ESU103" s="1416"/>
      <c r="ESV103" s="1417"/>
      <c r="ESW103" s="1436"/>
      <c r="ESX103" s="1436"/>
      <c r="ESY103" s="1437"/>
      <c r="ESZ103" s="1438"/>
      <c r="ETA103" s="1416"/>
      <c r="ETB103" s="1417"/>
      <c r="ETC103" s="1436"/>
      <c r="ETD103" s="1436"/>
      <c r="ETE103" s="1437"/>
      <c r="ETF103" s="1438"/>
      <c r="ETG103" s="1416"/>
      <c r="ETH103" s="1417"/>
      <c r="ETI103" s="1436"/>
      <c r="ETJ103" s="1436"/>
      <c r="ETK103" s="1437"/>
      <c r="ETL103" s="1438"/>
      <c r="ETM103" s="1416"/>
      <c r="ETN103" s="1417"/>
      <c r="ETO103" s="1436"/>
      <c r="ETP103" s="1436"/>
      <c r="ETQ103" s="1437"/>
      <c r="ETR103" s="1438"/>
      <c r="ETS103" s="1416"/>
      <c r="ETT103" s="1417"/>
      <c r="ETU103" s="1436"/>
      <c r="ETV103" s="1436"/>
      <c r="ETW103" s="1437"/>
      <c r="ETX103" s="1438"/>
      <c r="ETY103" s="1416"/>
      <c r="ETZ103" s="1417"/>
      <c r="EUA103" s="1436"/>
      <c r="EUB103" s="1436"/>
      <c r="EUC103" s="1437"/>
      <c r="EUD103" s="1438"/>
      <c r="EUE103" s="1416"/>
      <c r="EUF103" s="1417"/>
      <c r="EUG103" s="1436"/>
      <c r="EUH103" s="1436"/>
      <c r="EUI103" s="1437"/>
      <c r="EUJ103" s="1438"/>
      <c r="EUK103" s="1416"/>
      <c r="EUL103" s="1417"/>
      <c r="EUM103" s="1436"/>
      <c r="EUN103" s="1436"/>
      <c r="EUO103" s="1437"/>
      <c r="EUP103" s="1438"/>
      <c r="EUQ103" s="1416"/>
      <c r="EUR103" s="1417"/>
      <c r="EUS103" s="1436"/>
      <c r="EUT103" s="1436"/>
      <c r="EUU103" s="1437"/>
      <c r="EUV103" s="1438"/>
      <c r="EUW103" s="1416"/>
      <c r="EUX103" s="1417"/>
      <c r="EUY103" s="1436"/>
      <c r="EUZ103" s="1436"/>
      <c r="EVA103" s="1437"/>
      <c r="EVB103" s="1438"/>
      <c r="EVC103" s="1416"/>
      <c r="EVD103" s="1417"/>
      <c r="EVE103" s="1436"/>
      <c r="EVF103" s="1436"/>
      <c r="EVG103" s="1437"/>
      <c r="EVH103" s="1438"/>
      <c r="EVI103" s="1416"/>
      <c r="EVJ103" s="1417"/>
      <c r="EVK103" s="1436"/>
      <c r="EVL103" s="1436"/>
      <c r="EVM103" s="1437"/>
      <c r="EVN103" s="1438"/>
      <c r="EVO103" s="1416"/>
      <c r="EVP103" s="1417"/>
      <c r="EVQ103" s="1436"/>
      <c r="EVR103" s="1436"/>
      <c r="EVS103" s="1437"/>
      <c r="EVT103" s="1438"/>
      <c r="EVU103" s="1416"/>
      <c r="EVV103" s="1417"/>
      <c r="EVW103" s="1436"/>
      <c r="EVX103" s="1436"/>
      <c r="EVY103" s="1437"/>
      <c r="EVZ103" s="1438"/>
      <c r="EWA103" s="1416"/>
      <c r="EWB103" s="1417"/>
      <c r="EWC103" s="1436"/>
      <c r="EWD103" s="1436"/>
      <c r="EWE103" s="1437"/>
      <c r="EWF103" s="1438"/>
      <c r="EWG103" s="1416"/>
      <c r="EWH103" s="1417"/>
      <c r="EWI103" s="1436"/>
      <c r="EWJ103" s="1436"/>
      <c r="EWK103" s="1437"/>
      <c r="EWL103" s="1438"/>
      <c r="EWM103" s="1416"/>
      <c r="EWN103" s="1417"/>
      <c r="EWO103" s="1436"/>
      <c r="EWP103" s="1436"/>
      <c r="EWQ103" s="1437"/>
      <c r="EWR103" s="1438"/>
      <c r="EWS103" s="1416"/>
      <c r="EWT103" s="1417"/>
      <c r="EWU103" s="1436"/>
      <c r="EWV103" s="1436"/>
      <c r="EWW103" s="1437"/>
      <c r="EWX103" s="1438"/>
      <c r="EWY103" s="1416"/>
      <c r="EWZ103" s="1417"/>
      <c r="EXA103" s="1436"/>
      <c r="EXB103" s="1436"/>
      <c r="EXC103" s="1437"/>
      <c r="EXD103" s="1438"/>
      <c r="EXE103" s="1416"/>
      <c r="EXF103" s="1417"/>
      <c r="EXG103" s="1436"/>
      <c r="EXH103" s="1436"/>
      <c r="EXI103" s="1437"/>
      <c r="EXJ103" s="1438"/>
      <c r="EXK103" s="1416"/>
      <c r="EXL103" s="1417"/>
      <c r="EXM103" s="1436"/>
      <c r="EXN103" s="1436"/>
      <c r="EXO103" s="1437"/>
      <c r="EXP103" s="1438"/>
      <c r="EXQ103" s="1416"/>
      <c r="EXR103" s="1417"/>
      <c r="EXS103" s="1436"/>
      <c r="EXT103" s="1436"/>
      <c r="EXU103" s="1437"/>
      <c r="EXV103" s="1438"/>
      <c r="EXW103" s="1416"/>
      <c r="EXX103" s="1417"/>
      <c r="EXY103" s="1436"/>
      <c r="EXZ103" s="1436"/>
      <c r="EYA103" s="1437"/>
      <c r="EYB103" s="1438"/>
      <c r="EYC103" s="1416"/>
      <c r="EYD103" s="1417"/>
      <c r="EYE103" s="1436"/>
      <c r="EYF103" s="1436"/>
      <c r="EYG103" s="1437"/>
      <c r="EYH103" s="1438"/>
      <c r="EYI103" s="1416"/>
      <c r="EYJ103" s="1417"/>
      <c r="EYK103" s="1436"/>
      <c r="EYL103" s="1436"/>
      <c r="EYM103" s="1437"/>
      <c r="EYN103" s="1438"/>
      <c r="EYO103" s="1416"/>
      <c r="EYP103" s="1417"/>
      <c r="EYQ103" s="1436"/>
      <c r="EYR103" s="1436"/>
      <c r="EYS103" s="1437"/>
      <c r="EYT103" s="1438"/>
      <c r="EYU103" s="1416"/>
      <c r="EYV103" s="1417"/>
      <c r="EYW103" s="1436"/>
      <c r="EYX103" s="1436"/>
      <c r="EYY103" s="1437"/>
      <c r="EYZ103" s="1438"/>
      <c r="EZA103" s="1416"/>
      <c r="EZB103" s="1417"/>
      <c r="EZC103" s="1436"/>
      <c r="EZD103" s="1436"/>
      <c r="EZE103" s="1437"/>
      <c r="EZF103" s="1438"/>
      <c r="EZG103" s="1416"/>
      <c r="EZH103" s="1417"/>
      <c r="EZI103" s="1436"/>
      <c r="EZJ103" s="1436"/>
      <c r="EZK103" s="1437"/>
      <c r="EZL103" s="1438"/>
      <c r="EZM103" s="1416"/>
      <c r="EZN103" s="1417"/>
      <c r="EZO103" s="1436"/>
      <c r="EZP103" s="1436"/>
      <c r="EZQ103" s="1437"/>
      <c r="EZR103" s="1438"/>
      <c r="EZS103" s="1416"/>
      <c r="EZT103" s="1417"/>
      <c r="EZU103" s="1436"/>
      <c r="EZV103" s="1436"/>
      <c r="EZW103" s="1437"/>
      <c r="EZX103" s="1438"/>
      <c r="EZY103" s="1416"/>
      <c r="EZZ103" s="1417"/>
      <c r="FAA103" s="1436"/>
      <c r="FAB103" s="1436"/>
      <c r="FAC103" s="1437"/>
      <c r="FAD103" s="1438"/>
      <c r="FAE103" s="1416"/>
      <c r="FAF103" s="1417"/>
      <c r="FAG103" s="1436"/>
      <c r="FAH103" s="1436"/>
      <c r="FAI103" s="1437"/>
      <c r="FAJ103" s="1438"/>
      <c r="FAK103" s="1416"/>
      <c r="FAL103" s="1417"/>
      <c r="FAM103" s="1436"/>
      <c r="FAN103" s="1436"/>
      <c r="FAO103" s="1437"/>
      <c r="FAP103" s="1438"/>
      <c r="FAQ103" s="1416"/>
      <c r="FAR103" s="1417"/>
      <c r="FAS103" s="1436"/>
      <c r="FAT103" s="1436"/>
      <c r="FAU103" s="1437"/>
      <c r="FAV103" s="1438"/>
      <c r="FAW103" s="1416"/>
      <c r="FAX103" s="1417"/>
      <c r="FAY103" s="1436"/>
      <c r="FAZ103" s="1436"/>
      <c r="FBA103" s="1437"/>
      <c r="FBB103" s="1438"/>
      <c r="FBC103" s="1416"/>
      <c r="FBD103" s="1417"/>
      <c r="FBE103" s="1436"/>
      <c r="FBF103" s="1436"/>
      <c r="FBG103" s="1437"/>
      <c r="FBH103" s="1438"/>
      <c r="FBI103" s="1416"/>
      <c r="FBJ103" s="1417"/>
      <c r="FBK103" s="1436"/>
      <c r="FBL103" s="1436"/>
      <c r="FBM103" s="1437"/>
      <c r="FBN103" s="1438"/>
      <c r="FBO103" s="1416"/>
      <c r="FBP103" s="1417"/>
      <c r="FBQ103" s="1436"/>
      <c r="FBR103" s="1436"/>
      <c r="FBS103" s="1437"/>
      <c r="FBT103" s="1438"/>
      <c r="FBU103" s="1416"/>
      <c r="FBV103" s="1417"/>
      <c r="FBW103" s="1436"/>
      <c r="FBX103" s="1436"/>
      <c r="FBY103" s="1437"/>
      <c r="FBZ103" s="1438"/>
      <c r="FCA103" s="1416"/>
      <c r="FCB103" s="1417"/>
      <c r="FCC103" s="1436"/>
      <c r="FCD103" s="1436"/>
      <c r="FCE103" s="1437"/>
      <c r="FCF103" s="1438"/>
      <c r="FCG103" s="1416"/>
      <c r="FCH103" s="1417"/>
      <c r="FCI103" s="1436"/>
      <c r="FCJ103" s="1436"/>
      <c r="FCK103" s="1437"/>
      <c r="FCL103" s="1438"/>
      <c r="FCM103" s="1416"/>
      <c r="FCN103" s="1417"/>
      <c r="FCO103" s="1436"/>
      <c r="FCP103" s="1436"/>
      <c r="FCQ103" s="1437"/>
      <c r="FCR103" s="1438"/>
      <c r="FCS103" s="1416"/>
      <c r="FCT103" s="1417"/>
      <c r="FCU103" s="1436"/>
      <c r="FCV103" s="1436"/>
      <c r="FCW103" s="1437"/>
      <c r="FCX103" s="1438"/>
      <c r="FCY103" s="1416"/>
      <c r="FCZ103" s="1417"/>
      <c r="FDA103" s="1436"/>
      <c r="FDB103" s="1436"/>
      <c r="FDC103" s="1437"/>
      <c r="FDD103" s="1438"/>
      <c r="FDE103" s="1416"/>
      <c r="FDF103" s="1417"/>
      <c r="FDG103" s="1436"/>
      <c r="FDH103" s="1436"/>
      <c r="FDI103" s="1437"/>
      <c r="FDJ103" s="1438"/>
      <c r="FDK103" s="1416"/>
      <c r="FDL103" s="1417"/>
      <c r="FDM103" s="1436"/>
      <c r="FDN103" s="1436"/>
      <c r="FDO103" s="1437"/>
      <c r="FDP103" s="1438"/>
      <c r="FDQ103" s="1416"/>
      <c r="FDR103" s="1417"/>
      <c r="FDS103" s="1436"/>
      <c r="FDT103" s="1436"/>
      <c r="FDU103" s="1437"/>
      <c r="FDV103" s="1438"/>
      <c r="FDW103" s="1416"/>
      <c r="FDX103" s="1417"/>
      <c r="FDY103" s="1436"/>
      <c r="FDZ103" s="1436"/>
      <c r="FEA103" s="1437"/>
      <c r="FEB103" s="1438"/>
      <c r="FEC103" s="1416"/>
      <c r="FED103" s="1417"/>
      <c r="FEE103" s="1436"/>
      <c r="FEF103" s="1436"/>
      <c r="FEG103" s="1437"/>
      <c r="FEH103" s="1438"/>
      <c r="FEI103" s="1416"/>
      <c r="FEJ103" s="1417"/>
      <c r="FEK103" s="1436"/>
      <c r="FEL103" s="1436"/>
      <c r="FEM103" s="1437"/>
      <c r="FEN103" s="1438"/>
      <c r="FEO103" s="1416"/>
      <c r="FEP103" s="1417"/>
      <c r="FEQ103" s="1436"/>
      <c r="FER103" s="1436"/>
      <c r="FES103" s="1437"/>
      <c r="FET103" s="1438"/>
      <c r="FEU103" s="1416"/>
      <c r="FEV103" s="1417"/>
      <c r="FEW103" s="1436"/>
      <c r="FEX103" s="1436"/>
      <c r="FEY103" s="1437"/>
      <c r="FEZ103" s="1438"/>
      <c r="FFA103" s="1416"/>
      <c r="FFB103" s="1417"/>
      <c r="FFC103" s="1436"/>
      <c r="FFD103" s="1436"/>
      <c r="FFE103" s="1437"/>
      <c r="FFF103" s="1438"/>
      <c r="FFG103" s="1416"/>
      <c r="FFH103" s="1417"/>
      <c r="FFI103" s="1436"/>
      <c r="FFJ103" s="1436"/>
      <c r="FFK103" s="1437"/>
      <c r="FFL103" s="1438"/>
      <c r="FFM103" s="1416"/>
      <c r="FFN103" s="1417"/>
      <c r="FFO103" s="1436"/>
      <c r="FFP103" s="1436"/>
      <c r="FFQ103" s="1437"/>
      <c r="FFR103" s="1438"/>
      <c r="FFS103" s="1416"/>
      <c r="FFT103" s="1417"/>
      <c r="FFU103" s="1436"/>
      <c r="FFV103" s="1436"/>
      <c r="FFW103" s="1437"/>
      <c r="FFX103" s="1438"/>
      <c r="FFY103" s="1416"/>
      <c r="FFZ103" s="1417"/>
      <c r="FGA103" s="1436"/>
      <c r="FGB103" s="1436"/>
      <c r="FGC103" s="1437"/>
      <c r="FGD103" s="1438"/>
      <c r="FGE103" s="1416"/>
      <c r="FGF103" s="1417"/>
      <c r="FGG103" s="1436"/>
      <c r="FGH103" s="1436"/>
      <c r="FGI103" s="1437"/>
      <c r="FGJ103" s="1438"/>
      <c r="FGK103" s="1416"/>
      <c r="FGL103" s="1417"/>
      <c r="FGM103" s="1436"/>
      <c r="FGN103" s="1436"/>
      <c r="FGO103" s="1437"/>
      <c r="FGP103" s="1438"/>
      <c r="FGQ103" s="1416"/>
      <c r="FGR103" s="1417"/>
      <c r="FGS103" s="1436"/>
      <c r="FGT103" s="1436"/>
      <c r="FGU103" s="1437"/>
      <c r="FGV103" s="1438"/>
      <c r="FGW103" s="1416"/>
      <c r="FGX103" s="1417"/>
      <c r="FGY103" s="1436"/>
      <c r="FGZ103" s="1436"/>
      <c r="FHA103" s="1437"/>
      <c r="FHB103" s="1438"/>
      <c r="FHC103" s="1416"/>
      <c r="FHD103" s="1417"/>
      <c r="FHE103" s="1436"/>
      <c r="FHF103" s="1436"/>
      <c r="FHG103" s="1437"/>
      <c r="FHH103" s="1438"/>
      <c r="FHI103" s="1416"/>
      <c r="FHJ103" s="1417"/>
      <c r="FHK103" s="1436"/>
      <c r="FHL103" s="1436"/>
      <c r="FHM103" s="1437"/>
      <c r="FHN103" s="1438"/>
      <c r="FHO103" s="1416"/>
      <c r="FHP103" s="1417"/>
      <c r="FHQ103" s="1436"/>
      <c r="FHR103" s="1436"/>
      <c r="FHS103" s="1437"/>
      <c r="FHT103" s="1438"/>
      <c r="FHU103" s="1416"/>
      <c r="FHV103" s="1417"/>
      <c r="FHW103" s="1436"/>
      <c r="FHX103" s="1436"/>
      <c r="FHY103" s="1437"/>
      <c r="FHZ103" s="1438"/>
      <c r="FIA103" s="1416"/>
      <c r="FIB103" s="1417"/>
      <c r="FIC103" s="1436"/>
      <c r="FID103" s="1436"/>
      <c r="FIE103" s="1437"/>
      <c r="FIF103" s="1438"/>
      <c r="FIG103" s="1416"/>
      <c r="FIH103" s="1417"/>
      <c r="FII103" s="1436"/>
      <c r="FIJ103" s="1436"/>
      <c r="FIK103" s="1437"/>
      <c r="FIL103" s="1438"/>
      <c r="FIM103" s="1416"/>
      <c r="FIN103" s="1417"/>
      <c r="FIO103" s="1436"/>
      <c r="FIP103" s="1436"/>
      <c r="FIQ103" s="1437"/>
      <c r="FIR103" s="1438"/>
      <c r="FIS103" s="1416"/>
      <c r="FIT103" s="1417"/>
      <c r="FIU103" s="1436"/>
      <c r="FIV103" s="1436"/>
      <c r="FIW103" s="1437"/>
      <c r="FIX103" s="1438"/>
      <c r="FIY103" s="1416"/>
      <c r="FIZ103" s="1417"/>
      <c r="FJA103" s="1436"/>
      <c r="FJB103" s="1436"/>
      <c r="FJC103" s="1437"/>
      <c r="FJD103" s="1438"/>
      <c r="FJE103" s="1416"/>
      <c r="FJF103" s="1417"/>
      <c r="FJG103" s="1436"/>
      <c r="FJH103" s="1436"/>
      <c r="FJI103" s="1437"/>
      <c r="FJJ103" s="1438"/>
      <c r="FJK103" s="1416"/>
      <c r="FJL103" s="1417"/>
      <c r="FJM103" s="1436"/>
      <c r="FJN103" s="1436"/>
      <c r="FJO103" s="1437"/>
      <c r="FJP103" s="1438"/>
      <c r="FJQ103" s="1416"/>
      <c r="FJR103" s="1417"/>
      <c r="FJS103" s="1436"/>
      <c r="FJT103" s="1436"/>
      <c r="FJU103" s="1437"/>
      <c r="FJV103" s="1438"/>
      <c r="FJW103" s="1416"/>
      <c r="FJX103" s="1417"/>
      <c r="FJY103" s="1436"/>
      <c r="FJZ103" s="1436"/>
      <c r="FKA103" s="1437"/>
      <c r="FKB103" s="1438"/>
      <c r="FKC103" s="1416"/>
      <c r="FKD103" s="1417"/>
      <c r="FKE103" s="1436"/>
      <c r="FKF103" s="1436"/>
      <c r="FKG103" s="1437"/>
      <c r="FKH103" s="1438"/>
      <c r="FKI103" s="1416"/>
      <c r="FKJ103" s="1417"/>
      <c r="FKK103" s="1436"/>
      <c r="FKL103" s="1436"/>
      <c r="FKM103" s="1437"/>
      <c r="FKN103" s="1438"/>
      <c r="FKO103" s="1416"/>
      <c r="FKP103" s="1417"/>
      <c r="FKQ103" s="1436"/>
      <c r="FKR103" s="1436"/>
      <c r="FKS103" s="1437"/>
      <c r="FKT103" s="1438"/>
      <c r="FKU103" s="1416"/>
      <c r="FKV103" s="1417"/>
      <c r="FKW103" s="1436"/>
      <c r="FKX103" s="1436"/>
      <c r="FKY103" s="1437"/>
      <c r="FKZ103" s="1438"/>
      <c r="FLA103" s="1416"/>
      <c r="FLB103" s="1417"/>
      <c r="FLC103" s="1436"/>
      <c r="FLD103" s="1436"/>
      <c r="FLE103" s="1437"/>
      <c r="FLF103" s="1438"/>
      <c r="FLG103" s="1416"/>
      <c r="FLH103" s="1417"/>
      <c r="FLI103" s="1436"/>
      <c r="FLJ103" s="1436"/>
      <c r="FLK103" s="1437"/>
      <c r="FLL103" s="1438"/>
      <c r="FLM103" s="1416"/>
      <c r="FLN103" s="1417"/>
      <c r="FLO103" s="1436"/>
      <c r="FLP103" s="1436"/>
      <c r="FLQ103" s="1437"/>
      <c r="FLR103" s="1438"/>
      <c r="FLS103" s="1416"/>
      <c r="FLT103" s="1417"/>
      <c r="FLU103" s="1436"/>
      <c r="FLV103" s="1436"/>
      <c r="FLW103" s="1437"/>
      <c r="FLX103" s="1438"/>
      <c r="FLY103" s="1416"/>
      <c r="FLZ103" s="1417"/>
      <c r="FMA103" s="1436"/>
      <c r="FMB103" s="1436"/>
      <c r="FMC103" s="1437"/>
      <c r="FMD103" s="1438"/>
      <c r="FME103" s="1416"/>
      <c r="FMF103" s="1417"/>
      <c r="FMG103" s="1436"/>
      <c r="FMH103" s="1436"/>
      <c r="FMI103" s="1437"/>
      <c r="FMJ103" s="1438"/>
      <c r="FMK103" s="1416"/>
      <c r="FML103" s="1417"/>
      <c r="FMM103" s="1436"/>
      <c r="FMN103" s="1436"/>
      <c r="FMO103" s="1437"/>
      <c r="FMP103" s="1438"/>
      <c r="FMQ103" s="1416"/>
      <c r="FMR103" s="1417"/>
      <c r="FMS103" s="1436"/>
      <c r="FMT103" s="1436"/>
      <c r="FMU103" s="1437"/>
      <c r="FMV103" s="1438"/>
      <c r="FMW103" s="1416"/>
      <c r="FMX103" s="1417"/>
      <c r="FMY103" s="1436"/>
      <c r="FMZ103" s="1436"/>
      <c r="FNA103" s="1437"/>
      <c r="FNB103" s="1438"/>
      <c r="FNC103" s="1416"/>
      <c r="FND103" s="1417"/>
      <c r="FNE103" s="1436"/>
      <c r="FNF103" s="1436"/>
      <c r="FNG103" s="1437"/>
      <c r="FNH103" s="1438"/>
      <c r="FNI103" s="1416"/>
      <c r="FNJ103" s="1417"/>
      <c r="FNK103" s="1436"/>
      <c r="FNL103" s="1436"/>
      <c r="FNM103" s="1437"/>
      <c r="FNN103" s="1438"/>
      <c r="FNO103" s="1416"/>
      <c r="FNP103" s="1417"/>
      <c r="FNQ103" s="1436"/>
      <c r="FNR103" s="1436"/>
      <c r="FNS103" s="1437"/>
      <c r="FNT103" s="1438"/>
      <c r="FNU103" s="1416"/>
      <c r="FNV103" s="1417"/>
      <c r="FNW103" s="1436"/>
      <c r="FNX103" s="1436"/>
      <c r="FNY103" s="1437"/>
      <c r="FNZ103" s="1438"/>
      <c r="FOA103" s="1416"/>
      <c r="FOB103" s="1417"/>
      <c r="FOC103" s="1436"/>
      <c r="FOD103" s="1436"/>
      <c r="FOE103" s="1437"/>
      <c r="FOF103" s="1438"/>
      <c r="FOG103" s="1416"/>
      <c r="FOH103" s="1417"/>
      <c r="FOI103" s="1436"/>
      <c r="FOJ103" s="1436"/>
      <c r="FOK103" s="1437"/>
      <c r="FOL103" s="1438"/>
      <c r="FOM103" s="1416"/>
      <c r="FON103" s="1417"/>
      <c r="FOO103" s="1436"/>
      <c r="FOP103" s="1436"/>
      <c r="FOQ103" s="1437"/>
      <c r="FOR103" s="1438"/>
      <c r="FOS103" s="1416"/>
      <c r="FOT103" s="1417"/>
      <c r="FOU103" s="1436"/>
      <c r="FOV103" s="1436"/>
      <c r="FOW103" s="1437"/>
      <c r="FOX103" s="1438"/>
      <c r="FOY103" s="1416"/>
      <c r="FOZ103" s="1417"/>
      <c r="FPA103" s="1436"/>
      <c r="FPB103" s="1436"/>
      <c r="FPC103" s="1437"/>
      <c r="FPD103" s="1438"/>
      <c r="FPE103" s="1416"/>
      <c r="FPF103" s="1417"/>
      <c r="FPG103" s="1436"/>
      <c r="FPH103" s="1436"/>
      <c r="FPI103" s="1437"/>
      <c r="FPJ103" s="1438"/>
      <c r="FPK103" s="1416"/>
      <c r="FPL103" s="1417"/>
      <c r="FPM103" s="1436"/>
      <c r="FPN103" s="1436"/>
      <c r="FPO103" s="1437"/>
      <c r="FPP103" s="1438"/>
      <c r="FPQ103" s="1416"/>
      <c r="FPR103" s="1417"/>
      <c r="FPS103" s="1436"/>
      <c r="FPT103" s="1436"/>
      <c r="FPU103" s="1437"/>
      <c r="FPV103" s="1438"/>
      <c r="FPW103" s="1416"/>
      <c r="FPX103" s="1417"/>
      <c r="FPY103" s="1436"/>
      <c r="FPZ103" s="1436"/>
      <c r="FQA103" s="1437"/>
      <c r="FQB103" s="1438"/>
      <c r="FQC103" s="1416"/>
      <c r="FQD103" s="1417"/>
      <c r="FQE103" s="1436"/>
      <c r="FQF103" s="1436"/>
      <c r="FQG103" s="1437"/>
      <c r="FQH103" s="1438"/>
      <c r="FQI103" s="1416"/>
      <c r="FQJ103" s="1417"/>
      <c r="FQK103" s="1436"/>
      <c r="FQL103" s="1436"/>
      <c r="FQM103" s="1437"/>
      <c r="FQN103" s="1438"/>
      <c r="FQO103" s="1416"/>
      <c r="FQP103" s="1417"/>
      <c r="FQQ103" s="1436"/>
      <c r="FQR103" s="1436"/>
      <c r="FQS103" s="1437"/>
      <c r="FQT103" s="1438"/>
      <c r="FQU103" s="1416"/>
      <c r="FQV103" s="1417"/>
      <c r="FQW103" s="1436"/>
      <c r="FQX103" s="1436"/>
      <c r="FQY103" s="1437"/>
      <c r="FQZ103" s="1438"/>
      <c r="FRA103" s="1416"/>
      <c r="FRB103" s="1417"/>
      <c r="FRC103" s="1436"/>
      <c r="FRD103" s="1436"/>
      <c r="FRE103" s="1437"/>
      <c r="FRF103" s="1438"/>
      <c r="FRG103" s="1416"/>
      <c r="FRH103" s="1417"/>
      <c r="FRI103" s="1436"/>
      <c r="FRJ103" s="1436"/>
      <c r="FRK103" s="1437"/>
      <c r="FRL103" s="1438"/>
      <c r="FRM103" s="1416"/>
      <c r="FRN103" s="1417"/>
      <c r="FRO103" s="1436"/>
      <c r="FRP103" s="1436"/>
      <c r="FRQ103" s="1437"/>
      <c r="FRR103" s="1438"/>
      <c r="FRS103" s="1416"/>
      <c r="FRT103" s="1417"/>
      <c r="FRU103" s="1436"/>
      <c r="FRV103" s="1436"/>
      <c r="FRW103" s="1437"/>
      <c r="FRX103" s="1438"/>
      <c r="FRY103" s="1416"/>
      <c r="FRZ103" s="1417"/>
      <c r="FSA103" s="1436"/>
      <c r="FSB103" s="1436"/>
      <c r="FSC103" s="1437"/>
      <c r="FSD103" s="1438"/>
      <c r="FSE103" s="1416"/>
      <c r="FSF103" s="1417"/>
      <c r="FSG103" s="1436"/>
      <c r="FSH103" s="1436"/>
      <c r="FSI103" s="1437"/>
      <c r="FSJ103" s="1438"/>
      <c r="FSK103" s="1416"/>
      <c r="FSL103" s="1417"/>
      <c r="FSM103" s="1436"/>
      <c r="FSN103" s="1436"/>
      <c r="FSO103" s="1437"/>
      <c r="FSP103" s="1438"/>
      <c r="FSQ103" s="1416"/>
      <c r="FSR103" s="1417"/>
      <c r="FSS103" s="1436"/>
      <c r="FST103" s="1436"/>
      <c r="FSU103" s="1437"/>
      <c r="FSV103" s="1438"/>
      <c r="FSW103" s="1416"/>
      <c r="FSX103" s="1417"/>
      <c r="FSY103" s="1436"/>
      <c r="FSZ103" s="1436"/>
      <c r="FTA103" s="1437"/>
      <c r="FTB103" s="1438"/>
      <c r="FTC103" s="1416"/>
      <c r="FTD103" s="1417"/>
      <c r="FTE103" s="1436"/>
      <c r="FTF103" s="1436"/>
      <c r="FTG103" s="1437"/>
      <c r="FTH103" s="1438"/>
      <c r="FTI103" s="1416"/>
      <c r="FTJ103" s="1417"/>
      <c r="FTK103" s="1436"/>
      <c r="FTL103" s="1436"/>
      <c r="FTM103" s="1437"/>
      <c r="FTN103" s="1438"/>
      <c r="FTO103" s="1416"/>
      <c r="FTP103" s="1417"/>
      <c r="FTQ103" s="1436"/>
      <c r="FTR103" s="1436"/>
      <c r="FTS103" s="1437"/>
      <c r="FTT103" s="1438"/>
      <c r="FTU103" s="1416"/>
      <c r="FTV103" s="1417"/>
      <c r="FTW103" s="1436"/>
      <c r="FTX103" s="1436"/>
      <c r="FTY103" s="1437"/>
      <c r="FTZ103" s="1438"/>
      <c r="FUA103" s="1416"/>
      <c r="FUB103" s="1417"/>
      <c r="FUC103" s="1436"/>
      <c r="FUD103" s="1436"/>
      <c r="FUE103" s="1437"/>
      <c r="FUF103" s="1438"/>
      <c r="FUG103" s="1416"/>
      <c r="FUH103" s="1417"/>
      <c r="FUI103" s="1436"/>
      <c r="FUJ103" s="1436"/>
      <c r="FUK103" s="1437"/>
      <c r="FUL103" s="1438"/>
      <c r="FUM103" s="1416"/>
      <c r="FUN103" s="1417"/>
      <c r="FUO103" s="1436"/>
      <c r="FUP103" s="1436"/>
      <c r="FUQ103" s="1437"/>
      <c r="FUR103" s="1438"/>
      <c r="FUS103" s="1416"/>
      <c r="FUT103" s="1417"/>
      <c r="FUU103" s="1436"/>
      <c r="FUV103" s="1436"/>
      <c r="FUW103" s="1437"/>
      <c r="FUX103" s="1438"/>
      <c r="FUY103" s="1416"/>
      <c r="FUZ103" s="1417"/>
      <c r="FVA103" s="1436"/>
      <c r="FVB103" s="1436"/>
      <c r="FVC103" s="1437"/>
      <c r="FVD103" s="1438"/>
      <c r="FVE103" s="1416"/>
      <c r="FVF103" s="1417"/>
      <c r="FVG103" s="1436"/>
      <c r="FVH103" s="1436"/>
      <c r="FVI103" s="1437"/>
      <c r="FVJ103" s="1438"/>
      <c r="FVK103" s="1416"/>
      <c r="FVL103" s="1417"/>
      <c r="FVM103" s="1436"/>
      <c r="FVN103" s="1436"/>
      <c r="FVO103" s="1437"/>
      <c r="FVP103" s="1438"/>
      <c r="FVQ103" s="1416"/>
      <c r="FVR103" s="1417"/>
      <c r="FVS103" s="1436"/>
      <c r="FVT103" s="1436"/>
      <c r="FVU103" s="1437"/>
      <c r="FVV103" s="1438"/>
      <c r="FVW103" s="1416"/>
      <c r="FVX103" s="1417"/>
      <c r="FVY103" s="1436"/>
      <c r="FVZ103" s="1436"/>
      <c r="FWA103" s="1437"/>
      <c r="FWB103" s="1438"/>
      <c r="FWC103" s="1416"/>
      <c r="FWD103" s="1417"/>
      <c r="FWE103" s="1436"/>
      <c r="FWF103" s="1436"/>
      <c r="FWG103" s="1437"/>
      <c r="FWH103" s="1438"/>
      <c r="FWI103" s="1416"/>
      <c r="FWJ103" s="1417"/>
      <c r="FWK103" s="1436"/>
      <c r="FWL103" s="1436"/>
      <c r="FWM103" s="1437"/>
      <c r="FWN103" s="1438"/>
      <c r="FWO103" s="1416"/>
      <c r="FWP103" s="1417"/>
      <c r="FWQ103" s="1436"/>
      <c r="FWR103" s="1436"/>
      <c r="FWS103" s="1437"/>
      <c r="FWT103" s="1438"/>
      <c r="FWU103" s="1416"/>
      <c r="FWV103" s="1417"/>
      <c r="FWW103" s="1436"/>
      <c r="FWX103" s="1436"/>
      <c r="FWY103" s="1437"/>
      <c r="FWZ103" s="1438"/>
      <c r="FXA103" s="1416"/>
      <c r="FXB103" s="1417"/>
      <c r="FXC103" s="1436"/>
      <c r="FXD103" s="1436"/>
      <c r="FXE103" s="1437"/>
      <c r="FXF103" s="1438"/>
      <c r="FXG103" s="1416"/>
      <c r="FXH103" s="1417"/>
      <c r="FXI103" s="1436"/>
      <c r="FXJ103" s="1436"/>
      <c r="FXK103" s="1437"/>
      <c r="FXL103" s="1438"/>
      <c r="FXM103" s="1416"/>
      <c r="FXN103" s="1417"/>
      <c r="FXO103" s="1436"/>
      <c r="FXP103" s="1436"/>
      <c r="FXQ103" s="1437"/>
      <c r="FXR103" s="1438"/>
      <c r="FXS103" s="1416"/>
      <c r="FXT103" s="1417"/>
      <c r="FXU103" s="1436"/>
      <c r="FXV103" s="1436"/>
      <c r="FXW103" s="1437"/>
      <c r="FXX103" s="1438"/>
      <c r="FXY103" s="1416"/>
      <c r="FXZ103" s="1417"/>
      <c r="FYA103" s="1436"/>
      <c r="FYB103" s="1436"/>
      <c r="FYC103" s="1437"/>
      <c r="FYD103" s="1438"/>
      <c r="FYE103" s="1416"/>
      <c r="FYF103" s="1417"/>
      <c r="FYG103" s="1436"/>
      <c r="FYH103" s="1436"/>
      <c r="FYI103" s="1437"/>
      <c r="FYJ103" s="1438"/>
      <c r="FYK103" s="1416"/>
      <c r="FYL103" s="1417"/>
      <c r="FYM103" s="1436"/>
      <c r="FYN103" s="1436"/>
      <c r="FYO103" s="1437"/>
      <c r="FYP103" s="1438"/>
      <c r="FYQ103" s="1416"/>
      <c r="FYR103" s="1417"/>
      <c r="FYS103" s="1436"/>
      <c r="FYT103" s="1436"/>
      <c r="FYU103" s="1437"/>
      <c r="FYV103" s="1438"/>
      <c r="FYW103" s="1416"/>
      <c r="FYX103" s="1417"/>
      <c r="FYY103" s="1436"/>
      <c r="FYZ103" s="1436"/>
      <c r="FZA103" s="1437"/>
      <c r="FZB103" s="1438"/>
      <c r="FZC103" s="1416"/>
      <c r="FZD103" s="1417"/>
      <c r="FZE103" s="1436"/>
      <c r="FZF103" s="1436"/>
      <c r="FZG103" s="1437"/>
      <c r="FZH103" s="1438"/>
      <c r="FZI103" s="1416"/>
      <c r="FZJ103" s="1417"/>
      <c r="FZK103" s="1436"/>
      <c r="FZL103" s="1436"/>
      <c r="FZM103" s="1437"/>
      <c r="FZN103" s="1438"/>
      <c r="FZO103" s="1416"/>
      <c r="FZP103" s="1417"/>
      <c r="FZQ103" s="1436"/>
      <c r="FZR103" s="1436"/>
      <c r="FZS103" s="1437"/>
      <c r="FZT103" s="1438"/>
      <c r="FZU103" s="1416"/>
      <c r="FZV103" s="1417"/>
      <c r="FZW103" s="1436"/>
      <c r="FZX103" s="1436"/>
      <c r="FZY103" s="1437"/>
      <c r="FZZ103" s="1438"/>
      <c r="GAA103" s="1416"/>
      <c r="GAB103" s="1417"/>
      <c r="GAC103" s="1436"/>
      <c r="GAD103" s="1436"/>
      <c r="GAE103" s="1437"/>
      <c r="GAF103" s="1438"/>
      <c r="GAG103" s="1416"/>
      <c r="GAH103" s="1417"/>
      <c r="GAI103" s="1436"/>
      <c r="GAJ103" s="1436"/>
      <c r="GAK103" s="1437"/>
      <c r="GAL103" s="1438"/>
      <c r="GAM103" s="1416"/>
      <c r="GAN103" s="1417"/>
      <c r="GAO103" s="1436"/>
      <c r="GAP103" s="1436"/>
      <c r="GAQ103" s="1437"/>
      <c r="GAR103" s="1438"/>
      <c r="GAS103" s="1416"/>
      <c r="GAT103" s="1417"/>
      <c r="GAU103" s="1436"/>
      <c r="GAV103" s="1436"/>
      <c r="GAW103" s="1437"/>
      <c r="GAX103" s="1438"/>
      <c r="GAY103" s="1416"/>
      <c r="GAZ103" s="1417"/>
      <c r="GBA103" s="1436"/>
      <c r="GBB103" s="1436"/>
      <c r="GBC103" s="1437"/>
      <c r="GBD103" s="1438"/>
      <c r="GBE103" s="1416"/>
      <c r="GBF103" s="1417"/>
      <c r="GBG103" s="1436"/>
      <c r="GBH103" s="1436"/>
      <c r="GBI103" s="1437"/>
      <c r="GBJ103" s="1438"/>
      <c r="GBK103" s="1416"/>
      <c r="GBL103" s="1417"/>
      <c r="GBM103" s="1436"/>
      <c r="GBN103" s="1436"/>
      <c r="GBO103" s="1437"/>
      <c r="GBP103" s="1438"/>
      <c r="GBQ103" s="1416"/>
      <c r="GBR103" s="1417"/>
      <c r="GBS103" s="1436"/>
      <c r="GBT103" s="1436"/>
      <c r="GBU103" s="1437"/>
      <c r="GBV103" s="1438"/>
      <c r="GBW103" s="1416"/>
      <c r="GBX103" s="1417"/>
      <c r="GBY103" s="1436"/>
      <c r="GBZ103" s="1436"/>
      <c r="GCA103" s="1437"/>
      <c r="GCB103" s="1438"/>
      <c r="GCC103" s="1416"/>
      <c r="GCD103" s="1417"/>
      <c r="GCE103" s="1436"/>
      <c r="GCF103" s="1436"/>
      <c r="GCG103" s="1437"/>
      <c r="GCH103" s="1438"/>
      <c r="GCI103" s="1416"/>
      <c r="GCJ103" s="1417"/>
      <c r="GCK103" s="1436"/>
      <c r="GCL103" s="1436"/>
      <c r="GCM103" s="1437"/>
      <c r="GCN103" s="1438"/>
      <c r="GCO103" s="1416"/>
      <c r="GCP103" s="1417"/>
      <c r="GCQ103" s="1436"/>
      <c r="GCR103" s="1436"/>
      <c r="GCS103" s="1437"/>
      <c r="GCT103" s="1438"/>
      <c r="GCU103" s="1416"/>
      <c r="GCV103" s="1417"/>
      <c r="GCW103" s="1436"/>
      <c r="GCX103" s="1436"/>
      <c r="GCY103" s="1437"/>
      <c r="GCZ103" s="1438"/>
      <c r="GDA103" s="1416"/>
      <c r="GDB103" s="1417"/>
      <c r="GDC103" s="1436"/>
      <c r="GDD103" s="1436"/>
      <c r="GDE103" s="1437"/>
      <c r="GDF103" s="1438"/>
      <c r="GDG103" s="1416"/>
      <c r="GDH103" s="1417"/>
      <c r="GDI103" s="1436"/>
      <c r="GDJ103" s="1436"/>
      <c r="GDK103" s="1437"/>
      <c r="GDL103" s="1438"/>
      <c r="GDM103" s="1416"/>
      <c r="GDN103" s="1417"/>
      <c r="GDO103" s="1436"/>
      <c r="GDP103" s="1436"/>
      <c r="GDQ103" s="1437"/>
      <c r="GDR103" s="1438"/>
      <c r="GDS103" s="1416"/>
      <c r="GDT103" s="1417"/>
      <c r="GDU103" s="1436"/>
      <c r="GDV103" s="1436"/>
      <c r="GDW103" s="1437"/>
      <c r="GDX103" s="1438"/>
      <c r="GDY103" s="1416"/>
      <c r="GDZ103" s="1417"/>
      <c r="GEA103" s="1436"/>
      <c r="GEB103" s="1436"/>
      <c r="GEC103" s="1437"/>
      <c r="GED103" s="1438"/>
      <c r="GEE103" s="1416"/>
      <c r="GEF103" s="1417"/>
      <c r="GEG103" s="1436"/>
      <c r="GEH103" s="1436"/>
      <c r="GEI103" s="1437"/>
      <c r="GEJ103" s="1438"/>
      <c r="GEK103" s="1416"/>
      <c r="GEL103" s="1417"/>
      <c r="GEM103" s="1436"/>
      <c r="GEN103" s="1436"/>
      <c r="GEO103" s="1437"/>
      <c r="GEP103" s="1438"/>
      <c r="GEQ103" s="1416"/>
      <c r="GER103" s="1417"/>
      <c r="GES103" s="1436"/>
      <c r="GET103" s="1436"/>
      <c r="GEU103" s="1437"/>
      <c r="GEV103" s="1438"/>
      <c r="GEW103" s="1416"/>
      <c r="GEX103" s="1417"/>
      <c r="GEY103" s="1436"/>
      <c r="GEZ103" s="1436"/>
      <c r="GFA103" s="1437"/>
      <c r="GFB103" s="1438"/>
      <c r="GFC103" s="1416"/>
      <c r="GFD103" s="1417"/>
      <c r="GFE103" s="1436"/>
      <c r="GFF103" s="1436"/>
      <c r="GFG103" s="1437"/>
      <c r="GFH103" s="1438"/>
      <c r="GFI103" s="1416"/>
      <c r="GFJ103" s="1417"/>
      <c r="GFK103" s="1436"/>
      <c r="GFL103" s="1436"/>
      <c r="GFM103" s="1437"/>
      <c r="GFN103" s="1438"/>
      <c r="GFO103" s="1416"/>
      <c r="GFP103" s="1417"/>
      <c r="GFQ103" s="1436"/>
      <c r="GFR103" s="1436"/>
      <c r="GFS103" s="1437"/>
      <c r="GFT103" s="1438"/>
      <c r="GFU103" s="1416"/>
      <c r="GFV103" s="1417"/>
      <c r="GFW103" s="1436"/>
      <c r="GFX103" s="1436"/>
      <c r="GFY103" s="1437"/>
      <c r="GFZ103" s="1438"/>
      <c r="GGA103" s="1416"/>
      <c r="GGB103" s="1417"/>
      <c r="GGC103" s="1436"/>
      <c r="GGD103" s="1436"/>
      <c r="GGE103" s="1437"/>
      <c r="GGF103" s="1438"/>
      <c r="GGG103" s="1416"/>
      <c r="GGH103" s="1417"/>
      <c r="GGI103" s="1436"/>
      <c r="GGJ103" s="1436"/>
      <c r="GGK103" s="1437"/>
      <c r="GGL103" s="1438"/>
      <c r="GGM103" s="1416"/>
      <c r="GGN103" s="1417"/>
      <c r="GGO103" s="1436"/>
      <c r="GGP103" s="1436"/>
      <c r="GGQ103" s="1437"/>
      <c r="GGR103" s="1438"/>
      <c r="GGS103" s="1416"/>
      <c r="GGT103" s="1417"/>
      <c r="GGU103" s="1436"/>
      <c r="GGV103" s="1436"/>
      <c r="GGW103" s="1437"/>
      <c r="GGX103" s="1438"/>
      <c r="GGY103" s="1416"/>
      <c r="GGZ103" s="1417"/>
      <c r="GHA103" s="1436"/>
      <c r="GHB103" s="1436"/>
      <c r="GHC103" s="1437"/>
      <c r="GHD103" s="1438"/>
      <c r="GHE103" s="1416"/>
      <c r="GHF103" s="1417"/>
      <c r="GHG103" s="1436"/>
      <c r="GHH103" s="1436"/>
      <c r="GHI103" s="1437"/>
      <c r="GHJ103" s="1438"/>
      <c r="GHK103" s="1416"/>
      <c r="GHL103" s="1417"/>
      <c r="GHM103" s="1436"/>
      <c r="GHN103" s="1436"/>
      <c r="GHO103" s="1437"/>
      <c r="GHP103" s="1438"/>
      <c r="GHQ103" s="1416"/>
      <c r="GHR103" s="1417"/>
      <c r="GHS103" s="1436"/>
      <c r="GHT103" s="1436"/>
      <c r="GHU103" s="1437"/>
      <c r="GHV103" s="1438"/>
      <c r="GHW103" s="1416"/>
      <c r="GHX103" s="1417"/>
      <c r="GHY103" s="1436"/>
      <c r="GHZ103" s="1436"/>
      <c r="GIA103" s="1437"/>
      <c r="GIB103" s="1438"/>
      <c r="GIC103" s="1416"/>
      <c r="GID103" s="1417"/>
      <c r="GIE103" s="1436"/>
      <c r="GIF103" s="1436"/>
      <c r="GIG103" s="1437"/>
      <c r="GIH103" s="1438"/>
      <c r="GII103" s="1416"/>
      <c r="GIJ103" s="1417"/>
      <c r="GIK103" s="1436"/>
      <c r="GIL103" s="1436"/>
      <c r="GIM103" s="1437"/>
      <c r="GIN103" s="1438"/>
      <c r="GIO103" s="1416"/>
      <c r="GIP103" s="1417"/>
      <c r="GIQ103" s="1436"/>
      <c r="GIR103" s="1436"/>
      <c r="GIS103" s="1437"/>
      <c r="GIT103" s="1438"/>
      <c r="GIU103" s="1416"/>
      <c r="GIV103" s="1417"/>
      <c r="GIW103" s="1436"/>
      <c r="GIX103" s="1436"/>
      <c r="GIY103" s="1437"/>
      <c r="GIZ103" s="1438"/>
      <c r="GJA103" s="1416"/>
      <c r="GJB103" s="1417"/>
      <c r="GJC103" s="1436"/>
      <c r="GJD103" s="1436"/>
      <c r="GJE103" s="1437"/>
      <c r="GJF103" s="1438"/>
      <c r="GJG103" s="1416"/>
      <c r="GJH103" s="1417"/>
      <c r="GJI103" s="1436"/>
      <c r="GJJ103" s="1436"/>
      <c r="GJK103" s="1437"/>
      <c r="GJL103" s="1438"/>
      <c r="GJM103" s="1416"/>
      <c r="GJN103" s="1417"/>
      <c r="GJO103" s="1436"/>
      <c r="GJP103" s="1436"/>
      <c r="GJQ103" s="1437"/>
      <c r="GJR103" s="1438"/>
      <c r="GJS103" s="1416"/>
      <c r="GJT103" s="1417"/>
      <c r="GJU103" s="1436"/>
      <c r="GJV103" s="1436"/>
      <c r="GJW103" s="1437"/>
      <c r="GJX103" s="1438"/>
      <c r="GJY103" s="1416"/>
      <c r="GJZ103" s="1417"/>
      <c r="GKA103" s="1436"/>
      <c r="GKB103" s="1436"/>
      <c r="GKC103" s="1437"/>
      <c r="GKD103" s="1438"/>
      <c r="GKE103" s="1416"/>
      <c r="GKF103" s="1417"/>
      <c r="GKG103" s="1436"/>
      <c r="GKH103" s="1436"/>
      <c r="GKI103" s="1437"/>
      <c r="GKJ103" s="1438"/>
      <c r="GKK103" s="1416"/>
      <c r="GKL103" s="1417"/>
      <c r="GKM103" s="1436"/>
      <c r="GKN103" s="1436"/>
      <c r="GKO103" s="1437"/>
      <c r="GKP103" s="1438"/>
      <c r="GKQ103" s="1416"/>
      <c r="GKR103" s="1417"/>
      <c r="GKS103" s="1436"/>
      <c r="GKT103" s="1436"/>
      <c r="GKU103" s="1437"/>
      <c r="GKV103" s="1438"/>
      <c r="GKW103" s="1416"/>
      <c r="GKX103" s="1417"/>
      <c r="GKY103" s="1436"/>
      <c r="GKZ103" s="1436"/>
      <c r="GLA103" s="1437"/>
      <c r="GLB103" s="1438"/>
      <c r="GLC103" s="1416"/>
      <c r="GLD103" s="1417"/>
      <c r="GLE103" s="1436"/>
      <c r="GLF103" s="1436"/>
      <c r="GLG103" s="1437"/>
      <c r="GLH103" s="1438"/>
      <c r="GLI103" s="1416"/>
      <c r="GLJ103" s="1417"/>
      <c r="GLK103" s="1436"/>
      <c r="GLL103" s="1436"/>
      <c r="GLM103" s="1437"/>
      <c r="GLN103" s="1438"/>
      <c r="GLO103" s="1416"/>
      <c r="GLP103" s="1417"/>
      <c r="GLQ103" s="1436"/>
      <c r="GLR103" s="1436"/>
      <c r="GLS103" s="1437"/>
      <c r="GLT103" s="1438"/>
      <c r="GLU103" s="1416"/>
      <c r="GLV103" s="1417"/>
      <c r="GLW103" s="1436"/>
      <c r="GLX103" s="1436"/>
      <c r="GLY103" s="1437"/>
      <c r="GLZ103" s="1438"/>
      <c r="GMA103" s="1416"/>
      <c r="GMB103" s="1417"/>
      <c r="GMC103" s="1436"/>
      <c r="GMD103" s="1436"/>
      <c r="GME103" s="1437"/>
      <c r="GMF103" s="1438"/>
      <c r="GMG103" s="1416"/>
      <c r="GMH103" s="1417"/>
      <c r="GMI103" s="1436"/>
      <c r="GMJ103" s="1436"/>
      <c r="GMK103" s="1437"/>
      <c r="GML103" s="1438"/>
      <c r="GMM103" s="1416"/>
      <c r="GMN103" s="1417"/>
      <c r="GMO103" s="1436"/>
      <c r="GMP103" s="1436"/>
      <c r="GMQ103" s="1437"/>
      <c r="GMR103" s="1438"/>
      <c r="GMS103" s="1416"/>
      <c r="GMT103" s="1417"/>
      <c r="GMU103" s="1436"/>
      <c r="GMV103" s="1436"/>
      <c r="GMW103" s="1437"/>
      <c r="GMX103" s="1438"/>
      <c r="GMY103" s="1416"/>
      <c r="GMZ103" s="1417"/>
      <c r="GNA103" s="1436"/>
      <c r="GNB103" s="1436"/>
      <c r="GNC103" s="1437"/>
      <c r="GND103" s="1438"/>
      <c r="GNE103" s="1416"/>
      <c r="GNF103" s="1417"/>
      <c r="GNG103" s="1436"/>
      <c r="GNH103" s="1436"/>
      <c r="GNI103" s="1437"/>
      <c r="GNJ103" s="1438"/>
      <c r="GNK103" s="1416"/>
      <c r="GNL103" s="1417"/>
      <c r="GNM103" s="1436"/>
      <c r="GNN103" s="1436"/>
      <c r="GNO103" s="1437"/>
      <c r="GNP103" s="1438"/>
      <c r="GNQ103" s="1416"/>
      <c r="GNR103" s="1417"/>
      <c r="GNS103" s="1436"/>
      <c r="GNT103" s="1436"/>
      <c r="GNU103" s="1437"/>
      <c r="GNV103" s="1438"/>
      <c r="GNW103" s="1416"/>
      <c r="GNX103" s="1417"/>
      <c r="GNY103" s="1436"/>
      <c r="GNZ103" s="1436"/>
      <c r="GOA103" s="1437"/>
      <c r="GOB103" s="1438"/>
      <c r="GOC103" s="1416"/>
      <c r="GOD103" s="1417"/>
      <c r="GOE103" s="1436"/>
      <c r="GOF103" s="1436"/>
      <c r="GOG103" s="1437"/>
      <c r="GOH103" s="1438"/>
      <c r="GOI103" s="1416"/>
      <c r="GOJ103" s="1417"/>
      <c r="GOK103" s="1436"/>
      <c r="GOL103" s="1436"/>
      <c r="GOM103" s="1437"/>
      <c r="GON103" s="1438"/>
      <c r="GOO103" s="1416"/>
      <c r="GOP103" s="1417"/>
      <c r="GOQ103" s="1436"/>
      <c r="GOR103" s="1436"/>
      <c r="GOS103" s="1437"/>
      <c r="GOT103" s="1438"/>
      <c r="GOU103" s="1416"/>
      <c r="GOV103" s="1417"/>
      <c r="GOW103" s="1436"/>
      <c r="GOX103" s="1436"/>
      <c r="GOY103" s="1437"/>
      <c r="GOZ103" s="1438"/>
      <c r="GPA103" s="1416"/>
      <c r="GPB103" s="1417"/>
      <c r="GPC103" s="1436"/>
      <c r="GPD103" s="1436"/>
      <c r="GPE103" s="1437"/>
      <c r="GPF103" s="1438"/>
      <c r="GPG103" s="1416"/>
      <c r="GPH103" s="1417"/>
      <c r="GPI103" s="1436"/>
      <c r="GPJ103" s="1436"/>
      <c r="GPK103" s="1437"/>
      <c r="GPL103" s="1438"/>
      <c r="GPM103" s="1416"/>
      <c r="GPN103" s="1417"/>
      <c r="GPO103" s="1436"/>
      <c r="GPP103" s="1436"/>
      <c r="GPQ103" s="1437"/>
      <c r="GPR103" s="1438"/>
      <c r="GPS103" s="1416"/>
      <c r="GPT103" s="1417"/>
      <c r="GPU103" s="1436"/>
      <c r="GPV103" s="1436"/>
      <c r="GPW103" s="1437"/>
      <c r="GPX103" s="1438"/>
      <c r="GPY103" s="1416"/>
      <c r="GPZ103" s="1417"/>
      <c r="GQA103" s="1436"/>
      <c r="GQB103" s="1436"/>
      <c r="GQC103" s="1437"/>
      <c r="GQD103" s="1438"/>
      <c r="GQE103" s="1416"/>
      <c r="GQF103" s="1417"/>
      <c r="GQG103" s="1436"/>
      <c r="GQH103" s="1436"/>
      <c r="GQI103" s="1437"/>
      <c r="GQJ103" s="1438"/>
      <c r="GQK103" s="1416"/>
      <c r="GQL103" s="1417"/>
      <c r="GQM103" s="1436"/>
      <c r="GQN103" s="1436"/>
      <c r="GQO103" s="1437"/>
      <c r="GQP103" s="1438"/>
      <c r="GQQ103" s="1416"/>
      <c r="GQR103" s="1417"/>
      <c r="GQS103" s="1436"/>
      <c r="GQT103" s="1436"/>
      <c r="GQU103" s="1437"/>
      <c r="GQV103" s="1438"/>
      <c r="GQW103" s="1416"/>
      <c r="GQX103" s="1417"/>
      <c r="GQY103" s="1436"/>
      <c r="GQZ103" s="1436"/>
      <c r="GRA103" s="1437"/>
      <c r="GRB103" s="1438"/>
      <c r="GRC103" s="1416"/>
      <c r="GRD103" s="1417"/>
      <c r="GRE103" s="1436"/>
      <c r="GRF103" s="1436"/>
      <c r="GRG103" s="1437"/>
      <c r="GRH103" s="1438"/>
      <c r="GRI103" s="1416"/>
      <c r="GRJ103" s="1417"/>
      <c r="GRK103" s="1436"/>
      <c r="GRL103" s="1436"/>
      <c r="GRM103" s="1437"/>
      <c r="GRN103" s="1438"/>
      <c r="GRO103" s="1416"/>
      <c r="GRP103" s="1417"/>
      <c r="GRQ103" s="1436"/>
      <c r="GRR103" s="1436"/>
      <c r="GRS103" s="1437"/>
      <c r="GRT103" s="1438"/>
      <c r="GRU103" s="1416"/>
      <c r="GRV103" s="1417"/>
      <c r="GRW103" s="1436"/>
      <c r="GRX103" s="1436"/>
      <c r="GRY103" s="1437"/>
      <c r="GRZ103" s="1438"/>
      <c r="GSA103" s="1416"/>
      <c r="GSB103" s="1417"/>
      <c r="GSC103" s="1436"/>
      <c r="GSD103" s="1436"/>
      <c r="GSE103" s="1437"/>
      <c r="GSF103" s="1438"/>
      <c r="GSG103" s="1416"/>
      <c r="GSH103" s="1417"/>
      <c r="GSI103" s="1436"/>
      <c r="GSJ103" s="1436"/>
      <c r="GSK103" s="1437"/>
      <c r="GSL103" s="1438"/>
      <c r="GSM103" s="1416"/>
      <c r="GSN103" s="1417"/>
      <c r="GSO103" s="1436"/>
      <c r="GSP103" s="1436"/>
      <c r="GSQ103" s="1437"/>
      <c r="GSR103" s="1438"/>
      <c r="GSS103" s="1416"/>
      <c r="GST103" s="1417"/>
      <c r="GSU103" s="1436"/>
      <c r="GSV103" s="1436"/>
      <c r="GSW103" s="1437"/>
      <c r="GSX103" s="1438"/>
      <c r="GSY103" s="1416"/>
      <c r="GSZ103" s="1417"/>
      <c r="GTA103" s="1436"/>
      <c r="GTB103" s="1436"/>
      <c r="GTC103" s="1437"/>
      <c r="GTD103" s="1438"/>
      <c r="GTE103" s="1416"/>
      <c r="GTF103" s="1417"/>
      <c r="GTG103" s="1436"/>
      <c r="GTH103" s="1436"/>
      <c r="GTI103" s="1437"/>
      <c r="GTJ103" s="1438"/>
      <c r="GTK103" s="1416"/>
      <c r="GTL103" s="1417"/>
      <c r="GTM103" s="1436"/>
      <c r="GTN103" s="1436"/>
      <c r="GTO103" s="1437"/>
      <c r="GTP103" s="1438"/>
      <c r="GTQ103" s="1416"/>
      <c r="GTR103" s="1417"/>
      <c r="GTS103" s="1436"/>
      <c r="GTT103" s="1436"/>
      <c r="GTU103" s="1437"/>
      <c r="GTV103" s="1438"/>
      <c r="GTW103" s="1416"/>
      <c r="GTX103" s="1417"/>
      <c r="GTY103" s="1436"/>
      <c r="GTZ103" s="1436"/>
      <c r="GUA103" s="1437"/>
      <c r="GUB103" s="1438"/>
      <c r="GUC103" s="1416"/>
      <c r="GUD103" s="1417"/>
      <c r="GUE103" s="1436"/>
      <c r="GUF103" s="1436"/>
      <c r="GUG103" s="1437"/>
      <c r="GUH103" s="1438"/>
      <c r="GUI103" s="1416"/>
      <c r="GUJ103" s="1417"/>
      <c r="GUK103" s="1436"/>
      <c r="GUL103" s="1436"/>
      <c r="GUM103" s="1437"/>
      <c r="GUN103" s="1438"/>
      <c r="GUO103" s="1416"/>
      <c r="GUP103" s="1417"/>
      <c r="GUQ103" s="1436"/>
      <c r="GUR103" s="1436"/>
      <c r="GUS103" s="1437"/>
      <c r="GUT103" s="1438"/>
      <c r="GUU103" s="1416"/>
      <c r="GUV103" s="1417"/>
      <c r="GUW103" s="1436"/>
      <c r="GUX103" s="1436"/>
      <c r="GUY103" s="1437"/>
      <c r="GUZ103" s="1438"/>
      <c r="GVA103" s="1416"/>
      <c r="GVB103" s="1417"/>
      <c r="GVC103" s="1436"/>
      <c r="GVD103" s="1436"/>
      <c r="GVE103" s="1437"/>
      <c r="GVF103" s="1438"/>
      <c r="GVG103" s="1416"/>
      <c r="GVH103" s="1417"/>
      <c r="GVI103" s="1436"/>
      <c r="GVJ103" s="1436"/>
      <c r="GVK103" s="1437"/>
      <c r="GVL103" s="1438"/>
      <c r="GVM103" s="1416"/>
      <c r="GVN103" s="1417"/>
      <c r="GVO103" s="1436"/>
      <c r="GVP103" s="1436"/>
      <c r="GVQ103" s="1437"/>
      <c r="GVR103" s="1438"/>
      <c r="GVS103" s="1416"/>
      <c r="GVT103" s="1417"/>
      <c r="GVU103" s="1436"/>
      <c r="GVV103" s="1436"/>
      <c r="GVW103" s="1437"/>
      <c r="GVX103" s="1438"/>
      <c r="GVY103" s="1416"/>
      <c r="GVZ103" s="1417"/>
      <c r="GWA103" s="1436"/>
      <c r="GWB103" s="1436"/>
      <c r="GWC103" s="1437"/>
      <c r="GWD103" s="1438"/>
      <c r="GWE103" s="1416"/>
      <c r="GWF103" s="1417"/>
      <c r="GWG103" s="1436"/>
      <c r="GWH103" s="1436"/>
      <c r="GWI103" s="1437"/>
      <c r="GWJ103" s="1438"/>
      <c r="GWK103" s="1416"/>
      <c r="GWL103" s="1417"/>
      <c r="GWM103" s="1436"/>
      <c r="GWN103" s="1436"/>
      <c r="GWO103" s="1437"/>
      <c r="GWP103" s="1438"/>
      <c r="GWQ103" s="1416"/>
      <c r="GWR103" s="1417"/>
      <c r="GWS103" s="1436"/>
      <c r="GWT103" s="1436"/>
      <c r="GWU103" s="1437"/>
      <c r="GWV103" s="1438"/>
      <c r="GWW103" s="1416"/>
      <c r="GWX103" s="1417"/>
      <c r="GWY103" s="1436"/>
      <c r="GWZ103" s="1436"/>
      <c r="GXA103" s="1437"/>
      <c r="GXB103" s="1438"/>
      <c r="GXC103" s="1416"/>
      <c r="GXD103" s="1417"/>
      <c r="GXE103" s="1436"/>
      <c r="GXF103" s="1436"/>
      <c r="GXG103" s="1437"/>
      <c r="GXH103" s="1438"/>
      <c r="GXI103" s="1416"/>
      <c r="GXJ103" s="1417"/>
      <c r="GXK103" s="1436"/>
      <c r="GXL103" s="1436"/>
      <c r="GXM103" s="1437"/>
      <c r="GXN103" s="1438"/>
      <c r="GXO103" s="1416"/>
      <c r="GXP103" s="1417"/>
      <c r="GXQ103" s="1436"/>
      <c r="GXR103" s="1436"/>
      <c r="GXS103" s="1437"/>
      <c r="GXT103" s="1438"/>
      <c r="GXU103" s="1416"/>
      <c r="GXV103" s="1417"/>
      <c r="GXW103" s="1436"/>
      <c r="GXX103" s="1436"/>
      <c r="GXY103" s="1437"/>
      <c r="GXZ103" s="1438"/>
      <c r="GYA103" s="1416"/>
      <c r="GYB103" s="1417"/>
      <c r="GYC103" s="1436"/>
      <c r="GYD103" s="1436"/>
      <c r="GYE103" s="1437"/>
      <c r="GYF103" s="1438"/>
      <c r="GYG103" s="1416"/>
      <c r="GYH103" s="1417"/>
      <c r="GYI103" s="1436"/>
      <c r="GYJ103" s="1436"/>
      <c r="GYK103" s="1437"/>
      <c r="GYL103" s="1438"/>
      <c r="GYM103" s="1416"/>
      <c r="GYN103" s="1417"/>
      <c r="GYO103" s="1436"/>
      <c r="GYP103" s="1436"/>
      <c r="GYQ103" s="1437"/>
      <c r="GYR103" s="1438"/>
      <c r="GYS103" s="1416"/>
      <c r="GYT103" s="1417"/>
      <c r="GYU103" s="1436"/>
      <c r="GYV103" s="1436"/>
      <c r="GYW103" s="1437"/>
      <c r="GYX103" s="1438"/>
      <c r="GYY103" s="1416"/>
      <c r="GYZ103" s="1417"/>
      <c r="GZA103" s="1436"/>
      <c r="GZB103" s="1436"/>
      <c r="GZC103" s="1437"/>
      <c r="GZD103" s="1438"/>
      <c r="GZE103" s="1416"/>
      <c r="GZF103" s="1417"/>
      <c r="GZG103" s="1436"/>
      <c r="GZH103" s="1436"/>
      <c r="GZI103" s="1437"/>
      <c r="GZJ103" s="1438"/>
      <c r="GZK103" s="1416"/>
      <c r="GZL103" s="1417"/>
      <c r="GZM103" s="1436"/>
      <c r="GZN103" s="1436"/>
      <c r="GZO103" s="1437"/>
      <c r="GZP103" s="1438"/>
      <c r="GZQ103" s="1416"/>
      <c r="GZR103" s="1417"/>
      <c r="GZS103" s="1436"/>
      <c r="GZT103" s="1436"/>
      <c r="GZU103" s="1437"/>
      <c r="GZV103" s="1438"/>
      <c r="GZW103" s="1416"/>
      <c r="GZX103" s="1417"/>
      <c r="GZY103" s="1436"/>
      <c r="GZZ103" s="1436"/>
      <c r="HAA103" s="1437"/>
      <c r="HAB103" s="1438"/>
      <c r="HAC103" s="1416"/>
      <c r="HAD103" s="1417"/>
      <c r="HAE103" s="1436"/>
      <c r="HAF103" s="1436"/>
      <c r="HAG103" s="1437"/>
      <c r="HAH103" s="1438"/>
      <c r="HAI103" s="1416"/>
      <c r="HAJ103" s="1417"/>
      <c r="HAK103" s="1436"/>
      <c r="HAL103" s="1436"/>
      <c r="HAM103" s="1437"/>
      <c r="HAN103" s="1438"/>
      <c r="HAO103" s="1416"/>
      <c r="HAP103" s="1417"/>
      <c r="HAQ103" s="1436"/>
      <c r="HAR103" s="1436"/>
      <c r="HAS103" s="1437"/>
      <c r="HAT103" s="1438"/>
      <c r="HAU103" s="1416"/>
      <c r="HAV103" s="1417"/>
      <c r="HAW103" s="1436"/>
      <c r="HAX103" s="1436"/>
      <c r="HAY103" s="1437"/>
      <c r="HAZ103" s="1438"/>
      <c r="HBA103" s="1416"/>
      <c r="HBB103" s="1417"/>
      <c r="HBC103" s="1436"/>
      <c r="HBD103" s="1436"/>
      <c r="HBE103" s="1437"/>
      <c r="HBF103" s="1438"/>
      <c r="HBG103" s="1416"/>
      <c r="HBH103" s="1417"/>
      <c r="HBI103" s="1436"/>
      <c r="HBJ103" s="1436"/>
      <c r="HBK103" s="1437"/>
      <c r="HBL103" s="1438"/>
      <c r="HBM103" s="1416"/>
      <c r="HBN103" s="1417"/>
      <c r="HBO103" s="1436"/>
      <c r="HBP103" s="1436"/>
      <c r="HBQ103" s="1437"/>
      <c r="HBR103" s="1438"/>
      <c r="HBS103" s="1416"/>
      <c r="HBT103" s="1417"/>
      <c r="HBU103" s="1436"/>
      <c r="HBV103" s="1436"/>
      <c r="HBW103" s="1437"/>
      <c r="HBX103" s="1438"/>
      <c r="HBY103" s="1416"/>
      <c r="HBZ103" s="1417"/>
      <c r="HCA103" s="1436"/>
      <c r="HCB103" s="1436"/>
      <c r="HCC103" s="1437"/>
      <c r="HCD103" s="1438"/>
      <c r="HCE103" s="1416"/>
      <c r="HCF103" s="1417"/>
      <c r="HCG103" s="1436"/>
      <c r="HCH103" s="1436"/>
      <c r="HCI103" s="1437"/>
      <c r="HCJ103" s="1438"/>
      <c r="HCK103" s="1416"/>
      <c r="HCL103" s="1417"/>
      <c r="HCM103" s="1436"/>
      <c r="HCN103" s="1436"/>
      <c r="HCO103" s="1437"/>
      <c r="HCP103" s="1438"/>
      <c r="HCQ103" s="1416"/>
      <c r="HCR103" s="1417"/>
      <c r="HCS103" s="1436"/>
      <c r="HCT103" s="1436"/>
      <c r="HCU103" s="1437"/>
      <c r="HCV103" s="1438"/>
      <c r="HCW103" s="1416"/>
      <c r="HCX103" s="1417"/>
      <c r="HCY103" s="1436"/>
      <c r="HCZ103" s="1436"/>
      <c r="HDA103" s="1437"/>
      <c r="HDB103" s="1438"/>
      <c r="HDC103" s="1416"/>
      <c r="HDD103" s="1417"/>
      <c r="HDE103" s="1436"/>
      <c r="HDF103" s="1436"/>
      <c r="HDG103" s="1437"/>
      <c r="HDH103" s="1438"/>
      <c r="HDI103" s="1416"/>
      <c r="HDJ103" s="1417"/>
      <c r="HDK103" s="1436"/>
      <c r="HDL103" s="1436"/>
      <c r="HDM103" s="1437"/>
      <c r="HDN103" s="1438"/>
      <c r="HDO103" s="1416"/>
      <c r="HDP103" s="1417"/>
      <c r="HDQ103" s="1436"/>
      <c r="HDR103" s="1436"/>
      <c r="HDS103" s="1437"/>
      <c r="HDT103" s="1438"/>
      <c r="HDU103" s="1416"/>
      <c r="HDV103" s="1417"/>
      <c r="HDW103" s="1436"/>
      <c r="HDX103" s="1436"/>
      <c r="HDY103" s="1437"/>
      <c r="HDZ103" s="1438"/>
      <c r="HEA103" s="1416"/>
      <c r="HEB103" s="1417"/>
      <c r="HEC103" s="1436"/>
      <c r="HED103" s="1436"/>
      <c r="HEE103" s="1437"/>
      <c r="HEF103" s="1438"/>
      <c r="HEG103" s="1416"/>
      <c r="HEH103" s="1417"/>
      <c r="HEI103" s="1436"/>
      <c r="HEJ103" s="1436"/>
      <c r="HEK103" s="1437"/>
      <c r="HEL103" s="1438"/>
      <c r="HEM103" s="1416"/>
      <c r="HEN103" s="1417"/>
      <c r="HEO103" s="1436"/>
      <c r="HEP103" s="1436"/>
      <c r="HEQ103" s="1437"/>
      <c r="HER103" s="1438"/>
      <c r="HES103" s="1416"/>
      <c r="HET103" s="1417"/>
      <c r="HEU103" s="1436"/>
      <c r="HEV103" s="1436"/>
      <c r="HEW103" s="1437"/>
      <c r="HEX103" s="1438"/>
      <c r="HEY103" s="1416"/>
      <c r="HEZ103" s="1417"/>
      <c r="HFA103" s="1436"/>
      <c r="HFB103" s="1436"/>
      <c r="HFC103" s="1437"/>
      <c r="HFD103" s="1438"/>
      <c r="HFE103" s="1416"/>
      <c r="HFF103" s="1417"/>
      <c r="HFG103" s="1436"/>
      <c r="HFH103" s="1436"/>
      <c r="HFI103" s="1437"/>
      <c r="HFJ103" s="1438"/>
      <c r="HFK103" s="1416"/>
      <c r="HFL103" s="1417"/>
      <c r="HFM103" s="1436"/>
      <c r="HFN103" s="1436"/>
      <c r="HFO103" s="1437"/>
      <c r="HFP103" s="1438"/>
      <c r="HFQ103" s="1416"/>
      <c r="HFR103" s="1417"/>
      <c r="HFS103" s="1436"/>
      <c r="HFT103" s="1436"/>
      <c r="HFU103" s="1437"/>
      <c r="HFV103" s="1438"/>
      <c r="HFW103" s="1416"/>
      <c r="HFX103" s="1417"/>
      <c r="HFY103" s="1436"/>
      <c r="HFZ103" s="1436"/>
      <c r="HGA103" s="1437"/>
      <c r="HGB103" s="1438"/>
      <c r="HGC103" s="1416"/>
      <c r="HGD103" s="1417"/>
      <c r="HGE103" s="1436"/>
      <c r="HGF103" s="1436"/>
      <c r="HGG103" s="1437"/>
      <c r="HGH103" s="1438"/>
      <c r="HGI103" s="1416"/>
      <c r="HGJ103" s="1417"/>
      <c r="HGK103" s="1436"/>
      <c r="HGL103" s="1436"/>
      <c r="HGM103" s="1437"/>
      <c r="HGN103" s="1438"/>
      <c r="HGO103" s="1416"/>
      <c r="HGP103" s="1417"/>
      <c r="HGQ103" s="1436"/>
      <c r="HGR103" s="1436"/>
      <c r="HGS103" s="1437"/>
      <c r="HGT103" s="1438"/>
      <c r="HGU103" s="1416"/>
      <c r="HGV103" s="1417"/>
      <c r="HGW103" s="1436"/>
      <c r="HGX103" s="1436"/>
      <c r="HGY103" s="1437"/>
      <c r="HGZ103" s="1438"/>
      <c r="HHA103" s="1416"/>
      <c r="HHB103" s="1417"/>
      <c r="HHC103" s="1436"/>
      <c r="HHD103" s="1436"/>
      <c r="HHE103" s="1437"/>
      <c r="HHF103" s="1438"/>
      <c r="HHG103" s="1416"/>
      <c r="HHH103" s="1417"/>
      <c r="HHI103" s="1436"/>
      <c r="HHJ103" s="1436"/>
      <c r="HHK103" s="1437"/>
      <c r="HHL103" s="1438"/>
      <c r="HHM103" s="1416"/>
      <c r="HHN103" s="1417"/>
      <c r="HHO103" s="1436"/>
      <c r="HHP103" s="1436"/>
      <c r="HHQ103" s="1437"/>
      <c r="HHR103" s="1438"/>
      <c r="HHS103" s="1416"/>
      <c r="HHT103" s="1417"/>
      <c r="HHU103" s="1436"/>
      <c r="HHV103" s="1436"/>
      <c r="HHW103" s="1437"/>
      <c r="HHX103" s="1438"/>
      <c r="HHY103" s="1416"/>
      <c r="HHZ103" s="1417"/>
      <c r="HIA103" s="1436"/>
      <c r="HIB103" s="1436"/>
      <c r="HIC103" s="1437"/>
      <c r="HID103" s="1438"/>
      <c r="HIE103" s="1416"/>
      <c r="HIF103" s="1417"/>
      <c r="HIG103" s="1436"/>
      <c r="HIH103" s="1436"/>
      <c r="HII103" s="1437"/>
      <c r="HIJ103" s="1438"/>
      <c r="HIK103" s="1416"/>
      <c r="HIL103" s="1417"/>
      <c r="HIM103" s="1436"/>
      <c r="HIN103" s="1436"/>
      <c r="HIO103" s="1437"/>
      <c r="HIP103" s="1438"/>
      <c r="HIQ103" s="1416"/>
      <c r="HIR103" s="1417"/>
      <c r="HIS103" s="1436"/>
      <c r="HIT103" s="1436"/>
      <c r="HIU103" s="1437"/>
      <c r="HIV103" s="1438"/>
      <c r="HIW103" s="1416"/>
      <c r="HIX103" s="1417"/>
      <c r="HIY103" s="1436"/>
      <c r="HIZ103" s="1436"/>
      <c r="HJA103" s="1437"/>
      <c r="HJB103" s="1438"/>
      <c r="HJC103" s="1416"/>
      <c r="HJD103" s="1417"/>
      <c r="HJE103" s="1436"/>
      <c r="HJF103" s="1436"/>
      <c r="HJG103" s="1437"/>
      <c r="HJH103" s="1438"/>
      <c r="HJI103" s="1416"/>
      <c r="HJJ103" s="1417"/>
      <c r="HJK103" s="1436"/>
      <c r="HJL103" s="1436"/>
      <c r="HJM103" s="1437"/>
      <c r="HJN103" s="1438"/>
      <c r="HJO103" s="1416"/>
      <c r="HJP103" s="1417"/>
      <c r="HJQ103" s="1436"/>
      <c r="HJR103" s="1436"/>
      <c r="HJS103" s="1437"/>
      <c r="HJT103" s="1438"/>
      <c r="HJU103" s="1416"/>
      <c r="HJV103" s="1417"/>
      <c r="HJW103" s="1436"/>
      <c r="HJX103" s="1436"/>
      <c r="HJY103" s="1437"/>
      <c r="HJZ103" s="1438"/>
      <c r="HKA103" s="1416"/>
      <c r="HKB103" s="1417"/>
      <c r="HKC103" s="1436"/>
      <c r="HKD103" s="1436"/>
      <c r="HKE103" s="1437"/>
      <c r="HKF103" s="1438"/>
      <c r="HKG103" s="1416"/>
      <c r="HKH103" s="1417"/>
      <c r="HKI103" s="1436"/>
      <c r="HKJ103" s="1436"/>
      <c r="HKK103" s="1437"/>
      <c r="HKL103" s="1438"/>
      <c r="HKM103" s="1416"/>
      <c r="HKN103" s="1417"/>
      <c r="HKO103" s="1436"/>
      <c r="HKP103" s="1436"/>
      <c r="HKQ103" s="1437"/>
      <c r="HKR103" s="1438"/>
      <c r="HKS103" s="1416"/>
      <c r="HKT103" s="1417"/>
      <c r="HKU103" s="1436"/>
      <c r="HKV103" s="1436"/>
      <c r="HKW103" s="1437"/>
      <c r="HKX103" s="1438"/>
      <c r="HKY103" s="1416"/>
      <c r="HKZ103" s="1417"/>
      <c r="HLA103" s="1436"/>
      <c r="HLB103" s="1436"/>
      <c r="HLC103" s="1437"/>
      <c r="HLD103" s="1438"/>
      <c r="HLE103" s="1416"/>
      <c r="HLF103" s="1417"/>
      <c r="HLG103" s="1436"/>
      <c r="HLH103" s="1436"/>
      <c r="HLI103" s="1437"/>
      <c r="HLJ103" s="1438"/>
      <c r="HLK103" s="1416"/>
      <c r="HLL103" s="1417"/>
      <c r="HLM103" s="1436"/>
      <c r="HLN103" s="1436"/>
      <c r="HLO103" s="1437"/>
      <c r="HLP103" s="1438"/>
      <c r="HLQ103" s="1416"/>
      <c r="HLR103" s="1417"/>
      <c r="HLS103" s="1436"/>
      <c r="HLT103" s="1436"/>
      <c r="HLU103" s="1437"/>
      <c r="HLV103" s="1438"/>
      <c r="HLW103" s="1416"/>
      <c r="HLX103" s="1417"/>
      <c r="HLY103" s="1436"/>
      <c r="HLZ103" s="1436"/>
      <c r="HMA103" s="1437"/>
      <c r="HMB103" s="1438"/>
      <c r="HMC103" s="1416"/>
      <c r="HMD103" s="1417"/>
      <c r="HME103" s="1436"/>
      <c r="HMF103" s="1436"/>
      <c r="HMG103" s="1437"/>
      <c r="HMH103" s="1438"/>
      <c r="HMI103" s="1416"/>
      <c r="HMJ103" s="1417"/>
      <c r="HMK103" s="1436"/>
      <c r="HML103" s="1436"/>
      <c r="HMM103" s="1437"/>
      <c r="HMN103" s="1438"/>
      <c r="HMO103" s="1416"/>
      <c r="HMP103" s="1417"/>
      <c r="HMQ103" s="1436"/>
      <c r="HMR103" s="1436"/>
      <c r="HMS103" s="1437"/>
      <c r="HMT103" s="1438"/>
      <c r="HMU103" s="1416"/>
      <c r="HMV103" s="1417"/>
      <c r="HMW103" s="1436"/>
      <c r="HMX103" s="1436"/>
      <c r="HMY103" s="1437"/>
      <c r="HMZ103" s="1438"/>
      <c r="HNA103" s="1416"/>
      <c r="HNB103" s="1417"/>
      <c r="HNC103" s="1436"/>
      <c r="HND103" s="1436"/>
      <c r="HNE103" s="1437"/>
      <c r="HNF103" s="1438"/>
      <c r="HNG103" s="1416"/>
      <c r="HNH103" s="1417"/>
      <c r="HNI103" s="1436"/>
      <c r="HNJ103" s="1436"/>
      <c r="HNK103" s="1437"/>
      <c r="HNL103" s="1438"/>
      <c r="HNM103" s="1416"/>
      <c r="HNN103" s="1417"/>
      <c r="HNO103" s="1436"/>
      <c r="HNP103" s="1436"/>
      <c r="HNQ103" s="1437"/>
      <c r="HNR103" s="1438"/>
      <c r="HNS103" s="1416"/>
      <c r="HNT103" s="1417"/>
      <c r="HNU103" s="1436"/>
      <c r="HNV103" s="1436"/>
      <c r="HNW103" s="1437"/>
      <c r="HNX103" s="1438"/>
      <c r="HNY103" s="1416"/>
      <c r="HNZ103" s="1417"/>
      <c r="HOA103" s="1436"/>
      <c r="HOB103" s="1436"/>
      <c r="HOC103" s="1437"/>
      <c r="HOD103" s="1438"/>
      <c r="HOE103" s="1416"/>
      <c r="HOF103" s="1417"/>
      <c r="HOG103" s="1436"/>
      <c r="HOH103" s="1436"/>
      <c r="HOI103" s="1437"/>
      <c r="HOJ103" s="1438"/>
      <c r="HOK103" s="1416"/>
      <c r="HOL103" s="1417"/>
      <c r="HOM103" s="1436"/>
      <c r="HON103" s="1436"/>
      <c r="HOO103" s="1437"/>
      <c r="HOP103" s="1438"/>
      <c r="HOQ103" s="1416"/>
      <c r="HOR103" s="1417"/>
      <c r="HOS103" s="1436"/>
      <c r="HOT103" s="1436"/>
      <c r="HOU103" s="1437"/>
      <c r="HOV103" s="1438"/>
      <c r="HOW103" s="1416"/>
      <c r="HOX103" s="1417"/>
      <c r="HOY103" s="1436"/>
      <c r="HOZ103" s="1436"/>
      <c r="HPA103" s="1437"/>
      <c r="HPB103" s="1438"/>
      <c r="HPC103" s="1416"/>
      <c r="HPD103" s="1417"/>
      <c r="HPE103" s="1436"/>
      <c r="HPF103" s="1436"/>
      <c r="HPG103" s="1437"/>
      <c r="HPH103" s="1438"/>
      <c r="HPI103" s="1416"/>
      <c r="HPJ103" s="1417"/>
      <c r="HPK103" s="1436"/>
      <c r="HPL103" s="1436"/>
      <c r="HPM103" s="1437"/>
      <c r="HPN103" s="1438"/>
      <c r="HPO103" s="1416"/>
      <c r="HPP103" s="1417"/>
      <c r="HPQ103" s="1436"/>
      <c r="HPR103" s="1436"/>
      <c r="HPS103" s="1437"/>
      <c r="HPT103" s="1438"/>
      <c r="HPU103" s="1416"/>
      <c r="HPV103" s="1417"/>
      <c r="HPW103" s="1436"/>
      <c r="HPX103" s="1436"/>
      <c r="HPY103" s="1437"/>
      <c r="HPZ103" s="1438"/>
      <c r="HQA103" s="1416"/>
      <c r="HQB103" s="1417"/>
      <c r="HQC103" s="1436"/>
      <c r="HQD103" s="1436"/>
      <c r="HQE103" s="1437"/>
      <c r="HQF103" s="1438"/>
      <c r="HQG103" s="1416"/>
      <c r="HQH103" s="1417"/>
      <c r="HQI103" s="1436"/>
      <c r="HQJ103" s="1436"/>
      <c r="HQK103" s="1437"/>
      <c r="HQL103" s="1438"/>
      <c r="HQM103" s="1416"/>
      <c r="HQN103" s="1417"/>
      <c r="HQO103" s="1436"/>
      <c r="HQP103" s="1436"/>
      <c r="HQQ103" s="1437"/>
      <c r="HQR103" s="1438"/>
      <c r="HQS103" s="1416"/>
      <c r="HQT103" s="1417"/>
      <c r="HQU103" s="1436"/>
      <c r="HQV103" s="1436"/>
      <c r="HQW103" s="1437"/>
      <c r="HQX103" s="1438"/>
      <c r="HQY103" s="1416"/>
      <c r="HQZ103" s="1417"/>
      <c r="HRA103" s="1436"/>
      <c r="HRB103" s="1436"/>
      <c r="HRC103" s="1437"/>
      <c r="HRD103" s="1438"/>
      <c r="HRE103" s="1416"/>
      <c r="HRF103" s="1417"/>
      <c r="HRG103" s="1436"/>
      <c r="HRH103" s="1436"/>
      <c r="HRI103" s="1437"/>
      <c r="HRJ103" s="1438"/>
      <c r="HRK103" s="1416"/>
      <c r="HRL103" s="1417"/>
      <c r="HRM103" s="1436"/>
      <c r="HRN103" s="1436"/>
      <c r="HRO103" s="1437"/>
      <c r="HRP103" s="1438"/>
      <c r="HRQ103" s="1416"/>
      <c r="HRR103" s="1417"/>
      <c r="HRS103" s="1436"/>
      <c r="HRT103" s="1436"/>
      <c r="HRU103" s="1437"/>
      <c r="HRV103" s="1438"/>
      <c r="HRW103" s="1416"/>
      <c r="HRX103" s="1417"/>
      <c r="HRY103" s="1436"/>
      <c r="HRZ103" s="1436"/>
      <c r="HSA103" s="1437"/>
      <c r="HSB103" s="1438"/>
      <c r="HSC103" s="1416"/>
      <c r="HSD103" s="1417"/>
      <c r="HSE103" s="1436"/>
      <c r="HSF103" s="1436"/>
      <c r="HSG103" s="1437"/>
      <c r="HSH103" s="1438"/>
      <c r="HSI103" s="1416"/>
      <c r="HSJ103" s="1417"/>
      <c r="HSK103" s="1436"/>
      <c r="HSL103" s="1436"/>
      <c r="HSM103" s="1437"/>
      <c r="HSN103" s="1438"/>
      <c r="HSO103" s="1416"/>
      <c r="HSP103" s="1417"/>
      <c r="HSQ103" s="1436"/>
      <c r="HSR103" s="1436"/>
      <c r="HSS103" s="1437"/>
      <c r="HST103" s="1438"/>
      <c r="HSU103" s="1416"/>
      <c r="HSV103" s="1417"/>
      <c r="HSW103" s="1436"/>
      <c r="HSX103" s="1436"/>
      <c r="HSY103" s="1437"/>
      <c r="HSZ103" s="1438"/>
      <c r="HTA103" s="1416"/>
      <c r="HTB103" s="1417"/>
      <c r="HTC103" s="1436"/>
      <c r="HTD103" s="1436"/>
      <c r="HTE103" s="1437"/>
      <c r="HTF103" s="1438"/>
      <c r="HTG103" s="1416"/>
      <c r="HTH103" s="1417"/>
      <c r="HTI103" s="1436"/>
      <c r="HTJ103" s="1436"/>
      <c r="HTK103" s="1437"/>
      <c r="HTL103" s="1438"/>
      <c r="HTM103" s="1416"/>
      <c r="HTN103" s="1417"/>
      <c r="HTO103" s="1436"/>
      <c r="HTP103" s="1436"/>
      <c r="HTQ103" s="1437"/>
      <c r="HTR103" s="1438"/>
      <c r="HTS103" s="1416"/>
      <c r="HTT103" s="1417"/>
      <c r="HTU103" s="1436"/>
      <c r="HTV103" s="1436"/>
      <c r="HTW103" s="1437"/>
      <c r="HTX103" s="1438"/>
      <c r="HTY103" s="1416"/>
      <c r="HTZ103" s="1417"/>
      <c r="HUA103" s="1436"/>
      <c r="HUB103" s="1436"/>
      <c r="HUC103" s="1437"/>
      <c r="HUD103" s="1438"/>
      <c r="HUE103" s="1416"/>
      <c r="HUF103" s="1417"/>
      <c r="HUG103" s="1436"/>
      <c r="HUH103" s="1436"/>
      <c r="HUI103" s="1437"/>
      <c r="HUJ103" s="1438"/>
      <c r="HUK103" s="1416"/>
      <c r="HUL103" s="1417"/>
      <c r="HUM103" s="1436"/>
      <c r="HUN103" s="1436"/>
      <c r="HUO103" s="1437"/>
      <c r="HUP103" s="1438"/>
      <c r="HUQ103" s="1416"/>
      <c r="HUR103" s="1417"/>
      <c r="HUS103" s="1436"/>
      <c r="HUT103" s="1436"/>
      <c r="HUU103" s="1437"/>
      <c r="HUV103" s="1438"/>
      <c r="HUW103" s="1416"/>
      <c r="HUX103" s="1417"/>
      <c r="HUY103" s="1436"/>
      <c r="HUZ103" s="1436"/>
      <c r="HVA103" s="1437"/>
      <c r="HVB103" s="1438"/>
      <c r="HVC103" s="1416"/>
      <c r="HVD103" s="1417"/>
      <c r="HVE103" s="1436"/>
      <c r="HVF103" s="1436"/>
      <c r="HVG103" s="1437"/>
      <c r="HVH103" s="1438"/>
      <c r="HVI103" s="1416"/>
      <c r="HVJ103" s="1417"/>
      <c r="HVK103" s="1436"/>
      <c r="HVL103" s="1436"/>
      <c r="HVM103" s="1437"/>
      <c r="HVN103" s="1438"/>
      <c r="HVO103" s="1416"/>
      <c r="HVP103" s="1417"/>
      <c r="HVQ103" s="1436"/>
      <c r="HVR103" s="1436"/>
      <c r="HVS103" s="1437"/>
      <c r="HVT103" s="1438"/>
      <c r="HVU103" s="1416"/>
      <c r="HVV103" s="1417"/>
      <c r="HVW103" s="1436"/>
      <c r="HVX103" s="1436"/>
      <c r="HVY103" s="1437"/>
      <c r="HVZ103" s="1438"/>
      <c r="HWA103" s="1416"/>
      <c r="HWB103" s="1417"/>
      <c r="HWC103" s="1436"/>
      <c r="HWD103" s="1436"/>
      <c r="HWE103" s="1437"/>
      <c r="HWF103" s="1438"/>
      <c r="HWG103" s="1416"/>
      <c r="HWH103" s="1417"/>
      <c r="HWI103" s="1436"/>
      <c r="HWJ103" s="1436"/>
      <c r="HWK103" s="1437"/>
      <c r="HWL103" s="1438"/>
      <c r="HWM103" s="1416"/>
      <c r="HWN103" s="1417"/>
      <c r="HWO103" s="1436"/>
      <c r="HWP103" s="1436"/>
      <c r="HWQ103" s="1437"/>
      <c r="HWR103" s="1438"/>
      <c r="HWS103" s="1416"/>
      <c r="HWT103" s="1417"/>
      <c r="HWU103" s="1436"/>
      <c r="HWV103" s="1436"/>
      <c r="HWW103" s="1437"/>
      <c r="HWX103" s="1438"/>
      <c r="HWY103" s="1416"/>
      <c r="HWZ103" s="1417"/>
      <c r="HXA103" s="1436"/>
      <c r="HXB103" s="1436"/>
      <c r="HXC103" s="1437"/>
      <c r="HXD103" s="1438"/>
      <c r="HXE103" s="1416"/>
      <c r="HXF103" s="1417"/>
      <c r="HXG103" s="1436"/>
      <c r="HXH103" s="1436"/>
      <c r="HXI103" s="1437"/>
      <c r="HXJ103" s="1438"/>
      <c r="HXK103" s="1416"/>
      <c r="HXL103" s="1417"/>
      <c r="HXM103" s="1436"/>
      <c r="HXN103" s="1436"/>
      <c r="HXO103" s="1437"/>
      <c r="HXP103" s="1438"/>
      <c r="HXQ103" s="1416"/>
      <c r="HXR103" s="1417"/>
      <c r="HXS103" s="1436"/>
      <c r="HXT103" s="1436"/>
      <c r="HXU103" s="1437"/>
      <c r="HXV103" s="1438"/>
      <c r="HXW103" s="1416"/>
      <c r="HXX103" s="1417"/>
      <c r="HXY103" s="1436"/>
      <c r="HXZ103" s="1436"/>
      <c r="HYA103" s="1437"/>
      <c r="HYB103" s="1438"/>
      <c r="HYC103" s="1416"/>
      <c r="HYD103" s="1417"/>
      <c r="HYE103" s="1436"/>
      <c r="HYF103" s="1436"/>
      <c r="HYG103" s="1437"/>
      <c r="HYH103" s="1438"/>
      <c r="HYI103" s="1416"/>
      <c r="HYJ103" s="1417"/>
      <c r="HYK103" s="1436"/>
      <c r="HYL103" s="1436"/>
      <c r="HYM103" s="1437"/>
      <c r="HYN103" s="1438"/>
      <c r="HYO103" s="1416"/>
      <c r="HYP103" s="1417"/>
      <c r="HYQ103" s="1436"/>
      <c r="HYR103" s="1436"/>
      <c r="HYS103" s="1437"/>
      <c r="HYT103" s="1438"/>
      <c r="HYU103" s="1416"/>
      <c r="HYV103" s="1417"/>
      <c r="HYW103" s="1436"/>
      <c r="HYX103" s="1436"/>
      <c r="HYY103" s="1437"/>
      <c r="HYZ103" s="1438"/>
      <c r="HZA103" s="1416"/>
      <c r="HZB103" s="1417"/>
      <c r="HZC103" s="1436"/>
      <c r="HZD103" s="1436"/>
      <c r="HZE103" s="1437"/>
      <c r="HZF103" s="1438"/>
      <c r="HZG103" s="1416"/>
      <c r="HZH103" s="1417"/>
      <c r="HZI103" s="1436"/>
      <c r="HZJ103" s="1436"/>
      <c r="HZK103" s="1437"/>
      <c r="HZL103" s="1438"/>
      <c r="HZM103" s="1416"/>
      <c r="HZN103" s="1417"/>
      <c r="HZO103" s="1436"/>
      <c r="HZP103" s="1436"/>
      <c r="HZQ103" s="1437"/>
      <c r="HZR103" s="1438"/>
      <c r="HZS103" s="1416"/>
      <c r="HZT103" s="1417"/>
      <c r="HZU103" s="1436"/>
      <c r="HZV103" s="1436"/>
      <c r="HZW103" s="1437"/>
      <c r="HZX103" s="1438"/>
      <c r="HZY103" s="1416"/>
      <c r="HZZ103" s="1417"/>
      <c r="IAA103" s="1436"/>
      <c r="IAB103" s="1436"/>
      <c r="IAC103" s="1437"/>
      <c r="IAD103" s="1438"/>
      <c r="IAE103" s="1416"/>
      <c r="IAF103" s="1417"/>
      <c r="IAG103" s="1436"/>
      <c r="IAH103" s="1436"/>
      <c r="IAI103" s="1437"/>
      <c r="IAJ103" s="1438"/>
      <c r="IAK103" s="1416"/>
      <c r="IAL103" s="1417"/>
      <c r="IAM103" s="1436"/>
      <c r="IAN103" s="1436"/>
      <c r="IAO103" s="1437"/>
      <c r="IAP103" s="1438"/>
      <c r="IAQ103" s="1416"/>
      <c r="IAR103" s="1417"/>
      <c r="IAS103" s="1436"/>
      <c r="IAT103" s="1436"/>
      <c r="IAU103" s="1437"/>
      <c r="IAV103" s="1438"/>
      <c r="IAW103" s="1416"/>
      <c r="IAX103" s="1417"/>
      <c r="IAY103" s="1436"/>
      <c r="IAZ103" s="1436"/>
      <c r="IBA103" s="1437"/>
      <c r="IBB103" s="1438"/>
      <c r="IBC103" s="1416"/>
      <c r="IBD103" s="1417"/>
      <c r="IBE103" s="1436"/>
      <c r="IBF103" s="1436"/>
      <c r="IBG103" s="1437"/>
      <c r="IBH103" s="1438"/>
      <c r="IBI103" s="1416"/>
      <c r="IBJ103" s="1417"/>
      <c r="IBK103" s="1436"/>
      <c r="IBL103" s="1436"/>
      <c r="IBM103" s="1437"/>
      <c r="IBN103" s="1438"/>
      <c r="IBO103" s="1416"/>
      <c r="IBP103" s="1417"/>
      <c r="IBQ103" s="1436"/>
      <c r="IBR103" s="1436"/>
      <c r="IBS103" s="1437"/>
      <c r="IBT103" s="1438"/>
      <c r="IBU103" s="1416"/>
      <c r="IBV103" s="1417"/>
      <c r="IBW103" s="1436"/>
      <c r="IBX103" s="1436"/>
      <c r="IBY103" s="1437"/>
      <c r="IBZ103" s="1438"/>
      <c r="ICA103" s="1416"/>
      <c r="ICB103" s="1417"/>
      <c r="ICC103" s="1436"/>
      <c r="ICD103" s="1436"/>
      <c r="ICE103" s="1437"/>
      <c r="ICF103" s="1438"/>
      <c r="ICG103" s="1416"/>
      <c r="ICH103" s="1417"/>
      <c r="ICI103" s="1436"/>
      <c r="ICJ103" s="1436"/>
      <c r="ICK103" s="1437"/>
      <c r="ICL103" s="1438"/>
      <c r="ICM103" s="1416"/>
      <c r="ICN103" s="1417"/>
      <c r="ICO103" s="1436"/>
      <c r="ICP103" s="1436"/>
      <c r="ICQ103" s="1437"/>
      <c r="ICR103" s="1438"/>
      <c r="ICS103" s="1416"/>
      <c r="ICT103" s="1417"/>
      <c r="ICU103" s="1436"/>
      <c r="ICV103" s="1436"/>
      <c r="ICW103" s="1437"/>
      <c r="ICX103" s="1438"/>
      <c r="ICY103" s="1416"/>
      <c r="ICZ103" s="1417"/>
      <c r="IDA103" s="1436"/>
      <c r="IDB103" s="1436"/>
      <c r="IDC103" s="1437"/>
      <c r="IDD103" s="1438"/>
      <c r="IDE103" s="1416"/>
      <c r="IDF103" s="1417"/>
      <c r="IDG103" s="1436"/>
      <c r="IDH103" s="1436"/>
      <c r="IDI103" s="1437"/>
      <c r="IDJ103" s="1438"/>
      <c r="IDK103" s="1416"/>
      <c r="IDL103" s="1417"/>
      <c r="IDM103" s="1436"/>
      <c r="IDN103" s="1436"/>
      <c r="IDO103" s="1437"/>
      <c r="IDP103" s="1438"/>
      <c r="IDQ103" s="1416"/>
      <c r="IDR103" s="1417"/>
      <c r="IDS103" s="1436"/>
      <c r="IDT103" s="1436"/>
      <c r="IDU103" s="1437"/>
      <c r="IDV103" s="1438"/>
      <c r="IDW103" s="1416"/>
      <c r="IDX103" s="1417"/>
      <c r="IDY103" s="1436"/>
      <c r="IDZ103" s="1436"/>
      <c r="IEA103" s="1437"/>
      <c r="IEB103" s="1438"/>
      <c r="IEC103" s="1416"/>
      <c r="IED103" s="1417"/>
      <c r="IEE103" s="1436"/>
      <c r="IEF103" s="1436"/>
      <c r="IEG103" s="1437"/>
      <c r="IEH103" s="1438"/>
      <c r="IEI103" s="1416"/>
      <c r="IEJ103" s="1417"/>
      <c r="IEK103" s="1436"/>
      <c r="IEL103" s="1436"/>
      <c r="IEM103" s="1437"/>
      <c r="IEN103" s="1438"/>
      <c r="IEO103" s="1416"/>
      <c r="IEP103" s="1417"/>
      <c r="IEQ103" s="1436"/>
      <c r="IER103" s="1436"/>
      <c r="IES103" s="1437"/>
      <c r="IET103" s="1438"/>
      <c r="IEU103" s="1416"/>
      <c r="IEV103" s="1417"/>
      <c r="IEW103" s="1436"/>
      <c r="IEX103" s="1436"/>
      <c r="IEY103" s="1437"/>
      <c r="IEZ103" s="1438"/>
      <c r="IFA103" s="1416"/>
      <c r="IFB103" s="1417"/>
      <c r="IFC103" s="1436"/>
      <c r="IFD103" s="1436"/>
      <c r="IFE103" s="1437"/>
      <c r="IFF103" s="1438"/>
      <c r="IFG103" s="1416"/>
      <c r="IFH103" s="1417"/>
      <c r="IFI103" s="1436"/>
      <c r="IFJ103" s="1436"/>
      <c r="IFK103" s="1437"/>
      <c r="IFL103" s="1438"/>
      <c r="IFM103" s="1416"/>
      <c r="IFN103" s="1417"/>
      <c r="IFO103" s="1436"/>
      <c r="IFP103" s="1436"/>
      <c r="IFQ103" s="1437"/>
      <c r="IFR103" s="1438"/>
      <c r="IFS103" s="1416"/>
      <c r="IFT103" s="1417"/>
      <c r="IFU103" s="1436"/>
      <c r="IFV103" s="1436"/>
      <c r="IFW103" s="1437"/>
      <c r="IFX103" s="1438"/>
      <c r="IFY103" s="1416"/>
      <c r="IFZ103" s="1417"/>
      <c r="IGA103" s="1436"/>
      <c r="IGB103" s="1436"/>
      <c r="IGC103" s="1437"/>
      <c r="IGD103" s="1438"/>
      <c r="IGE103" s="1416"/>
      <c r="IGF103" s="1417"/>
      <c r="IGG103" s="1436"/>
      <c r="IGH103" s="1436"/>
      <c r="IGI103" s="1437"/>
      <c r="IGJ103" s="1438"/>
      <c r="IGK103" s="1416"/>
      <c r="IGL103" s="1417"/>
      <c r="IGM103" s="1436"/>
      <c r="IGN103" s="1436"/>
      <c r="IGO103" s="1437"/>
      <c r="IGP103" s="1438"/>
      <c r="IGQ103" s="1416"/>
      <c r="IGR103" s="1417"/>
      <c r="IGS103" s="1436"/>
      <c r="IGT103" s="1436"/>
      <c r="IGU103" s="1437"/>
      <c r="IGV103" s="1438"/>
      <c r="IGW103" s="1416"/>
      <c r="IGX103" s="1417"/>
      <c r="IGY103" s="1436"/>
      <c r="IGZ103" s="1436"/>
      <c r="IHA103" s="1437"/>
      <c r="IHB103" s="1438"/>
      <c r="IHC103" s="1416"/>
      <c r="IHD103" s="1417"/>
      <c r="IHE103" s="1436"/>
      <c r="IHF103" s="1436"/>
      <c r="IHG103" s="1437"/>
      <c r="IHH103" s="1438"/>
      <c r="IHI103" s="1416"/>
      <c r="IHJ103" s="1417"/>
      <c r="IHK103" s="1436"/>
      <c r="IHL103" s="1436"/>
      <c r="IHM103" s="1437"/>
      <c r="IHN103" s="1438"/>
      <c r="IHO103" s="1416"/>
      <c r="IHP103" s="1417"/>
      <c r="IHQ103" s="1436"/>
      <c r="IHR103" s="1436"/>
      <c r="IHS103" s="1437"/>
      <c r="IHT103" s="1438"/>
      <c r="IHU103" s="1416"/>
      <c r="IHV103" s="1417"/>
      <c r="IHW103" s="1436"/>
      <c r="IHX103" s="1436"/>
      <c r="IHY103" s="1437"/>
      <c r="IHZ103" s="1438"/>
      <c r="IIA103" s="1416"/>
      <c r="IIB103" s="1417"/>
      <c r="IIC103" s="1436"/>
      <c r="IID103" s="1436"/>
      <c r="IIE103" s="1437"/>
      <c r="IIF103" s="1438"/>
      <c r="IIG103" s="1416"/>
      <c r="IIH103" s="1417"/>
      <c r="III103" s="1436"/>
      <c r="IIJ103" s="1436"/>
      <c r="IIK103" s="1437"/>
      <c r="IIL103" s="1438"/>
      <c r="IIM103" s="1416"/>
      <c r="IIN103" s="1417"/>
      <c r="IIO103" s="1436"/>
      <c r="IIP103" s="1436"/>
      <c r="IIQ103" s="1437"/>
      <c r="IIR103" s="1438"/>
      <c r="IIS103" s="1416"/>
      <c r="IIT103" s="1417"/>
      <c r="IIU103" s="1436"/>
      <c r="IIV103" s="1436"/>
      <c r="IIW103" s="1437"/>
      <c r="IIX103" s="1438"/>
      <c r="IIY103" s="1416"/>
      <c r="IIZ103" s="1417"/>
      <c r="IJA103" s="1436"/>
      <c r="IJB103" s="1436"/>
      <c r="IJC103" s="1437"/>
      <c r="IJD103" s="1438"/>
      <c r="IJE103" s="1416"/>
      <c r="IJF103" s="1417"/>
      <c r="IJG103" s="1436"/>
      <c r="IJH103" s="1436"/>
      <c r="IJI103" s="1437"/>
      <c r="IJJ103" s="1438"/>
      <c r="IJK103" s="1416"/>
      <c r="IJL103" s="1417"/>
      <c r="IJM103" s="1436"/>
      <c r="IJN103" s="1436"/>
      <c r="IJO103" s="1437"/>
      <c r="IJP103" s="1438"/>
      <c r="IJQ103" s="1416"/>
      <c r="IJR103" s="1417"/>
      <c r="IJS103" s="1436"/>
      <c r="IJT103" s="1436"/>
      <c r="IJU103" s="1437"/>
      <c r="IJV103" s="1438"/>
      <c r="IJW103" s="1416"/>
      <c r="IJX103" s="1417"/>
      <c r="IJY103" s="1436"/>
      <c r="IJZ103" s="1436"/>
      <c r="IKA103" s="1437"/>
      <c r="IKB103" s="1438"/>
      <c r="IKC103" s="1416"/>
      <c r="IKD103" s="1417"/>
      <c r="IKE103" s="1436"/>
      <c r="IKF103" s="1436"/>
      <c r="IKG103" s="1437"/>
      <c r="IKH103" s="1438"/>
      <c r="IKI103" s="1416"/>
      <c r="IKJ103" s="1417"/>
      <c r="IKK103" s="1436"/>
      <c r="IKL103" s="1436"/>
      <c r="IKM103" s="1437"/>
      <c r="IKN103" s="1438"/>
      <c r="IKO103" s="1416"/>
      <c r="IKP103" s="1417"/>
      <c r="IKQ103" s="1436"/>
      <c r="IKR103" s="1436"/>
      <c r="IKS103" s="1437"/>
      <c r="IKT103" s="1438"/>
      <c r="IKU103" s="1416"/>
      <c r="IKV103" s="1417"/>
      <c r="IKW103" s="1436"/>
      <c r="IKX103" s="1436"/>
      <c r="IKY103" s="1437"/>
      <c r="IKZ103" s="1438"/>
      <c r="ILA103" s="1416"/>
      <c r="ILB103" s="1417"/>
      <c r="ILC103" s="1436"/>
      <c r="ILD103" s="1436"/>
      <c r="ILE103" s="1437"/>
      <c r="ILF103" s="1438"/>
      <c r="ILG103" s="1416"/>
      <c r="ILH103" s="1417"/>
      <c r="ILI103" s="1436"/>
      <c r="ILJ103" s="1436"/>
      <c r="ILK103" s="1437"/>
      <c r="ILL103" s="1438"/>
      <c r="ILM103" s="1416"/>
      <c r="ILN103" s="1417"/>
      <c r="ILO103" s="1436"/>
      <c r="ILP103" s="1436"/>
      <c r="ILQ103" s="1437"/>
      <c r="ILR103" s="1438"/>
      <c r="ILS103" s="1416"/>
      <c r="ILT103" s="1417"/>
      <c r="ILU103" s="1436"/>
      <c r="ILV103" s="1436"/>
      <c r="ILW103" s="1437"/>
      <c r="ILX103" s="1438"/>
      <c r="ILY103" s="1416"/>
      <c r="ILZ103" s="1417"/>
      <c r="IMA103" s="1436"/>
      <c r="IMB103" s="1436"/>
      <c r="IMC103" s="1437"/>
      <c r="IMD103" s="1438"/>
      <c r="IME103" s="1416"/>
      <c r="IMF103" s="1417"/>
      <c r="IMG103" s="1436"/>
      <c r="IMH103" s="1436"/>
      <c r="IMI103" s="1437"/>
      <c r="IMJ103" s="1438"/>
      <c r="IMK103" s="1416"/>
      <c r="IML103" s="1417"/>
      <c r="IMM103" s="1436"/>
      <c r="IMN103" s="1436"/>
      <c r="IMO103" s="1437"/>
      <c r="IMP103" s="1438"/>
      <c r="IMQ103" s="1416"/>
      <c r="IMR103" s="1417"/>
      <c r="IMS103" s="1436"/>
      <c r="IMT103" s="1436"/>
      <c r="IMU103" s="1437"/>
      <c r="IMV103" s="1438"/>
      <c r="IMW103" s="1416"/>
      <c r="IMX103" s="1417"/>
      <c r="IMY103" s="1436"/>
      <c r="IMZ103" s="1436"/>
      <c r="INA103" s="1437"/>
      <c r="INB103" s="1438"/>
      <c r="INC103" s="1416"/>
      <c r="IND103" s="1417"/>
      <c r="INE103" s="1436"/>
      <c r="INF103" s="1436"/>
      <c r="ING103" s="1437"/>
      <c r="INH103" s="1438"/>
      <c r="INI103" s="1416"/>
      <c r="INJ103" s="1417"/>
      <c r="INK103" s="1436"/>
      <c r="INL103" s="1436"/>
      <c r="INM103" s="1437"/>
      <c r="INN103" s="1438"/>
      <c r="INO103" s="1416"/>
      <c r="INP103" s="1417"/>
      <c r="INQ103" s="1436"/>
      <c r="INR103" s="1436"/>
      <c r="INS103" s="1437"/>
      <c r="INT103" s="1438"/>
      <c r="INU103" s="1416"/>
      <c r="INV103" s="1417"/>
      <c r="INW103" s="1436"/>
      <c r="INX103" s="1436"/>
      <c r="INY103" s="1437"/>
      <c r="INZ103" s="1438"/>
      <c r="IOA103" s="1416"/>
      <c r="IOB103" s="1417"/>
      <c r="IOC103" s="1436"/>
      <c r="IOD103" s="1436"/>
      <c r="IOE103" s="1437"/>
      <c r="IOF103" s="1438"/>
      <c r="IOG103" s="1416"/>
      <c r="IOH103" s="1417"/>
      <c r="IOI103" s="1436"/>
      <c r="IOJ103" s="1436"/>
      <c r="IOK103" s="1437"/>
      <c r="IOL103" s="1438"/>
      <c r="IOM103" s="1416"/>
      <c r="ION103" s="1417"/>
      <c r="IOO103" s="1436"/>
      <c r="IOP103" s="1436"/>
      <c r="IOQ103" s="1437"/>
      <c r="IOR103" s="1438"/>
      <c r="IOS103" s="1416"/>
      <c r="IOT103" s="1417"/>
      <c r="IOU103" s="1436"/>
      <c r="IOV103" s="1436"/>
      <c r="IOW103" s="1437"/>
      <c r="IOX103" s="1438"/>
      <c r="IOY103" s="1416"/>
      <c r="IOZ103" s="1417"/>
      <c r="IPA103" s="1436"/>
      <c r="IPB103" s="1436"/>
      <c r="IPC103" s="1437"/>
      <c r="IPD103" s="1438"/>
      <c r="IPE103" s="1416"/>
      <c r="IPF103" s="1417"/>
      <c r="IPG103" s="1436"/>
      <c r="IPH103" s="1436"/>
      <c r="IPI103" s="1437"/>
      <c r="IPJ103" s="1438"/>
      <c r="IPK103" s="1416"/>
      <c r="IPL103" s="1417"/>
      <c r="IPM103" s="1436"/>
      <c r="IPN103" s="1436"/>
      <c r="IPO103" s="1437"/>
      <c r="IPP103" s="1438"/>
      <c r="IPQ103" s="1416"/>
      <c r="IPR103" s="1417"/>
      <c r="IPS103" s="1436"/>
      <c r="IPT103" s="1436"/>
      <c r="IPU103" s="1437"/>
      <c r="IPV103" s="1438"/>
      <c r="IPW103" s="1416"/>
      <c r="IPX103" s="1417"/>
      <c r="IPY103" s="1436"/>
      <c r="IPZ103" s="1436"/>
      <c r="IQA103" s="1437"/>
      <c r="IQB103" s="1438"/>
      <c r="IQC103" s="1416"/>
      <c r="IQD103" s="1417"/>
      <c r="IQE103" s="1436"/>
      <c r="IQF103" s="1436"/>
      <c r="IQG103" s="1437"/>
      <c r="IQH103" s="1438"/>
      <c r="IQI103" s="1416"/>
      <c r="IQJ103" s="1417"/>
      <c r="IQK103" s="1436"/>
      <c r="IQL103" s="1436"/>
      <c r="IQM103" s="1437"/>
      <c r="IQN103" s="1438"/>
      <c r="IQO103" s="1416"/>
      <c r="IQP103" s="1417"/>
      <c r="IQQ103" s="1436"/>
      <c r="IQR103" s="1436"/>
      <c r="IQS103" s="1437"/>
      <c r="IQT103" s="1438"/>
      <c r="IQU103" s="1416"/>
      <c r="IQV103" s="1417"/>
      <c r="IQW103" s="1436"/>
      <c r="IQX103" s="1436"/>
      <c r="IQY103" s="1437"/>
      <c r="IQZ103" s="1438"/>
      <c r="IRA103" s="1416"/>
      <c r="IRB103" s="1417"/>
      <c r="IRC103" s="1436"/>
      <c r="IRD103" s="1436"/>
      <c r="IRE103" s="1437"/>
      <c r="IRF103" s="1438"/>
      <c r="IRG103" s="1416"/>
      <c r="IRH103" s="1417"/>
      <c r="IRI103" s="1436"/>
      <c r="IRJ103" s="1436"/>
      <c r="IRK103" s="1437"/>
      <c r="IRL103" s="1438"/>
      <c r="IRM103" s="1416"/>
      <c r="IRN103" s="1417"/>
      <c r="IRO103" s="1436"/>
      <c r="IRP103" s="1436"/>
      <c r="IRQ103" s="1437"/>
      <c r="IRR103" s="1438"/>
      <c r="IRS103" s="1416"/>
      <c r="IRT103" s="1417"/>
      <c r="IRU103" s="1436"/>
      <c r="IRV103" s="1436"/>
      <c r="IRW103" s="1437"/>
      <c r="IRX103" s="1438"/>
      <c r="IRY103" s="1416"/>
      <c r="IRZ103" s="1417"/>
      <c r="ISA103" s="1436"/>
      <c r="ISB103" s="1436"/>
      <c r="ISC103" s="1437"/>
      <c r="ISD103" s="1438"/>
      <c r="ISE103" s="1416"/>
      <c r="ISF103" s="1417"/>
      <c r="ISG103" s="1436"/>
      <c r="ISH103" s="1436"/>
      <c r="ISI103" s="1437"/>
      <c r="ISJ103" s="1438"/>
      <c r="ISK103" s="1416"/>
      <c r="ISL103" s="1417"/>
      <c r="ISM103" s="1436"/>
      <c r="ISN103" s="1436"/>
      <c r="ISO103" s="1437"/>
      <c r="ISP103" s="1438"/>
      <c r="ISQ103" s="1416"/>
      <c r="ISR103" s="1417"/>
      <c r="ISS103" s="1436"/>
      <c r="IST103" s="1436"/>
      <c r="ISU103" s="1437"/>
      <c r="ISV103" s="1438"/>
      <c r="ISW103" s="1416"/>
      <c r="ISX103" s="1417"/>
      <c r="ISY103" s="1436"/>
      <c r="ISZ103" s="1436"/>
      <c r="ITA103" s="1437"/>
      <c r="ITB103" s="1438"/>
      <c r="ITC103" s="1416"/>
      <c r="ITD103" s="1417"/>
      <c r="ITE103" s="1436"/>
      <c r="ITF103" s="1436"/>
      <c r="ITG103" s="1437"/>
      <c r="ITH103" s="1438"/>
      <c r="ITI103" s="1416"/>
      <c r="ITJ103" s="1417"/>
      <c r="ITK103" s="1436"/>
      <c r="ITL103" s="1436"/>
      <c r="ITM103" s="1437"/>
      <c r="ITN103" s="1438"/>
      <c r="ITO103" s="1416"/>
      <c r="ITP103" s="1417"/>
      <c r="ITQ103" s="1436"/>
      <c r="ITR103" s="1436"/>
      <c r="ITS103" s="1437"/>
      <c r="ITT103" s="1438"/>
      <c r="ITU103" s="1416"/>
      <c r="ITV103" s="1417"/>
      <c r="ITW103" s="1436"/>
      <c r="ITX103" s="1436"/>
      <c r="ITY103" s="1437"/>
      <c r="ITZ103" s="1438"/>
      <c r="IUA103" s="1416"/>
      <c r="IUB103" s="1417"/>
      <c r="IUC103" s="1436"/>
      <c r="IUD103" s="1436"/>
      <c r="IUE103" s="1437"/>
      <c r="IUF103" s="1438"/>
      <c r="IUG103" s="1416"/>
      <c r="IUH103" s="1417"/>
      <c r="IUI103" s="1436"/>
      <c r="IUJ103" s="1436"/>
      <c r="IUK103" s="1437"/>
      <c r="IUL103" s="1438"/>
      <c r="IUM103" s="1416"/>
      <c r="IUN103" s="1417"/>
      <c r="IUO103" s="1436"/>
      <c r="IUP103" s="1436"/>
      <c r="IUQ103" s="1437"/>
      <c r="IUR103" s="1438"/>
      <c r="IUS103" s="1416"/>
      <c r="IUT103" s="1417"/>
      <c r="IUU103" s="1436"/>
      <c r="IUV103" s="1436"/>
      <c r="IUW103" s="1437"/>
      <c r="IUX103" s="1438"/>
      <c r="IUY103" s="1416"/>
      <c r="IUZ103" s="1417"/>
      <c r="IVA103" s="1436"/>
      <c r="IVB103" s="1436"/>
      <c r="IVC103" s="1437"/>
      <c r="IVD103" s="1438"/>
      <c r="IVE103" s="1416"/>
      <c r="IVF103" s="1417"/>
      <c r="IVG103" s="1436"/>
      <c r="IVH103" s="1436"/>
      <c r="IVI103" s="1437"/>
      <c r="IVJ103" s="1438"/>
      <c r="IVK103" s="1416"/>
      <c r="IVL103" s="1417"/>
      <c r="IVM103" s="1436"/>
      <c r="IVN103" s="1436"/>
      <c r="IVO103" s="1437"/>
      <c r="IVP103" s="1438"/>
      <c r="IVQ103" s="1416"/>
      <c r="IVR103" s="1417"/>
      <c r="IVS103" s="1436"/>
      <c r="IVT103" s="1436"/>
      <c r="IVU103" s="1437"/>
      <c r="IVV103" s="1438"/>
      <c r="IVW103" s="1416"/>
      <c r="IVX103" s="1417"/>
      <c r="IVY103" s="1436"/>
      <c r="IVZ103" s="1436"/>
      <c r="IWA103" s="1437"/>
      <c r="IWB103" s="1438"/>
      <c r="IWC103" s="1416"/>
      <c r="IWD103" s="1417"/>
      <c r="IWE103" s="1436"/>
      <c r="IWF103" s="1436"/>
      <c r="IWG103" s="1437"/>
      <c r="IWH103" s="1438"/>
      <c r="IWI103" s="1416"/>
      <c r="IWJ103" s="1417"/>
      <c r="IWK103" s="1436"/>
      <c r="IWL103" s="1436"/>
      <c r="IWM103" s="1437"/>
      <c r="IWN103" s="1438"/>
      <c r="IWO103" s="1416"/>
      <c r="IWP103" s="1417"/>
      <c r="IWQ103" s="1436"/>
      <c r="IWR103" s="1436"/>
      <c r="IWS103" s="1437"/>
      <c r="IWT103" s="1438"/>
      <c r="IWU103" s="1416"/>
      <c r="IWV103" s="1417"/>
      <c r="IWW103" s="1436"/>
      <c r="IWX103" s="1436"/>
      <c r="IWY103" s="1437"/>
      <c r="IWZ103" s="1438"/>
      <c r="IXA103" s="1416"/>
      <c r="IXB103" s="1417"/>
      <c r="IXC103" s="1436"/>
      <c r="IXD103" s="1436"/>
      <c r="IXE103" s="1437"/>
      <c r="IXF103" s="1438"/>
      <c r="IXG103" s="1416"/>
      <c r="IXH103" s="1417"/>
      <c r="IXI103" s="1436"/>
      <c r="IXJ103" s="1436"/>
      <c r="IXK103" s="1437"/>
      <c r="IXL103" s="1438"/>
      <c r="IXM103" s="1416"/>
      <c r="IXN103" s="1417"/>
      <c r="IXO103" s="1436"/>
      <c r="IXP103" s="1436"/>
      <c r="IXQ103" s="1437"/>
      <c r="IXR103" s="1438"/>
      <c r="IXS103" s="1416"/>
      <c r="IXT103" s="1417"/>
      <c r="IXU103" s="1436"/>
      <c r="IXV103" s="1436"/>
      <c r="IXW103" s="1437"/>
      <c r="IXX103" s="1438"/>
      <c r="IXY103" s="1416"/>
      <c r="IXZ103" s="1417"/>
      <c r="IYA103" s="1436"/>
      <c r="IYB103" s="1436"/>
      <c r="IYC103" s="1437"/>
      <c r="IYD103" s="1438"/>
      <c r="IYE103" s="1416"/>
      <c r="IYF103" s="1417"/>
      <c r="IYG103" s="1436"/>
      <c r="IYH103" s="1436"/>
      <c r="IYI103" s="1437"/>
      <c r="IYJ103" s="1438"/>
      <c r="IYK103" s="1416"/>
      <c r="IYL103" s="1417"/>
      <c r="IYM103" s="1436"/>
      <c r="IYN103" s="1436"/>
      <c r="IYO103" s="1437"/>
      <c r="IYP103" s="1438"/>
      <c r="IYQ103" s="1416"/>
      <c r="IYR103" s="1417"/>
      <c r="IYS103" s="1436"/>
      <c r="IYT103" s="1436"/>
      <c r="IYU103" s="1437"/>
      <c r="IYV103" s="1438"/>
      <c r="IYW103" s="1416"/>
      <c r="IYX103" s="1417"/>
      <c r="IYY103" s="1436"/>
      <c r="IYZ103" s="1436"/>
      <c r="IZA103" s="1437"/>
      <c r="IZB103" s="1438"/>
      <c r="IZC103" s="1416"/>
      <c r="IZD103" s="1417"/>
      <c r="IZE103" s="1436"/>
      <c r="IZF103" s="1436"/>
      <c r="IZG103" s="1437"/>
      <c r="IZH103" s="1438"/>
      <c r="IZI103" s="1416"/>
      <c r="IZJ103" s="1417"/>
      <c r="IZK103" s="1436"/>
      <c r="IZL103" s="1436"/>
      <c r="IZM103" s="1437"/>
      <c r="IZN103" s="1438"/>
      <c r="IZO103" s="1416"/>
      <c r="IZP103" s="1417"/>
      <c r="IZQ103" s="1436"/>
      <c r="IZR103" s="1436"/>
      <c r="IZS103" s="1437"/>
      <c r="IZT103" s="1438"/>
      <c r="IZU103" s="1416"/>
      <c r="IZV103" s="1417"/>
      <c r="IZW103" s="1436"/>
      <c r="IZX103" s="1436"/>
      <c r="IZY103" s="1437"/>
      <c r="IZZ103" s="1438"/>
      <c r="JAA103" s="1416"/>
      <c r="JAB103" s="1417"/>
      <c r="JAC103" s="1436"/>
      <c r="JAD103" s="1436"/>
      <c r="JAE103" s="1437"/>
      <c r="JAF103" s="1438"/>
      <c r="JAG103" s="1416"/>
      <c r="JAH103" s="1417"/>
      <c r="JAI103" s="1436"/>
      <c r="JAJ103" s="1436"/>
      <c r="JAK103" s="1437"/>
      <c r="JAL103" s="1438"/>
      <c r="JAM103" s="1416"/>
      <c r="JAN103" s="1417"/>
      <c r="JAO103" s="1436"/>
      <c r="JAP103" s="1436"/>
      <c r="JAQ103" s="1437"/>
      <c r="JAR103" s="1438"/>
      <c r="JAS103" s="1416"/>
      <c r="JAT103" s="1417"/>
      <c r="JAU103" s="1436"/>
      <c r="JAV103" s="1436"/>
      <c r="JAW103" s="1437"/>
      <c r="JAX103" s="1438"/>
      <c r="JAY103" s="1416"/>
      <c r="JAZ103" s="1417"/>
      <c r="JBA103" s="1436"/>
      <c r="JBB103" s="1436"/>
      <c r="JBC103" s="1437"/>
      <c r="JBD103" s="1438"/>
      <c r="JBE103" s="1416"/>
      <c r="JBF103" s="1417"/>
      <c r="JBG103" s="1436"/>
      <c r="JBH103" s="1436"/>
      <c r="JBI103" s="1437"/>
      <c r="JBJ103" s="1438"/>
      <c r="JBK103" s="1416"/>
      <c r="JBL103" s="1417"/>
      <c r="JBM103" s="1436"/>
      <c r="JBN103" s="1436"/>
      <c r="JBO103" s="1437"/>
      <c r="JBP103" s="1438"/>
      <c r="JBQ103" s="1416"/>
      <c r="JBR103" s="1417"/>
      <c r="JBS103" s="1436"/>
      <c r="JBT103" s="1436"/>
      <c r="JBU103" s="1437"/>
      <c r="JBV103" s="1438"/>
      <c r="JBW103" s="1416"/>
      <c r="JBX103" s="1417"/>
      <c r="JBY103" s="1436"/>
      <c r="JBZ103" s="1436"/>
      <c r="JCA103" s="1437"/>
      <c r="JCB103" s="1438"/>
      <c r="JCC103" s="1416"/>
      <c r="JCD103" s="1417"/>
      <c r="JCE103" s="1436"/>
      <c r="JCF103" s="1436"/>
      <c r="JCG103" s="1437"/>
      <c r="JCH103" s="1438"/>
      <c r="JCI103" s="1416"/>
      <c r="JCJ103" s="1417"/>
      <c r="JCK103" s="1436"/>
      <c r="JCL103" s="1436"/>
      <c r="JCM103" s="1437"/>
      <c r="JCN103" s="1438"/>
      <c r="JCO103" s="1416"/>
      <c r="JCP103" s="1417"/>
      <c r="JCQ103" s="1436"/>
      <c r="JCR103" s="1436"/>
      <c r="JCS103" s="1437"/>
      <c r="JCT103" s="1438"/>
      <c r="JCU103" s="1416"/>
      <c r="JCV103" s="1417"/>
      <c r="JCW103" s="1436"/>
      <c r="JCX103" s="1436"/>
      <c r="JCY103" s="1437"/>
      <c r="JCZ103" s="1438"/>
      <c r="JDA103" s="1416"/>
      <c r="JDB103" s="1417"/>
      <c r="JDC103" s="1436"/>
      <c r="JDD103" s="1436"/>
      <c r="JDE103" s="1437"/>
      <c r="JDF103" s="1438"/>
      <c r="JDG103" s="1416"/>
      <c r="JDH103" s="1417"/>
      <c r="JDI103" s="1436"/>
      <c r="JDJ103" s="1436"/>
      <c r="JDK103" s="1437"/>
      <c r="JDL103" s="1438"/>
      <c r="JDM103" s="1416"/>
      <c r="JDN103" s="1417"/>
      <c r="JDO103" s="1436"/>
      <c r="JDP103" s="1436"/>
      <c r="JDQ103" s="1437"/>
      <c r="JDR103" s="1438"/>
      <c r="JDS103" s="1416"/>
      <c r="JDT103" s="1417"/>
      <c r="JDU103" s="1436"/>
      <c r="JDV103" s="1436"/>
      <c r="JDW103" s="1437"/>
      <c r="JDX103" s="1438"/>
      <c r="JDY103" s="1416"/>
      <c r="JDZ103" s="1417"/>
      <c r="JEA103" s="1436"/>
      <c r="JEB103" s="1436"/>
      <c r="JEC103" s="1437"/>
      <c r="JED103" s="1438"/>
      <c r="JEE103" s="1416"/>
      <c r="JEF103" s="1417"/>
      <c r="JEG103" s="1436"/>
      <c r="JEH103" s="1436"/>
      <c r="JEI103" s="1437"/>
      <c r="JEJ103" s="1438"/>
      <c r="JEK103" s="1416"/>
      <c r="JEL103" s="1417"/>
      <c r="JEM103" s="1436"/>
      <c r="JEN103" s="1436"/>
      <c r="JEO103" s="1437"/>
      <c r="JEP103" s="1438"/>
      <c r="JEQ103" s="1416"/>
      <c r="JER103" s="1417"/>
      <c r="JES103" s="1436"/>
      <c r="JET103" s="1436"/>
      <c r="JEU103" s="1437"/>
      <c r="JEV103" s="1438"/>
      <c r="JEW103" s="1416"/>
      <c r="JEX103" s="1417"/>
      <c r="JEY103" s="1436"/>
      <c r="JEZ103" s="1436"/>
      <c r="JFA103" s="1437"/>
      <c r="JFB103" s="1438"/>
      <c r="JFC103" s="1416"/>
      <c r="JFD103" s="1417"/>
      <c r="JFE103" s="1436"/>
      <c r="JFF103" s="1436"/>
      <c r="JFG103" s="1437"/>
      <c r="JFH103" s="1438"/>
      <c r="JFI103" s="1416"/>
      <c r="JFJ103" s="1417"/>
      <c r="JFK103" s="1436"/>
      <c r="JFL103" s="1436"/>
      <c r="JFM103" s="1437"/>
      <c r="JFN103" s="1438"/>
      <c r="JFO103" s="1416"/>
      <c r="JFP103" s="1417"/>
      <c r="JFQ103" s="1436"/>
      <c r="JFR103" s="1436"/>
      <c r="JFS103" s="1437"/>
      <c r="JFT103" s="1438"/>
      <c r="JFU103" s="1416"/>
      <c r="JFV103" s="1417"/>
      <c r="JFW103" s="1436"/>
      <c r="JFX103" s="1436"/>
      <c r="JFY103" s="1437"/>
      <c r="JFZ103" s="1438"/>
      <c r="JGA103" s="1416"/>
      <c r="JGB103" s="1417"/>
      <c r="JGC103" s="1436"/>
      <c r="JGD103" s="1436"/>
      <c r="JGE103" s="1437"/>
      <c r="JGF103" s="1438"/>
      <c r="JGG103" s="1416"/>
      <c r="JGH103" s="1417"/>
      <c r="JGI103" s="1436"/>
      <c r="JGJ103" s="1436"/>
      <c r="JGK103" s="1437"/>
      <c r="JGL103" s="1438"/>
      <c r="JGM103" s="1416"/>
      <c r="JGN103" s="1417"/>
      <c r="JGO103" s="1436"/>
      <c r="JGP103" s="1436"/>
      <c r="JGQ103" s="1437"/>
      <c r="JGR103" s="1438"/>
      <c r="JGS103" s="1416"/>
      <c r="JGT103" s="1417"/>
      <c r="JGU103" s="1436"/>
      <c r="JGV103" s="1436"/>
      <c r="JGW103" s="1437"/>
      <c r="JGX103" s="1438"/>
      <c r="JGY103" s="1416"/>
      <c r="JGZ103" s="1417"/>
      <c r="JHA103" s="1436"/>
      <c r="JHB103" s="1436"/>
      <c r="JHC103" s="1437"/>
      <c r="JHD103" s="1438"/>
      <c r="JHE103" s="1416"/>
      <c r="JHF103" s="1417"/>
      <c r="JHG103" s="1436"/>
      <c r="JHH103" s="1436"/>
      <c r="JHI103" s="1437"/>
      <c r="JHJ103" s="1438"/>
      <c r="JHK103" s="1416"/>
      <c r="JHL103" s="1417"/>
      <c r="JHM103" s="1436"/>
      <c r="JHN103" s="1436"/>
      <c r="JHO103" s="1437"/>
      <c r="JHP103" s="1438"/>
      <c r="JHQ103" s="1416"/>
      <c r="JHR103" s="1417"/>
      <c r="JHS103" s="1436"/>
      <c r="JHT103" s="1436"/>
      <c r="JHU103" s="1437"/>
      <c r="JHV103" s="1438"/>
      <c r="JHW103" s="1416"/>
      <c r="JHX103" s="1417"/>
      <c r="JHY103" s="1436"/>
      <c r="JHZ103" s="1436"/>
      <c r="JIA103" s="1437"/>
      <c r="JIB103" s="1438"/>
      <c r="JIC103" s="1416"/>
      <c r="JID103" s="1417"/>
      <c r="JIE103" s="1436"/>
      <c r="JIF103" s="1436"/>
      <c r="JIG103" s="1437"/>
      <c r="JIH103" s="1438"/>
      <c r="JII103" s="1416"/>
      <c r="JIJ103" s="1417"/>
      <c r="JIK103" s="1436"/>
      <c r="JIL103" s="1436"/>
      <c r="JIM103" s="1437"/>
      <c r="JIN103" s="1438"/>
      <c r="JIO103" s="1416"/>
      <c r="JIP103" s="1417"/>
      <c r="JIQ103" s="1436"/>
      <c r="JIR103" s="1436"/>
      <c r="JIS103" s="1437"/>
      <c r="JIT103" s="1438"/>
      <c r="JIU103" s="1416"/>
      <c r="JIV103" s="1417"/>
      <c r="JIW103" s="1436"/>
      <c r="JIX103" s="1436"/>
      <c r="JIY103" s="1437"/>
      <c r="JIZ103" s="1438"/>
      <c r="JJA103" s="1416"/>
      <c r="JJB103" s="1417"/>
      <c r="JJC103" s="1436"/>
      <c r="JJD103" s="1436"/>
      <c r="JJE103" s="1437"/>
      <c r="JJF103" s="1438"/>
      <c r="JJG103" s="1416"/>
      <c r="JJH103" s="1417"/>
      <c r="JJI103" s="1436"/>
      <c r="JJJ103" s="1436"/>
      <c r="JJK103" s="1437"/>
      <c r="JJL103" s="1438"/>
      <c r="JJM103" s="1416"/>
      <c r="JJN103" s="1417"/>
      <c r="JJO103" s="1436"/>
      <c r="JJP103" s="1436"/>
      <c r="JJQ103" s="1437"/>
      <c r="JJR103" s="1438"/>
      <c r="JJS103" s="1416"/>
      <c r="JJT103" s="1417"/>
      <c r="JJU103" s="1436"/>
      <c r="JJV103" s="1436"/>
      <c r="JJW103" s="1437"/>
      <c r="JJX103" s="1438"/>
      <c r="JJY103" s="1416"/>
      <c r="JJZ103" s="1417"/>
      <c r="JKA103" s="1436"/>
      <c r="JKB103" s="1436"/>
      <c r="JKC103" s="1437"/>
      <c r="JKD103" s="1438"/>
      <c r="JKE103" s="1416"/>
      <c r="JKF103" s="1417"/>
      <c r="JKG103" s="1436"/>
      <c r="JKH103" s="1436"/>
      <c r="JKI103" s="1437"/>
      <c r="JKJ103" s="1438"/>
      <c r="JKK103" s="1416"/>
      <c r="JKL103" s="1417"/>
      <c r="JKM103" s="1436"/>
      <c r="JKN103" s="1436"/>
      <c r="JKO103" s="1437"/>
      <c r="JKP103" s="1438"/>
      <c r="JKQ103" s="1416"/>
      <c r="JKR103" s="1417"/>
      <c r="JKS103" s="1436"/>
      <c r="JKT103" s="1436"/>
      <c r="JKU103" s="1437"/>
      <c r="JKV103" s="1438"/>
      <c r="JKW103" s="1416"/>
      <c r="JKX103" s="1417"/>
      <c r="JKY103" s="1436"/>
      <c r="JKZ103" s="1436"/>
      <c r="JLA103" s="1437"/>
      <c r="JLB103" s="1438"/>
      <c r="JLC103" s="1416"/>
      <c r="JLD103" s="1417"/>
      <c r="JLE103" s="1436"/>
      <c r="JLF103" s="1436"/>
      <c r="JLG103" s="1437"/>
      <c r="JLH103" s="1438"/>
      <c r="JLI103" s="1416"/>
      <c r="JLJ103" s="1417"/>
      <c r="JLK103" s="1436"/>
      <c r="JLL103" s="1436"/>
      <c r="JLM103" s="1437"/>
      <c r="JLN103" s="1438"/>
      <c r="JLO103" s="1416"/>
      <c r="JLP103" s="1417"/>
      <c r="JLQ103" s="1436"/>
      <c r="JLR103" s="1436"/>
      <c r="JLS103" s="1437"/>
      <c r="JLT103" s="1438"/>
      <c r="JLU103" s="1416"/>
      <c r="JLV103" s="1417"/>
      <c r="JLW103" s="1436"/>
      <c r="JLX103" s="1436"/>
      <c r="JLY103" s="1437"/>
      <c r="JLZ103" s="1438"/>
      <c r="JMA103" s="1416"/>
      <c r="JMB103" s="1417"/>
      <c r="JMC103" s="1436"/>
      <c r="JMD103" s="1436"/>
      <c r="JME103" s="1437"/>
      <c r="JMF103" s="1438"/>
      <c r="JMG103" s="1416"/>
      <c r="JMH103" s="1417"/>
      <c r="JMI103" s="1436"/>
      <c r="JMJ103" s="1436"/>
      <c r="JMK103" s="1437"/>
      <c r="JML103" s="1438"/>
      <c r="JMM103" s="1416"/>
      <c r="JMN103" s="1417"/>
      <c r="JMO103" s="1436"/>
      <c r="JMP103" s="1436"/>
      <c r="JMQ103" s="1437"/>
      <c r="JMR103" s="1438"/>
      <c r="JMS103" s="1416"/>
      <c r="JMT103" s="1417"/>
      <c r="JMU103" s="1436"/>
      <c r="JMV103" s="1436"/>
      <c r="JMW103" s="1437"/>
      <c r="JMX103" s="1438"/>
      <c r="JMY103" s="1416"/>
      <c r="JMZ103" s="1417"/>
      <c r="JNA103" s="1436"/>
      <c r="JNB103" s="1436"/>
      <c r="JNC103" s="1437"/>
      <c r="JND103" s="1438"/>
      <c r="JNE103" s="1416"/>
      <c r="JNF103" s="1417"/>
      <c r="JNG103" s="1436"/>
      <c r="JNH103" s="1436"/>
      <c r="JNI103" s="1437"/>
      <c r="JNJ103" s="1438"/>
      <c r="JNK103" s="1416"/>
      <c r="JNL103" s="1417"/>
      <c r="JNM103" s="1436"/>
      <c r="JNN103" s="1436"/>
      <c r="JNO103" s="1437"/>
      <c r="JNP103" s="1438"/>
      <c r="JNQ103" s="1416"/>
      <c r="JNR103" s="1417"/>
      <c r="JNS103" s="1436"/>
      <c r="JNT103" s="1436"/>
      <c r="JNU103" s="1437"/>
      <c r="JNV103" s="1438"/>
      <c r="JNW103" s="1416"/>
      <c r="JNX103" s="1417"/>
      <c r="JNY103" s="1436"/>
      <c r="JNZ103" s="1436"/>
      <c r="JOA103" s="1437"/>
      <c r="JOB103" s="1438"/>
      <c r="JOC103" s="1416"/>
      <c r="JOD103" s="1417"/>
      <c r="JOE103" s="1436"/>
      <c r="JOF103" s="1436"/>
      <c r="JOG103" s="1437"/>
      <c r="JOH103" s="1438"/>
      <c r="JOI103" s="1416"/>
      <c r="JOJ103" s="1417"/>
      <c r="JOK103" s="1436"/>
      <c r="JOL103" s="1436"/>
      <c r="JOM103" s="1437"/>
      <c r="JON103" s="1438"/>
      <c r="JOO103" s="1416"/>
      <c r="JOP103" s="1417"/>
      <c r="JOQ103" s="1436"/>
      <c r="JOR103" s="1436"/>
      <c r="JOS103" s="1437"/>
      <c r="JOT103" s="1438"/>
      <c r="JOU103" s="1416"/>
      <c r="JOV103" s="1417"/>
      <c r="JOW103" s="1436"/>
      <c r="JOX103" s="1436"/>
      <c r="JOY103" s="1437"/>
      <c r="JOZ103" s="1438"/>
      <c r="JPA103" s="1416"/>
      <c r="JPB103" s="1417"/>
      <c r="JPC103" s="1436"/>
      <c r="JPD103" s="1436"/>
      <c r="JPE103" s="1437"/>
      <c r="JPF103" s="1438"/>
      <c r="JPG103" s="1416"/>
      <c r="JPH103" s="1417"/>
      <c r="JPI103" s="1436"/>
      <c r="JPJ103" s="1436"/>
      <c r="JPK103" s="1437"/>
      <c r="JPL103" s="1438"/>
      <c r="JPM103" s="1416"/>
      <c r="JPN103" s="1417"/>
      <c r="JPO103" s="1436"/>
      <c r="JPP103" s="1436"/>
      <c r="JPQ103" s="1437"/>
      <c r="JPR103" s="1438"/>
      <c r="JPS103" s="1416"/>
      <c r="JPT103" s="1417"/>
      <c r="JPU103" s="1436"/>
      <c r="JPV103" s="1436"/>
      <c r="JPW103" s="1437"/>
      <c r="JPX103" s="1438"/>
      <c r="JPY103" s="1416"/>
      <c r="JPZ103" s="1417"/>
      <c r="JQA103" s="1436"/>
      <c r="JQB103" s="1436"/>
      <c r="JQC103" s="1437"/>
      <c r="JQD103" s="1438"/>
      <c r="JQE103" s="1416"/>
      <c r="JQF103" s="1417"/>
      <c r="JQG103" s="1436"/>
      <c r="JQH103" s="1436"/>
      <c r="JQI103" s="1437"/>
      <c r="JQJ103" s="1438"/>
      <c r="JQK103" s="1416"/>
      <c r="JQL103" s="1417"/>
      <c r="JQM103" s="1436"/>
      <c r="JQN103" s="1436"/>
      <c r="JQO103" s="1437"/>
      <c r="JQP103" s="1438"/>
      <c r="JQQ103" s="1416"/>
      <c r="JQR103" s="1417"/>
      <c r="JQS103" s="1436"/>
      <c r="JQT103" s="1436"/>
      <c r="JQU103" s="1437"/>
      <c r="JQV103" s="1438"/>
      <c r="JQW103" s="1416"/>
      <c r="JQX103" s="1417"/>
      <c r="JQY103" s="1436"/>
      <c r="JQZ103" s="1436"/>
      <c r="JRA103" s="1437"/>
      <c r="JRB103" s="1438"/>
      <c r="JRC103" s="1416"/>
      <c r="JRD103" s="1417"/>
      <c r="JRE103" s="1436"/>
      <c r="JRF103" s="1436"/>
      <c r="JRG103" s="1437"/>
      <c r="JRH103" s="1438"/>
      <c r="JRI103" s="1416"/>
      <c r="JRJ103" s="1417"/>
      <c r="JRK103" s="1436"/>
      <c r="JRL103" s="1436"/>
      <c r="JRM103" s="1437"/>
      <c r="JRN103" s="1438"/>
      <c r="JRO103" s="1416"/>
      <c r="JRP103" s="1417"/>
      <c r="JRQ103" s="1436"/>
      <c r="JRR103" s="1436"/>
      <c r="JRS103" s="1437"/>
      <c r="JRT103" s="1438"/>
      <c r="JRU103" s="1416"/>
      <c r="JRV103" s="1417"/>
      <c r="JRW103" s="1436"/>
      <c r="JRX103" s="1436"/>
      <c r="JRY103" s="1437"/>
      <c r="JRZ103" s="1438"/>
      <c r="JSA103" s="1416"/>
      <c r="JSB103" s="1417"/>
      <c r="JSC103" s="1436"/>
      <c r="JSD103" s="1436"/>
      <c r="JSE103" s="1437"/>
      <c r="JSF103" s="1438"/>
      <c r="JSG103" s="1416"/>
      <c r="JSH103" s="1417"/>
      <c r="JSI103" s="1436"/>
      <c r="JSJ103" s="1436"/>
      <c r="JSK103" s="1437"/>
      <c r="JSL103" s="1438"/>
      <c r="JSM103" s="1416"/>
      <c r="JSN103" s="1417"/>
      <c r="JSO103" s="1436"/>
      <c r="JSP103" s="1436"/>
      <c r="JSQ103" s="1437"/>
      <c r="JSR103" s="1438"/>
      <c r="JSS103" s="1416"/>
      <c r="JST103" s="1417"/>
      <c r="JSU103" s="1436"/>
      <c r="JSV103" s="1436"/>
      <c r="JSW103" s="1437"/>
      <c r="JSX103" s="1438"/>
      <c r="JSY103" s="1416"/>
      <c r="JSZ103" s="1417"/>
      <c r="JTA103" s="1436"/>
      <c r="JTB103" s="1436"/>
      <c r="JTC103" s="1437"/>
      <c r="JTD103" s="1438"/>
      <c r="JTE103" s="1416"/>
      <c r="JTF103" s="1417"/>
      <c r="JTG103" s="1436"/>
      <c r="JTH103" s="1436"/>
      <c r="JTI103" s="1437"/>
      <c r="JTJ103" s="1438"/>
      <c r="JTK103" s="1416"/>
      <c r="JTL103" s="1417"/>
      <c r="JTM103" s="1436"/>
      <c r="JTN103" s="1436"/>
      <c r="JTO103" s="1437"/>
      <c r="JTP103" s="1438"/>
      <c r="JTQ103" s="1416"/>
      <c r="JTR103" s="1417"/>
      <c r="JTS103" s="1436"/>
      <c r="JTT103" s="1436"/>
      <c r="JTU103" s="1437"/>
      <c r="JTV103" s="1438"/>
      <c r="JTW103" s="1416"/>
      <c r="JTX103" s="1417"/>
      <c r="JTY103" s="1436"/>
      <c r="JTZ103" s="1436"/>
      <c r="JUA103" s="1437"/>
      <c r="JUB103" s="1438"/>
      <c r="JUC103" s="1416"/>
      <c r="JUD103" s="1417"/>
      <c r="JUE103" s="1436"/>
      <c r="JUF103" s="1436"/>
      <c r="JUG103" s="1437"/>
      <c r="JUH103" s="1438"/>
      <c r="JUI103" s="1416"/>
      <c r="JUJ103" s="1417"/>
      <c r="JUK103" s="1436"/>
      <c r="JUL103" s="1436"/>
      <c r="JUM103" s="1437"/>
      <c r="JUN103" s="1438"/>
      <c r="JUO103" s="1416"/>
      <c r="JUP103" s="1417"/>
      <c r="JUQ103" s="1436"/>
      <c r="JUR103" s="1436"/>
      <c r="JUS103" s="1437"/>
      <c r="JUT103" s="1438"/>
      <c r="JUU103" s="1416"/>
      <c r="JUV103" s="1417"/>
      <c r="JUW103" s="1436"/>
      <c r="JUX103" s="1436"/>
      <c r="JUY103" s="1437"/>
      <c r="JUZ103" s="1438"/>
      <c r="JVA103" s="1416"/>
      <c r="JVB103" s="1417"/>
      <c r="JVC103" s="1436"/>
      <c r="JVD103" s="1436"/>
      <c r="JVE103" s="1437"/>
      <c r="JVF103" s="1438"/>
      <c r="JVG103" s="1416"/>
      <c r="JVH103" s="1417"/>
      <c r="JVI103" s="1436"/>
      <c r="JVJ103" s="1436"/>
      <c r="JVK103" s="1437"/>
      <c r="JVL103" s="1438"/>
      <c r="JVM103" s="1416"/>
      <c r="JVN103" s="1417"/>
      <c r="JVO103" s="1436"/>
      <c r="JVP103" s="1436"/>
      <c r="JVQ103" s="1437"/>
      <c r="JVR103" s="1438"/>
      <c r="JVS103" s="1416"/>
      <c r="JVT103" s="1417"/>
      <c r="JVU103" s="1436"/>
      <c r="JVV103" s="1436"/>
      <c r="JVW103" s="1437"/>
      <c r="JVX103" s="1438"/>
      <c r="JVY103" s="1416"/>
      <c r="JVZ103" s="1417"/>
      <c r="JWA103" s="1436"/>
      <c r="JWB103" s="1436"/>
      <c r="JWC103" s="1437"/>
      <c r="JWD103" s="1438"/>
      <c r="JWE103" s="1416"/>
      <c r="JWF103" s="1417"/>
      <c r="JWG103" s="1436"/>
      <c r="JWH103" s="1436"/>
      <c r="JWI103" s="1437"/>
      <c r="JWJ103" s="1438"/>
      <c r="JWK103" s="1416"/>
      <c r="JWL103" s="1417"/>
      <c r="JWM103" s="1436"/>
      <c r="JWN103" s="1436"/>
      <c r="JWO103" s="1437"/>
      <c r="JWP103" s="1438"/>
      <c r="JWQ103" s="1416"/>
      <c r="JWR103" s="1417"/>
      <c r="JWS103" s="1436"/>
      <c r="JWT103" s="1436"/>
      <c r="JWU103" s="1437"/>
      <c r="JWV103" s="1438"/>
      <c r="JWW103" s="1416"/>
      <c r="JWX103" s="1417"/>
      <c r="JWY103" s="1436"/>
      <c r="JWZ103" s="1436"/>
      <c r="JXA103" s="1437"/>
      <c r="JXB103" s="1438"/>
      <c r="JXC103" s="1416"/>
      <c r="JXD103" s="1417"/>
      <c r="JXE103" s="1436"/>
      <c r="JXF103" s="1436"/>
      <c r="JXG103" s="1437"/>
      <c r="JXH103" s="1438"/>
      <c r="JXI103" s="1416"/>
      <c r="JXJ103" s="1417"/>
      <c r="JXK103" s="1436"/>
      <c r="JXL103" s="1436"/>
      <c r="JXM103" s="1437"/>
      <c r="JXN103" s="1438"/>
      <c r="JXO103" s="1416"/>
      <c r="JXP103" s="1417"/>
      <c r="JXQ103" s="1436"/>
      <c r="JXR103" s="1436"/>
      <c r="JXS103" s="1437"/>
      <c r="JXT103" s="1438"/>
      <c r="JXU103" s="1416"/>
      <c r="JXV103" s="1417"/>
      <c r="JXW103" s="1436"/>
      <c r="JXX103" s="1436"/>
      <c r="JXY103" s="1437"/>
      <c r="JXZ103" s="1438"/>
      <c r="JYA103" s="1416"/>
      <c r="JYB103" s="1417"/>
      <c r="JYC103" s="1436"/>
      <c r="JYD103" s="1436"/>
      <c r="JYE103" s="1437"/>
      <c r="JYF103" s="1438"/>
      <c r="JYG103" s="1416"/>
      <c r="JYH103" s="1417"/>
      <c r="JYI103" s="1436"/>
      <c r="JYJ103" s="1436"/>
      <c r="JYK103" s="1437"/>
      <c r="JYL103" s="1438"/>
      <c r="JYM103" s="1416"/>
      <c r="JYN103" s="1417"/>
      <c r="JYO103" s="1436"/>
      <c r="JYP103" s="1436"/>
      <c r="JYQ103" s="1437"/>
      <c r="JYR103" s="1438"/>
      <c r="JYS103" s="1416"/>
      <c r="JYT103" s="1417"/>
      <c r="JYU103" s="1436"/>
      <c r="JYV103" s="1436"/>
      <c r="JYW103" s="1437"/>
      <c r="JYX103" s="1438"/>
      <c r="JYY103" s="1416"/>
      <c r="JYZ103" s="1417"/>
      <c r="JZA103" s="1436"/>
      <c r="JZB103" s="1436"/>
      <c r="JZC103" s="1437"/>
      <c r="JZD103" s="1438"/>
      <c r="JZE103" s="1416"/>
      <c r="JZF103" s="1417"/>
      <c r="JZG103" s="1436"/>
      <c r="JZH103" s="1436"/>
      <c r="JZI103" s="1437"/>
      <c r="JZJ103" s="1438"/>
      <c r="JZK103" s="1416"/>
      <c r="JZL103" s="1417"/>
      <c r="JZM103" s="1436"/>
      <c r="JZN103" s="1436"/>
      <c r="JZO103" s="1437"/>
      <c r="JZP103" s="1438"/>
      <c r="JZQ103" s="1416"/>
      <c r="JZR103" s="1417"/>
      <c r="JZS103" s="1436"/>
      <c r="JZT103" s="1436"/>
      <c r="JZU103" s="1437"/>
      <c r="JZV103" s="1438"/>
      <c r="JZW103" s="1416"/>
      <c r="JZX103" s="1417"/>
      <c r="JZY103" s="1436"/>
      <c r="JZZ103" s="1436"/>
      <c r="KAA103" s="1437"/>
      <c r="KAB103" s="1438"/>
      <c r="KAC103" s="1416"/>
      <c r="KAD103" s="1417"/>
      <c r="KAE103" s="1436"/>
      <c r="KAF103" s="1436"/>
      <c r="KAG103" s="1437"/>
      <c r="KAH103" s="1438"/>
      <c r="KAI103" s="1416"/>
      <c r="KAJ103" s="1417"/>
      <c r="KAK103" s="1436"/>
      <c r="KAL103" s="1436"/>
      <c r="KAM103" s="1437"/>
      <c r="KAN103" s="1438"/>
      <c r="KAO103" s="1416"/>
      <c r="KAP103" s="1417"/>
      <c r="KAQ103" s="1436"/>
      <c r="KAR103" s="1436"/>
      <c r="KAS103" s="1437"/>
      <c r="KAT103" s="1438"/>
      <c r="KAU103" s="1416"/>
      <c r="KAV103" s="1417"/>
      <c r="KAW103" s="1436"/>
      <c r="KAX103" s="1436"/>
      <c r="KAY103" s="1437"/>
      <c r="KAZ103" s="1438"/>
      <c r="KBA103" s="1416"/>
      <c r="KBB103" s="1417"/>
      <c r="KBC103" s="1436"/>
      <c r="KBD103" s="1436"/>
      <c r="KBE103" s="1437"/>
      <c r="KBF103" s="1438"/>
      <c r="KBG103" s="1416"/>
      <c r="KBH103" s="1417"/>
      <c r="KBI103" s="1436"/>
      <c r="KBJ103" s="1436"/>
      <c r="KBK103" s="1437"/>
      <c r="KBL103" s="1438"/>
      <c r="KBM103" s="1416"/>
      <c r="KBN103" s="1417"/>
      <c r="KBO103" s="1436"/>
      <c r="KBP103" s="1436"/>
      <c r="KBQ103" s="1437"/>
      <c r="KBR103" s="1438"/>
      <c r="KBS103" s="1416"/>
      <c r="KBT103" s="1417"/>
      <c r="KBU103" s="1436"/>
      <c r="KBV103" s="1436"/>
      <c r="KBW103" s="1437"/>
      <c r="KBX103" s="1438"/>
      <c r="KBY103" s="1416"/>
      <c r="KBZ103" s="1417"/>
      <c r="KCA103" s="1436"/>
      <c r="KCB103" s="1436"/>
      <c r="KCC103" s="1437"/>
      <c r="KCD103" s="1438"/>
      <c r="KCE103" s="1416"/>
      <c r="KCF103" s="1417"/>
      <c r="KCG103" s="1436"/>
      <c r="KCH103" s="1436"/>
      <c r="KCI103" s="1437"/>
      <c r="KCJ103" s="1438"/>
      <c r="KCK103" s="1416"/>
      <c r="KCL103" s="1417"/>
      <c r="KCM103" s="1436"/>
      <c r="KCN103" s="1436"/>
      <c r="KCO103" s="1437"/>
      <c r="KCP103" s="1438"/>
      <c r="KCQ103" s="1416"/>
      <c r="KCR103" s="1417"/>
      <c r="KCS103" s="1436"/>
      <c r="KCT103" s="1436"/>
      <c r="KCU103" s="1437"/>
      <c r="KCV103" s="1438"/>
      <c r="KCW103" s="1416"/>
      <c r="KCX103" s="1417"/>
      <c r="KCY103" s="1436"/>
      <c r="KCZ103" s="1436"/>
      <c r="KDA103" s="1437"/>
      <c r="KDB103" s="1438"/>
      <c r="KDC103" s="1416"/>
      <c r="KDD103" s="1417"/>
      <c r="KDE103" s="1436"/>
      <c r="KDF103" s="1436"/>
      <c r="KDG103" s="1437"/>
      <c r="KDH103" s="1438"/>
      <c r="KDI103" s="1416"/>
      <c r="KDJ103" s="1417"/>
      <c r="KDK103" s="1436"/>
      <c r="KDL103" s="1436"/>
      <c r="KDM103" s="1437"/>
      <c r="KDN103" s="1438"/>
      <c r="KDO103" s="1416"/>
      <c r="KDP103" s="1417"/>
      <c r="KDQ103" s="1436"/>
      <c r="KDR103" s="1436"/>
      <c r="KDS103" s="1437"/>
      <c r="KDT103" s="1438"/>
      <c r="KDU103" s="1416"/>
      <c r="KDV103" s="1417"/>
      <c r="KDW103" s="1436"/>
      <c r="KDX103" s="1436"/>
      <c r="KDY103" s="1437"/>
      <c r="KDZ103" s="1438"/>
      <c r="KEA103" s="1416"/>
      <c r="KEB103" s="1417"/>
      <c r="KEC103" s="1436"/>
      <c r="KED103" s="1436"/>
      <c r="KEE103" s="1437"/>
      <c r="KEF103" s="1438"/>
      <c r="KEG103" s="1416"/>
      <c r="KEH103" s="1417"/>
      <c r="KEI103" s="1436"/>
      <c r="KEJ103" s="1436"/>
      <c r="KEK103" s="1437"/>
      <c r="KEL103" s="1438"/>
      <c r="KEM103" s="1416"/>
      <c r="KEN103" s="1417"/>
      <c r="KEO103" s="1436"/>
      <c r="KEP103" s="1436"/>
      <c r="KEQ103" s="1437"/>
      <c r="KER103" s="1438"/>
      <c r="KES103" s="1416"/>
      <c r="KET103" s="1417"/>
      <c r="KEU103" s="1436"/>
      <c r="KEV103" s="1436"/>
      <c r="KEW103" s="1437"/>
      <c r="KEX103" s="1438"/>
      <c r="KEY103" s="1416"/>
      <c r="KEZ103" s="1417"/>
      <c r="KFA103" s="1436"/>
      <c r="KFB103" s="1436"/>
      <c r="KFC103" s="1437"/>
      <c r="KFD103" s="1438"/>
      <c r="KFE103" s="1416"/>
      <c r="KFF103" s="1417"/>
      <c r="KFG103" s="1436"/>
      <c r="KFH103" s="1436"/>
      <c r="KFI103" s="1437"/>
      <c r="KFJ103" s="1438"/>
      <c r="KFK103" s="1416"/>
      <c r="KFL103" s="1417"/>
      <c r="KFM103" s="1436"/>
      <c r="KFN103" s="1436"/>
      <c r="KFO103" s="1437"/>
      <c r="KFP103" s="1438"/>
      <c r="KFQ103" s="1416"/>
      <c r="KFR103" s="1417"/>
      <c r="KFS103" s="1436"/>
      <c r="KFT103" s="1436"/>
      <c r="KFU103" s="1437"/>
      <c r="KFV103" s="1438"/>
      <c r="KFW103" s="1416"/>
      <c r="KFX103" s="1417"/>
      <c r="KFY103" s="1436"/>
      <c r="KFZ103" s="1436"/>
      <c r="KGA103" s="1437"/>
      <c r="KGB103" s="1438"/>
      <c r="KGC103" s="1416"/>
      <c r="KGD103" s="1417"/>
      <c r="KGE103" s="1436"/>
      <c r="KGF103" s="1436"/>
      <c r="KGG103" s="1437"/>
      <c r="KGH103" s="1438"/>
      <c r="KGI103" s="1416"/>
      <c r="KGJ103" s="1417"/>
      <c r="KGK103" s="1436"/>
      <c r="KGL103" s="1436"/>
      <c r="KGM103" s="1437"/>
      <c r="KGN103" s="1438"/>
      <c r="KGO103" s="1416"/>
      <c r="KGP103" s="1417"/>
      <c r="KGQ103" s="1436"/>
      <c r="KGR103" s="1436"/>
      <c r="KGS103" s="1437"/>
      <c r="KGT103" s="1438"/>
      <c r="KGU103" s="1416"/>
      <c r="KGV103" s="1417"/>
      <c r="KGW103" s="1436"/>
      <c r="KGX103" s="1436"/>
      <c r="KGY103" s="1437"/>
      <c r="KGZ103" s="1438"/>
      <c r="KHA103" s="1416"/>
      <c r="KHB103" s="1417"/>
      <c r="KHC103" s="1436"/>
      <c r="KHD103" s="1436"/>
      <c r="KHE103" s="1437"/>
      <c r="KHF103" s="1438"/>
      <c r="KHG103" s="1416"/>
      <c r="KHH103" s="1417"/>
      <c r="KHI103" s="1436"/>
      <c r="KHJ103" s="1436"/>
      <c r="KHK103" s="1437"/>
      <c r="KHL103" s="1438"/>
      <c r="KHM103" s="1416"/>
      <c r="KHN103" s="1417"/>
      <c r="KHO103" s="1436"/>
      <c r="KHP103" s="1436"/>
      <c r="KHQ103" s="1437"/>
      <c r="KHR103" s="1438"/>
      <c r="KHS103" s="1416"/>
      <c r="KHT103" s="1417"/>
      <c r="KHU103" s="1436"/>
      <c r="KHV103" s="1436"/>
      <c r="KHW103" s="1437"/>
      <c r="KHX103" s="1438"/>
      <c r="KHY103" s="1416"/>
      <c r="KHZ103" s="1417"/>
      <c r="KIA103" s="1436"/>
      <c r="KIB103" s="1436"/>
      <c r="KIC103" s="1437"/>
      <c r="KID103" s="1438"/>
      <c r="KIE103" s="1416"/>
      <c r="KIF103" s="1417"/>
      <c r="KIG103" s="1436"/>
      <c r="KIH103" s="1436"/>
      <c r="KII103" s="1437"/>
      <c r="KIJ103" s="1438"/>
      <c r="KIK103" s="1416"/>
      <c r="KIL103" s="1417"/>
      <c r="KIM103" s="1436"/>
      <c r="KIN103" s="1436"/>
      <c r="KIO103" s="1437"/>
      <c r="KIP103" s="1438"/>
      <c r="KIQ103" s="1416"/>
      <c r="KIR103" s="1417"/>
      <c r="KIS103" s="1436"/>
      <c r="KIT103" s="1436"/>
      <c r="KIU103" s="1437"/>
      <c r="KIV103" s="1438"/>
      <c r="KIW103" s="1416"/>
      <c r="KIX103" s="1417"/>
      <c r="KIY103" s="1436"/>
      <c r="KIZ103" s="1436"/>
      <c r="KJA103" s="1437"/>
      <c r="KJB103" s="1438"/>
      <c r="KJC103" s="1416"/>
      <c r="KJD103" s="1417"/>
      <c r="KJE103" s="1436"/>
      <c r="KJF103" s="1436"/>
      <c r="KJG103" s="1437"/>
      <c r="KJH103" s="1438"/>
      <c r="KJI103" s="1416"/>
      <c r="KJJ103" s="1417"/>
      <c r="KJK103" s="1436"/>
      <c r="KJL103" s="1436"/>
      <c r="KJM103" s="1437"/>
      <c r="KJN103" s="1438"/>
      <c r="KJO103" s="1416"/>
      <c r="KJP103" s="1417"/>
      <c r="KJQ103" s="1436"/>
      <c r="KJR103" s="1436"/>
      <c r="KJS103" s="1437"/>
      <c r="KJT103" s="1438"/>
      <c r="KJU103" s="1416"/>
      <c r="KJV103" s="1417"/>
      <c r="KJW103" s="1436"/>
      <c r="KJX103" s="1436"/>
      <c r="KJY103" s="1437"/>
      <c r="KJZ103" s="1438"/>
      <c r="KKA103" s="1416"/>
      <c r="KKB103" s="1417"/>
      <c r="KKC103" s="1436"/>
      <c r="KKD103" s="1436"/>
      <c r="KKE103" s="1437"/>
      <c r="KKF103" s="1438"/>
      <c r="KKG103" s="1416"/>
      <c r="KKH103" s="1417"/>
      <c r="KKI103" s="1436"/>
      <c r="KKJ103" s="1436"/>
      <c r="KKK103" s="1437"/>
      <c r="KKL103" s="1438"/>
      <c r="KKM103" s="1416"/>
      <c r="KKN103" s="1417"/>
      <c r="KKO103" s="1436"/>
      <c r="KKP103" s="1436"/>
      <c r="KKQ103" s="1437"/>
      <c r="KKR103" s="1438"/>
      <c r="KKS103" s="1416"/>
      <c r="KKT103" s="1417"/>
      <c r="KKU103" s="1436"/>
      <c r="KKV103" s="1436"/>
      <c r="KKW103" s="1437"/>
      <c r="KKX103" s="1438"/>
      <c r="KKY103" s="1416"/>
      <c r="KKZ103" s="1417"/>
      <c r="KLA103" s="1436"/>
      <c r="KLB103" s="1436"/>
      <c r="KLC103" s="1437"/>
      <c r="KLD103" s="1438"/>
      <c r="KLE103" s="1416"/>
      <c r="KLF103" s="1417"/>
      <c r="KLG103" s="1436"/>
      <c r="KLH103" s="1436"/>
      <c r="KLI103" s="1437"/>
      <c r="KLJ103" s="1438"/>
      <c r="KLK103" s="1416"/>
      <c r="KLL103" s="1417"/>
      <c r="KLM103" s="1436"/>
      <c r="KLN103" s="1436"/>
      <c r="KLO103" s="1437"/>
      <c r="KLP103" s="1438"/>
      <c r="KLQ103" s="1416"/>
      <c r="KLR103" s="1417"/>
      <c r="KLS103" s="1436"/>
      <c r="KLT103" s="1436"/>
      <c r="KLU103" s="1437"/>
      <c r="KLV103" s="1438"/>
      <c r="KLW103" s="1416"/>
      <c r="KLX103" s="1417"/>
      <c r="KLY103" s="1436"/>
      <c r="KLZ103" s="1436"/>
      <c r="KMA103" s="1437"/>
      <c r="KMB103" s="1438"/>
      <c r="KMC103" s="1416"/>
      <c r="KMD103" s="1417"/>
      <c r="KME103" s="1436"/>
      <c r="KMF103" s="1436"/>
      <c r="KMG103" s="1437"/>
      <c r="KMH103" s="1438"/>
      <c r="KMI103" s="1416"/>
      <c r="KMJ103" s="1417"/>
      <c r="KMK103" s="1436"/>
      <c r="KML103" s="1436"/>
      <c r="KMM103" s="1437"/>
      <c r="KMN103" s="1438"/>
      <c r="KMO103" s="1416"/>
      <c r="KMP103" s="1417"/>
      <c r="KMQ103" s="1436"/>
      <c r="KMR103" s="1436"/>
      <c r="KMS103" s="1437"/>
      <c r="KMT103" s="1438"/>
      <c r="KMU103" s="1416"/>
      <c r="KMV103" s="1417"/>
      <c r="KMW103" s="1436"/>
      <c r="KMX103" s="1436"/>
      <c r="KMY103" s="1437"/>
      <c r="KMZ103" s="1438"/>
      <c r="KNA103" s="1416"/>
      <c r="KNB103" s="1417"/>
      <c r="KNC103" s="1436"/>
      <c r="KND103" s="1436"/>
      <c r="KNE103" s="1437"/>
      <c r="KNF103" s="1438"/>
      <c r="KNG103" s="1416"/>
      <c r="KNH103" s="1417"/>
      <c r="KNI103" s="1436"/>
      <c r="KNJ103" s="1436"/>
      <c r="KNK103" s="1437"/>
      <c r="KNL103" s="1438"/>
      <c r="KNM103" s="1416"/>
      <c r="KNN103" s="1417"/>
      <c r="KNO103" s="1436"/>
      <c r="KNP103" s="1436"/>
      <c r="KNQ103" s="1437"/>
      <c r="KNR103" s="1438"/>
      <c r="KNS103" s="1416"/>
      <c r="KNT103" s="1417"/>
      <c r="KNU103" s="1436"/>
      <c r="KNV103" s="1436"/>
      <c r="KNW103" s="1437"/>
      <c r="KNX103" s="1438"/>
      <c r="KNY103" s="1416"/>
      <c r="KNZ103" s="1417"/>
      <c r="KOA103" s="1436"/>
      <c r="KOB103" s="1436"/>
      <c r="KOC103" s="1437"/>
      <c r="KOD103" s="1438"/>
      <c r="KOE103" s="1416"/>
      <c r="KOF103" s="1417"/>
      <c r="KOG103" s="1436"/>
      <c r="KOH103" s="1436"/>
      <c r="KOI103" s="1437"/>
      <c r="KOJ103" s="1438"/>
      <c r="KOK103" s="1416"/>
      <c r="KOL103" s="1417"/>
      <c r="KOM103" s="1436"/>
      <c r="KON103" s="1436"/>
      <c r="KOO103" s="1437"/>
      <c r="KOP103" s="1438"/>
      <c r="KOQ103" s="1416"/>
      <c r="KOR103" s="1417"/>
      <c r="KOS103" s="1436"/>
      <c r="KOT103" s="1436"/>
      <c r="KOU103" s="1437"/>
      <c r="KOV103" s="1438"/>
      <c r="KOW103" s="1416"/>
      <c r="KOX103" s="1417"/>
      <c r="KOY103" s="1436"/>
      <c r="KOZ103" s="1436"/>
      <c r="KPA103" s="1437"/>
      <c r="KPB103" s="1438"/>
      <c r="KPC103" s="1416"/>
      <c r="KPD103" s="1417"/>
      <c r="KPE103" s="1436"/>
      <c r="KPF103" s="1436"/>
      <c r="KPG103" s="1437"/>
      <c r="KPH103" s="1438"/>
      <c r="KPI103" s="1416"/>
      <c r="KPJ103" s="1417"/>
      <c r="KPK103" s="1436"/>
      <c r="KPL103" s="1436"/>
      <c r="KPM103" s="1437"/>
      <c r="KPN103" s="1438"/>
      <c r="KPO103" s="1416"/>
      <c r="KPP103" s="1417"/>
      <c r="KPQ103" s="1436"/>
      <c r="KPR103" s="1436"/>
      <c r="KPS103" s="1437"/>
      <c r="KPT103" s="1438"/>
      <c r="KPU103" s="1416"/>
      <c r="KPV103" s="1417"/>
      <c r="KPW103" s="1436"/>
      <c r="KPX103" s="1436"/>
      <c r="KPY103" s="1437"/>
      <c r="KPZ103" s="1438"/>
      <c r="KQA103" s="1416"/>
      <c r="KQB103" s="1417"/>
      <c r="KQC103" s="1436"/>
      <c r="KQD103" s="1436"/>
      <c r="KQE103" s="1437"/>
      <c r="KQF103" s="1438"/>
      <c r="KQG103" s="1416"/>
      <c r="KQH103" s="1417"/>
      <c r="KQI103" s="1436"/>
      <c r="KQJ103" s="1436"/>
      <c r="KQK103" s="1437"/>
      <c r="KQL103" s="1438"/>
      <c r="KQM103" s="1416"/>
      <c r="KQN103" s="1417"/>
      <c r="KQO103" s="1436"/>
      <c r="KQP103" s="1436"/>
      <c r="KQQ103" s="1437"/>
      <c r="KQR103" s="1438"/>
      <c r="KQS103" s="1416"/>
      <c r="KQT103" s="1417"/>
      <c r="KQU103" s="1436"/>
      <c r="KQV103" s="1436"/>
      <c r="KQW103" s="1437"/>
      <c r="KQX103" s="1438"/>
      <c r="KQY103" s="1416"/>
      <c r="KQZ103" s="1417"/>
      <c r="KRA103" s="1436"/>
      <c r="KRB103" s="1436"/>
      <c r="KRC103" s="1437"/>
      <c r="KRD103" s="1438"/>
      <c r="KRE103" s="1416"/>
      <c r="KRF103" s="1417"/>
      <c r="KRG103" s="1436"/>
      <c r="KRH103" s="1436"/>
      <c r="KRI103" s="1437"/>
      <c r="KRJ103" s="1438"/>
      <c r="KRK103" s="1416"/>
      <c r="KRL103" s="1417"/>
      <c r="KRM103" s="1436"/>
      <c r="KRN103" s="1436"/>
      <c r="KRO103" s="1437"/>
      <c r="KRP103" s="1438"/>
      <c r="KRQ103" s="1416"/>
      <c r="KRR103" s="1417"/>
      <c r="KRS103" s="1436"/>
      <c r="KRT103" s="1436"/>
      <c r="KRU103" s="1437"/>
      <c r="KRV103" s="1438"/>
      <c r="KRW103" s="1416"/>
      <c r="KRX103" s="1417"/>
      <c r="KRY103" s="1436"/>
      <c r="KRZ103" s="1436"/>
      <c r="KSA103" s="1437"/>
      <c r="KSB103" s="1438"/>
      <c r="KSC103" s="1416"/>
      <c r="KSD103" s="1417"/>
      <c r="KSE103" s="1436"/>
      <c r="KSF103" s="1436"/>
      <c r="KSG103" s="1437"/>
      <c r="KSH103" s="1438"/>
      <c r="KSI103" s="1416"/>
      <c r="KSJ103" s="1417"/>
      <c r="KSK103" s="1436"/>
      <c r="KSL103" s="1436"/>
      <c r="KSM103" s="1437"/>
      <c r="KSN103" s="1438"/>
      <c r="KSO103" s="1416"/>
      <c r="KSP103" s="1417"/>
      <c r="KSQ103" s="1436"/>
      <c r="KSR103" s="1436"/>
      <c r="KSS103" s="1437"/>
      <c r="KST103" s="1438"/>
      <c r="KSU103" s="1416"/>
      <c r="KSV103" s="1417"/>
      <c r="KSW103" s="1436"/>
      <c r="KSX103" s="1436"/>
      <c r="KSY103" s="1437"/>
      <c r="KSZ103" s="1438"/>
      <c r="KTA103" s="1416"/>
      <c r="KTB103" s="1417"/>
      <c r="KTC103" s="1436"/>
      <c r="KTD103" s="1436"/>
      <c r="KTE103" s="1437"/>
      <c r="KTF103" s="1438"/>
      <c r="KTG103" s="1416"/>
      <c r="KTH103" s="1417"/>
      <c r="KTI103" s="1436"/>
      <c r="KTJ103" s="1436"/>
      <c r="KTK103" s="1437"/>
      <c r="KTL103" s="1438"/>
      <c r="KTM103" s="1416"/>
      <c r="KTN103" s="1417"/>
      <c r="KTO103" s="1436"/>
      <c r="KTP103" s="1436"/>
      <c r="KTQ103" s="1437"/>
      <c r="KTR103" s="1438"/>
      <c r="KTS103" s="1416"/>
      <c r="KTT103" s="1417"/>
      <c r="KTU103" s="1436"/>
      <c r="KTV103" s="1436"/>
      <c r="KTW103" s="1437"/>
      <c r="KTX103" s="1438"/>
      <c r="KTY103" s="1416"/>
      <c r="KTZ103" s="1417"/>
      <c r="KUA103" s="1436"/>
      <c r="KUB103" s="1436"/>
      <c r="KUC103" s="1437"/>
      <c r="KUD103" s="1438"/>
      <c r="KUE103" s="1416"/>
      <c r="KUF103" s="1417"/>
      <c r="KUG103" s="1436"/>
      <c r="KUH103" s="1436"/>
      <c r="KUI103" s="1437"/>
      <c r="KUJ103" s="1438"/>
      <c r="KUK103" s="1416"/>
      <c r="KUL103" s="1417"/>
      <c r="KUM103" s="1436"/>
      <c r="KUN103" s="1436"/>
      <c r="KUO103" s="1437"/>
      <c r="KUP103" s="1438"/>
      <c r="KUQ103" s="1416"/>
      <c r="KUR103" s="1417"/>
      <c r="KUS103" s="1436"/>
      <c r="KUT103" s="1436"/>
      <c r="KUU103" s="1437"/>
      <c r="KUV103" s="1438"/>
      <c r="KUW103" s="1416"/>
      <c r="KUX103" s="1417"/>
      <c r="KUY103" s="1436"/>
      <c r="KUZ103" s="1436"/>
      <c r="KVA103" s="1437"/>
      <c r="KVB103" s="1438"/>
      <c r="KVC103" s="1416"/>
      <c r="KVD103" s="1417"/>
      <c r="KVE103" s="1436"/>
      <c r="KVF103" s="1436"/>
      <c r="KVG103" s="1437"/>
      <c r="KVH103" s="1438"/>
      <c r="KVI103" s="1416"/>
      <c r="KVJ103" s="1417"/>
      <c r="KVK103" s="1436"/>
      <c r="KVL103" s="1436"/>
      <c r="KVM103" s="1437"/>
      <c r="KVN103" s="1438"/>
      <c r="KVO103" s="1416"/>
      <c r="KVP103" s="1417"/>
      <c r="KVQ103" s="1436"/>
      <c r="KVR103" s="1436"/>
      <c r="KVS103" s="1437"/>
      <c r="KVT103" s="1438"/>
      <c r="KVU103" s="1416"/>
      <c r="KVV103" s="1417"/>
      <c r="KVW103" s="1436"/>
      <c r="KVX103" s="1436"/>
      <c r="KVY103" s="1437"/>
      <c r="KVZ103" s="1438"/>
      <c r="KWA103" s="1416"/>
      <c r="KWB103" s="1417"/>
      <c r="KWC103" s="1436"/>
      <c r="KWD103" s="1436"/>
      <c r="KWE103" s="1437"/>
      <c r="KWF103" s="1438"/>
      <c r="KWG103" s="1416"/>
      <c r="KWH103" s="1417"/>
      <c r="KWI103" s="1436"/>
      <c r="KWJ103" s="1436"/>
      <c r="KWK103" s="1437"/>
      <c r="KWL103" s="1438"/>
      <c r="KWM103" s="1416"/>
      <c r="KWN103" s="1417"/>
      <c r="KWO103" s="1436"/>
      <c r="KWP103" s="1436"/>
      <c r="KWQ103" s="1437"/>
      <c r="KWR103" s="1438"/>
      <c r="KWS103" s="1416"/>
      <c r="KWT103" s="1417"/>
      <c r="KWU103" s="1436"/>
      <c r="KWV103" s="1436"/>
      <c r="KWW103" s="1437"/>
      <c r="KWX103" s="1438"/>
      <c r="KWY103" s="1416"/>
      <c r="KWZ103" s="1417"/>
      <c r="KXA103" s="1436"/>
      <c r="KXB103" s="1436"/>
      <c r="KXC103" s="1437"/>
      <c r="KXD103" s="1438"/>
      <c r="KXE103" s="1416"/>
      <c r="KXF103" s="1417"/>
      <c r="KXG103" s="1436"/>
      <c r="KXH103" s="1436"/>
      <c r="KXI103" s="1437"/>
      <c r="KXJ103" s="1438"/>
      <c r="KXK103" s="1416"/>
      <c r="KXL103" s="1417"/>
      <c r="KXM103" s="1436"/>
      <c r="KXN103" s="1436"/>
      <c r="KXO103" s="1437"/>
      <c r="KXP103" s="1438"/>
      <c r="KXQ103" s="1416"/>
      <c r="KXR103" s="1417"/>
      <c r="KXS103" s="1436"/>
      <c r="KXT103" s="1436"/>
      <c r="KXU103" s="1437"/>
      <c r="KXV103" s="1438"/>
      <c r="KXW103" s="1416"/>
      <c r="KXX103" s="1417"/>
      <c r="KXY103" s="1436"/>
      <c r="KXZ103" s="1436"/>
      <c r="KYA103" s="1437"/>
      <c r="KYB103" s="1438"/>
      <c r="KYC103" s="1416"/>
      <c r="KYD103" s="1417"/>
      <c r="KYE103" s="1436"/>
      <c r="KYF103" s="1436"/>
      <c r="KYG103" s="1437"/>
      <c r="KYH103" s="1438"/>
      <c r="KYI103" s="1416"/>
      <c r="KYJ103" s="1417"/>
      <c r="KYK103" s="1436"/>
      <c r="KYL103" s="1436"/>
      <c r="KYM103" s="1437"/>
      <c r="KYN103" s="1438"/>
      <c r="KYO103" s="1416"/>
      <c r="KYP103" s="1417"/>
      <c r="KYQ103" s="1436"/>
      <c r="KYR103" s="1436"/>
      <c r="KYS103" s="1437"/>
      <c r="KYT103" s="1438"/>
      <c r="KYU103" s="1416"/>
      <c r="KYV103" s="1417"/>
      <c r="KYW103" s="1436"/>
      <c r="KYX103" s="1436"/>
      <c r="KYY103" s="1437"/>
      <c r="KYZ103" s="1438"/>
      <c r="KZA103" s="1416"/>
      <c r="KZB103" s="1417"/>
      <c r="KZC103" s="1436"/>
      <c r="KZD103" s="1436"/>
      <c r="KZE103" s="1437"/>
      <c r="KZF103" s="1438"/>
      <c r="KZG103" s="1416"/>
      <c r="KZH103" s="1417"/>
      <c r="KZI103" s="1436"/>
      <c r="KZJ103" s="1436"/>
      <c r="KZK103" s="1437"/>
      <c r="KZL103" s="1438"/>
      <c r="KZM103" s="1416"/>
      <c r="KZN103" s="1417"/>
      <c r="KZO103" s="1436"/>
      <c r="KZP103" s="1436"/>
      <c r="KZQ103" s="1437"/>
      <c r="KZR103" s="1438"/>
      <c r="KZS103" s="1416"/>
      <c r="KZT103" s="1417"/>
      <c r="KZU103" s="1436"/>
      <c r="KZV103" s="1436"/>
      <c r="KZW103" s="1437"/>
      <c r="KZX103" s="1438"/>
      <c r="KZY103" s="1416"/>
      <c r="KZZ103" s="1417"/>
      <c r="LAA103" s="1436"/>
      <c r="LAB103" s="1436"/>
      <c r="LAC103" s="1437"/>
      <c r="LAD103" s="1438"/>
      <c r="LAE103" s="1416"/>
      <c r="LAF103" s="1417"/>
      <c r="LAG103" s="1436"/>
      <c r="LAH103" s="1436"/>
      <c r="LAI103" s="1437"/>
      <c r="LAJ103" s="1438"/>
      <c r="LAK103" s="1416"/>
      <c r="LAL103" s="1417"/>
      <c r="LAM103" s="1436"/>
      <c r="LAN103" s="1436"/>
      <c r="LAO103" s="1437"/>
      <c r="LAP103" s="1438"/>
      <c r="LAQ103" s="1416"/>
      <c r="LAR103" s="1417"/>
      <c r="LAS103" s="1436"/>
      <c r="LAT103" s="1436"/>
      <c r="LAU103" s="1437"/>
      <c r="LAV103" s="1438"/>
      <c r="LAW103" s="1416"/>
      <c r="LAX103" s="1417"/>
      <c r="LAY103" s="1436"/>
      <c r="LAZ103" s="1436"/>
      <c r="LBA103" s="1437"/>
      <c r="LBB103" s="1438"/>
      <c r="LBC103" s="1416"/>
      <c r="LBD103" s="1417"/>
      <c r="LBE103" s="1436"/>
      <c r="LBF103" s="1436"/>
      <c r="LBG103" s="1437"/>
      <c r="LBH103" s="1438"/>
      <c r="LBI103" s="1416"/>
      <c r="LBJ103" s="1417"/>
      <c r="LBK103" s="1436"/>
      <c r="LBL103" s="1436"/>
      <c r="LBM103" s="1437"/>
      <c r="LBN103" s="1438"/>
      <c r="LBO103" s="1416"/>
      <c r="LBP103" s="1417"/>
      <c r="LBQ103" s="1436"/>
      <c r="LBR103" s="1436"/>
      <c r="LBS103" s="1437"/>
      <c r="LBT103" s="1438"/>
      <c r="LBU103" s="1416"/>
      <c r="LBV103" s="1417"/>
      <c r="LBW103" s="1436"/>
      <c r="LBX103" s="1436"/>
      <c r="LBY103" s="1437"/>
      <c r="LBZ103" s="1438"/>
      <c r="LCA103" s="1416"/>
      <c r="LCB103" s="1417"/>
      <c r="LCC103" s="1436"/>
      <c r="LCD103" s="1436"/>
      <c r="LCE103" s="1437"/>
      <c r="LCF103" s="1438"/>
      <c r="LCG103" s="1416"/>
      <c r="LCH103" s="1417"/>
      <c r="LCI103" s="1436"/>
      <c r="LCJ103" s="1436"/>
      <c r="LCK103" s="1437"/>
      <c r="LCL103" s="1438"/>
      <c r="LCM103" s="1416"/>
      <c r="LCN103" s="1417"/>
      <c r="LCO103" s="1436"/>
      <c r="LCP103" s="1436"/>
      <c r="LCQ103" s="1437"/>
      <c r="LCR103" s="1438"/>
      <c r="LCS103" s="1416"/>
      <c r="LCT103" s="1417"/>
      <c r="LCU103" s="1436"/>
      <c r="LCV103" s="1436"/>
      <c r="LCW103" s="1437"/>
      <c r="LCX103" s="1438"/>
      <c r="LCY103" s="1416"/>
      <c r="LCZ103" s="1417"/>
      <c r="LDA103" s="1436"/>
      <c r="LDB103" s="1436"/>
      <c r="LDC103" s="1437"/>
      <c r="LDD103" s="1438"/>
      <c r="LDE103" s="1416"/>
      <c r="LDF103" s="1417"/>
      <c r="LDG103" s="1436"/>
      <c r="LDH103" s="1436"/>
      <c r="LDI103" s="1437"/>
      <c r="LDJ103" s="1438"/>
      <c r="LDK103" s="1416"/>
      <c r="LDL103" s="1417"/>
      <c r="LDM103" s="1436"/>
      <c r="LDN103" s="1436"/>
      <c r="LDO103" s="1437"/>
      <c r="LDP103" s="1438"/>
      <c r="LDQ103" s="1416"/>
      <c r="LDR103" s="1417"/>
      <c r="LDS103" s="1436"/>
      <c r="LDT103" s="1436"/>
      <c r="LDU103" s="1437"/>
      <c r="LDV103" s="1438"/>
      <c r="LDW103" s="1416"/>
      <c r="LDX103" s="1417"/>
      <c r="LDY103" s="1436"/>
      <c r="LDZ103" s="1436"/>
      <c r="LEA103" s="1437"/>
      <c r="LEB103" s="1438"/>
      <c r="LEC103" s="1416"/>
      <c r="LED103" s="1417"/>
      <c r="LEE103" s="1436"/>
      <c r="LEF103" s="1436"/>
      <c r="LEG103" s="1437"/>
      <c r="LEH103" s="1438"/>
      <c r="LEI103" s="1416"/>
      <c r="LEJ103" s="1417"/>
      <c r="LEK103" s="1436"/>
      <c r="LEL103" s="1436"/>
      <c r="LEM103" s="1437"/>
      <c r="LEN103" s="1438"/>
      <c r="LEO103" s="1416"/>
      <c r="LEP103" s="1417"/>
      <c r="LEQ103" s="1436"/>
      <c r="LER103" s="1436"/>
      <c r="LES103" s="1437"/>
      <c r="LET103" s="1438"/>
      <c r="LEU103" s="1416"/>
      <c r="LEV103" s="1417"/>
      <c r="LEW103" s="1436"/>
      <c r="LEX103" s="1436"/>
      <c r="LEY103" s="1437"/>
      <c r="LEZ103" s="1438"/>
      <c r="LFA103" s="1416"/>
      <c r="LFB103" s="1417"/>
      <c r="LFC103" s="1436"/>
      <c r="LFD103" s="1436"/>
      <c r="LFE103" s="1437"/>
      <c r="LFF103" s="1438"/>
      <c r="LFG103" s="1416"/>
      <c r="LFH103" s="1417"/>
      <c r="LFI103" s="1436"/>
      <c r="LFJ103" s="1436"/>
      <c r="LFK103" s="1437"/>
      <c r="LFL103" s="1438"/>
      <c r="LFM103" s="1416"/>
      <c r="LFN103" s="1417"/>
      <c r="LFO103" s="1436"/>
      <c r="LFP103" s="1436"/>
      <c r="LFQ103" s="1437"/>
      <c r="LFR103" s="1438"/>
      <c r="LFS103" s="1416"/>
      <c r="LFT103" s="1417"/>
      <c r="LFU103" s="1436"/>
      <c r="LFV103" s="1436"/>
      <c r="LFW103" s="1437"/>
      <c r="LFX103" s="1438"/>
      <c r="LFY103" s="1416"/>
      <c r="LFZ103" s="1417"/>
      <c r="LGA103" s="1436"/>
      <c r="LGB103" s="1436"/>
      <c r="LGC103" s="1437"/>
      <c r="LGD103" s="1438"/>
      <c r="LGE103" s="1416"/>
      <c r="LGF103" s="1417"/>
      <c r="LGG103" s="1436"/>
      <c r="LGH103" s="1436"/>
      <c r="LGI103" s="1437"/>
      <c r="LGJ103" s="1438"/>
      <c r="LGK103" s="1416"/>
      <c r="LGL103" s="1417"/>
      <c r="LGM103" s="1436"/>
      <c r="LGN103" s="1436"/>
      <c r="LGO103" s="1437"/>
      <c r="LGP103" s="1438"/>
      <c r="LGQ103" s="1416"/>
      <c r="LGR103" s="1417"/>
      <c r="LGS103" s="1436"/>
      <c r="LGT103" s="1436"/>
      <c r="LGU103" s="1437"/>
      <c r="LGV103" s="1438"/>
      <c r="LGW103" s="1416"/>
      <c r="LGX103" s="1417"/>
      <c r="LGY103" s="1436"/>
      <c r="LGZ103" s="1436"/>
      <c r="LHA103" s="1437"/>
      <c r="LHB103" s="1438"/>
      <c r="LHC103" s="1416"/>
      <c r="LHD103" s="1417"/>
      <c r="LHE103" s="1436"/>
      <c r="LHF103" s="1436"/>
      <c r="LHG103" s="1437"/>
      <c r="LHH103" s="1438"/>
      <c r="LHI103" s="1416"/>
      <c r="LHJ103" s="1417"/>
      <c r="LHK103" s="1436"/>
      <c r="LHL103" s="1436"/>
      <c r="LHM103" s="1437"/>
      <c r="LHN103" s="1438"/>
      <c r="LHO103" s="1416"/>
      <c r="LHP103" s="1417"/>
      <c r="LHQ103" s="1436"/>
      <c r="LHR103" s="1436"/>
      <c r="LHS103" s="1437"/>
      <c r="LHT103" s="1438"/>
      <c r="LHU103" s="1416"/>
      <c r="LHV103" s="1417"/>
      <c r="LHW103" s="1436"/>
      <c r="LHX103" s="1436"/>
      <c r="LHY103" s="1437"/>
      <c r="LHZ103" s="1438"/>
      <c r="LIA103" s="1416"/>
      <c r="LIB103" s="1417"/>
      <c r="LIC103" s="1436"/>
      <c r="LID103" s="1436"/>
      <c r="LIE103" s="1437"/>
      <c r="LIF103" s="1438"/>
      <c r="LIG103" s="1416"/>
      <c r="LIH103" s="1417"/>
      <c r="LII103" s="1436"/>
      <c r="LIJ103" s="1436"/>
      <c r="LIK103" s="1437"/>
      <c r="LIL103" s="1438"/>
      <c r="LIM103" s="1416"/>
      <c r="LIN103" s="1417"/>
      <c r="LIO103" s="1436"/>
      <c r="LIP103" s="1436"/>
      <c r="LIQ103" s="1437"/>
      <c r="LIR103" s="1438"/>
      <c r="LIS103" s="1416"/>
      <c r="LIT103" s="1417"/>
      <c r="LIU103" s="1436"/>
      <c r="LIV103" s="1436"/>
      <c r="LIW103" s="1437"/>
      <c r="LIX103" s="1438"/>
      <c r="LIY103" s="1416"/>
      <c r="LIZ103" s="1417"/>
      <c r="LJA103" s="1436"/>
      <c r="LJB103" s="1436"/>
      <c r="LJC103" s="1437"/>
      <c r="LJD103" s="1438"/>
      <c r="LJE103" s="1416"/>
      <c r="LJF103" s="1417"/>
      <c r="LJG103" s="1436"/>
      <c r="LJH103" s="1436"/>
      <c r="LJI103" s="1437"/>
      <c r="LJJ103" s="1438"/>
      <c r="LJK103" s="1416"/>
      <c r="LJL103" s="1417"/>
      <c r="LJM103" s="1436"/>
      <c r="LJN103" s="1436"/>
      <c r="LJO103" s="1437"/>
      <c r="LJP103" s="1438"/>
      <c r="LJQ103" s="1416"/>
      <c r="LJR103" s="1417"/>
      <c r="LJS103" s="1436"/>
      <c r="LJT103" s="1436"/>
      <c r="LJU103" s="1437"/>
      <c r="LJV103" s="1438"/>
      <c r="LJW103" s="1416"/>
      <c r="LJX103" s="1417"/>
      <c r="LJY103" s="1436"/>
      <c r="LJZ103" s="1436"/>
      <c r="LKA103" s="1437"/>
      <c r="LKB103" s="1438"/>
      <c r="LKC103" s="1416"/>
      <c r="LKD103" s="1417"/>
      <c r="LKE103" s="1436"/>
      <c r="LKF103" s="1436"/>
      <c r="LKG103" s="1437"/>
      <c r="LKH103" s="1438"/>
      <c r="LKI103" s="1416"/>
      <c r="LKJ103" s="1417"/>
      <c r="LKK103" s="1436"/>
      <c r="LKL103" s="1436"/>
      <c r="LKM103" s="1437"/>
      <c r="LKN103" s="1438"/>
      <c r="LKO103" s="1416"/>
      <c r="LKP103" s="1417"/>
      <c r="LKQ103" s="1436"/>
      <c r="LKR103" s="1436"/>
      <c r="LKS103" s="1437"/>
      <c r="LKT103" s="1438"/>
      <c r="LKU103" s="1416"/>
      <c r="LKV103" s="1417"/>
      <c r="LKW103" s="1436"/>
      <c r="LKX103" s="1436"/>
      <c r="LKY103" s="1437"/>
      <c r="LKZ103" s="1438"/>
      <c r="LLA103" s="1416"/>
      <c r="LLB103" s="1417"/>
      <c r="LLC103" s="1436"/>
      <c r="LLD103" s="1436"/>
      <c r="LLE103" s="1437"/>
      <c r="LLF103" s="1438"/>
      <c r="LLG103" s="1416"/>
      <c r="LLH103" s="1417"/>
      <c r="LLI103" s="1436"/>
      <c r="LLJ103" s="1436"/>
      <c r="LLK103" s="1437"/>
      <c r="LLL103" s="1438"/>
      <c r="LLM103" s="1416"/>
      <c r="LLN103" s="1417"/>
      <c r="LLO103" s="1436"/>
      <c r="LLP103" s="1436"/>
      <c r="LLQ103" s="1437"/>
      <c r="LLR103" s="1438"/>
      <c r="LLS103" s="1416"/>
      <c r="LLT103" s="1417"/>
      <c r="LLU103" s="1436"/>
      <c r="LLV103" s="1436"/>
      <c r="LLW103" s="1437"/>
      <c r="LLX103" s="1438"/>
      <c r="LLY103" s="1416"/>
      <c r="LLZ103" s="1417"/>
      <c r="LMA103" s="1436"/>
      <c r="LMB103" s="1436"/>
      <c r="LMC103" s="1437"/>
      <c r="LMD103" s="1438"/>
      <c r="LME103" s="1416"/>
      <c r="LMF103" s="1417"/>
      <c r="LMG103" s="1436"/>
      <c r="LMH103" s="1436"/>
      <c r="LMI103" s="1437"/>
      <c r="LMJ103" s="1438"/>
      <c r="LMK103" s="1416"/>
      <c r="LML103" s="1417"/>
      <c r="LMM103" s="1436"/>
      <c r="LMN103" s="1436"/>
      <c r="LMO103" s="1437"/>
      <c r="LMP103" s="1438"/>
      <c r="LMQ103" s="1416"/>
      <c r="LMR103" s="1417"/>
      <c r="LMS103" s="1436"/>
      <c r="LMT103" s="1436"/>
      <c r="LMU103" s="1437"/>
      <c r="LMV103" s="1438"/>
      <c r="LMW103" s="1416"/>
      <c r="LMX103" s="1417"/>
      <c r="LMY103" s="1436"/>
      <c r="LMZ103" s="1436"/>
      <c r="LNA103" s="1437"/>
      <c r="LNB103" s="1438"/>
      <c r="LNC103" s="1416"/>
      <c r="LND103" s="1417"/>
      <c r="LNE103" s="1436"/>
      <c r="LNF103" s="1436"/>
      <c r="LNG103" s="1437"/>
      <c r="LNH103" s="1438"/>
      <c r="LNI103" s="1416"/>
      <c r="LNJ103" s="1417"/>
      <c r="LNK103" s="1436"/>
      <c r="LNL103" s="1436"/>
      <c r="LNM103" s="1437"/>
      <c r="LNN103" s="1438"/>
      <c r="LNO103" s="1416"/>
      <c r="LNP103" s="1417"/>
      <c r="LNQ103" s="1436"/>
      <c r="LNR103" s="1436"/>
      <c r="LNS103" s="1437"/>
      <c r="LNT103" s="1438"/>
      <c r="LNU103" s="1416"/>
      <c r="LNV103" s="1417"/>
      <c r="LNW103" s="1436"/>
      <c r="LNX103" s="1436"/>
      <c r="LNY103" s="1437"/>
      <c r="LNZ103" s="1438"/>
      <c r="LOA103" s="1416"/>
      <c r="LOB103" s="1417"/>
      <c r="LOC103" s="1436"/>
      <c r="LOD103" s="1436"/>
      <c r="LOE103" s="1437"/>
      <c r="LOF103" s="1438"/>
      <c r="LOG103" s="1416"/>
      <c r="LOH103" s="1417"/>
      <c r="LOI103" s="1436"/>
      <c r="LOJ103" s="1436"/>
      <c r="LOK103" s="1437"/>
      <c r="LOL103" s="1438"/>
      <c r="LOM103" s="1416"/>
      <c r="LON103" s="1417"/>
      <c r="LOO103" s="1436"/>
      <c r="LOP103" s="1436"/>
      <c r="LOQ103" s="1437"/>
      <c r="LOR103" s="1438"/>
      <c r="LOS103" s="1416"/>
      <c r="LOT103" s="1417"/>
      <c r="LOU103" s="1436"/>
      <c r="LOV103" s="1436"/>
      <c r="LOW103" s="1437"/>
      <c r="LOX103" s="1438"/>
      <c r="LOY103" s="1416"/>
      <c r="LOZ103" s="1417"/>
      <c r="LPA103" s="1436"/>
      <c r="LPB103" s="1436"/>
      <c r="LPC103" s="1437"/>
      <c r="LPD103" s="1438"/>
      <c r="LPE103" s="1416"/>
      <c r="LPF103" s="1417"/>
      <c r="LPG103" s="1436"/>
      <c r="LPH103" s="1436"/>
      <c r="LPI103" s="1437"/>
      <c r="LPJ103" s="1438"/>
      <c r="LPK103" s="1416"/>
      <c r="LPL103" s="1417"/>
      <c r="LPM103" s="1436"/>
      <c r="LPN103" s="1436"/>
      <c r="LPO103" s="1437"/>
      <c r="LPP103" s="1438"/>
      <c r="LPQ103" s="1416"/>
      <c r="LPR103" s="1417"/>
      <c r="LPS103" s="1436"/>
      <c r="LPT103" s="1436"/>
      <c r="LPU103" s="1437"/>
      <c r="LPV103" s="1438"/>
      <c r="LPW103" s="1416"/>
      <c r="LPX103" s="1417"/>
      <c r="LPY103" s="1436"/>
      <c r="LPZ103" s="1436"/>
      <c r="LQA103" s="1437"/>
      <c r="LQB103" s="1438"/>
      <c r="LQC103" s="1416"/>
      <c r="LQD103" s="1417"/>
      <c r="LQE103" s="1436"/>
      <c r="LQF103" s="1436"/>
      <c r="LQG103" s="1437"/>
      <c r="LQH103" s="1438"/>
      <c r="LQI103" s="1416"/>
      <c r="LQJ103" s="1417"/>
      <c r="LQK103" s="1436"/>
      <c r="LQL103" s="1436"/>
      <c r="LQM103" s="1437"/>
      <c r="LQN103" s="1438"/>
      <c r="LQO103" s="1416"/>
      <c r="LQP103" s="1417"/>
      <c r="LQQ103" s="1436"/>
      <c r="LQR103" s="1436"/>
      <c r="LQS103" s="1437"/>
      <c r="LQT103" s="1438"/>
      <c r="LQU103" s="1416"/>
      <c r="LQV103" s="1417"/>
      <c r="LQW103" s="1436"/>
      <c r="LQX103" s="1436"/>
      <c r="LQY103" s="1437"/>
      <c r="LQZ103" s="1438"/>
      <c r="LRA103" s="1416"/>
      <c r="LRB103" s="1417"/>
      <c r="LRC103" s="1436"/>
      <c r="LRD103" s="1436"/>
      <c r="LRE103" s="1437"/>
      <c r="LRF103" s="1438"/>
      <c r="LRG103" s="1416"/>
      <c r="LRH103" s="1417"/>
      <c r="LRI103" s="1436"/>
      <c r="LRJ103" s="1436"/>
      <c r="LRK103" s="1437"/>
      <c r="LRL103" s="1438"/>
      <c r="LRM103" s="1416"/>
      <c r="LRN103" s="1417"/>
      <c r="LRO103" s="1436"/>
      <c r="LRP103" s="1436"/>
      <c r="LRQ103" s="1437"/>
      <c r="LRR103" s="1438"/>
      <c r="LRS103" s="1416"/>
      <c r="LRT103" s="1417"/>
      <c r="LRU103" s="1436"/>
      <c r="LRV103" s="1436"/>
      <c r="LRW103" s="1437"/>
      <c r="LRX103" s="1438"/>
      <c r="LRY103" s="1416"/>
      <c r="LRZ103" s="1417"/>
      <c r="LSA103" s="1436"/>
      <c r="LSB103" s="1436"/>
      <c r="LSC103" s="1437"/>
      <c r="LSD103" s="1438"/>
      <c r="LSE103" s="1416"/>
      <c r="LSF103" s="1417"/>
      <c r="LSG103" s="1436"/>
      <c r="LSH103" s="1436"/>
      <c r="LSI103" s="1437"/>
      <c r="LSJ103" s="1438"/>
      <c r="LSK103" s="1416"/>
      <c r="LSL103" s="1417"/>
      <c r="LSM103" s="1436"/>
      <c r="LSN103" s="1436"/>
      <c r="LSO103" s="1437"/>
      <c r="LSP103" s="1438"/>
      <c r="LSQ103" s="1416"/>
      <c r="LSR103" s="1417"/>
      <c r="LSS103" s="1436"/>
      <c r="LST103" s="1436"/>
      <c r="LSU103" s="1437"/>
      <c r="LSV103" s="1438"/>
      <c r="LSW103" s="1416"/>
      <c r="LSX103" s="1417"/>
      <c r="LSY103" s="1436"/>
      <c r="LSZ103" s="1436"/>
      <c r="LTA103" s="1437"/>
      <c r="LTB103" s="1438"/>
      <c r="LTC103" s="1416"/>
      <c r="LTD103" s="1417"/>
      <c r="LTE103" s="1436"/>
      <c r="LTF103" s="1436"/>
      <c r="LTG103" s="1437"/>
      <c r="LTH103" s="1438"/>
      <c r="LTI103" s="1416"/>
      <c r="LTJ103" s="1417"/>
      <c r="LTK103" s="1436"/>
      <c r="LTL103" s="1436"/>
      <c r="LTM103" s="1437"/>
      <c r="LTN103" s="1438"/>
      <c r="LTO103" s="1416"/>
      <c r="LTP103" s="1417"/>
      <c r="LTQ103" s="1436"/>
      <c r="LTR103" s="1436"/>
      <c r="LTS103" s="1437"/>
      <c r="LTT103" s="1438"/>
      <c r="LTU103" s="1416"/>
      <c r="LTV103" s="1417"/>
      <c r="LTW103" s="1436"/>
      <c r="LTX103" s="1436"/>
      <c r="LTY103" s="1437"/>
      <c r="LTZ103" s="1438"/>
      <c r="LUA103" s="1416"/>
      <c r="LUB103" s="1417"/>
      <c r="LUC103" s="1436"/>
      <c r="LUD103" s="1436"/>
      <c r="LUE103" s="1437"/>
      <c r="LUF103" s="1438"/>
      <c r="LUG103" s="1416"/>
      <c r="LUH103" s="1417"/>
      <c r="LUI103" s="1436"/>
      <c r="LUJ103" s="1436"/>
      <c r="LUK103" s="1437"/>
      <c r="LUL103" s="1438"/>
      <c r="LUM103" s="1416"/>
      <c r="LUN103" s="1417"/>
      <c r="LUO103" s="1436"/>
      <c r="LUP103" s="1436"/>
      <c r="LUQ103" s="1437"/>
      <c r="LUR103" s="1438"/>
      <c r="LUS103" s="1416"/>
      <c r="LUT103" s="1417"/>
      <c r="LUU103" s="1436"/>
      <c r="LUV103" s="1436"/>
      <c r="LUW103" s="1437"/>
      <c r="LUX103" s="1438"/>
      <c r="LUY103" s="1416"/>
      <c r="LUZ103" s="1417"/>
      <c r="LVA103" s="1436"/>
      <c r="LVB103" s="1436"/>
      <c r="LVC103" s="1437"/>
      <c r="LVD103" s="1438"/>
      <c r="LVE103" s="1416"/>
      <c r="LVF103" s="1417"/>
      <c r="LVG103" s="1436"/>
      <c r="LVH103" s="1436"/>
      <c r="LVI103" s="1437"/>
      <c r="LVJ103" s="1438"/>
      <c r="LVK103" s="1416"/>
      <c r="LVL103" s="1417"/>
      <c r="LVM103" s="1436"/>
      <c r="LVN103" s="1436"/>
      <c r="LVO103" s="1437"/>
      <c r="LVP103" s="1438"/>
      <c r="LVQ103" s="1416"/>
      <c r="LVR103" s="1417"/>
      <c r="LVS103" s="1436"/>
      <c r="LVT103" s="1436"/>
      <c r="LVU103" s="1437"/>
      <c r="LVV103" s="1438"/>
      <c r="LVW103" s="1416"/>
      <c r="LVX103" s="1417"/>
      <c r="LVY103" s="1436"/>
      <c r="LVZ103" s="1436"/>
      <c r="LWA103" s="1437"/>
      <c r="LWB103" s="1438"/>
      <c r="LWC103" s="1416"/>
      <c r="LWD103" s="1417"/>
      <c r="LWE103" s="1436"/>
      <c r="LWF103" s="1436"/>
      <c r="LWG103" s="1437"/>
      <c r="LWH103" s="1438"/>
      <c r="LWI103" s="1416"/>
      <c r="LWJ103" s="1417"/>
      <c r="LWK103" s="1436"/>
      <c r="LWL103" s="1436"/>
      <c r="LWM103" s="1437"/>
      <c r="LWN103" s="1438"/>
      <c r="LWO103" s="1416"/>
      <c r="LWP103" s="1417"/>
      <c r="LWQ103" s="1436"/>
      <c r="LWR103" s="1436"/>
      <c r="LWS103" s="1437"/>
      <c r="LWT103" s="1438"/>
      <c r="LWU103" s="1416"/>
      <c r="LWV103" s="1417"/>
      <c r="LWW103" s="1436"/>
      <c r="LWX103" s="1436"/>
      <c r="LWY103" s="1437"/>
      <c r="LWZ103" s="1438"/>
      <c r="LXA103" s="1416"/>
      <c r="LXB103" s="1417"/>
      <c r="LXC103" s="1436"/>
      <c r="LXD103" s="1436"/>
      <c r="LXE103" s="1437"/>
      <c r="LXF103" s="1438"/>
      <c r="LXG103" s="1416"/>
      <c r="LXH103" s="1417"/>
      <c r="LXI103" s="1436"/>
      <c r="LXJ103" s="1436"/>
      <c r="LXK103" s="1437"/>
      <c r="LXL103" s="1438"/>
      <c r="LXM103" s="1416"/>
      <c r="LXN103" s="1417"/>
      <c r="LXO103" s="1436"/>
      <c r="LXP103" s="1436"/>
      <c r="LXQ103" s="1437"/>
      <c r="LXR103" s="1438"/>
      <c r="LXS103" s="1416"/>
      <c r="LXT103" s="1417"/>
      <c r="LXU103" s="1436"/>
      <c r="LXV103" s="1436"/>
      <c r="LXW103" s="1437"/>
      <c r="LXX103" s="1438"/>
      <c r="LXY103" s="1416"/>
      <c r="LXZ103" s="1417"/>
      <c r="LYA103" s="1436"/>
      <c r="LYB103" s="1436"/>
      <c r="LYC103" s="1437"/>
      <c r="LYD103" s="1438"/>
      <c r="LYE103" s="1416"/>
      <c r="LYF103" s="1417"/>
      <c r="LYG103" s="1436"/>
      <c r="LYH103" s="1436"/>
      <c r="LYI103" s="1437"/>
      <c r="LYJ103" s="1438"/>
      <c r="LYK103" s="1416"/>
      <c r="LYL103" s="1417"/>
      <c r="LYM103" s="1436"/>
      <c r="LYN103" s="1436"/>
      <c r="LYO103" s="1437"/>
      <c r="LYP103" s="1438"/>
      <c r="LYQ103" s="1416"/>
      <c r="LYR103" s="1417"/>
      <c r="LYS103" s="1436"/>
      <c r="LYT103" s="1436"/>
      <c r="LYU103" s="1437"/>
      <c r="LYV103" s="1438"/>
      <c r="LYW103" s="1416"/>
      <c r="LYX103" s="1417"/>
      <c r="LYY103" s="1436"/>
      <c r="LYZ103" s="1436"/>
      <c r="LZA103" s="1437"/>
      <c r="LZB103" s="1438"/>
      <c r="LZC103" s="1416"/>
      <c r="LZD103" s="1417"/>
      <c r="LZE103" s="1436"/>
      <c r="LZF103" s="1436"/>
      <c r="LZG103" s="1437"/>
      <c r="LZH103" s="1438"/>
      <c r="LZI103" s="1416"/>
      <c r="LZJ103" s="1417"/>
      <c r="LZK103" s="1436"/>
      <c r="LZL103" s="1436"/>
      <c r="LZM103" s="1437"/>
      <c r="LZN103" s="1438"/>
      <c r="LZO103" s="1416"/>
      <c r="LZP103" s="1417"/>
      <c r="LZQ103" s="1436"/>
      <c r="LZR103" s="1436"/>
      <c r="LZS103" s="1437"/>
      <c r="LZT103" s="1438"/>
      <c r="LZU103" s="1416"/>
      <c r="LZV103" s="1417"/>
      <c r="LZW103" s="1436"/>
      <c r="LZX103" s="1436"/>
      <c r="LZY103" s="1437"/>
      <c r="LZZ103" s="1438"/>
      <c r="MAA103" s="1416"/>
      <c r="MAB103" s="1417"/>
      <c r="MAC103" s="1436"/>
      <c r="MAD103" s="1436"/>
      <c r="MAE103" s="1437"/>
      <c r="MAF103" s="1438"/>
      <c r="MAG103" s="1416"/>
      <c r="MAH103" s="1417"/>
      <c r="MAI103" s="1436"/>
      <c r="MAJ103" s="1436"/>
      <c r="MAK103" s="1437"/>
      <c r="MAL103" s="1438"/>
      <c r="MAM103" s="1416"/>
      <c r="MAN103" s="1417"/>
      <c r="MAO103" s="1436"/>
      <c r="MAP103" s="1436"/>
      <c r="MAQ103" s="1437"/>
      <c r="MAR103" s="1438"/>
      <c r="MAS103" s="1416"/>
      <c r="MAT103" s="1417"/>
      <c r="MAU103" s="1436"/>
      <c r="MAV103" s="1436"/>
      <c r="MAW103" s="1437"/>
      <c r="MAX103" s="1438"/>
      <c r="MAY103" s="1416"/>
      <c r="MAZ103" s="1417"/>
      <c r="MBA103" s="1436"/>
      <c r="MBB103" s="1436"/>
      <c r="MBC103" s="1437"/>
      <c r="MBD103" s="1438"/>
      <c r="MBE103" s="1416"/>
      <c r="MBF103" s="1417"/>
      <c r="MBG103" s="1436"/>
      <c r="MBH103" s="1436"/>
      <c r="MBI103" s="1437"/>
      <c r="MBJ103" s="1438"/>
      <c r="MBK103" s="1416"/>
      <c r="MBL103" s="1417"/>
      <c r="MBM103" s="1436"/>
      <c r="MBN103" s="1436"/>
      <c r="MBO103" s="1437"/>
      <c r="MBP103" s="1438"/>
      <c r="MBQ103" s="1416"/>
      <c r="MBR103" s="1417"/>
      <c r="MBS103" s="1436"/>
      <c r="MBT103" s="1436"/>
      <c r="MBU103" s="1437"/>
      <c r="MBV103" s="1438"/>
      <c r="MBW103" s="1416"/>
      <c r="MBX103" s="1417"/>
      <c r="MBY103" s="1436"/>
      <c r="MBZ103" s="1436"/>
      <c r="MCA103" s="1437"/>
      <c r="MCB103" s="1438"/>
      <c r="MCC103" s="1416"/>
      <c r="MCD103" s="1417"/>
      <c r="MCE103" s="1436"/>
      <c r="MCF103" s="1436"/>
      <c r="MCG103" s="1437"/>
      <c r="MCH103" s="1438"/>
      <c r="MCI103" s="1416"/>
      <c r="MCJ103" s="1417"/>
      <c r="MCK103" s="1436"/>
      <c r="MCL103" s="1436"/>
      <c r="MCM103" s="1437"/>
      <c r="MCN103" s="1438"/>
      <c r="MCO103" s="1416"/>
      <c r="MCP103" s="1417"/>
      <c r="MCQ103" s="1436"/>
      <c r="MCR103" s="1436"/>
      <c r="MCS103" s="1437"/>
      <c r="MCT103" s="1438"/>
      <c r="MCU103" s="1416"/>
      <c r="MCV103" s="1417"/>
      <c r="MCW103" s="1436"/>
      <c r="MCX103" s="1436"/>
      <c r="MCY103" s="1437"/>
      <c r="MCZ103" s="1438"/>
      <c r="MDA103" s="1416"/>
      <c r="MDB103" s="1417"/>
      <c r="MDC103" s="1436"/>
      <c r="MDD103" s="1436"/>
      <c r="MDE103" s="1437"/>
      <c r="MDF103" s="1438"/>
      <c r="MDG103" s="1416"/>
      <c r="MDH103" s="1417"/>
      <c r="MDI103" s="1436"/>
      <c r="MDJ103" s="1436"/>
      <c r="MDK103" s="1437"/>
      <c r="MDL103" s="1438"/>
      <c r="MDM103" s="1416"/>
      <c r="MDN103" s="1417"/>
      <c r="MDO103" s="1436"/>
      <c r="MDP103" s="1436"/>
      <c r="MDQ103" s="1437"/>
      <c r="MDR103" s="1438"/>
      <c r="MDS103" s="1416"/>
      <c r="MDT103" s="1417"/>
      <c r="MDU103" s="1436"/>
      <c r="MDV103" s="1436"/>
      <c r="MDW103" s="1437"/>
      <c r="MDX103" s="1438"/>
      <c r="MDY103" s="1416"/>
      <c r="MDZ103" s="1417"/>
      <c r="MEA103" s="1436"/>
      <c r="MEB103" s="1436"/>
      <c r="MEC103" s="1437"/>
      <c r="MED103" s="1438"/>
      <c r="MEE103" s="1416"/>
      <c r="MEF103" s="1417"/>
      <c r="MEG103" s="1436"/>
      <c r="MEH103" s="1436"/>
      <c r="MEI103" s="1437"/>
      <c r="MEJ103" s="1438"/>
      <c r="MEK103" s="1416"/>
      <c r="MEL103" s="1417"/>
      <c r="MEM103" s="1436"/>
      <c r="MEN103" s="1436"/>
      <c r="MEO103" s="1437"/>
      <c r="MEP103" s="1438"/>
      <c r="MEQ103" s="1416"/>
      <c r="MER103" s="1417"/>
      <c r="MES103" s="1436"/>
      <c r="MET103" s="1436"/>
      <c r="MEU103" s="1437"/>
      <c r="MEV103" s="1438"/>
      <c r="MEW103" s="1416"/>
      <c r="MEX103" s="1417"/>
      <c r="MEY103" s="1436"/>
      <c r="MEZ103" s="1436"/>
      <c r="MFA103" s="1437"/>
      <c r="MFB103" s="1438"/>
      <c r="MFC103" s="1416"/>
      <c r="MFD103" s="1417"/>
      <c r="MFE103" s="1436"/>
      <c r="MFF103" s="1436"/>
      <c r="MFG103" s="1437"/>
      <c r="MFH103" s="1438"/>
      <c r="MFI103" s="1416"/>
      <c r="MFJ103" s="1417"/>
      <c r="MFK103" s="1436"/>
      <c r="MFL103" s="1436"/>
      <c r="MFM103" s="1437"/>
      <c r="MFN103" s="1438"/>
      <c r="MFO103" s="1416"/>
      <c r="MFP103" s="1417"/>
      <c r="MFQ103" s="1436"/>
      <c r="MFR103" s="1436"/>
      <c r="MFS103" s="1437"/>
      <c r="MFT103" s="1438"/>
      <c r="MFU103" s="1416"/>
      <c r="MFV103" s="1417"/>
      <c r="MFW103" s="1436"/>
      <c r="MFX103" s="1436"/>
      <c r="MFY103" s="1437"/>
      <c r="MFZ103" s="1438"/>
      <c r="MGA103" s="1416"/>
      <c r="MGB103" s="1417"/>
      <c r="MGC103" s="1436"/>
      <c r="MGD103" s="1436"/>
      <c r="MGE103" s="1437"/>
      <c r="MGF103" s="1438"/>
      <c r="MGG103" s="1416"/>
      <c r="MGH103" s="1417"/>
      <c r="MGI103" s="1436"/>
      <c r="MGJ103" s="1436"/>
      <c r="MGK103" s="1437"/>
      <c r="MGL103" s="1438"/>
      <c r="MGM103" s="1416"/>
      <c r="MGN103" s="1417"/>
      <c r="MGO103" s="1436"/>
      <c r="MGP103" s="1436"/>
      <c r="MGQ103" s="1437"/>
      <c r="MGR103" s="1438"/>
      <c r="MGS103" s="1416"/>
      <c r="MGT103" s="1417"/>
      <c r="MGU103" s="1436"/>
      <c r="MGV103" s="1436"/>
      <c r="MGW103" s="1437"/>
      <c r="MGX103" s="1438"/>
      <c r="MGY103" s="1416"/>
      <c r="MGZ103" s="1417"/>
      <c r="MHA103" s="1436"/>
      <c r="MHB103" s="1436"/>
      <c r="MHC103" s="1437"/>
      <c r="MHD103" s="1438"/>
      <c r="MHE103" s="1416"/>
      <c r="MHF103" s="1417"/>
      <c r="MHG103" s="1436"/>
      <c r="MHH103" s="1436"/>
      <c r="MHI103" s="1437"/>
      <c r="MHJ103" s="1438"/>
      <c r="MHK103" s="1416"/>
      <c r="MHL103" s="1417"/>
      <c r="MHM103" s="1436"/>
      <c r="MHN103" s="1436"/>
      <c r="MHO103" s="1437"/>
      <c r="MHP103" s="1438"/>
      <c r="MHQ103" s="1416"/>
      <c r="MHR103" s="1417"/>
      <c r="MHS103" s="1436"/>
      <c r="MHT103" s="1436"/>
      <c r="MHU103" s="1437"/>
      <c r="MHV103" s="1438"/>
      <c r="MHW103" s="1416"/>
      <c r="MHX103" s="1417"/>
      <c r="MHY103" s="1436"/>
      <c r="MHZ103" s="1436"/>
      <c r="MIA103" s="1437"/>
      <c r="MIB103" s="1438"/>
      <c r="MIC103" s="1416"/>
      <c r="MID103" s="1417"/>
      <c r="MIE103" s="1436"/>
      <c r="MIF103" s="1436"/>
      <c r="MIG103" s="1437"/>
      <c r="MIH103" s="1438"/>
      <c r="MII103" s="1416"/>
      <c r="MIJ103" s="1417"/>
      <c r="MIK103" s="1436"/>
      <c r="MIL103" s="1436"/>
      <c r="MIM103" s="1437"/>
      <c r="MIN103" s="1438"/>
      <c r="MIO103" s="1416"/>
      <c r="MIP103" s="1417"/>
      <c r="MIQ103" s="1436"/>
      <c r="MIR103" s="1436"/>
      <c r="MIS103" s="1437"/>
      <c r="MIT103" s="1438"/>
      <c r="MIU103" s="1416"/>
      <c r="MIV103" s="1417"/>
      <c r="MIW103" s="1436"/>
      <c r="MIX103" s="1436"/>
      <c r="MIY103" s="1437"/>
      <c r="MIZ103" s="1438"/>
      <c r="MJA103" s="1416"/>
      <c r="MJB103" s="1417"/>
      <c r="MJC103" s="1436"/>
      <c r="MJD103" s="1436"/>
      <c r="MJE103" s="1437"/>
      <c r="MJF103" s="1438"/>
      <c r="MJG103" s="1416"/>
      <c r="MJH103" s="1417"/>
      <c r="MJI103" s="1436"/>
      <c r="MJJ103" s="1436"/>
      <c r="MJK103" s="1437"/>
      <c r="MJL103" s="1438"/>
      <c r="MJM103" s="1416"/>
      <c r="MJN103" s="1417"/>
      <c r="MJO103" s="1436"/>
      <c r="MJP103" s="1436"/>
      <c r="MJQ103" s="1437"/>
      <c r="MJR103" s="1438"/>
      <c r="MJS103" s="1416"/>
      <c r="MJT103" s="1417"/>
      <c r="MJU103" s="1436"/>
      <c r="MJV103" s="1436"/>
      <c r="MJW103" s="1437"/>
      <c r="MJX103" s="1438"/>
      <c r="MJY103" s="1416"/>
      <c r="MJZ103" s="1417"/>
      <c r="MKA103" s="1436"/>
      <c r="MKB103" s="1436"/>
      <c r="MKC103" s="1437"/>
      <c r="MKD103" s="1438"/>
      <c r="MKE103" s="1416"/>
      <c r="MKF103" s="1417"/>
      <c r="MKG103" s="1436"/>
      <c r="MKH103" s="1436"/>
      <c r="MKI103" s="1437"/>
      <c r="MKJ103" s="1438"/>
      <c r="MKK103" s="1416"/>
      <c r="MKL103" s="1417"/>
      <c r="MKM103" s="1436"/>
      <c r="MKN103" s="1436"/>
      <c r="MKO103" s="1437"/>
      <c r="MKP103" s="1438"/>
      <c r="MKQ103" s="1416"/>
      <c r="MKR103" s="1417"/>
      <c r="MKS103" s="1436"/>
      <c r="MKT103" s="1436"/>
      <c r="MKU103" s="1437"/>
      <c r="MKV103" s="1438"/>
      <c r="MKW103" s="1416"/>
      <c r="MKX103" s="1417"/>
      <c r="MKY103" s="1436"/>
      <c r="MKZ103" s="1436"/>
      <c r="MLA103" s="1437"/>
      <c r="MLB103" s="1438"/>
      <c r="MLC103" s="1416"/>
      <c r="MLD103" s="1417"/>
      <c r="MLE103" s="1436"/>
      <c r="MLF103" s="1436"/>
      <c r="MLG103" s="1437"/>
      <c r="MLH103" s="1438"/>
      <c r="MLI103" s="1416"/>
      <c r="MLJ103" s="1417"/>
      <c r="MLK103" s="1436"/>
      <c r="MLL103" s="1436"/>
      <c r="MLM103" s="1437"/>
      <c r="MLN103" s="1438"/>
      <c r="MLO103" s="1416"/>
      <c r="MLP103" s="1417"/>
      <c r="MLQ103" s="1436"/>
      <c r="MLR103" s="1436"/>
      <c r="MLS103" s="1437"/>
      <c r="MLT103" s="1438"/>
      <c r="MLU103" s="1416"/>
      <c r="MLV103" s="1417"/>
      <c r="MLW103" s="1436"/>
      <c r="MLX103" s="1436"/>
      <c r="MLY103" s="1437"/>
      <c r="MLZ103" s="1438"/>
      <c r="MMA103" s="1416"/>
      <c r="MMB103" s="1417"/>
      <c r="MMC103" s="1436"/>
      <c r="MMD103" s="1436"/>
      <c r="MME103" s="1437"/>
      <c r="MMF103" s="1438"/>
      <c r="MMG103" s="1416"/>
      <c r="MMH103" s="1417"/>
      <c r="MMI103" s="1436"/>
      <c r="MMJ103" s="1436"/>
      <c r="MMK103" s="1437"/>
      <c r="MML103" s="1438"/>
      <c r="MMM103" s="1416"/>
      <c r="MMN103" s="1417"/>
      <c r="MMO103" s="1436"/>
      <c r="MMP103" s="1436"/>
      <c r="MMQ103" s="1437"/>
      <c r="MMR103" s="1438"/>
      <c r="MMS103" s="1416"/>
      <c r="MMT103" s="1417"/>
      <c r="MMU103" s="1436"/>
      <c r="MMV103" s="1436"/>
      <c r="MMW103" s="1437"/>
      <c r="MMX103" s="1438"/>
      <c r="MMY103" s="1416"/>
      <c r="MMZ103" s="1417"/>
      <c r="MNA103" s="1436"/>
      <c r="MNB103" s="1436"/>
      <c r="MNC103" s="1437"/>
      <c r="MND103" s="1438"/>
      <c r="MNE103" s="1416"/>
      <c r="MNF103" s="1417"/>
      <c r="MNG103" s="1436"/>
      <c r="MNH103" s="1436"/>
      <c r="MNI103" s="1437"/>
      <c r="MNJ103" s="1438"/>
      <c r="MNK103" s="1416"/>
      <c r="MNL103" s="1417"/>
      <c r="MNM103" s="1436"/>
      <c r="MNN103" s="1436"/>
      <c r="MNO103" s="1437"/>
      <c r="MNP103" s="1438"/>
      <c r="MNQ103" s="1416"/>
      <c r="MNR103" s="1417"/>
      <c r="MNS103" s="1436"/>
      <c r="MNT103" s="1436"/>
      <c r="MNU103" s="1437"/>
      <c r="MNV103" s="1438"/>
      <c r="MNW103" s="1416"/>
      <c r="MNX103" s="1417"/>
      <c r="MNY103" s="1436"/>
      <c r="MNZ103" s="1436"/>
      <c r="MOA103" s="1437"/>
      <c r="MOB103" s="1438"/>
      <c r="MOC103" s="1416"/>
      <c r="MOD103" s="1417"/>
      <c r="MOE103" s="1436"/>
      <c r="MOF103" s="1436"/>
      <c r="MOG103" s="1437"/>
      <c r="MOH103" s="1438"/>
      <c r="MOI103" s="1416"/>
      <c r="MOJ103" s="1417"/>
      <c r="MOK103" s="1436"/>
      <c r="MOL103" s="1436"/>
      <c r="MOM103" s="1437"/>
      <c r="MON103" s="1438"/>
      <c r="MOO103" s="1416"/>
      <c r="MOP103" s="1417"/>
      <c r="MOQ103" s="1436"/>
      <c r="MOR103" s="1436"/>
      <c r="MOS103" s="1437"/>
      <c r="MOT103" s="1438"/>
      <c r="MOU103" s="1416"/>
      <c r="MOV103" s="1417"/>
      <c r="MOW103" s="1436"/>
      <c r="MOX103" s="1436"/>
      <c r="MOY103" s="1437"/>
      <c r="MOZ103" s="1438"/>
      <c r="MPA103" s="1416"/>
      <c r="MPB103" s="1417"/>
      <c r="MPC103" s="1436"/>
      <c r="MPD103" s="1436"/>
      <c r="MPE103" s="1437"/>
      <c r="MPF103" s="1438"/>
      <c r="MPG103" s="1416"/>
      <c r="MPH103" s="1417"/>
      <c r="MPI103" s="1436"/>
      <c r="MPJ103" s="1436"/>
      <c r="MPK103" s="1437"/>
      <c r="MPL103" s="1438"/>
      <c r="MPM103" s="1416"/>
      <c r="MPN103" s="1417"/>
      <c r="MPO103" s="1436"/>
      <c r="MPP103" s="1436"/>
      <c r="MPQ103" s="1437"/>
      <c r="MPR103" s="1438"/>
      <c r="MPS103" s="1416"/>
      <c r="MPT103" s="1417"/>
      <c r="MPU103" s="1436"/>
      <c r="MPV103" s="1436"/>
      <c r="MPW103" s="1437"/>
      <c r="MPX103" s="1438"/>
      <c r="MPY103" s="1416"/>
      <c r="MPZ103" s="1417"/>
      <c r="MQA103" s="1436"/>
      <c r="MQB103" s="1436"/>
      <c r="MQC103" s="1437"/>
      <c r="MQD103" s="1438"/>
      <c r="MQE103" s="1416"/>
      <c r="MQF103" s="1417"/>
      <c r="MQG103" s="1436"/>
      <c r="MQH103" s="1436"/>
      <c r="MQI103" s="1437"/>
      <c r="MQJ103" s="1438"/>
      <c r="MQK103" s="1416"/>
      <c r="MQL103" s="1417"/>
      <c r="MQM103" s="1436"/>
      <c r="MQN103" s="1436"/>
      <c r="MQO103" s="1437"/>
      <c r="MQP103" s="1438"/>
      <c r="MQQ103" s="1416"/>
      <c r="MQR103" s="1417"/>
      <c r="MQS103" s="1436"/>
      <c r="MQT103" s="1436"/>
      <c r="MQU103" s="1437"/>
      <c r="MQV103" s="1438"/>
      <c r="MQW103" s="1416"/>
      <c r="MQX103" s="1417"/>
      <c r="MQY103" s="1436"/>
      <c r="MQZ103" s="1436"/>
      <c r="MRA103" s="1437"/>
      <c r="MRB103" s="1438"/>
      <c r="MRC103" s="1416"/>
      <c r="MRD103" s="1417"/>
      <c r="MRE103" s="1436"/>
      <c r="MRF103" s="1436"/>
      <c r="MRG103" s="1437"/>
      <c r="MRH103" s="1438"/>
      <c r="MRI103" s="1416"/>
      <c r="MRJ103" s="1417"/>
      <c r="MRK103" s="1436"/>
      <c r="MRL103" s="1436"/>
      <c r="MRM103" s="1437"/>
      <c r="MRN103" s="1438"/>
      <c r="MRO103" s="1416"/>
      <c r="MRP103" s="1417"/>
      <c r="MRQ103" s="1436"/>
      <c r="MRR103" s="1436"/>
      <c r="MRS103" s="1437"/>
      <c r="MRT103" s="1438"/>
      <c r="MRU103" s="1416"/>
      <c r="MRV103" s="1417"/>
      <c r="MRW103" s="1436"/>
      <c r="MRX103" s="1436"/>
      <c r="MRY103" s="1437"/>
      <c r="MRZ103" s="1438"/>
      <c r="MSA103" s="1416"/>
      <c r="MSB103" s="1417"/>
      <c r="MSC103" s="1436"/>
      <c r="MSD103" s="1436"/>
      <c r="MSE103" s="1437"/>
      <c r="MSF103" s="1438"/>
      <c r="MSG103" s="1416"/>
      <c r="MSH103" s="1417"/>
      <c r="MSI103" s="1436"/>
      <c r="MSJ103" s="1436"/>
      <c r="MSK103" s="1437"/>
      <c r="MSL103" s="1438"/>
      <c r="MSM103" s="1416"/>
      <c r="MSN103" s="1417"/>
      <c r="MSO103" s="1436"/>
      <c r="MSP103" s="1436"/>
      <c r="MSQ103" s="1437"/>
      <c r="MSR103" s="1438"/>
      <c r="MSS103" s="1416"/>
      <c r="MST103" s="1417"/>
      <c r="MSU103" s="1436"/>
      <c r="MSV103" s="1436"/>
      <c r="MSW103" s="1437"/>
      <c r="MSX103" s="1438"/>
      <c r="MSY103" s="1416"/>
      <c r="MSZ103" s="1417"/>
      <c r="MTA103" s="1436"/>
      <c r="MTB103" s="1436"/>
      <c r="MTC103" s="1437"/>
      <c r="MTD103" s="1438"/>
      <c r="MTE103" s="1416"/>
      <c r="MTF103" s="1417"/>
      <c r="MTG103" s="1436"/>
      <c r="MTH103" s="1436"/>
      <c r="MTI103" s="1437"/>
      <c r="MTJ103" s="1438"/>
      <c r="MTK103" s="1416"/>
      <c r="MTL103" s="1417"/>
      <c r="MTM103" s="1436"/>
      <c r="MTN103" s="1436"/>
      <c r="MTO103" s="1437"/>
      <c r="MTP103" s="1438"/>
      <c r="MTQ103" s="1416"/>
      <c r="MTR103" s="1417"/>
      <c r="MTS103" s="1436"/>
      <c r="MTT103" s="1436"/>
      <c r="MTU103" s="1437"/>
      <c r="MTV103" s="1438"/>
      <c r="MTW103" s="1416"/>
      <c r="MTX103" s="1417"/>
      <c r="MTY103" s="1436"/>
      <c r="MTZ103" s="1436"/>
      <c r="MUA103" s="1437"/>
      <c r="MUB103" s="1438"/>
      <c r="MUC103" s="1416"/>
      <c r="MUD103" s="1417"/>
      <c r="MUE103" s="1436"/>
      <c r="MUF103" s="1436"/>
      <c r="MUG103" s="1437"/>
      <c r="MUH103" s="1438"/>
      <c r="MUI103" s="1416"/>
      <c r="MUJ103" s="1417"/>
      <c r="MUK103" s="1436"/>
      <c r="MUL103" s="1436"/>
      <c r="MUM103" s="1437"/>
      <c r="MUN103" s="1438"/>
      <c r="MUO103" s="1416"/>
      <c r="MUP103" s="1417"/>
      <c r="MUQ103" s="1436"/>
      <c r="MUR103" s="1436"/>
      <c r="MUS103" s="1437"/>
      <c r="MUT103" s="1438"/>
      <c r="MUU103" s="1416"/>
      <c r="MUV103" s="1417"/>
      <c r="MUW103" s="1436"/>
      <c r="MUX103" s="1436"/>
      <c r="MUY103" s="1437"/>
      <c r="MUZ103" s="1438"/>
      <c r="MVA103" s="1416"/>
      <c r="MVB103" s="1417"/>
      <c r="MVC103" s="1436"/>
      <c r="MVD103" s="1436"/>
      <c r="MVE103" s="1437"/>
      <c r="MVF103" s="1438"/>
      <c r="MVG103" s="1416"/>
      <c r="MVH103" s="1417"/>
      <c r="MVI103" s="1436"/>
      <c r="MVJ103" s="1436"/>
      <c r="MVK103" s="1437"/>
      <c r="MVL103" s="1438"/>
      <c r="MVM103" s="1416"/>
      <c r="MVN103" s="1417"/>
      <c r="MVO103" s="1436"/>
      <c r="MVP103" s="1436"/>
      <c r="MVQ103" s="1437"/>
      <c r="MVR103" s="1438"/>
      <c r="MVS103" s="1416"/>
      <c r="MVT103" s="1417"/>
      <c r="MVU103" s="1436"/>
      <c r="MVV103" s="1436"/>
      <c r="MVW103" s="1437"/>
      <c r="MVX103" s="1438"/>
      <c r="MVY103" s="1416"/>
      <c r="MVZ103" s="1417"/>
      <c r="MWA103" s="1436"/>
      <c r="MWB103" s="1436"/>
      <c r="MWC103" s="1437"/>
      <c r="MWD103" s="1438"/>
      <c r="MWE103" s="1416"/>
      <c r="MWF103" s="1417"/>
      <c r="MWG103" s="1436"/>
      <c r="MWH103" s="1436"/>
      <c r="MWI103" s="1437"/>
      <c r="MWJ103" s="1438"/>
      <c r="MWK103" s="1416"/>
      <c r="MWL103" s="1417"/>
      <c r="MWM103" s="1436"/>
      <c r="MWN103" s="1436"/>
      <c r="MWO103" s="1437"/>
      <c r="MWP103" s="1438"/>
      <c r="MWQ103" s="1416"/>
      <c r="MWR103" s="1417"/>
      <c r="MWS103" s="1436"/>
      <c r="MWT103" s="1436"/>
      <c r="MWU103" s="1437"/>
      <c r="MWV103" s="1438"/>
      <c r="MWW103" s="1416"/>
      <c r="MWX103" s="1417"/>
      <c r="MWY103" s="1436"/>
      <c r="MWZ103" s="1436"/>
      <c r="MXA103" s="1437"/>
      <c r="MXB103" s="1438"/>
      <c r="MXC103" s="1416"/>
      <c r="MXD103" s="1417"/>
      <c r="MXE103" s="1436"/>
      <c r="MXF103" s="1436"/>
      <c r="MXG103" s="1437"/>
      <c r="MXH103" s="1438"/>
      <c r="MXI103" s="1416"/>
      <c r="MXJ103" s="1417"/>
      <c r="MXK103" s="1436"/>
      <c r="MXL103" s="1436"/>
      <c r="MXM103" s="1437"/>
      <c r="MXN103" s="1438"/>
      <c r="MXO103" s="1416"/>
      <c r="MXP103" s="1417"/>
      <c r="MXQ103" s="1436"/>
      <c r="MXR103" s="1436"/>
      <c r="MXS103" s="1437"/>
      <c r="MXT103" s="1438"/>
      <c r="MXU103" s="1416"/>
      <c r="MXV103" s="1417"/>
      <c r="MXW103" s="1436"/>
      <c r="MXX103" s="1436"/>
      <c r="MXY103" s="1437"/>
      <c r="MXZ103" s="1438"/>
      <c r="MYA103" s="1416"/>
      <c r="MYB103" s="1417"/>
      <c r="MYC103" s="1436"/>
      <c r="MYD103" s="1436"/>
      <c r="MYE103" s="1437"/>
      <c r="MYF103" s="1438"/>
      <c r="MYG103" s="1416"/>
      <c r="MYH103" s="1417"/>
      <c r="MYI103" s="1436"/>
      <c r="MYJ103" s="1436"/>
      <c r="MYK103" s="1437"/>
      <c r="MYL103" s="1438"/>
      <c r="MYM103" s="1416"/>
      <c r="MYN103" s="1417"/>
      <c r="MYO103" s="1436"/>
      <c r="MYP103" s="1436"/>
      <c r="MYQ103" s="1437"/>
      <c r="MYR103" s="1438"/>
      <c r="MYS103" s="1416"/>
      <c r="MYT103" s="1417"/>
      <c r="MYU103" s="1436"/>
      <c r="MYV103" s="1436"/>
      <c r="MYW103" s="1437"/>
      <c r="MYX103" s="1438"/>
      <c r="MYY103" s="1416"/>
      <c r="MYZ103" s="1417"/>
      <c r="MZA103" s="1436"/>
      <c r="MZB103" s="1436"/>
      <c r="MZC103" s="1437"/>
      <c r="MZD103" s="1438"/>
      <c r="MZE103" s="1416"/>
      <c r="MZF103" s="1417"/>
      <c r="MZG103" s="1436"/>
      <c r="MZH103" s="1436"/>
      <c r="MZI103" s="1437"/>
      <c r="MZJ103" s="1438"/>
      <c r="MZK103" s="1416"/>
      <c r="MZL103" s="1417"/>
      <c r="MZM103" s="1436"/>
      <c r="MZN103" s="1436"/>
      <c r="MZO103" s="1437"/>
      <c r="MZP103" s="1438"/>
      <c r="MZQ103" s="1416"/>
      <c r="MZR103" s="1417"/>
      <c r="MZS103" s="1436"/>
      <c r="MZT103" s="1436"/>
      <c r="MZU103" s="1437"/>
      <c r="MZV103" s="1438"/>
      <c r="MZW103" s="1416"/>
      <c r="MZX103" s="1417"/>
      <c r="MZY103" s="1436"/>
      <c r="MZZ103" s="1436"/>
      <c r="NAA103" s="1437"/>
      <c r="NAB103" s="1438"/>
      <c r="NAC103" s="1416"/>
      <c r="NAD103" s="1417"/>
      <c r="NAE103" s="1436"/>
      <c r="NAF103" s="1436"/>
      <c r="NAG103" s="1437"/>
      <c r="NAH103" s="1438"/>
      <c r="NAI103" s="1416"/>
      <c r="NAJ103" s="1417"/>
      <c r="NAK103" s="1436"/>
      <c r="NAL103" s="1436"/>
      <c r="NAM103" s="1437"/>
      <c r="NAN103" s="1438"/>
      <c r="NAO103" s="1416"/>
      <c r="NAP103" s="1417"/>
      <c r="NAQ103" s="1436"/>
      <c r="NAR103" s="1436"/>
      <c r="NAS103" s="1437"/>
      <c r="NAT103" s="1438"/>
      <c r="NAU103" s="1416"/>
      <c r="NAV103" s="1417"/>
      <c r="NAW103" s="1436"/>
      <c r="NAX103" s="1436"/>
      <c r="NAY103" s="1437"/>
      <c r="NAZ103" s="1438"/>
      <c r="NBA103" s="1416"/>
      <c r="NBB103" s="1417"/>
      <c r="NBC103" s="1436"/>
      <c r="NBD103" s="1436"/>
      <c r="NBE103" s="1437"/>
      <c r="NBF103" s="1438"/>
      <c r="NBG103" s="1416"/>
      <c r="NBH103" s="1417"/>
      <c r="NBI103" s="1436"/>
      <c r="NBJ103" s="1436"/>
      <c r="NBK103" s="1437"/>
      <c r="NBL103" s="1438"/>
      <c r="NBM103" s="1416"/>
      <c r="NBN103" s="1417"/>
      <c r="NBO103" s="1436"/>
      <c r="NBP103" s="1436"/>
      <c r="NBQ103" s="1437"/>
      <c r="NBR103" s="1438"/>
      <c r="NBS103" s="1416"/>
      <c r="NBT103" s="1417"/>
      <c r="NBU103" s="1436"/>
      <c r="NBV103" s="1436"/>
      <c r="NBW103" s="1437"/>
      <c r="NBX103" s="1438"/>
      <c r="NBY103" s="1416"/>
      <c r="NBZ103" s="1417"/>
      <c r="NCA103" s="1436"/>
      <c r="NCB103" s="1436"/>
      <c r="NCC103" s="1437"/>
      <c r="NCD103" s="1438"/>
      <c r="NCE103" s="1416"/>
      <c r="NCF103" s="1417"/>
      <c r="NCG103" s="1436"/>
      <c r="NCH103" s="1436"/>
      <c r="NCI103" s="1437"/>
      <c r="NCJ103" s="1438"/>
      <c r="NCK103" s="1416"/>
      <c r="NCL103" s="1417"/>
      <c r="NCM103" s="1436"/>
      <c r="NCN103" s="1436"/>
      <c r="NCO103" s="1437"/>
      <c r="NCP103" s="1438"/>
      <c r="NCQ103" s="1416"/>
      <c r="NCR103" s="1417"/>
      <c r="NCS103" s="1436"/>
      <c r="NCT103" s="1436"/>
      <c r="NCU103" s="1437"/>
      <c r="NCV103" s="1438"/>
      <c r="NCW103" s="1416"/>
      <c r="NCX103" s="1417"/>
      <c r="NCY103" s="1436"/>
      <c r="NCZ103" s="1436"/>
      <c r="NDA103" s="1437"/>
      <c r="NDB103" s="1438"/>
      <c r="NDC103" s="1416"/>
      <c r="NDD103" s="1417"/>
      <c r="NDE103" s="1436"/>
      <c r="NDF103" s="1436"/>
      <c r="NDG103" s="1437"/>
      <c r="NDH103" s="1438"/>
      <c r="NDI103" s="1416"/>
      <c r="NDJ103" s="1417"/>
      <c r="NDK103" s="1436"/>
      <c r="NDL103" s="1436"/>
      <c r="NDM103" s="1437"/>
      <c r="NDN103" s="1438"/>
      <c r="NDO103" s="1416"/>
      <c r="NDP103" s="1417"/>
      <c r="NDQ103" s="1436"/>
      <c r="NDR103" s="1436"/>
      <c r="NDS103" s="1437"/>
      <c r="NDT103" s="1438"/>
      <c r="NDU103" s="1416"/>
      <c r="NDV103" s="1417"/>
      <c r="NDW103" s="1436"/>
      <c r="NDX103" s="1436"/>
      <c r="NDY103" s="1437"/>
      <c r="NDZ103" s="1438"/>
      <c r="NEA103" s="1416"/>
      <c r="NEB103" s="1417"/>
      <c r="NEC103" s="1436"/>
      <c r="NED103" s="1436"/>
      <c r="NEE103" s="1437"/>
      <c r="NEF103" s="1438"/>
      <c r="NEG103" s="1416"/>
      <c r="NEH103" s="1417"/>
      <c r="NEI103" s="1436"/>
      <c r="NEJ103" s="1436"/>
      <c r="NEK103" s="1437"/>
      <c r="NEL103" s="1438"/>
      <c r="NEM103" s="1416"/>
      <c r="NEN103" s="1417"/>
      <c r="NEO103" s="1436"/>
      <c r="NEP103" s="1436"/>
      <c r="NEQ103" s="1437"/>
      <c r="NER103" s="1438"/>
      <c r="NES103" s="1416"/>
      <c r="NET103" s="1417"/>
      <c r="NEU103" s="1436"/>
      <c r="NEV103" s="1436"/>
      <c r="NEW103" s="1437"/>
      <c r="NEX103" s="1438"/>
      <c r="NEY103" s="1416"/>
      <c r="NEZ103" s="1417"/>
      <c r="NFA103" s="1436"/>
      <c r="NFB103" s="1436"/>
      <c r="NFC103" s="1437"/>
      <c r="NFD103" s="1438"/>
      <c r="NFE103" s="1416"/>
      <c r="NFF103" s="1417"/>
      <c r="NFG103" s="1436"/>
      <c r="NFH103" s="1436"/>
      <c r="NFI103" s="1437"/>
      <c r="NFJ103" s="1438"/>
      <c r="NFK103" s="1416"/>
      <c r="NFL103" s="1417"/>
      <c r="NFM103" s="1436"/>
      <c r="NFN103" s="1436"/>
      <c r="NFO103" s="1437"/>
      <c r="NFP103" s="1438"/>
      <c r="NFQ103" s="1416"/>
      <c r="NFR103" s="1417"/>
      <c r="NFS103" s="1436"/>
      <c r="NFT103" s="1436"/>
      <c r="NFU103" s="1437"/>
      <c r="NFV103" s="1438"/>
      <c r="NFW103" s="1416"/>
      <c r="NFX103" s="1417"/>
      <c r="NFY103" s="1436"/>
      <c r="NFZ103" s="1436"/>
      <c r="NGA103" s="1437"/>
      <c r="NGB103" s="1438"/>
      <c r="NGC103" s="1416"/>
      <c r="NGD103" s="1417"/>
      <c r="NGE103" s="1436"/>
      <c r="NGF103" s="1436"/>
      <c r="NGG103" s="1437"/>
      <c r="NGH103" s="1438"/>
      <c r="NGI103" s="1416"/>
      <c r="NGJ103" s="1417"/>
      <c r="NGK103" s="1436"/>
      <c r="NGL103" s="1436"/>
      <c r="NGM103" s="1437"/>
      <c r="NGN103" s="1438"/>
      <c r="NGO103" s="1416"/>
      <c r="NGP103" s="1417"/>
      <c r="NGQ103" s="1436"/>
      <c r="NGR103" s="1436"/>
      <c r="NGS103" s="1437"/>
      <c r="NGT103" s="1438"/>
      <c r="NGU103" s="1416"/>
      <c r="NGV103" s="1417"/>
      <c r="NGW103" s="1436"/>
      <c r="NGX103" s="1436"/>
      <c r="NGY103" s="1437"/>
      <c r="NGZ103" s="1438"/>
      <c r="NHA103" s="1416"/>
      <c r="NHB103" s="1417"/>
      <c r="NHC103" s="1436"/>
      <c r="NHD103" s="1436"/>
      <c r="NHE103" s="1437"/>
      <c r="NHF103" s="1438"/>
      <c r="NHG103" s="1416"/>
      <c r="NHH103" s="1417"/>
      <c r="NHI103" s="1436"/>
      <c r="NHJ103" s="1436"/>
      <c r="NHK103" s="1437"/>
      <c r="NHL103" s="1438"/>
      <c r="NHM103" s="1416"/>
      <c r="NHN103" s="1417"/>
      <c r="NHO103" s="1436"/>
      <c r="NHP103" s="1436"/>
      <c r="NHQ103" s="1437"/>
      <c r="NHR103" s="1438"/>
      <c r="NHS103" s="1416"/>
      <c r="NHT103" s="1417"/>
      <c r="NHU103" s="1436"/>
      <c r="NHV103" s="1436"/>
      <c r="NHW103" s="1437"/>
      <c r="NHX103" s="1438"/>
      <c r="NHY103" s="1416"/>
      <c r="NHZ103" s="1417"/>
      <c r="NIA103" s="1436"/>
      <c r="NIB103" s="1436"/>
      <c r="NIC103" s="1437"/>
      <c r="NID103" s="1438"/>
      <c r="NIE103" s="1416"/>
      <c r="NIF103" s="1417"/>
      <c r="NIG103" s="1436"/>
      <c r="NIH103" s="1436"/>
      <c r="NII103" s="1437"/>
      <c r="NIJ103" s="1438"/>
      <c r="NIK103" s="1416"/>
      <c r="NIL103" s="1417"/>
      <c r="NIM103" s="1436"/>
      <c r="NIN103" s="1436"/>
      <c r="NIO103" s="1437"/>
      <c r="NIP103" s="1438"/>
      <c r="NIQ103" s="1416"/>
      <c r="NIR103" s="1417"/>
      <c r="NIS103" s="1436"/>
      <c r="NIT103" s="1436"/>
      <c r="NIU103" s="1437"/>
      <c r="NIV103" s="1438"/>
      <c r="NIW103" s="1416"/>
      <c r="NIX103" s="1417"/>
      <c r="NIY103" s="1436"/>
      <c r="NIZ103" s="1436"/>
      <c r="NJA103" s="1437"/>
      <c r="NJB103" s="1438"/>
      <c r="NJC103" s="1416"/>
      <c r="NJD103" s="1417"/>
      <c r="NJE103" s="1436"/>
      <c r="NJF103" s="1436"/>
      <c r="NJG103" s="1437"/>
      <c r="NJH103" s="1438"/>
      <c r="NJI103" s="1416"/>
      <c r="NJJ103" s="1417"/>
      <c r="NJK103" s="1436"/>
      <c r="NJL103" s="1436"/>
      <c r="NJM103" s="1437"/>
      <c r="NJN103" s="1438"/>
      <c r="NJO103" s="1416"/>
      <c r="NJP103" s="1417"/>
      <c r="NJQ103" s="1436"/>
      <c r="NJR103" s="1436"/>
      <c r="NJS103" s="1437"/>
      <c r="NJT103" s="1438"/>
      <c r="NJU103" s="1416"/>
      <c r="NJV103" s="1417"/>
      <c r="NJW103" s="1436"/>
      <c r="NJX103" s="1436"/>
      <c r="NJY103" s="1437"/>
      <c r="NJZ103" s="1438"/>
      <c r="NKA103" s="1416"/>
      <c r="NKB103" s="1417"/>
      <c r="NKC103" s="1436"/>
      <c r="NKD103" s="1436"/>
      <c r="NKE103" s="1437"/>
      <c r="NKF103" s="1438"/>
      <c r="NKG103" s="1416"/>
      <c r="NKH103" s="1417"/>
      <c r="NKI103" s="1436"/>
      <c r="NKJ103" s="1436"/>
      <c r="NKK103" s="1437"/>
      <c r="NKL103" s="1438"/>
      <c r="NKM103" s="1416"/>
      <c r="NKN103" s="1417"/>
      <c r="NKO103" s="1436"/>
      <c r="NKP103" s="1436"/>
      <c r="NKQ103" s="1437"/>
      <c r="NKR103" s="1438"/>
      <c r="NKS103" s="1416"/>
      <c r="NKT103" s="1417"/>
      <c r="NKU103" s="1436"/>
      <c r="NKV103" s="1436"/>
      <c r="NKW103" s="1437"/>
      <c r="NKX103" s="1438"/>
      <c r="NKY103" s="1416"/>
      <c r="NKZ103" s="1417"/>
      <c r="NLA103" s="1436"/>
      <c r="NLB103" s="1436"/>
      <c r="NLC103" s="1437"/>
      <c r="NLD103" s="1438"/>
      <c r="NLE103" s="1416"/>
      <c r="NLF103" s="1417"/>
      <c r="NLG103" s="1436"/>
      <c r="NLH103" s="1436"/>
      <c r="NLI103" s="1437"/>
      <c r="NLJ103" s="1438"/>
      <c r="NLK103" s="1416"/>
      <c r="NLL103" s="1417"/>
      <c r="NLM103" s="1436"/>
      <c r="NLN103" s="1436"/>
      <c r="NLO103" s="1437"/>
      <c r="NLP103" s="1438"/>
      <c r="NLQ103" s="1416"/>
      <c r="NLR103" s="1417"/>
      <c r="NLS103" s="1436"/>
      <c r="NLT103" s="1436"/>
      <c r="NLU103" s="1437"/>
      <c r="NLV103" s="1438"/>
      <c r="NLW103" s="1416"/>
      <c r="NLX103" s="1417"/>
      <c r="NLY103" s="1436"/>
      <c r="NLZ103" s="1436"/>
      <c r="NMA103" s="1437"/>
      <c r="NMB103" s="1438"/>
      <c r="NMC103" s="1416"/>
      <c r="NMD103" s="1417"/>
      <c r="NME103" s="1436"/>
      <c r="NMF103" s="1436"/>
      <c r="NMG103" s="1437"/>
      <c r="NMH103" s="1438"/>
      <c r="NMI103" s="1416"/>
      <c r="NMJ103" s="1417"/>
      <c r="NMK103" s="1436"/>
      <c r="NML103" s="1436"/>
      <c r="NMM103" s="1437"/>
      <c r="NMN103" s="1438"/>
      <c r="NMO103" s="1416"/>
      <c r="NMP103" s="1417"/>
      <c r="NMQ103" s="1436"/>
      <c r="NMR103" s="1436"/>
      <c r="NMS103" s="1437"/>
      <c r="NMT103" s="1438"/>
      <c r="NMU103" s="1416"/>
      <c r="NMV103" s="1417"/>
      <c r="NMW103" s="1436"/>
      <c r="NMX103" s="1436"/>
      <c r="NMY103" s="1437"/>
      <c r="NMZ103" s="1438"/>
      <c r="NNA103" s="1416"/>
      <c r="NNB103" s="1417"/>
      <c r="NNC103" s="1436"/>
      <c r="NND103" s="1436"/>
      <c r="NNE103" s="1437"/>
      <c r="NNF103" s="1438"/>
      <c r="NNG103" s="1416"/>
      <c r="NNH103" s="1417"/>
      <c r="NNI103" s="1436"/>
      <c r="NNJ103" s="1436"/>
      <c r="NNK103" s="1437"/>
      <c r="NNL103" s="1438"/>
      <c r="NNM103" s="1416"/>
      <c r="NNN103" s="1417"/>
      <c r="NNO103" s="1436"/>
      <c r="NNP103" s="1436"/>
      <c r="NNQ103" s="1437"/>
      <c r="NNR103" s="1438"/>
      <c r="NNS103" s="1416"/>
      <c r="NNT103" s="1417"/>
      <c r="NNU103" s="1436"/>
      <c r="NNV103" s="1436"/>
      <c r="NNW103" s="1437"/>
      <c r="NNX103" s="1438"/>
      <c r="NNY103" s="1416"/>
      <c r="NNZ103" s="1417"/>
      <c r="NOA103" s="1436"/>
      <c r="NOB103" s="1436"/>
      <c r="NOC103" s="1437"/>
      <c r="NOD103" s="1438"/>
      <c r="NOE103" s="1416"/>
      <c r="NOF103" s="1417"/>
      <c r="NOG103" s="1436"/>
      <c r="NOH103" s="1436"/>
      <c r="NOI103" s="1437"/>
      <c r="NOJ103" s="1438"/>
      <c r="NOK103" s="1416"/>
      <c r="NOL103" s="1417"/>
      <c r="NOM103" s="1436"/>
      <c r="NON103" s="1436"/>
      <c r="NOO103" s="1437"/>
      <c r="NOP103" s="1438"/>
      <c r="NOQ103" s="1416"/>
      <c r="NOR103" s="1417"/>
      <c r="NOS103" s="1436"/>
      <c r="NOT103" s="1436"/>
      <c r="NOU103" s="1437"/>
      <c r="NOV103" s="1438"/>
      <c r="NOW103" s="1416"/>
      <c r="NOX103" s="1417"/>
      <c r="NOY103" s="1436"/>
      <c r="NOZ103" s="1436"/>
      <c r="NPA103" s="1437"/>
      <c r="NPB103" s="1438"/>
      <c r="NPC103" s="1416"/>
      <c r="NPD103" s="1417"/>
      <c r="NPE103" s="1436"/>
      <c r="NPF103" s="1436"/>
      <c r="NPG103" s="1437"/>
      <c r="NPH103" s="1438"/>
      <c r="NPI103" s="1416"/>
      <c r="NPJ103" s="1417"/>
      <c r="NPK103" s="1436"/>
      <c r="NPL103" s="1436"/>
      <c r="NPM103" s="1437"/>
      <c r="NPN103" s="1438"/>
      <c r="NPO103" s="1416"/>
      <c r="NPP103" s="1417"/>
      <c r="NPQ103" s="1436"/>
      <c r="NPR103" s="1436"/>
      <c r="NPS103" s="1437"/>
      <c r="NPT103" s="1438"/>
      <c r="NPU103" s="1416"/>
      <c r="NPV103" s="1417"/>
      <c r="NPW103" s="1436"/>
      <c r="NPX103" s="1436"/>
      <c r="NPY103" s="1437"/>
      <c r="NPZ103" s="1438"/>
      <c r="NQA103" s="1416"/>
      <c r="NQB103" s="1417"/>
      <c r="NQC103" s="1436"/>
      <c r="NQD103" s="1436"/>
      <c r="NQE103" s="1437"/>
      <c r="NQF103" s="1438"/>
      <c r="NQG103" s="1416"/>
      <c r="NQH103" s="1417"/>
      <c r="NQI103" s="1436"/>
      <c r="NQJ103" s="1436"/>
      <c r="NQK103" s="1437"/>
      <c r="NQL103" s="1438"/>
      <c r="NQM103" s="1416"/>
      <c r="NQN103" s="1417"/>
      <c r="NQO103" s="1436"/>
      <c r="NQP103" s="1436"/>
      <c r="NQQ103" s="1437"/>
      <c r="NQR103" s="1438"/>
      <c r="NQS103" s="1416"/>
      <c r="NQT103" s="1417"/>
      <c r="NQU103" s="1436"/>
      <c r="NQV103" s="1436"/>
      <c r="NQW103" s="1437"/>
      <c r="NQX103" s="1438"/>
      <c r="NQY103" s="1416"/>
      <c r="NQZ103" s="1417"/>
      <c r="NRA103" s="1436"/>
      <c r="NRB103" s="1436"/>
      <c r="NRC103" s="1437"/>
      <c r="NRD103" s="1438"/>
      <c r="NRE103" s="1416"/>
      <c r="NRF103" s="1417"/>
      <c r="NRG103" s="1436"/>
      <c r="NRH103" s="1436"/>
      <c r="NRI103" s="1437"/>
      <c r="NRJ103" s="1438"/>
      <c r="NRK103" s="1416"/>
      <c r="NRL103" s="1417"/>
      <c r="NRM103" s="1436"/>
      <c r="NRN103" s="1436"/>
      <c r="NRO103" s="1437"/>
      <c r="NRP103" s="1438"/>
      <c r="NRQ103" s="1416"/>
      <c r="NRR103" s="1417"/>
      <c r="NRS103" s="1436"/>
      <c r="NRT103" s="1436"/>
      <c r="NRU103" s="1437"/>
      <c r="NRV103" s="1438"/>
      <c r="NRW103" s="1416"/>
      <c r="NRX103" s="1417"/>
      <c r="NRY103" s="1436"/>
      <c r="NRZ103" s="1436"/>
      <c r="NSA103" s="1437"/>
      <c r="NSB103" s="1438"/>
      <c r="NSC103" s="1416"/>
      <c r="NSD103" s="1417"/>
      <c r="NSE103" s="1436"/>
      <c r="NSF103" s="1436"/>
      <c r="NSG103" s="1437"/>
      <c r="NSH103" s="1438"/>
      <c r="NSI103" s="1416"/>
      <c r="NSJ103" s="1417"/>
      <c r="NSK103" s="1436"/>
      <c r="NSL103" s="1436"/>
      <c r="NSM103" s="1437"/>
      <c r="NSN103" s="1438"/>
      <c r="NSO103" s="1416"/>
      <c r="NSP103" s="1417"/>
      <c r="NSQ103" s="1436"/>
      <c r="NSR103" s="1436"/>
      <c r="NSS103" s="1437"/>
      <c r="NST103" s="1438"/>
      <c r="NSU103" s="1416"/>
      <c r="NSV103" s="1417"/>
      <c r="NSW103" s="1436"/>
      <c r="NSX103" s="1436"/>
      <c r="NSY103" s="1437"/>
      <c r="NSZ103" s="1438"/>
      <c r="NTA103" s="1416"/>
      <c r="NTB103" s="1417"/>
      <c r="NTC103" s="1436"/>
      <c r="NTD103" s="1436"/>
      <c r="NTE103" s="1437"/>
      <c r="NTF103" s="1438"/>
      <c r="NTG103" s="1416"/>
      <c r="NTH103" s="1417"/>
      <c r="NTI103" s="1436"/>
      <c r="NTJ103" s="1436"/>
      <c r="NTK103" s="1437"/>
      <c r="NTL103" s="1438"/>
      <c r="NTM103" s="1416"/>
      <c r="NTN103" s="1417"/>
      <c r="NTO103" s="1436"/>
      <c r="NTP103" s="1436"/>
      <c r="NTQ103" s="1437"/>
      <c r="NTR103" s="1438"/>
      <c r="NTS103" s="1416"/>
      <c r="NTT103" s="1417"/>
      <c r="NTU103" s="1436"/>
      <c r="NTV103" s="1436"/>
      <c r="NTW103" s="1437"/>
      <c r="NTX103" s="1438"/>
      <c r="NTY103" s="1416"/>
      <c r="NTZ103" s="1417"/>
      <c r="NUA103" s="1436"/>
      <c r="NUB103" s="1436"/>
      <c r="NUC103" s="1437"/>
      <c r="NUD103" s="1438"/>
      <c r="NUE103" s="1416"/>
      <c r="NUF103" s="1417"/>
      <c r="NUG103" s="1436"/>
      <c r="NUH103" s="1436"/>
      <c r="NUI103" s="1437"/>
      <c r="NUJ103" s="1438"/>
      <c r="NUK103" s="1416"/>
      <c r="NUL103" s="1417"/>
      <c r="NUM103" s="1436"/>
      <c r="NUN103" s="1436"/>
      <c r="NUO103" s="1437"/>
      <c r="NUP103" s="1438"/>
      <c r="NUQ103" s="1416"/>
      <c r="NUR103" s="1417"/>
      <c r="NUS103" s="1436"/>
      <c r="NUT103" s="1436"/>
      <c r="NUU103" s="1437"/>
      <c r="NUV103" s="1438"/>
      <c r="NUW103" s="1416"/>
      <c r="NUX103" s="1417"/>
      <c r="NUY103" s="1436"/>
      <c r="NUZ103" s="1436"/>
      <c r="NVA103" s="1437"/>
      <c r="NVB103" s="1438"/>
      <c r="NVC103" s="1416"/>
      <c r="NVD103" s="1417"/>
      <c r="NVE103" s="1436"/>
      <c r="NVF103" s="1436"/>
      <c r="NVG103" s="1437"/>
      <c r="NVH103" s="1438"/>
      <c r="NVI103" s="1416"/>
      <c r="NVJ103" s="1417"/>
      <c r="NVK103" s="1436"/>
      <c r="NVL103" s="1436"/>
      <c r="NVM103" s="1437"/>
      <c r="NVN103" s="1438"/>
      <c r="NVO103" s="1416"/>
      <c r="NVP103" s="1417"/>
      <c r="NVQ103" s="1436"/>
      <c r="NVR103" s="1436"/>
      <c r="NVS103" s="1437"/>
      <c r="NVT103" s="1438"/>
      <c r="NVU103" s="1416"/>
      <c r="NVV103" s="1417"/>
      <c r="NVW103" s="1436"/>
      <c r="NVX103" s="1436"/>
      <c r="NVY103" s="1437"/>
      <c r="NVZ103" s="1438"/>
      <c r="NWA103" s="1416"/>
      <c r="NWB103" s="1417"/>
      <c r="NWC103" s="1436"/>
      <c r="NWD103" s="1436"/>
      <c r="NWE103" s="1437"/>
      <c r="NWF103" s="1438"/>
      <c r="NWG103" s="1416"/>
      <c r="NWH103" s="1417"/>
      <c r="NWI103" s="1436"/>
      <c r="NWJ103" s="1436"/>
      <c r="NWK103" s="1437"/>
      <c r="NWL103" s="1438"/>
      <c r="NWM103" s="1416"/>
      <c r="NWN103" s="1417"/>
      <c r="NWO103" s="1436"/>
      <c r="NWP103" s="1436"/>
      <c r="NWQ103" s="1437"/>
      <c r="NWR103" s="1438"/>
      <c r="NWS103" s="1416"/>
      <c r="NWT103" s="1417"/>
      <c r="NWU103" s="1436"/>
      <c r="NWV103" s="1436"/>
      <c r="NWW103" s="1437"/>
      <c r="NWX103" s="1438"/>
      <c r="NWY103" s="1416"/>
      <c r="NWZ103" s="1417"/>
      <c r="NXA103" s="1436"/>
      <c r="NXB103" s="1436"/>
      <c r="NXC103" s="1437"/>
      <c r="NXD103" s="1438"/>
      <c r="NXE103" s="1416"/>
      <c r="NXF103" s="1417"/>
      <c r="NXG103" s="1436"/>
      <c r="NXH103" s="1436"/>
      <c r="NXI103" s="1437"/>
      <c r="NXJ103" s="1438"/>
      <c r="NXK103" s="1416"/>
      <c r="NXL103" s="1417"/>
      <c r="NXM103" s="1436"/>
      <c r="NXN103" s="1436"/>
      <c r="NXO103" s="1437"/>
      <c r="NXP103" s="1438"/>
      <c r="NXQ103" s="1416"/>
      <c r="NXR103" s="1417"/>
      <c r="NXS103" s="1436"/>
      <c r="NXT103" s="1436"/>
      <c r="NXU103" s="1437"/>
      <c r="NXV103" s="1438"/>
      <c r="NXW103" s="1416"/>
      <c r="NXX103" s="1417"/>
      <c r="NXY103" s="1436"/>
      <c r="NXZ103" s="1436"/>
      <c r="NYA103" s="1437"/>
      <c r="NYB103" s="1438"/>
      <c r="NYC103" s="1416"/>
      <c r="NYD103" s="1417"/>
      <c r="NYE103" s="1436"/>
      <c r="NYF103" s="1436"/>
      <c r="NYG103" s="1437"/>
      <c r="NYH103" s="1438"/>
      <c r="NYI103" s="1416"/>
      <c r="NYJ103" s="1417"/>
      <c r="NYK103" s="1436"/>
      <c r="NYL103" s="1436"/>
      <c r="NYM103" s="1437"/>
      <c r="NYN103" s="1438"/>
      <c r="NYO103" s="1416"/>
      <c r="NYP103" s="1417"/>
      <c r="NYQ103" s="1436"/>
      <c r="NYR103" s="1436"/>
      <c r="NYS103" s="1437"/>
      <c r="NYT103" s="1438"/>
      <c r="NYU103" s="1416"/>
      <c r="NYV103" s="1417"/>
      <c r="NYW103" s="1436"/>
      <c r="NYX103" s="1436"/>
      <c r="NYY103" s="1437"/>
      <c r="NYZ103" s="1438"/>
      <c r="NZA103" s="1416"/>
      <c r="NZB103" s="1417"/>
      <c r="NZC103" s="1436"/>
      <c r="NZD103" s="1436"/>
      <c r="NZE103" s="1437"/>
      <c r="NZF103" s="1438"/>
      <c r="NZG103" s="1416"/>
      <c r="NZH103" s="1417"/>
      <c r="NZI103" s="1436"/>
      <c r="NZJ103" s="1436"/>
      <c r="NZK103" s="1437"/>
      <c r="NZL103" s="1438"/>
      <c r="NZM103" s="1416"/>
      <c r="NZN103" s="1417"/>
      <c r="NZO103" s="1436"/>
      <c r="NZP103" s="1436"/>
      <c r="NZQ103" s="1437"/>
      <c r="NZR103" s="1438"/>
      <c r="NZS103" s="1416"/>
      <c r="NZT103" s="1417"/>
      <c r="NZU103" s="1436"/>
      <c r="NZV103" s="1436"/>
      <c r="NZW103" s="1437"/>
      <c r="NZX103" s="1438"/>
      <c r="NZY103" s="1416"/>
      <c r="NZZ103" s="1417"/>
      <c r="OAA103" s="1436"/>
      <c r="OAB103" s="1436"/>
      <c r="OAC103" s="1437"/>
      <c r="OAD103" s="1438"/>
      <c r="OAE103" s="1416"/>
      <c r="OAF103" s="1417"/>
      <c r="OAG103" s="1436"/>
      <c r="OAH103" s="1436"/>
      <c r="OAI103" s="1437"/>
      <c r="OAJ103" s="1438"/>
      <c r="OAK103" s="1416"/>
      <c r="OAL103" s="1417"/>
      <c r="OAM103" s="1436"/>
      <c r="OAN103" s="1436"/>
      <c r="OAO103" s="1437"/>
      <c r="OAP103" s="1438"/>
      <c r="OAQ103" s="1416"/>
      <c r="OAR103" s="1417"/>
      <c r="OAS103" s="1436"/>
      <c r="OAT103" s="1436"/>
      <c r="OAU103" s="1437"/>
      <c r="OAV103" s="1438"/>
      <c r="OAW103" s="1416"/>
      <c r="OAX103" s="1417"/>
      <c r="OAY103" s="1436"/>
      <c r="OAZ103" s="1436"/>
      <c r="OBA103" s="1437"/>
      <c r="OBB103" s="1438"/>
      <c r="OBC103" s="1416"/>
      <c r="OBD103" s="1417"/>
      <c r="OBE103" s="1436"/>
      <c r="OBF103" s="1436"/>
      <c r="OBG103" s="1437"/>
      <c r="OBH103" s="1438"/>
      <c r="OBI103" s="1416"/>
      <c r="OBJ103" s="1417"/>
      <c r="OBK103" s="1436"/>
      <c r="OBL103" s="1436"/>
      <c r="OBM103" s="1437"/>
      <c r="OBN103" s="1438"/>
      <c r="OBO103" s="1416"/>
      <c r="OBP103" s="1417"/>
      <c r="OBQ103" s="1436"/>
      <c r="OBR103" s="1436"/>
      <c r="OBS103" s="1437"/>
      <c r="OBT103" s="1438"/>
      <c r="OBU103" s="1416"/>
      <c r="OBV103" s="1417"/>
      <c r="OBW103" s="1436"/>
      <c r="OBX103" s="1436"/>
      <c r="OBY103" s="1437"/>
      <c r="OBZ103" s="1438"/>
      <c r="OCA103" s="1416"/>
      <c r="OCB103" s="1417"/>
      <c r="OCC103" s="1436"/>
      <c r="OCD103" s="1436"/>
      <c r="OCE103" s="1437"/>
      <c r="OCF103" s="1438"/>
      <c r="OCG103" s="1416"/>
      <c r="OCH103" s="1417"/>
      <c r="OCI103" s="1436"/>
      <c r="OCJ103" s="1436"/>
      <c r="OCK103" s="1437"/>
      <c r="OCL103" s="1438"/>
      <c r="OCM103" s="1416"/>
      <c r="OCN103" s="1417"/>
      <c r="OCO103" s="1436"/>
      <c r="OCP103" s="1436"/>
      <c r="OCQ103" s="1437"/>
      <c r="OCR103" s="1438"/>
      <c r="OCS103" s="1416"/>
      <c r="OCT103" s="1417"/>
      <c r="OCU103" s="1436"/>
      <c r="OCV103" s="1436"/>
      <c r="OCW103" s="1437"/>
      <c r="OCX103" s="1438"/>
      <c r="OCY103" s="1416"/>
      <c r="OCZ103" s="1417"/>
      <c r="ODA103" s="1436"/>
      <c r="ODB103" s="1436"/>
      <c r="ODC103" s="1437"/>
      <c r="ODD103" s="1438"/>
      <c r="ODE103" s="1416"/>
      <c r="ODF103" s="1417"/>
      <c r="ODG103" s="1436"/>
      <c r="ODH103" s="1436"/>
      <c r="ODI103" s="1437"/>
      <c r="ODJ103" s="1438"/>
      <c r="ODK103" s="1416"/>
      <c r="ODL103" s="1417"/>
      <c r="ODM103" s="1436"/>
      <c r="ODN103" s="1436"/>
      <c r="ODO103" s="1437"/>
      <c r="ODP103" s="1438"/>
      <c r="ODQ103" s="1416"/>
      <c r="ODR103" s="1417"/>
      <c r="ODS103" s="1436"/>
      <c r="ODT103" s="1436"/>
      <c r="ODU103" s="1437"/>
      <c r="ODV103" s="1438"/>
      <c r="ODW103" s="1416"/>
      <c r="ODX103" s="1417"/>
      <c r="ODY103" s="1436"/>
      <c r="ODZ103" s="1436"/>
      <c r="OEA103" s="1437"/>
      <c r="OEB103" s="1438"/>
      <c r="OEC103" s="1416"/>
      <c r="OED103" s="1417"/>
      <c r="OEE103" s="1436"/>
      <c r="OEF103" s="1436"/>
      <c r="OEG103" s="1437"/>
      <c r="OEH103" s="1438"/>
      <c r="OEI103" s="1416"/>
      <c r="OEJ103" s="1417"/>
      <c r="OEK103" s="1436"/>
      <c r="OEL103" s="1436"/>
      <c r="OEM103" s="1437"/>
      <c r="OEN103" s="1438"/>
      <c r="OEO103" s="1416"/>
      <c r="OEP103" s="1417"/>
      <c r="OEQ103" s="1436"/>
      <c r="OER103" s="1436"/>
      <c r="OES103" s="1437"/>
      <c r="OET103" s="1438"/>
      <c r="OEU103" s="1416"/>
      <c r="OEV103" s="1417"/>
      <c r="OEW103" s="1436"/>
      <c r="OEX103" s="1436"/>
      <c r="OEY103" s="1437"/>
      <c r="OEZ103" s="1438"/>
      <c r="OFA103" s="1416"/>
      <c r="OFB103" s="1417"/>
      <c r="OFC103" s="1436"/>
      <c r="OFD103" s="1436"/>
      <c r="OFE103" s="1437"/>
      <c r="OFF103" s="1438"/>
      <c r="OFG103" s="1416"/>
      <c r="OFH103" s="1417"/>
      <c r="OFI103" s="1436"/>
      <c r="OFJ103" s="1436"/>
      <c r="OFK103" s="1437"/>
      <c r="OFL103" s="1438"/>
      <c r="OFM103" s="1416"/>
      <c r="OFN103" s="1417"/>
      <c r="OFO103" s="1436"/>
      <c r="OFP103" s="1436"/>
      <c r="OFQ103" s="1437"/>
      <c r="OFR103" s="1438"/>
      <c r="OFS103" s="1416"/>
      <c r="OFT103" s="1417"/>
      <c r="OFU103" s="1436"/>
      <c r="OFV103" s="1436"/>
      <c r="OFW103" s="1437"/>
      <c r="OFX103" s="1438"/>
      <c r="OFY103" s="1416"/>
      <c r="OFZ103" s="1417"/>
      <c r="OGA103" s="1436"/>
      <c r="OGB103" s="1436"/>
      <c r="OGC103" s="1437"/>
      <c r="OGD103" s="1438"/>
      <c r="OGE103" s="1416"/>
      <c r="OGF103" s="1417"/>
      <c r="OGG103" s="1436"/>
      <c r="OGH103" s="1436"/>
      <c r="OGI103" s="1437"/>
      <c r="OGJ103" s="1438"/>
      <c r="OGK103" s="1416"/>
      <c r="OGL103" s="1417"/>
      <c r="OGM103" s="1436"/>
      <c r="OGN103" s="1436"/>
      <c r="OGO103" s="1437"/>
      <c r="OGP103" s="1438"/>
      <c r="OGQ103" s="1416"/>
      <c r="OGR103" s="1417"/>
      <c r="OGS103" s="1436"/>
      <c r="OGT103" s="1436"/>
      <c r="OGU103" s="1437"/>
      <c r="OGV103" s="1438"/>
      <c r="OGW103" s="1416"/>
      <c r="OGX103" s="1417"/>
      <c r="OGY103" s="1436"/>
      <c r="OGZ103" s="1436"/>
      <c r="OHA103" s="1437"/>
      <c r="OHB103" s="1438"/>
      <c r="OHC103" s="1416"/>
      <c r="OHD103" s="1417"/>
      <c r="OHE103" s="1436"/>
      <c r="OHF103" s="1436"/>
      <c r="OHG103" s="1437"/>
      <c r="OHH103" s="1438"/>
      <c r="OHI103" s="1416"/>
      <c r="OHJ103" s="1417"/>
      <c r="OHK103" s="1436"/>
      <c r="OHL103" s="1436"/>
      <c r="OHM103" s="1437"/>
      <c r="OHN103" s="1438"/>
      <c r="OHO103" s="1416"/>
      <c r="OHP103" s="1417"/>
      <c r="OHQ103" s="1436"/>
      <c r="OHR103" s="1436"/>
      <c r="OHS103" s="1437"/>
      <c r="OHT103" s="1438"/>
      <c r="OHU103" s="1416"/>
      <c r="OHV103" s="1417"/>
      <c r="OHW103" s="1436"/>
      <c r="OHX103" s="1436"/>
      <c r="OHY103" s="1437"/>
      <c r="OHZ103" s="1438"/>
      <c r="OIA103" s="1416"/>
      <c r="OIB103" s="1417"/>
      <c r="OIC103" s="1436"/>
      <c r="OID103" s="1436"/>
      <c r="OIE103" s="1437"/>
      <c r="OIF103" s="1438"/>
      <c r="OIG103" s="1416"/>
      <c r="OIH103" s="1417"/>
      <c r="OII103" s="1436"/>
      <c r="OIJ103" s="1436"/>
      <c r="OIK103" s="1437"/>
      <c r="OIL103" s="1438"/>
      <c r="OIM103" s="1416"/>
      <c r="OIN103" s="1417"/>
      <c r="OIO103" s="1436"/>
      <c r="OIP103" s="1436"/>
      <c r="OIQ103" s="1437"/>
      <c r="OIR103" s="1438"/>
      <c r="OIS103" s="1416"/>
      <c r="OIT103" s="1417"/>
      <c r="OIU103" s="1436"/>
      <c r="OIV103" s="1436"/>
      <c r="OIW103" s="1437"/>
      <c r="OIX103" s="1438"/>
      <c r="OIY103" s="1416"/>
      <c r="OIZ103" s="1417"/>
      <c r="OJA103" s="1436"/>
      <c r="OJB103" s="1436"/>
      <c r="OJC103" s="1437"/>
      <c r="OJD103" s="1438"/>
      <c r="OJE103" s="1416"/>
      <c r="OJF103" s="1417"/>
      <c r="OJG103" s="1436"/>
      <c r="OJH103" s="1436"/>
      <c r="OJI103" s="1437"/>
      <c r="OJJ103" s="1438"/>
      <c r="OJK103" s="1416"/>
      <c r="OJL103" s="1417"/>
      <c r="OJM103" s="1436"/>
      <c r="OJN103" s="1436"/>
      <c r="OJO103" s="1437"/>
      <c r="OJP103" s="1438"/>
      <c r="OJQ103" s="1416"/>
      <c r="OJR103" s="1417"/>
      <c r="OJS103" s="1436"/>
      <c r="OJT103" s="1436"/>
      <c r="OJU103" s="1437"/>
      <c r="OJV103" s="1438"/>
      <c r="OJW103" s="1416"/>
      <c r="OJX103" s="1417"/>
      <c r="OJY103" s="1436"/>
      <c r="OJZ103" s="1436"/>
      <c r="OKA103" s="1437"/>
      <c r="OKB103" s="1438"/>
      <c r="OKC103" s="1416"/>
      <c r="OKD103" s="1417"/>
      <c r="OKE103" s="1436"/>
      <c r="OKF103" s="1436"/>
      <c r="OKG103" s="1437"/>
      <c r="OKH103" s="1438"/>
      <c r="OKI103" s="1416"/>
      <c r="OKJ103" s="1417"/>
      <c r="OKK103" s="1436"/>
      <c r="OKL103" s="1436"/>
      <c r="OKM103" s="1437"/>
      <c r="OKN103" s="1438"/>
      <c r="OKO103" s="1416"/>
      <c r="OKP103" s="1417"/>
      <c r="OKQ103" s="1436"/>
      <c r="OKR103" s="1436"/>
      <c r="OKS103" s="1437"/>
      <c r="OKT103" s="1438"/>
      <c r="OKU103" s="1416"/>
      <c r="OKV103" s="1417"/>
      <c r="OKW103" s="1436"/>
      <c r="OKX103" s="1436"/>
      <c r="OKY103" s="1437"/>
      <c r="OKZ103" s="1438"/>
      <c r="OLA103" s="1416"/>
      <c r="OLB103" s="1417"/>
      <c r="OLC103" s="1436"/>
      <c r="OLD103" s="1436"/>
      <c r="OLE103" s="1437"/>
      <c r="OLF103" s="1438"/>
      <c r="OLG103" s="1416"/>
      <c r="OLH103" s="1417"/>
      <c r="OLI103" s="1436"/>
      <c r="OLJ103" s="1436"/>
      <c r="OLK103" s="1437"/>
      <c r="OLL103" s="1438"/>
      <c r="OLM103" s="1416"/>
      <c r="OLN103" s="1417"/>
      <c r="OLO103" s="1436"/>
      <c r="OLP103" s="1436"/>
      <c r="OLQ103" s="1437"/>
      <c r="OLR103" s="1438"/>
      <c r="OLS103" s="1416"/>
      <c r="OLT103" s="1417"/>
      <c r="OLU103" s="1436"/>
      <c r="OLV103" s="1436"/>
      <c r="OLW103" s="1437"/>
      <c r="OLX103" s="1438"/>
      <c r="OLY103" s="1416"/>
      <c r="OLZ103" s="1417"/>
      <c r="OMA103" s="1436"/>
      <c r="OMB103" s="1436"/>
      <c r="OMC103" s="1437"/>
      <c r="OMD103" s="1438"/>
      <c r="OME103" s="1416"/>
      <c r="OMF103" s="1417"/>
      <c r="OMG103" s="1436"/>
      <c r="OMH103" s="1436"/>
      <c r="OMI103" s="1437"/>
      <c r="OMJ103" s="1438"/>
      <c r="OMK103" s="1416"/>
      <c r="OML103" s="1417"/>
      <c r="OMM103" s="1436"/>
      <c r="OMN103" s="1436"/>
      <c r="OMO103" s="1437"/>
      <c r="OMP103" s="1438"/>
      <c r="OMQ103" s="1416"/>
      <c r="OMR103" s="1417"/>
      <c r="OMS103" s="1436"/>
      <c r="OMT103" s="1436"/>
      <c r="OMU103" s="1437"/>
      <c r="OMV103" s="1438"/>
      <c r="OMW103" s="1416"/>
      <c r="OMX103" s="1417"/>
      <c r="OMY103" s="1436"/>
      <c r="OMZ103" s="1436"/>
      <c r="ONA103" s="1437"/>
      <c r="ONB103" s="1438"/>
      <c r="ONC103" s="1416"/>
      <c r="OND103" s="1417"/>
      <c r="ONE103" s="1436"/>
      <c r="ONF103" s="1436"/>
      <c r="ONG103" s="1437"/>
      <c r="ONH103" s="1438"/>
      <c r="ONI103" s="1416"/>
      <c r="ONJ103" s="1417"/>
      <c r="ONK103" s="1436"/>
      <c r="ONL103" s="1436"/>
      <c r="ONM103" s="1437"/>
      <c r="ONN103" s="1438"/>
      <c r="ONO103" s="1416"/>
      <c r="ONP103" s="1417"/>
      <c r="ONQ103" s="1436"/>
      <c r="ONR103" s="1436"/>
      <c r="ONS103" s="1437"/>
      <c r="ONT103" s="1438"/>
      <c r="ONU103" s="1416"/>
      <c r="ONV103" s="1417"/>
      <c r="ONW103" s="1436"/>
      <c r="ONX103" s="1436"/>
      <c r="ONY103" s="1437"/>
      <c r="ONZ103" s="1438"/>
      <c r="OOA103" s="1416"/>
      <c r="OOB103" s="1417"/>
      <c r="OOC103" s="1436"/>
      <c r="OOD103" s="1436"/>
      <c r="OOE103" s="1437"/>
      <c r="OOF103" s="1438"/>
      <c r="OOG103" s="1416"/>
      <c r="OOH103" s="1417"/>
      <c r="OOI103" s="1436"/>
      <c r="OOJ103" s="1436"/>
      <c r="OOK103" s="1437"/>
      <c r="OOL103" s="1438"/>
      <c r="OOM103" s="1416"/>
      <c r="OON103" s="1417"/>
      <c r="OOO103" s="1436"/>
      <c r="OOP103" s="1436"/>
      <c r="OOQ103" s="1437"/>
      <c r="OOR103" s="1438"/>
      <c r="OOS103" s="1416"/>
      <c r="OOT103" s="1417"/>
      <c r="OOU103" s="1436"/>
      <c r="OOV103" s="1436"/>
      <c r="OOW103" s="1437"/>
      <c r="OOX103" s="1438"/>
      <c r="OOY103" s="1416"/>
      <c r="OOZ103" s="1417"/>
      <c r="OPA103" s="1436"/>
      <c r="OPB103" s="1436"/>
      <c r="OPC103" s="1437"/>
      <c r="OPD103" s="1438"/>
      <c r="OPE103" s="1416"/>
      <c r="OPF103" s="1417"/>
      <c r="OPG103" s="1436"/>
      <c r="OPH103" s="1436"/>
      <c r="OPI103" s="1437"/>
      <c r="OPJ103" s="1438"/>
      <c r="OPK103" s="1416"/>
      <c r="OPL103" s="1417"/>
      <c r="OPM103" s="1436"/>
      <c r="OPN103" s="1436"/>
      <c r="OPO103" s="1437"/>
      <c r="OPP103" s="1438"/>
      <c r="OPQ103" s="1416"/>
      <c r="OPR103" s="1417"/>
      <c r="OPS103" s="1436"/>
      <c r="OPT103" s="1436"/>
      <c r="OPU103" s="1437"/>
      <c r="OPV103" s="1438"/>
      <c r="OPW103" s="1416"/>
      <c r="OPX103" s="1417"/>
      <c r="OPY103" s="1436"/>
      <c r="OPZ103" s="1436"/>
      <c r="OQA103" s="1437"/>
      <c r="OQB103" s="1438"/>
      <c r="OQC103" s="1416"/>
      <c r="OQD103" s="1417"/>
      <c r="OQE103" s="1436"/>
      <c r="OQF103" s="1436"/>
      <c r="OQG103" s="1437"/>
      <c r="OQH103" s="1438"/>
      <c r="OQI103" s="1416"/>
      <c r="OQJ103" s="1417"/>
      <c r="OQK103" s="1436"/>
      <c r="OQL103" s="1436"/>
      <c r="OQM103" s="1437"/>
      <c r="OQN103" s="1438"/>
      <c r="OQO103" s="1416"/>
      <c r="OQP103" s="1417"/>
      <c r="OQQ103" s="1436"/>
      <c r="OQR103" s="1436"/>
      <c r="OQS103" s="1437"/>
      <c r="OQT103" s="1438"/>
      <c r="OQU103" s="1416"/>
      <c r="OQV103" s="1417"/>
      <c r="OQW103" s="1436"/>
      <c r="OQX103" s="1436"/>
      <c r="OQY103" s="1437"/>
      <c r="OQZ103" s="1438"/>
      <c r="ORA103" s="1416"/>
      <c r="ORB103" s="1417"/>
      <c r="ORC103" s="1436"/>
      <c r="ORD103" s="1436"/>
      <c r="ORE103" s="1437"/>
      <c r="ORF103" s="1438"/>
      <c r="ORG103" s="1416"/>
      <c r="ORH103" s="1417"/>
      <c r="ORI103" s="1436"/>
      <c r="ORJ103" s="1436"/>
      <c r="ORK103" s="1437"/>
      <c r="ORL103" s="1438"/>
      <c r="ORM103" s="1416"/>
      <c r="ORN103" s="1417"/>
      <c r="ORO103" s="1436"/>
      <c r="ORP103" s="1436"/>
      <c r="ORQ103" s="1437"/>
      <c r="ORR103" s="1438"/>
      <c r="ORS103" s="1416"/>
      <c r="ORT103" s="1417"/>
      <c r="ORU103" s="1436"/>
      <c r="ORV103" s="1436"/>
      <c r="ORW103" s="1437"/>
      <c r="ORX103" s="1438"/>
      <c r="ORY103" s="1416"/>
      <c r="ORZ103" s="1417"/>
      <c r="OSA103" s="1436"/>
      <c r="OSB103" s="1436"/>
      <c r="OSC103" s="1437"/>
      <c r="OSD103" s="1438"/>
      <c r="OSE103" s="1416"/>
      <c r="OSF103" s="1417"/>
      <c r="OSG103" s="1436"/>
      <c r="OSH103" s="1436"/>
      <c r="OSI103" s="1437"/>
      <c r="OSJ103" s="1438"/>
      <c r="OSK103" s="1416"/>
      <c r="OSL103" s="1417"/>
      <c r="OSM103" s="1436"/>
      <c r="OSN103" s="1436"/>
      <c r="OSO103" s="1437"/>
      <c r="OSP103" s="1438"/>
      <c r="OSQ103" s="1416"/>
      <c r="OSR103" s="1417"/>
      <c r="OSS103" s="1436"/>
      <c r="OST103" s="1436"/>
      <c r="OSU103" s="1437"/>
      <c r="OSV103" s="1438"/>
      <c r="OSW103" s="1416"/>
      <c r="OSX103" s="1417"/>
      <c r="OSY103" s="1436"/>
      <c r="OSZ103" s="1436"/>
      <c r="OTA103" s="1437"/>
      <c r="OTB103" s="1438"/>
      <c r="OTC103" s="1416"/>
      <c r="OTD103" s="1417"/>
      <c r="OTE103" s="1436"/>
      <c r="OTF103" s="1436"/>
      <c r="OTG103" s="1437"/>
      <c r="OTH103" s="1438"/>
      <c r="OTI103" s="1416"/>
      <c r="OTJ103" s="1417"/>
      <c r="OTK103" s="1436"/>
      <c r="OTL103" s="1436"/>
      <c r="OTM103" s="1437"/>
      <c r="OTN103" s="1438"/>
      <c r="OTO103" s="1416"/>
      <c r="OTP103" s="1417"/>
      <c r="OTQ103" s="1436"/>
      <c r="OTR103" s="1436"/>
      <c r="OTS103" s="1437"/>
      <c r="OTT103" s="1438"/>
      <c r="OTU103" s="1416"/>
      <c r="OTV103" s="1417"/>
      <c r="OTW103" s="1436"/>
      <c r="OTX103" s="1436"/>
      <c r="OTY103" s="1437"/>
      <c r="OTZ103" s="1438"/>
      <c r="OUA103" s="1416"/>
      <c r="OUB103" s="1417"/>
      <c r="OUC103" s="1436"/>
      <c r="OUD103" s="1436"/>
      <c r="OUE103" s="1437"/>
      <c r="OUF103" s="1438"/>
      <c r="OUG103" s="1416"/>
      <c r="OUH103" s="1417"/>
      <c r="OUI103" s="1436"/>
      <c r="OUJ103" s="1436"/>
      <c r="OUK103" s="1437"/>
      <c r="OUL103" s="1438"/>
      <c r="OUM103" s="1416"/>
      <c r="OUN103" s="1417"/>
      <c r="OUO103" s="1436"/>
      <c r="OUP103" s="1436"/>
      <c r="OUQ103" s="1437"/>
      <c r="OUR103" s="1438"/>
      <c r="OUS103" s="1416"/>
      <c r="OUT103" s="1417"/>
      <c r="OUU103" s="1436"/>
      <c r="OUV103" s="1436"/>
      <c r="OUW103" s="1437"/>
      <c r="OUX103" s="1438"/>
      <c r="OUY103" s="1416"/>
      <c r="OUZ103" s="1417"/>
      <c r="OVA103" s="1436"/>
      <c r="OVB103" s="1436"/>
      <c r="OVC103" s="1437"/>
      <c r="OVD103" s="1438"/>
      <c r="OVE103" s="1416"/>
      <c r="OVF103" s="1417"/>
      <c r="OVG103" s="1436"/>
      <c r="OVH103" s="1436"/>
      <c r="OVI103" s="1437"/>
      <c r="OVJ103" s="1438"/>
      <c r="OVK103" s="1416"/>
      <c r="OVL103" s="1417"/>
      <c r="OVM103" s="1436"/>
      <c r="OVN103" s="1436"/>
      <c r="OVO103" s="1437"/>
      <c r="OVP103" s="1438"/>
      <c r="OVQ103" s="1416"/>
      <c r="OVR103" s="1417"/>
      <c r="OVS103" s="1436"/>
      <c r="OVT103" s="1436"/>
      <c r="OVU103" s="1437"/>
      <c r="OVV103" s="1438"/>
      <c r="OVW103" s="1416"/>
      <c r="OVX103" s="1417"/>
      <c r="OVY103" s="1436"/>
      <c r="OVZ103" s="1436"/>
      <c r="OWA103" s="1437"/>
      <c r="OWB103" s="1438"/>
      <c r="OWC103" s="1416"/>
      <c r="OWD103" s="1417"/>
      <c r="OWE103" s="1436"/>
      <c r="OWF103" s="1436"/>
      <c r="OWG103" s="1437"/>
      <c r="OWH103" s="1438"/>
      <c r="OWI103" s="1416"/>
      <c r="OWJ103" s="1417"/>
      <c r="OWK103" s="1436"/>
      <c r="OWL103" s="1436"/>
      <c r="OWM103" s="1437"/>
      <c r="OWN103" s="1438"/>
      <c r="OWO103" s="1416"/>
      <c r="OWP103" s="1417"/>
      <c r="OWQ103" s="1436"/>
      <c r="OWR103" s="1436"/>
      <c r="OWS103" s="1437"/>
      <c r="OWT103" s="1438"/>
      <c r="OWU103" s="1416"/>
      <c r="OWV103" s="1417"/>
      <c r="OWW103" s="1436"/>
      <c r="OWX103" s="1436"/>
      <c r="OWY103" s="1437"/>
      <c r="OWZ103" s="1438"/>
      <c r="OXA103" s="1416"/>
      <c r="OXB103" s="1417"/>
      <c r="OXC103" s="1436"/>
      <c r="OXD103" s="1436"/>
      <c r="OXE103" s="1437"/>
      <c r="OXF103" s="1438"/>
      <c r="OXG103" s="1416"/>
      <c r="OXH103" s="1417"/>
      <c r="OXI103" s="1436"/>
      <c r="OXJ103" s="1436"/>
      <c r="OXK103" s="1437"/>
      <c r="OXL103" s="1438"/>
      <c r="OXM103" s="1416"/>
      <c r="OXN103" s="1417"/>
      <c r="OXO103" s="1436"/>
      <c r="OXP103" s="1436"/>
      <c r="OXQ103" s="1437"/>
      <c r="OXR103" s="1438"/>
      <c r="OXS103" s="1416"/>
      <c r="OXT103" s="1417"/>
      <c r="OXU103" s="1436"/>
      <c r="OXV103" s="1436"/>
      <c r="OXW103" s="1437"/>
      <c r="OXX103" s="1438"/>
      <c r="OXY103" s="1416"/>
      <c r="OXZ103" s="1417"/>
      <c r="OYA103" s="1436"/>
      <c r="OYB103" s="1436"/>
      <c r="OYC103" s="1437"/>
      <c r="OYD103" s="1438"/>
      <c r="OYE103" s="1416"/>
      <c r="OYF103" s="1417"/>
      <c r="OYG103" s="1436"/>
      <c r="OYH103" s="1436"/>
      <c r="OYI103" s="1437"/>
      <c r="OYJ103" s="1438"/>
      <c r="OYK103" s="1416"/>
      <c r="OYL103" s="1417"/>
      <c r="OYM103" s="1436"/>
      <c r="OYN103" s="1436"/>
      <c r="OYO103" s="1437"/>
      <c r="OYP103" s="1438"/>
      <c r="OYQ103" s="1416"/>
      <c r="OYR103" s="1417"/>
      <c r="OYS103" s="1436"/>
      <c r="OYT103" s="1436"/>
      <c r="OYU103" s="1437"/>
      <c r="OYV103" s="1438"/>
      <c r="OYW103" s="1416"/>
      <c r="OYX103" s="1417"/>
      <c r="OYY103" s="1436"/>
      <c r="OYZ103" s="1436"/>
      <c r="OZA103" s="1437"/>
      <c r="OZB103" s="1438"/>
      <c r="OZC103" s="1416"/>
      <c r="OZD103" s="1417"/>
      <c r="OZE103" s="1436"/>
      <c r="OZF103" s="1436"/>
      <c r="OZG103" s="1437"/>
      <c r="OZH103" s="1438"/>
      <c r="OZI103" s="1416"/>
      <c r="OZJ103" s="1417"/>
      <c r="OZK103" s="1436"/>
      <c r="OZL103" s="1436"/>
      <c r="OZM103" s="1437"/>
      <c r="OZN103" s="1438"/>
      <c r="OZO103" s="1416"/>
      <c r="OZP103" s="1417"/>
      <c r="OZQ103" s="1436"/>
      <c r="OZR103" s="1436"/>
      <c r="OZS103" s="1437"/>
      <c r="OZT103" s="1438"/>
      <c r="OZU103" s="1416"/>
      <c r="OZV103" s="1417"/>
      <c r="OZW103" s="1436"/>
      <c r="OZX103" s="1436"/>
      <c r="OZY103" s="1437"/>
      <c r="OZZ103" s="1438"/>
      <c r="PAA103" s="1416"/>
      <c r="PAB103" s="1417"/>
      <c r="PAC103" s="1436"/>
      <c r="PAD103" s="1436"/>
      <c r="PAE103" s="1437"/>
      <c r="PAF103" s="1438"/>
      <c r="PAG103" s="1416"/>
      <c r="PAH103" s="1417"/>
      <c r="PAI103" s="1436"/>
      <c r="PAJ103" s="1436"/>
      <c r="PAK103" s="1437"/>
      <c r="PAL103" s="1438"/>
      <c r="PAM103" s="1416"/>
      <c r="PAN103" s="1417"/>
      <c r="PAO103" s="1436"/>
      <c r="PAP103" s="1436"/>
      <c r="PAQ103" s="1437"/>
      <c r="PAR103" s="1438"/>
      <c r="PAS103" s="1416"/>
      <c r="PAT103" s="1417"/>
      <c r="PAU103" s="1436"/>
      <c r="PAV103" s="1436"/>
      <c r="PAW103" s="1437"/>
      <c r="PAX103" s="1438"/>
      <c r="PAY103" s="1416"/>
      <c r="PAZ103" s="1417"/>
      <c r="PBA103" s="1436"/>
      <c r="PBB103" s="1436"/>
      <c r="PBC103" s="1437"/>
      <c r="PBD103" s="1438"/>
      <c r="PBE103" s="1416"/>
      <c r="PBF103" s="1417"/>
      <c r="PBG103" s="1436"/>
      <c r="PBH103" s="1436"/>
      <c r="PBI103" s="1437"/>
      <c r="PBJ103" s="1438"/>
      <c r="PBK103" s="1416"/>
      <c r="PBL103" s="1417"/>
      <c r="PBM103" s="1436"/>
      <c r="PBN103" s="1436"/>
      <c r="PBO103" s="1437"/>
      <c r="PBP103" s="1438"/>
      <c r="PBQ103" s="1416"/>
      <c r="PBR103" s="1417"/>
      <c r="PBS103" s="1436"/>
      <c r="PBT103" s="1436"/>
      <c r="PBU103" s="1437"/>
      <c r="PBV103" s="1438"/>
      <c r="PBW103" s="1416"/>
      <c r="PBX103" s="1417"/>
      <c r="PBY103" s="1436"/>
      <c r="PBZ103" s="1436"/>
      <c r="PCA103" s="1437"/>
      <c r="PCB103" s="1438"/>
      <c r="PCC103" s="1416"/>
      <c r="PCD103" s="1417"/>
      <c r="PCE103" s="1436"/>
      <c r="PCF103" s="1436"/>
      <c r="PCG103" s="1437"/>
      <c r="PCH103" s="1438"/>
      <c r="PCI103" s="1416"/>
      <c r="PCJ103" s="1417"/>
      <c r="PCK103" s="1436"/>
      <c r="PCL103" s="1436"/>
      <c r="PCM103" s="1437"/>
      <c r="PCN103" s="1438"/>
      <c r="PCO103" s="1416"/>
      <c r="PCP103" s="1417"/>
      <c r="PCQ103" s="1436"/>
      <c r="PCR103" s="1436"/>
      <c r="PCS103" s="1437"/>
      <c r="PCT103" s="1438"/>
      <c r="PCU103" s="1416"/>
      <c r="PCV103" s="1417"/>
      <c r="PCW103" s="1436"/>
      <c r="PCX103" s="1436"/>
      <c r="PCY103" s="1437"/>
      <c r="PCZ103" s="1438"/>
      <c r="PDA103" s="1416"/>
      <c r="PDB103" s="1417"/>
      <c r="PDC103" s="1436"/>
      <c r="PDD103" s="1436"/>
      <c r="PDE103" s="1437"/>
      <c r="PDF103" s="1438"/>
      <c r="PDG103" s="1416"/>
      <c r="PDH103" s="1417"/>
      <c r="PDI103" s="1436"/>
      <c r="PDJ103" s="1436"/>
      <c r="PDK103" s="1437"/>
      <c r="PDL103" s="1438"/>
      <c r="PDM103" s="1416"/>
      <c r="PDN103" s="1417"/>
      <c r="PDO103" s="1436"/>
      <c r="PDP103" s="1436"/>
      <c r="PDQ103" s="1437"/>
      <c r="PDR103" s="1438"/>
      <c r="PDS103" s="1416"/>
      <c r="PDT103" s="1417"/>
      <c r="PDU103" s="1436"/>
      <c r="PDV103" s="1436"/>
      <c r="PDW103" s="1437"/>
      <c r="PDX103" s="1438"/>
      <c r="PDY103" s="1416"/>
      <c r="PDZ103" s="1417"/>
      <c r="PEA103" s="1436"/>
      <c r="PEB103" s="1436"/>
      <c r="PEC103" s="1437"/>
      <c r="PED103" s="1438"/>
      <c r="PEE103" s="1416"/>
      <c r="PEF103" s="1417"/>
      <c r="PEG103" s="1436"/>
      <c r="PEH103" s="1436"/>
      <c r="PEI103" s="1437"/>
      <c r="PEJ103" s="1438"/>
      <c r="PEK103" s="1416"/>
      <c r="PEL103" s="1417"/>
      <c r="PEM103" s="1436"/>
      <c r="PEN103" s="1436"/>
      <c r="PEO103" s="1437"/>
      <c r="PEP103" s="1438"/>
      <c r="PEQ103" s="1416"/>
      <c r="PER103" s="1417"/>
      <c r="PES103" s="1436"/>
      <c r="PET103" s="1436"/>
      <c r="PEU103" s="1437"/>
      <c r="PEV103" s="1438"/>
      <c r="PEW103" s="1416"/>
      <c r="PEX103" s="1417"/>
      <c r="PEY103" s="1436"/>
      <c r="PEZ103" s="1436"/>
      <c r="PFA103" s="1437"/>
      <c r="PFB103" s="1438"/>
      <c r="PFC103" s="1416"/>
      <c r="PFD103" s="1417"/>
      <c r="PFE103" s="1436"/>
      <c r="PFF103" s="1436"/>
      <c r="PFG103" s="1437"/>
      <c r="PFH103" s="1438"/>
      <c r="PFI103" s="1416"/>
      <c r="PFJ103" s="1417"/>
      <c r="PFK103" s="1436"/>
      <c r="PFL103" s="1436"/>
      <c r="PFM103" s="1437"/>
      <c r="PFN103" s="1438"/>
      <c r="PFO103" s="1416"/>
      <c r="PFP103" s="1417"/>
      <c r="PFQ103" s="1436"/>
      <c r="PFR103" s="1436"/>
      <c r="PFS103" s="1437"/>
      <c r="PFT103" s="1438"/>
      <c r="PFU103" s="1416"/>
      <c r="PFV103" s="1417"/>
      <c r="PFW103" s="1436"/>
      <c r="PFX103" s="1436"/>
      <c r="PFY103" s="1437"/>
      <c r="PFZ103" s="1438"/>
      <c r="PGA103" s="1416"/>
      <c r="PGB103" s="1417"/>
      <c r="PGC103" s="1436"/>
      <c r="PGD103" s="1436"/>
      <c r="PGE103" s="1437"/>
      <c r="PGF103" s="1438"/>
      <c r="PGG103" s="1416"/>
      <c r="PGH103" s="1417"/>
      <c r="PGI103" s="1436"/>
      <c r="PGJ103" s="1436"/>
      <c r="PGK103" s="1437"/>
      <c r="PGL103" s="1438"/>
      <c r="PGM103" s="1416"/>
      <c r="PGN103" s="1417"/>
      <c r="PGO103" s="1436"/>
      <c r="PGP103" s="1436"/>
      <c r="PGQ103" s="1437"/>
      <c r="PGR103" s="1438"/>
      <c r="PGS103" s="1416"/>
      <c r="PGT103" s="1417"/>
      <c r="PGU103" s="1436"/>
      <c r="PGV103" s="1436"/>
      <c r="PGW103" s="1437"/>
      <c r="PGX103" s="1438"/>
      <c r="PGY103" s="1416"/>
      <c r="PGZ103" s="1417"/>
      <c r="PHA103" s="1436"/>
      <c r="PHB103" s="1436"/>
      <c r="PHC103" s="1437"/>
      <c r="PHD103" s="1438"/>
      <c r="PHE103" s="1416"/>
      <c r="PHF103" s="1417"/>
      <c r="PHG103" s="1436"/>
      <c r="PHH103" s="1436"/>
      <c r="PHI103" s="1437"/>
      <c r="PHJ103" s="1438"/>
      <c r="PHK103" s="1416"/>
      <c r="PHL103" s="1417"/>
      <c r="PHM103" s="1436"/>
      <c r="PHN103" s="1436"/>
      <c r="PHO103" s="1437"/>
      <c r="PHP103" s="1438"/>
      <c r="PHQ103" s="1416"/>
      <c r="PHR103" s="1417"/>
      <c r="PHS103" s="1436"/>
      <c r="PHT103" s="1436"/>
      <c r="PHU103" s="1437"/>
      <c r="PHV103" s="1438"/>
      <c r="PHW103" s="1416"/>
      <c r="PHX103" s="1417"/>
      <c r="PHY103" s="1436"/>
      <c r="PHZ103" s="1436"/>
      <c r="PIA103" s="1437"/>
      <c r="PIB103" s="1438"/>
      <c r="PIC103" s="1416"/>
      <c r="PID103" s="1417"/>
      <c r="PIE103" s="1436"/>
      <c r="PIF103" s="1436"/>
      <c r="PIG103" s="1437"/>
      <c r="PIH103" s="1438"/>
      <c r="PII103" s="1416"/>
      <c r="PIJ103" s="1417"/>
      <c r="PIK103" s="1436"/>
      <c r="PIL103" s="1436"/>
      <c r="PIM103" s="1437"/>
      <c r="PIN103" s="1438"/>
      <c r="PIO103" s="1416"/>
      <c r="PIP103" s="1417"/>
      <c r="PIQ103" s="1436"/>
      <c r="PIR103" s="1436"/>
      <c r="PIS103" s="1437"/>
      <c r="PIT103" s="1438"/>
      <c r="PIU103" s="1416"/>
      <c r="PIV103" s="1417"/>
      <c r="PIW103" s="1436"/>
      <c r="PIX103" s="1436"/>
      <c r="PIY103" s="1437"/>
      <c r="PIZ103" s="1438"/>
      <c r="PJA103" s="1416"/>
      <c r="PJB103" s="1417"/>
      <c r="PJC103" s="1436"/>
      <c r="PJD103" s="1436"/>
      <c r="PJE103" s="1437"/>
      <c r="PJF103" s="1438"/>
      <c r="PJG103" s="1416"/>
      <c r="PJH103" s="1417"/>
      <c r="PJI103" s="1436"/>
      <c r="PJJ103" s="1436"/>
      <c r="PJK103" s="1437"/>
      <c r="PJL103" s="1438"/>
      <c r="PJM103" s="1416"/>
      <c r="PJN103" s="1417"/>
      <c r="PJO103" s="1436"/>
      <c r="PJP103" s="1436"/>
      <c r="PJQ103" s="1437"/>
      <c r="PJR103" s="1438"/>
      <c r="PJS103" s="1416"/>
      <c r="PJT103" s="1417"/>
      <c r="PJU103" s="1436"/>
      <c r="PJV103" s="1436"/>
      <c r="PJW103" s="1437"/>
      <c r="PJX103" s="1438"/>
      <c r="PJY103" s="1416"/>
      <c r="PJZ103" s="1417"/>
      <c r="PKA103" s="1436"/>
      <c r="PKB103" s="1436"/>
      <c r="PKC103" s="1437"/>
      <c r="PKD103" s="1438"/>
      <c r="PKE103" s="1416"/>
      <c r="PKF103" s="1417"/>
      <c r="PKG103" s="1436"/>
      <c r="PKH103" s="1436"/>
      <c r="PKI103" s="1437"/>
      <c r="PKJ103" s="1438"/>
      <c r="PKK103" s="1416"/>
      <c r="PKL103" s="1417"/>
      <c r="PKM103" s="1436"/>
      <c r="PKN103" s="1436"/>
      <c r="PKO103" s="1437"/>
      <c r="PKP103" s="1438"/>
      <c r="PKQ103" s="1416"/>
      <c r="PKR103" s="1417"/>
      <c r="PKS103" s="1436"/>
      <c r="PKT103" s="1436"/>
      <c r="PKU103" s="1437"/>
      <c r="PKV103" s="1438"/>
      <c r="PKW103" s="1416"/>
      <c r="PKX103" s="1417"/>
      <c r="PKY103" s="1436"/>
      <c r="PKZ103" s="1436"/>
      <c r="PLA103" s="1437"/>
      <c r="PLB103" s="1438"/>
      <c r="PLC103" s="1416"/>
      <c r="PLD103" s="1417"/>
      <c r="PLE103" s="1436"/>
      <c r="PLF103" s="1436"/>
      <c r="PLG103" s="1437"/>
      <c r="PLH103" s="1438"/>
      <c r="PLI103" s="1416"/>
      <c r="PLJ103" s="1417"/>
      <c r="PLK103" s="1436"/>
      <c r="PLL103" s="1436"/>
      <c r="PLM103" s="1437"/>
      <c r="PLN103" s="1438"/>
      <c r="PLO103" s="1416"/>
      <c r="PLP103" s="1417"/>
      <c r="PLQ103" s="1436"/>
      <c r="PLR103" s="1436"/>
      <c r="PLS103" s="1437"/>
      <c r="PLT103" s="1438"/>
      <c r="PLU103" s="1416"/>
      <c r="PLV103" s="1417"/>
      <c r="PLW103" s="1436"/>
      <c r="PLX103" s="1436"/>
      <c r="PLY103" s="1437"/>
      <c r="PLZ103" s="1438"/>
      <c r="PMA103" s="1416"/>
      <c r="PMB103" s="1417"/>
      <c r="PMC103" s="1436"/>
      <c r="PMD103" s="1436"/>
      <c r="PME103" s="1437"/>
      <c r="PMF103" s="1438"/>
      <c r="PMG103" s="1416"/>
      <c r="PMH103" s="1417"/>
      <c r="PMI103" s="1436"/>
      <c r="PMJ103" s="1436"/>
      <c r="PMK103" s="1437"/>
      <c r="PML103" s="1438"/>
      <c r="PMM103" s="1416"/>
      <c r="PMN103" s="1417"/>
      <c r="PMO103" s="1436"/>
      <c r="PMP103" s="1436"/>
      <c r="PMQ103" s="1437"/>
      <c r="PMR103" s="1438"/>
      <c r="PMS103" s="1416"/>
      <c r="PMT103" s="1417"/>
      <c r="PMU103" s="1436"/>
      <c r="PMV103" s="1436"/>
      <c r="PMW103" s="1437"/>
      <c r="PMX103" s="1438"/>
      <c r="PMY103" s="1416"/>
      <c r="PMZ103" s="1417"/>
      <c r="PNA103" s="1436"/>
      <c r="PNB103" s="1436"/>
      <c r="PNC103" s="1437"/>
      <c r="PND103" s="1438"/>
      <c r="PNE103" s="1416"/>
      <c r="PNF103" s="1417"/>
      <c r="PNG103" s="1436"/>
      <c r="PNH103" s="1436"/>
      <c r="PNI103" s="1437"/>
      <c r="PNJ103" s="1438"/>
      <c r="PNK103" s="1416"/>
      <c r="PNL103" s="1417"/>
      <c r="PNM103" s="1436"/>
      <c r="PNN103" s="1436"/>
      <c r="PNO103" s="1437"/>
      <c r="PNP103" s="1438"/>
      <c r="PNQ103" s="1416"/>
      <c r="PNR103" s="1417"/>
      <c r="PNS103" s="1436"/>
      <c r="PNT103" s="1436"/>
      <c r="PNU103" s="1437"/>
      <c r="PNV103" s="1438"/>
      <c r="PNW103" s="1416"/>
      <c r="PNX103" s="1417"/>
      <c r="PNY103" s="1436"/>
      <c r="PNZ103" s="1436"/>
      <c r="POA103" s="1437"/>
      <c r="POB103" s="1438"/>
      <c r="POC103" s="1416"/>
      <c r="POD103" s="1417"/>
      <c r="POE103" s="1436"/>
      <c r="POF103" s="1436"/>
      <c r="POG103" s="1437"/>
      <c r="POH103" s="1438"/>
      <c r="POI103" s="1416"/>
      <c r="POJ103" s="1417"/>
      <c r="POK103" s="1436"/>
      <c r="POL103" s="1436"/>
      <c r="POM103" s="1437"/>
      <c r="PON103" s="1438"/>
      <c r="POO103" s="1416"/>
      <c r="POP103" s="1417"/>
      <c r="POQ103" s="1436"/>
      <c r="POR103" s="1436"/>
      <c r="POS103" s="1437"/>
      <c r="POT103" s="1438"/>
      <c r="POU103" s="1416"/>
      <c r="POV103" s="1417"/>
      <c r="POW103" s="1436"/>
      <c r="POX103" s="1436"/>
      <c r="POY103" s="1437"/>
      <c r="POZ103" s="1438"/>
      <c r="PPA103" s="1416"/>
      <c r="PPB103" s="1417"/>
      <c r="PPC103" s="1436"/>
      <c r="PPD103" s="1436"/>
      <c r="PPE103" s="1437"/>
      <c r="PPF103" s="1438"/>
      <c r="PPG103" s="1416"/>
      <c r="PPH103" s="1417"/>
      <c r="PPI103" s="1436"/>
      <c r="PPJ103" s="1436"/>
      <c r="PPK103" s="1437"/>
      <c r="PPL103" s="1438"/>
      <c r="PPM103" s="1416"/>
      <c r="PPN103" s="1417"/>
      <c r="PPO103" s="1436"/>
      <c r="PPP103" s="1436"/>
      <c r="PPQ103" s="1437"/>
      <c r="PPR103" s="1438"/>
      <c r="PPS103" s="1416"/>
      <c r="PPT103" s="1417"/>
      <c r="PPU103" s="1436"/>
      <c r="PPV103" s="1436"/>
      <c r="PPW103" s="1437"/>
      <c r="PPX103" s="1438"/>
      <c r="PPY103" s="1416"/>
      <c r="PPZ103" s="1417"/>
      <c r="PQA103" s="1436"/>
      <c r="PQB103" s="1436"/>
      <c r="PQC103" s="1437"/>
      <c r="PQD103" s="1438"/>
      <c r="PQE103" s="1416"/>
      <c r="PQF103" s="1417"/>
      <c r="PQG103" s="1436"/>
      <c r="PQH103" s="1436"/>
      <c r="PQI103" s="1437"/>
      <c r="PQJ103" s="1438"/>
      <c r="PQK103" s="1416"/>
      <c r="PQL103" s="1417"/>
      <c r="PQM103" s="1436"/>
      <c r="PQN103" s="1436"/>
      <c r="PQO103" s="1437"/>
      <c r="PQP103" s="1438"/>
      <c r="PQQ103" s="1416"/>
      <c r="PQR103" s="1417"/>
      <c r="PQS103" s="1436"/>
      <c r="PQT103" s="1436"/>
      <c r="PQU103" s="1437"/>
      <c r="PQV103" s="1438"/>
      <c r="PQW103" s="1416"/>
      <c r="PQX103" s="1417"/>
      <c r="PQY103" s="1436"/>
      <c r="PQZ103" s="1436"/>
      <c r="PRA103" s="1437"/>
      <c r="PRB103" s="1438"/>
      <c r="PRC103" s="1416"/>
      <c r="PRD103" s="1417"/>
      <c r="PRE103" s="1436"/>
      <c r="PRF103" s="1436"/>
      <c r="PRG103" s="1437"/>
      <c r="PRH103" s="1438"/>
      <c r="PRI103" s="1416"/>
      <c r="PRJ103" s="1417"/>
      <c r="PRK103" s="1436"/>
      <c r="PRL103" s="1436"/>
      <c r="PRM103" s="1437"/>
      <c r="PRN103" s="1438"/>
      <c r="PRO103" s="1416"/>
      <c r="PRP103" s="1417"/>
      <c r="PRQ103" s="1436"/>
      <c r="PRR103" s="1436"/>
      <c r="PRS103" s="1437"/>
      <c r="PRT103" s="1438"/>
      <c r="PRU103" s="1416"/>
      <c r="PRV103" s="1417"/>
      <c r="PRW103" s="1436"/>
      <c r="PRX103" s="1436"/>
      <c r="PRY103" s="1437"/>
      <c r="PRZ103" s="1438"/>
      <c r="PSA103" s="1416"/>
      <c r="PSB103" s="1417"/>
      <c r="PSC103" s="1436"/>
      <c r="PSD103" s="1436"/>
      <c r="PSE103" s="1437"/>
      <c r="PSF103" s="1438"/>
      <c r="PSG103" s="1416"/>
      <c r="PSH103" s="1417"/>
      <c r="PSI103" s="1436"/>
      <c r="PSJ103" s="1436"/>
      <c r="PSK103" s="1437"/>
      <c r="PSL103" s="1438"/>
      <c r="PSM103" s="1416"/>
      <c r="PSN103" s="1417"/>
      <c r="PSO103" s="1436"/>
      <c r="PSP103" s="1436"/>
      <c r="PSQ103" s="1437"/>
      <c r="PSR103" s="1438"/>
      <c r="PSS103" s="1416"/>
      <c r="PST103" s="1417"/>
      <c r="PSU103" s="1436"/>
      <c r="PSV103" s="1436"/>
      <c r="PSW103" s="1437"/>
      <c r="PSX103" s="1438"/>
      <c r="PSY103" s="1416"/>
      <c r="PSZ103" s="1417"/>
      <c r="PTA103" s="1436"/>
      <c r="PTB103" s="1436"/>
      <c r="PTC103" s="1437"/>
      <c r="PTD103" s="1438"/>
      <c r="PTE103" s="1416"/>
      <c r="PTF103" s="1417"/>
      <c r="PTG103" s="1436"/>
      <c r="PTH103" s="1436"/>
      <c r="PTI103" s="1437"/>
      <c r="PTJ103" s="1438"/>
      <c r="PTK103" s="1416"/>
      <c r="PTL103" s="1417"/>
      <c r="PTM103" s="1436"/>
      <c r="PTN103" s="1436"/>
      <c r="PTO103" s="1437"/>
      <c r="PTP103" s="1438"/>
      <c r="PTQ103" s="1416"/>
      <c r="PTR103" s="1417"/>
      <c r="PTS103" s="1436"/>
      <c r="PTT103" s="1436"/>
      <c r="PTU103" s="1437"/>
      <c r="PTV103" s="1438"/>
      <c r="PTW103" s="1416"/>
      <c r="PTX103" s="1417"/>
      <c r="PTY103" s="1436"/>
      <c r="PTZ103" s="1436"/>
      <c r="PUA103" s="1437"/>
      <c r="PUB103" s="1438"/>
      <c r="PUC103" s="1416"/>
      <c r="PUD103" s="1417"/>
      <c r="PUE103" s="1436"/>
      <c r="PUF103" s="1436"/>
      <c r="PUG103" s="1437"/>
      <c r="PUH103" s="1438"/>
      <c r="PUI103" s="1416"/>
      <c r="PUJ103" s="1417"/>
      <c r="PUK103" s="1436"/>
      <c r="PUL103" s="1436"/>
      <c r="PUM103" s="1437"/>
      <c r="PUN103" s="1438"/>
      <c r="PUO103" s="1416"/>
      <c r="PUP103" s="1417"/>
      <c r="PUQ103" s="1436"/>
      <c r="PUR103" s="1436"/>
      <c r="PUS103" s="1437"/>
      <c r="PUT103" s="1438"/>
      <c r="PUU103" s="1416"/>
      <c r="PUV103" s="1417"/>
      <c r="PUW103" s="1436"/>
      <c r="PUX103" s="1436"/>
      <c r="PUY103" s="1437"/>
      <c r="PUZ103" s="1438"/>
      <c r="PVA103" s="1416"/>
      <c r="PVB103" s="1417"/>
      <c r="PVC103" s="1436"/>
      <c r="PVD103" s="1436"/>
      <c r="PVE103" s="1437"/>
      <c r="PVF103" s="1438"/>
      <c r="PVG103" s="1416"/>
      <c r="PVH103" s="1417"/>
      <c r="PVI103" s="1436"/>
      <c r="PVJ103" s="1436"/>
      <c r="PVK103" s="1437"/>
      <c r="PVL103" s="1438"/>
      <c r="PVM103" s="1416"/>
      <c r="PVN103" s="1417"/>
      <c r="PVO103" s="1436"/>
      <c r="PVP103" s="1436"/>
      <c r="PVQ103" s="1437"/>
      <c r="PVR103" s="1438"/>
      <c r="PVS103" s="1416"/>
      <c r="PVT103" s="1417"/>
      <c r="PVU103" s="1436"/>
      <c r="PVV103" s="1436"/>
      <c r="PVW103" s="1437"/>
      <c r="PVX103" s="1438"/>
      <c r="PVY103" s="1416"/>
      <c r="PVZ103" s="1417"/>
      <c r="PWA103" s="1436"/>
      <c r="PWB103" s="1436"/>
      <c r="PWC103" s="1437"/>
      <c r="PWD103" s="1438"/>
      <c r="PWE103" s="1416"/>
      <c r="PWF103" s="1417"/>
      <c r="PWG103" s="1436"/>
      <c r="PWH103" s="1436"/>
      <c r="PWI103" s="1437"/>
      <c r="PWJ103" s="1438"/>
      <c r="PWK103" s="1416"/>
      <c r="PWL103" s="1417"/>
      <c r="PWM103" s="1436"/>
      <c r="PWN103" s="1436"/>
      <c r="PWO103" s="1437"/>
      <c r="PWP103" s="1438"/>
      <c r="PWQ103" s="1416"/>
      <c r="PWR103" s="1417"/>
      <c r="PWS103" s="1436"/>
      <c r="PWT103" s="1436"/>
      <c r="PWU103" s="1437"/>
      <c r="PWV103" s="1438"/>
      <c r="PWW103" s="1416"/>
      <c r="PWX103" s="1417"/>
      <c r="PWY103" s="1436"/>
      <c r="PWZ103" s="1436"/>
      <c r="PXA103" s="1437"/>
      <c r="PXB103" s="1438"/>
      <c r="PXC103" s="1416"/>
      <c r="PXD103" s="1417"/>
      <c r="PXE103" s="1436"/>
      <c r="PXF103" s="1436"/>
      <c r="PXG103" s="1437"/>
      <c r="PXH103" s="1438"/>
      <c r="PXI103" s="1416"/>
      <c r="PXJ103" s="1417"/>
      <c r="PXK103" s="1436"/>
      <c r="PXL103" s="1436"/>
      <c r="PXM103" s="1437"/>
      <c r="PXN103" s="1438"/>
      <c r="PXO103" s="1416"/>
      <c r="PXP103" s="1417"/>
      <c r="PXQ103" s="1436"/>
      <c r="PXR103" s="1436"/>
      <c r="PXS103" s="1437"/>
      <c r="PXT103" s="1438"/>
      <c r="PXU103" s="1416"/>
      <c r="PXV103" s="1417"/>
      <c r="PXW103" s="1436"/>
      <c r="PXX103" s="1436"/>
      <c r="PXY103" s="1437"/>
      <c r="PXZ103" s="1438"/>
      <c r="PYA103" s="1416"/>
      <c r="PYB103" s="1417"/>
      <c r="PYC103" s="1436"/>
      <c r="PYD103" s="1436"/>
      <c r="PYE103" s="1437"/>
      <c r="PYF103" s="1438"/>
      <c r="PYG103" s="1416"/>
      <c r="PYH103" s="1417"/>
      <c r="PYI103" s="1436"/>
      <c r="PYJ103" s="1436"/>
      <c r="PYK103" s="1437"/>
      <c r="PYL103" s="1438"/>
      <c r="PYM103" s="1416"/>
      <c r="PYN103" s="1417"/>
      <c r="PYO103" s="1436"/>
      <c r="PYP103" s="1436"/>
      <c r="PYQ103" s="1437"/>
      <c r="PYR103" s="1438"/>
      <c r="PYS103" s="1416"/>
      <c r="PYT103" s="1417"/>
      <c r="PYU103" s="1436"/>
      <c r="PYV103" s="1436"/>
      <c r="PYW103" s="1437"/>
      <c r="PYX103" s="1438"/>
      <c r="PYY103" s="1416"/>
      <c r="PYZ103" s="1417"/>
      <c r="PZA103" s="1436"/>
      <c r="PZB103" s="1436"/>
      <c r="PZC103" s="1437"/>
      <c r="PZD103" s="1438"/>
      <c r="PZE103" s="1416"/>
      <c r="PZF103" s="1417"/>
      <c r="PZG103" s="1436"/>
      <c r="PZH103" s="1436"/>
      <c r="PZI103" s="1437"/>
      <c r="PZJ103" s="1438"/>
      <c r="PZK103" s="1416"/>
      <c r="PZL103" s="1417"/>
      <c r="PZM103" s="1436"/>
      <c r="PZN103" s="1436"/>
      <c r="PZO103" s="1437"/>
      <c r="PZP103" s="1438"/>
      <c r="PZQ103" s="1416"/>
      <c r="PZR103" s="1417"/>
      <c r="PZS103" s="1436"/>
      <c r="PZT103" s="1436"/>
      <c r="PZU103" s="1437"/>
      <c r="PZV103" s="1438"/>
      <c r="PZW103" s="1416"/>
      <c r="PZX103" s="1417"/>
      <c r="PZY103" s="1436"/>
      <c r="PZZ103" s="1436"/>
      <c r="QAA103" s="1437"/>
      <c r="QAB103" s="1438"/>
      <c r="QAC103" s="1416"/>
      <c r="QAD103" s="1417"/>
      <c r="QAE103" s="1436"/>
      <c r="QAF103" s="1436"/>
      <c r="QAG103" s="1437"/>
      <c r="QAH103" s="1438"/>
      <c r="QAI103" s="1416"/>
      <c r="QAJ103" s="1417"/>
      <c r="QAK103" s="1436"/>
      <c r="QAL103" s="1436"/>
      <c r="QAM103" s="1437"/>
      <c r="QAN103" s="1438"/>
      <c r="QAO103" s="1416"/>
      <c r="QAP103" s="1417"/>
      <c r="QAQ103" s="1436"/>
      <c r="QAR103" s="1436"/>
      <c r="QAS103" s="1437"/>
      <c r="QAT103" s="1438"/>
      <c r="QAU103" s="1416"/>
      <c r="QAV103" s="1417"/>
      <c r="QAW103" s="1436"/>
      <c r="QAX103" s="1436"/>
      <c r="QAY103" s="1437"/>
      <c r="QAZ103" s="1438"/>
      <c r="QBA103" s="1416"/>
      <c r="QBB103" s="1417"/>
      <c r="QBC103" s="1436"/>
      <c r="QBD103" s="1436"/>
      <c r="QBE103" s="1437"/>
      <c r="QBF103" s="1438"/>
      <c r="QBG103" s="1416"/>
      <c r="QBH103" s="1417"/>
      <c r="QBI103" s="1436"/>
      <c r="QBJ103" s="1436"/>
      <c r="QBK103" s="1437"/>
      <c r="QBL103" s="1438"/>
      <c r="QBM103" s="1416"/>
      <c r="QBN103" s="1417"/>
      <c r="QBO103" s="1436"/>
      <c r="QBP103" s="1436"/>
      <c r="QBQ103" s="1437"/>
      <c r="QBR103" s="1438"/>
      <c r="QBS103" s="1416"/>
      <c r="QBT103" s="1417"/>
      <c r="QBU103" s="1436"/>
      <c r="QBV103" s="1436"/>
      <c r="QBW103" s="1437"/>
      <c r="QBX103" s="1438"/>
      <c r="QBY103" s="1416"/>
      <c r="QBZ103" s="1417"/>
      <c r="QCA103" s="1436"/>
      <c r="QCB103" s="1436"/>
      <c r="QCC103" s="1437"/>
      <c r="QCD103" s="1438"/>
      <c r="QCE103" s="1416"/>
      <c r="QCF103" s="1417"/>
      <c r="QCG103" s="1436"/>
      <c r="QCH103" s="1436"/>
      <c r="QCI103" s="1437"/>
      <c r="QCJ103" s="1438"/>
      <c r="QCK103" s="1416"/>
      <c r="QCL103" s="1417"/>
      <c r="QCM103" s="1436"/>
      <c r="QCN103" s="1436"/>
      <c r="QCO103" s="1437"/>
      <c r="QCP103" s="1438"/>
      <c r="QCQ103" s="1416"/>
      <c r="QCR103" s="1417"/>
      <c r="QCS103" s="1436"/>
      <c r="QCT103" s="1436"/>
      <c r="QCU103" s="1437"/>
      <c r="QCV103" s="1438"/>
      <c r="QCW103" s="1416"/>
      <c r="QCX103" s="1417"/>
      <c r="QCY103" s="1436"/>
      <c r="QCZ103" s="1436"/>
      <c r="QDA103" s="1437"/>
      <c r="QDB103" s="1438"/>
      <c r="QDC103" s="1416"/>
      <c r="QDD103" s="1417"/>
      <c r="QDE103" s="1436"/>
      <c r="QDF103" s="1436"/>
      <c r="QDG103" s="1437"/>
      <c r="QDH103" s="1438"/>
      <c r="QDI103" s="1416"/>
      <c r="QDJ103" s="1417"/>
      <c r="QDK103" s="1436"/>
      <c r="QDL103" s="1436"/>
      <c r="QDM103" s="1437"/>
      <c r="QDN103" s="1438"/>
      <c r="QDO103" s="1416"/>
      <c r="QDP103" s="1417"/>
      <c r="QDQ103" s="1436"/>
      <c r="QDR103" s="1436"/>
      <c r="QDS103" s="1437"/>
      <c r="QDT103" s="1438"/>
      <c r="QDU103" s="1416"/>
      <c r="QDV103" s="1417"/>
      <c r="QDW103" s="1436"/>
      <c r="QDX103" s="1436"/>
      <c r="QDY103" s="1437"/>
      <c r="QDZ103" s="1438"/>
      <c r="QEA103" s="1416"/>
      <c r="QEB103" s="1417"/>
      <c r="QEC103" s="1436"/>
      <c r="QED103" s="1436"/>
      <c r="QEE103" s="1437"/>
      <c r="QEF103" s="1438"/>
      <c r="QEG103" s="1416"/>
      <c r="QEH103" s="1417"/>
      <c r="QEI103" s="1436"/>
      <c r="QEJ103" s="1436"/>
      <c r="QEK103" s="1437"/>
      <c r="QEL103" s="1438"/>
      <c r="QEM103" s="1416"/>
      <c r="QEN103" s="1417"/>
      <c r="QEO103" s="1436"/>
      <c r="QEP103" s="1436"/>
      <c r="QEQ103" s="1437"/>
      <c r="QER103" s="1438"/>
      <c r="QES103" s="1416"/>
      <c r="QET103" s="1417"/>
      <c r="QEU103" s="1436"/>
      <c r="QEV103" s="1436"/>
      <c r="QEW103" s="1437"/>
      <c r="QEX103" s="1438"/>
      <c r="QEY103" s="1416"/>
      <c r="QEZ103" s="1417"/>
      <c r="QFA103" s="1436"/>
      <c r="QFB103" s="1436"/>
      <c r="QFC103" s="1437"/>
      <c r="QFD103" s="1438"/>
      <c r="QFE103" s="1416"/>
      <c r="QFF103" s="1417"/>
      <c r="QFG103" s="1436"/>
      <c r="QFH103" s="1436"/>
      <c r="QFI103" s="1437"/>
      <c r="QFJ103" s="1438"/>
      <c r="QFK103" s="1416"/>
      <c r="QFL103" s="1417"/>
      <c r="QFM103" s="1436"/>
      <c r="QFN103" s="1436"/>
      <c r="QFO103" s="1437"/>
      <c r="QFP103" s="1438"/>
      <c r="QFQ103" s="1416"/>
      <c r="QFR103" s="1417"/>
      <c r="QFS103" s="1436"/>
      <c r="QFT103" s="1436"/>
      <c r="QFU103" s="1437"/>
      <c r="QFV103" s="1438"/>
      <c r="QFW103" s="1416"/>
      <c r="QFX103" s="1417"/>
      <c r="QFY103" s="1436"/>
      <c r="QFZ103" s="1436"/>
      <c r="QGA103" s="1437"/>
      <c r="QGB103" s="1438"/>
      <c r="QGC103" s="1416"/>
      <c r="QGD103" s="1417"/>
      <c r="QGE103" s="1436"/>
      <c r="QGF103" s="1436"/>
      <c r="QGG103" s="1437"/>
      <c r="QGH103" s="1438"/>
      <c r="QGI103" s="1416"/>
      <c r="QGJ103" s="1417"/>
      <c r="QGK103" s="1436"/>
      <c r="QGL103" s="1436"/>
      <c r="QGM103" s="1437"/>
      <c r="QGN103" s="1438"/>
      <c r="QGO103" s="1416"/>
      <c r="QGP103" s="1417"/>
      <c r="QGQ103" s="1436"/>
      <c r="QGR103" s="1436"/>
      <c r="QGS103" s="1437"/>
      <c r="QGT103" s="1438"/>
      <c r="QGU103" s="1416"/>
      <c r="QGV103" s="1417"/>
      <c r="QGW103" s="1436"/>
      <c r="QGX103" s="1436"/>
      <c r="QGY103" s="1437"/>
      <c r="QGZ103" s="1438"/>
      <c r="QHA103" s="1416"/>
      <c r="QHB103" s="1417"/>
      <c r="QHC103" s="1436"/>
      <c r="QHD103" s="1436"/>
      <c r="QHE103" s="1437"/>
      <c r="QHF103" s="1438"/>
      <c r="QHG103" s="1416"/>
      <c r="QHH103" s="1417"/>
      <c r="QHI103" s="1436"/>
      <c r="QHJ103" s="1436"/>
      <c r="QHK103" s="1437"/>
      <c r="QHL103" s="1438"/>
      <c r="QHM103" s="1416"/>
      <c r="QHN103" s="1417"/>
      <c r="QHO103" s="1436"/>
      <c r="QHP103" s="1436"/>
      <c r="QHQ103" s="1437"/>
      <c r="QHR103" s="1438"/>
      <c r="QHS103" s="1416"/>
      <c r="QHT103" s="1417"/>
      <c r="QHU103" s="1436"/>
      <c r="QHV103" s="1436"/>
      <c r="QHW103" s="1437"/>
      <c r="QHX103" s="1438"/>
      <c r="QHY103" s="1416"/>
      <c r="QHZ103" s="1417"/>
      <c r="QIA103" s="1436"/>
      <c r="QIB103" s="1436"/>
      <c r="QIC103" s="1437"/>
      <c r="QID103" s="1438"/>
      <c r="QIE103" s="1416"/>
      <c r="QIF103" s="1417"/>
      <c r="QIG103" s="1436"/>
      <c r="QIH103" s="1436"/>
      <c r="QII103" s="1437"/>
      <c r="QIJ103" s="1438"/>
      <c r="QIK103" s="1416"/>
      <c r="QIL103" s="1417"/>
      <c r="QIM103" s="1436"/>
      <c r="QIN103" s="1436"/>
      <c r="QIO103" s="1437"/>
      <c r="QIP103" s="1438"/>
      <c r="QIQ103" s="1416"/>
      <c r="QIR103" s="1417"/>
      <c r="QIS103" s="1436"/>
      <c r="QIT103" s="1436"/>
      <c r="QIU103" s="1437"/>
      <c r="QIV103" s="1438"/>
      <c r="QIW103" s="1416"/>
      <c r="QIX103" s="1417"/>
      <c r="QIY103" s="1436"/>
      <c r="QIZ103" s="1436"/>
      <c r="QJA103" s="1437"/>
      <c r="QJB103" s="1438"/>
      <c r="QJC103" s="1416"/>
      <c r="QJD103" s="1417"/>
      <c r="QJE103" s="1436"/>
      <c r="QJF103" s="1436"/>
      <c r="QJG103" s="1437"/>
      <c r="QJH103" s="1438"/>
      <c r="QJI103" s="1416"/>
      <c r="QJJ103" s="1417"/>
      <c r="QJK103" s="1436"/>
      <c r="QJL103" s="1436"/>
      <c r="QJM103" s="1437"/>
      <c r="QJN103" s="1438"/>
      <c r="QJO103" s="1416"/>
      <c r="QJP103" s="1417"/>
      <c r="QJQ103" s="1436"/>
      <c r="QJR103" s="1436"/>
      <c r="QJS103" s="1437"/>
      <c r="QJT103" s="1438"/>
      <c r="QJU103" s="1416"/>
      <c r="QJV103" s="1417"/>
      <c r="QJW103" s="1436"/>
      <c r="QJX103" s="1436"/>
      <c r="QJY103" s="1437"/>
      <c r="QJZ103" s="1438"/>
      <c r="QKA103" s="1416"/>
      <c r="QKB103" s="1417"/>
      <c r="QKC103" s="1436"/>
      <c r="QKD103" s="1436"/>
      <c r="QKE103" s="1437"/>
      <c r="QKF103" s="1438"/>
      <c r="QKG103" s="1416"/>
      <c r="QKH103" s="1417"/>
      <c r="QKI103" s="1436"/>
      <c r="QKJ103" s="1436"/>
      <c r="QKK103" s="1437"/>
      <c r="QKL103" s="1438"/>
      <c r="QKM103" s="1416"/>
      <c r="QKN103" s="1417"/>
      <c r="QKO103" s="1436"/>
      <c r="QKP103" s="1436"/>
      <c r="QKQ103" s="1437"/>
      <c r="QKR103" s="1438"/>
      <c r="QKS103" s="1416"/>
      <c r="QKT103" s="1417"/>
      <c r="QKU103" s="1436"/>
      <c r="QKV103" s="1436"/>
      <c r="QKW103" s="1437"/>
      <c r="QKX103" s="1438"/>
      <c r="QKY103" s="1416"/>
      <c r="QKZ103" s="1417"/>
      <c r="QLA103" s="1436"/>
      <c r="QLB103" s="1436"/>
      <c r="QLC103" s="1437"/>
      <c r="QLD103" s="1438"/>
      <c r="QLE103" s="1416"/>
      <c r="QLF103" s="1417"/>
      <c r="QLG103" s="1436"/>
      <c r="QLH103" s="1436"/>
      <c r="QLI103" s="1437"/>
      <c r="QLJ103" s="1438"/>
      <c r="QLK103" s="1416"/>
      <c r="QLL103" s="1417"/>
      <c r="QLM103" s="1436"/>
      <c r="QLN103" s="1436"/>
      <c r="QLO103" s="1437"/>
      <c r="QLP103" s="1438"/>
      <c r="QLQ103" s="1416"/>
      <c r="QLR103" s="1417"/>
      <c r="QLS103" s="1436"/>
      <c r="QLT103" s="1436"/>
      <c r="QLU103" s="1437"/>
      <c r="QLV103" s="1438"/>
      <c r="QLW103" s="1416"/>
      <c r="QLX103" s="1417"/>
      <c r="QLY103" s="1436"/>
      <c r="QLZ103" s="1436"/>
      <c r="QMA103" s="1437"/>
      <c r="QMB103" s="1438"/>
      <c r="QMC103" s="1416"/>
      <c r="QMD103" s="1417"/>
      <c r="QME103" s="1436"/>
      <c r="QMF103" s="1436"/>
      <c r="QMG103" s="1437"/>
      <c r="QMH103" s="1438"/>
      <c r="QMI103" s="1416"/>
      <c r="QMJ103" s="1417"/>
      <c r="QMK103" s="1436"/>
      <c r="QML103" s="1436"/>
      <c r="QMM103" s="1437"/>
      <c r="QMN103" s="1438"/>
      <c r="QMO103" s="1416"/>
      <c r="QMP103" s="1417"/>
      <c r="QMQ103" s="1436"/>
      <c r="QMR103" s="1436"/>
      <c r="QMS103" s="1437"/>
      <c r="QMT103" s="1438"/>
      <c r="QMU103" s="1416"/>
      <c r="QMV103" s="1417"/>
      <c r="QMW103" s="1436"/>
      <c r="QMX103" s="1436"/>
      <c r="QMY103" s="1437"/>
      <c r="QMZ103" s="1438"/>
      <c r="QNA103" s="1416"/>
      <c r="QNB103" s="1417"/>
      <c r="QNC103" s="1436"/>
      <c r="QND103" s="1436"/>
      <c r="QNE103" s="1437"/>
      <c r="QNF103" s="1438"/>
      <c r="QNG103" s="1416"/>
      <c r="QNH103" s="1417"/>
      <c r="QNI103" s="1436"/>
      <c r="QNJ103" s="1436"/>
      <c r="QNK103" s="1437"/>
      <c r="QNL103" s="1438"/>
      <c r="QNM103" s="1416"/>
      <c r="QNN103" s="1417"/>
      <c r="QNO103" s="1436"/>
      <c r="QNP103" s="1436"/>
      <c r="QNQ103" s="1437"/>
      <c r="QNR103" s="1438"/>
      <c r="QNS103" s="1416"/>
      <c r="QNT103" s="1417"/>
      <c r="QNU103" s="1436"/>
      <c r="QNV103" s="1436"/>
      <c r="QNW103" s="1437"/>
      <c r="QNX103" s="1438"/>
      <c r="QNY103" s="1416"/>
      <c r="QNZ103" s="1417"/>
      <c r="QOA103" s="1436"/>
      <c r="QOB103" s="1436"/>
      <c r="QOC103" s="1437"/>
      <c r="QOD103" s="1438"/>
      <c r="QOE103" s="1416"/>
      <c r="QOF103" s="1417"/>
      <c r="QOG103" s="1436"/>
      <c r="QOH103" s="1436"/>
      <c r="QOI103" s="1437"/>
      <c r="QOJ103" s="1438"/>
      <c r="QOK103" s="1416"/>
      <c r="QOL103" s="1417"/>
      <c r="QOM103" s="1436"/>
      <c r="QON103" s="1436"/>
      <c r="QOO103" s="1437"/>
      <c r="QOP103" s="1438"/>
      <c r="QOQ103" s="1416"/>
      <c r="QOR103" s="1417"/>
      <c r="QOS103" s="1436"/>
      <c r="QOT103" s="1436"/>
      <c r="QOU103" s="1437"/>
      <c r="QOV103" s="1438"/>
      <c r="QOW103" s="1416"/>
      <c r="QOX103" s="1417"/>
      <c r="QOY103" s="1436"/>
      <c r="QOZ103" s="1436"/>
      <c r="QPA103" s="1437"/>
      <c r="QPB103" s="1438"/>
      <c r="QPC103" s="1416"/>
      <c r="QPD103" s="1417"/>
      <c r="QPE103" s="1436"/>
      <c r="QPF103" s="1436"/>
      <c r="QPG103" s="1437"/>
      <c r="QPH103" s="1438"/>
      <c r="QPI103" s="1416"/>
      <c r="QPJ103" s="1417"/>
      <c r="QPK103" s="1436"/>
      <c r="QPL103" s="1436"/>
      <c r="QPM103" s="1437"/>
      <c r="QPN103" s="1438"/>
      <c r="QPO103" s="1416"/>
      <c r="QPP103" s="1417"/>
      <c r="QPQ103" s="1436"/>
      <c r="QPR103" s="1436"/>
      <c r="QPS103" s="1437"/>
      <c r="QPT103" s="1438"/>
      <c r="QPU103" s="1416"/>
      <c r="QPV103" s="1417"/>
      <c r="QPW103" s="1436"/>
      <c r="QPX103" s="1436"/>
      <c r="QPY103" s="1437"/>
      <c r="QPZ103" s="1438"/>
      <c r="QQA103" s="1416"/>
      <c r="QQB103" s="1417"/>
      <c r="QQC103" s="1436"/>
      <c r="QQD103" s="1436"/>
      <c r="QQE103" s="1437"/>
      <c r="QQF103" s="1438"/>
      <c r="QQG103" s="1416"/>
      <c r="QQH103" s="1417"/>
      <c r="QQI103" s="1436"/>
      <c r="QQJ103" s="1436"/>
      <c r="QQK103" s="1437"/>
      <c r="QQL103" s="1438"/>
      <c r="QQM103" s="1416"/>
      <c r="QQN103" s="1417"/>
      <c r="QQO103" s="1436"/>
      <c r="QQP103" s="1436"/>
      <c r="QQQ103" s="1437"/>
      <c r="QQR103" s="1438"/>
      <c r="QQS103" s="1416"/>
      <c r="QQT103" s="1417"/>
      <c r="QQU103" s="1436"/>
      <c r="QQV103" s="1436"/>
      <c r="QQW103" s="1437"/>
      <c r="QQX103" s="1438"/>
      <c r="QQY103" s="1416"/>
      <c r="QQZ103" s="1417"/>
      <c r="QRA103" s="1436"/>
      <c r="QRB103" s="1436"/>
      <c r="QRC103" s="1437"/>
      <c r="QRD103" s="1438"/>
      <c r="QRE103" s="1416"/>
      <c r="QRF103" s="1417"/>
      <c r="QRG103" s="1436"/>
      <c r="QRH103" s="1436"/>
      <c r="QRI103" s="1437"/>
      <c r="QRJ103" s="1438"/>
      <c r="QRK103" s="1416"/>
      <c r="QRL103" s="1417"/>
      <c r="QRM103" s="1436"/>
      <c r="QRN103" s="1436"/>
      <c r="QRO103" s="1437"/>
      <c r="QRP103" s="1438"/>
      <c r="QRQ103" s="1416"/>
      <c r="QRR103" s="1417"/>
      <c r="QRS103" s="1436"/>
      <c r="QRT103" s="1436"/>
      <c r="QRU103" s="1437"/>
      <c r="QRV103" s="1438"/>
      <c r="QRW103" s="1416"/>
      <c r="QRX103" s="1417"/>
      <c r="QRY103" s="1436"/>
      <c r="QRZ103" s="1436"/>
      <c r="QSA103" s="1437"/>
      <c r="QSB103" s="1438"/>
      <c r="QSC103" s="1416"/>
      <c r="QSD103" s="1417"/>
      <c r="QSE103" s="1436"/>
      <c r="QSF103" s="1436"/>
      <c r="QSG103" s="1437"/>
      <c r="QSH103" s="1438"/>
      <c r="QSI103" s="1416"/>
      <c r="QSJ103" s="1417"/>
      <c r="QSK103" s="1436"/>
      <c r="QSL103" s="1436"/>
      <c r="QSM103" s="1437"/>
      <c r="QSN103" s="1438"/>
      <c r="QSO103" s="1416"/>
      <c r="QSP103" s="1417"/>
      <c r="QSQ103" s="1436"/>
      <c r="QSR103" s="1436"/>
      <c r="QSS103" s="1437"/>
      <c r="QST103" s="1438"/>
      <c r="QSU103" s="1416"/>
      <c r="QSV103" s="1417"/>
      <c r="QSW103" s="1436"/>
      <c r="QSX103" s="1436"/>
      <c r="QSY103" s="1437"/>
      <c r="QSZ103" s="1438"/>
      <c r="QTA103" s="1416"/>
      <c r="QTB103" s="1417"/>
      <c r="QTC103" s="1436"/>
      <c r="QTD103" s="1436"/>
      <c r="QTE103" s="1437"/>
      <c r="QTF103" s="1438"/>
      <c r="QTG103" s="1416"/>
      <c r="QTH103" s="1417"/>
      <c r="QTI103" s="1436"/>
      <c r="QTJ103" s="1436"/>
      <c r="QTK103" s="1437"/>
      <c r="QTL103" s="1438"/>
      <c r="QTM103" s="1416"/>
      <c r="QTN103" s="1417"/>
      <c r="QTO103" s="1436"/>
      <c r="QTP103" s="1436"/>
      <c r="QTQ103" s="1437"/>
      <c r="QTR103" s="1438"/>
      <c r="QTS103" s="1416"/>
      <c r="QTT103" s="1417"/>
      <c r="QTU103" s="1436"/>
      <c r="QTV103" s="1436"/>
      <c r="QTW103" s="1437"/>
      <c r="QTX103" s="1438"/>
      <c r="QTY103" s="1416"/>
      <c r="QTZ103" s="1417"/>
      <c r="QUA103" s="1436"/>
      <c r="QUB103" s="1436"/>
      <c r="QUC103" s="1437"/>
      <c r="QUD103" s="1438"/>
      <c r="QUE103" s="1416"/>
      <c r="QUF103" s="1417"/>
      <c r="QUG103" s="1436"/>
      <c r="QUH103" s="1436"/>
      <c r="QUI103" s="1437"/>
      <c r="QUJ103" s="1438"/>
      <c r="QUK103" s="1416"/>
      <c r="QUL103" s="1417"/>
      <c r="QUM103" s="1436"/>
      <c r="QUN103" s="1436"/>
      <c r="QUO103" s="1437"/>
      <c r="QUP103" s="1438"/>
      <c r="QUQ103" s="1416"/>
      <c r="QUR103" s="1417"/>
      <c r="QUS103" s="1436"/>
      <c r="QUT103" s="1436"/>
      <c r="QUU103" s="1437"/>
      <c r="QUV103" s="1438"/>
      <c r="QUW103" s="1416"/>
      <c r="QUX103" s="1417"/>
      <c r="QUY103" s="1436"/>
      <c r="QUZ103" s="1436"/>
      <c r="QVA103" s="1437"/>
      <c r="QVB103" s="1438"/>
      <c r="QVC103" s="1416"/>
      <c r="QVD103" s="1417"/>
      <c r="QVE103" s="1436"/>
      <c r="QVF103" s="1436"/>
      <c r="QVG103" s="1437"/>
      <c r="QVH103" s="1438"/>
      <c r="QVI103" s="1416"/>
      <c r="QVJ103" s="1417"/>
      <c r="QVK103" s="1436"/>
      <c r="QVL103" s="1436"/>
      <c r="QVM103" s="1437"/>
      <c r="QVN103" s="1438"/>
      <c r="QVO103" s="1416"/>
      <c r="QVP103" s="1417"/>
      <c r="QVQ103" s="1436"/>
      <c r="QVR103" s="1436"/>
      <c r="QVS103" s="1437"/>
      <c r="QVT103" s="1438"/>
      <c r="QVU103" s="1416"/>
      <c r="QVV103" s="1417"/>
      <c r="QVW103" s="1436"/>
      <c r="QVX103" s="1436"/>
      <c r="QVY103" s="1437"/>
      <c r="QVZ103" s="1438"/>
      <c r="QWA103" s="1416"/>
      <c r="QWB103" s="1417"/>
      <c r="QWC103" s="1436"/>
      <c r="QWD103" s="1436"/>
      <c r="QWE103" s="1437"/>
      <c r="QWF103" s="1438"/>
      <c r="QWG103" s="1416"/>
      <c r="QWH103" s="1417"/>
      <c r="QWI103" s="1436"/>
      <c r="QWJ103" s="1436"/>
      <c r="QWK103" s="1437"/>
      <c r="QWL103" s="1438"/>
      <c r="QWM103" s="1416"/>
      <c r="QWN103" s="1417"/>
      <c r="QWO103" s="1436"/>
      <c r="QWP103" s="1436"/>
      <c r="QWQ103" s="1437"/>
      <c r="QWR103" s="1438"/>
      <c r="QWS103" s="1416"/>
      <c r="QWT103" s="1417"/>
      <c r="QWU103" s="1436"/>
      <c r="QWV103" s="1436"/>
      <c r="QWW103" s="1437"/>
      <c r="QWX103" s="1438"/>
      <c r="QWY103" s="1416"/>
      <c r="QWZ103" s="1417"/>
      <c r="QXA103" s="1436"/>
      <c r="QXB103" s="1436"/>
      <c r="QXC103" s="1437"/>
      <c r="QXD103" s="1438"/>
      <c r="QXE103" s="1416"/>
      <c r="QXF103" s="1417"/>
      <c r="QXG103" s="1436"/>
      <c r="QXH103" s="1436"/>
      <c r="QXI103" s="1437"/>
      <c r="QXJ103" s="1438"/>
      <c r="QXK103" s="1416"/>
      <c r="QXL103" s="1417"/>
      <c r="QXM103" s="1436"/>
      <c r="QXN103" s="1436"/>
      <c r="QXO103" s="1437"/>
      <c r="QXP103" s="1438"/>
      <c r="QXQ103" s="1416"/>
      <c r="QXR103" s="1417"/>
      <c r="QXS103" s="1436"/>
      <c r="QXT103" s="1436"/>
      <c r="QXU103" s="1437"/>
      <c r="QXV103" s="1438"/>
      <c r="QXW103" s="1416"/>
      <c r="QXX103" s="1417"/>
      <c r="QXY103" s="1436"/>
      <c r="QXZ103" s="1436"/>
      <c r="QYA103" s="1437"/>
      <c r="QYB103" s="1438"/>
      <c r="QYC103" s="1416"/>
      <c r="QYD103" s="1417"/>
      <c r="QYE103" s="1436"/>
      <c r="QYF103" s="1436"/>
      <c r="QYG103" s="1437"/>
      <c r="QYH103" s="1438"/>
      <c r="QYI103" s="1416"/>
      <c r="QYJ103" s="1417"/>
      <c r="QYK103" s="1436"/>
      <c r="QYL103" s="1436"/>
      <c r="QYM103" s="1437"/>
      <c r="QYN103" s="1438"/>
      <c r="QYO103" s="1416"/>
      <c r="QYP103" s="1417"/>
      <c r="QYQ103" s="1436"/>
      <c r="QYR103" s="1436"/>
      <c r="QYS103" s="1437"/>
      <c r="QYT103" s="1438"/>
      <c r="QYU103" s="1416"/>
      <c r="QYV103" s="1417"/>
      <c r="QYW103" s="1436"/>
      <c r="QYX103" s="1436"/>
      <c r="QYY103" s="1437"/>
      <c r="QYZ103" s="1438"/>
      <c r="QZA103" s="1416"/>
      <c r="QZB103" s="1417"/>
      <c r="QZC103" s="1436"/>
      <c r="QZD103" s="1436"/>
      <c r="QZE103" s="1437"/>
      <c r="QZF103" s="1438"/>
      <c r="QZG103" s="1416"/>
      <c r="QZH103" s="1417"/>
      <c r="QZI103" s="1436"/>
      <c r="QZJ103" s="1436"/>
      <c r="QZK103" s="1437"/>
      <c r="QZL103" s="1438"/>
      <c r="QZM103" s="1416"/>
      <c r="QZN103" s="1417"/>
      <c r="QZO103" s="1436"/>
      <c r="QZP103" s="1436"/>
      <c r="QZQ103" s="1437"/>
      <c r="QZR103" s="1438"/>
      <c r="QZS103" s="1416"/>
      <c r="QZT103" s="1417"/>
      <c r="QZU103" s="1436"/>
      <c r="QZV103" s="1436"/>
      <c r="QZW103" s="1437"/>
      <c r="QZX103" s="1438"/>
      <c r="QZY103" s="1416"/>
      <c r="QZZ103" s="1417"/>
      <c r="RAA103" s="1436"/>
      <c r="RAB103" s="1436"/>
      <c r="RAC103" s="1437"/>
      <c r="RAD103" s="1438"/>
      <c r="RAE103" s="1416"/>
      <c r="RAF103" s="1417"/>
      <c r="RAG103" s="1436"/>
      <c r="RAH103" s="1436"/>
      <c r="RAI103" s="1437"/>
      <c r="RAJ103" s="1438"/>
      <c r="RAK103" s="1416"/>
      <c r="RAL103" s="1417"/>
      <c r="RAM103" s="1436"/>
      <c r="RAN103" s="1436"/>
      <c r="RAO103" s="1437"/>
      <c r="RAP103" s="1438"/>
      <c r="RAQ103" s="1416"/>
      <c r="RAR103" s="1417"/>
      <c r="RAS103" s="1436"/>
      <c r="RAT103" s="1436"/>
      <c r="RAU103" s="1437"/>
      <c r="RAV103" s="1438"/>
      <c r="RAW103" s="1416"/>
      <c r="RAX103" s="1417"/>
      <c r="RAY103" s="1436"/>
      <c r="RAZ103" s="1436"/>
      <c r="RBA103" s="1437"/>
      <c r="RBB103" s="1438"/>
      <c r="RBC103" s="1416"/>
      <c r="RBD103" s="1417"/>
      <c r="RBE103" s="1436"/>
      <c r="RBF103" s="1436"/>
      <c r="RBG103" s="1437"/>
      <c r="RBH103" s="1438"/>
      <c r="RBI103" s="1416"/>
      <c r="RBJ103" s="1417"/>
      <c r="RBK103" s="1436"/>
      <c r="RBL103" s="1436"/>
      <c r="RBM103" s="1437"/>
      <c r="RBN103" s="1438"/>
      <c r="RBO103" s="1416"/>
      <c r="RBP103" s="1417"/>
      <c r="RBQ103" s="1436"/>
      <c r="RBR103" s="1436"/>
      <c r="RBS103" s="1437"/>
      <c r="RBT103" s="1438"/>
      <c r="RBU103" s="1416"/>
      <c r="RBV103" s="1417"/>
      <c r="RBW103" s="1436"/>
      <c r="RBX103" s="1436"/>
      <c r="RBY103" s="1437"/>
      <c r="RBZ103" s="1438"/>
      <c r="RCA103" s="1416"/>
      <c r="RCB103" s="1417"/>
      <c r="RCC103" s="1436"/>
      <c r="RCD103" s="1436"/>
      <c r="RCE103" s="1437"/>
      <c r="RCF103" s="1438"/>
      <c r="RCG103" s="1416"/>
      <c r="RCH103" s="1417"/>
      <c r="RCI103" s="1436"/>
      <c r="RCJ103" s="1436"/>
      <c r="RCK103" s="1437"/>
      <c r="RCL103" s="1438"/>
      <c r="RCM103" s="1416"/>
      <c r="RCN103" s="1417"/>
      <c r="RCO103" s="1436"/>
      <c r="RCP103" s="1436"/>
      <c r="RCQ103" s="1437"/>
      <c r="RCR103" s="1438"/>
      <c r="RCS103" s="1416"/>
      <c r="RCT103" s="1417"/>
      <c r="RCU103" s="1436"/>
      <c r="RCV103" s="1436"/>
      <c r="RCW103" s="1437"/>
      <c r="RCX103" s="1438"/>
      <c r="RCY103" s="1416"/>
      <c r="RCZ103" s="1417"/>
      <c r="RDA103" s="1436"/>
      <c r="RDB103" s="1436"/>
      <c r="RDC103" s="1437"/>
      <c r="RDD103" s="1438"/>
      <c r="RDE103" s="1416"/>
      <c r="RDF103" s="1417"/>
      <c r="RDG103" s="1436"/>
      <c r="RDH103" s="1436"/>
      <c r="RDI103" s="1437"/>
      <c r="RDJ103" s="1438"/>
      <c r="RDK103" s="1416"/>
      <c r="RDL103" s="1417"/>
      <c r="RDM103" s="1436"/>
      <c r="RDN103" s="1436"/>
      <c r="RDO103" s="1437"/>
      <c r="RDP103" s="1438"/>
      <c r="RDQ103" s="1416"/>
      <c r="RDR103" s="1417"/>
      <c r="RDS103" s="1436"/>
      <c r="RDT103" s="1436"/>
      <c r="RDU103" s="1437"/>
      <c r="RDV103" s="1438"/>
      <c r="RDW103" s="1416"/>
      <c r="RDX103" s="1417"/>
      <c r="RDY103" s="1436"/>
      <c r="RDZ103" s="1436"/>
      <c r="REA103" s="1437"/>
      <c r="REB103" s="1438"/>
      <c r="REC103" s="1416"/>
      <c r="RED103" s="1417"/>
      <c r="REE103" s="1436"/>
      <c r="REF103" s="1436"/>
      <c r="REG103" s="1437"/>
      <c r="REH103" s="1438"/>
      <c r="REI103" s="1416"/>
      <c r="REJ103" s="1417"/>
      <c r="REK103" s="1436"/>
      <c r="REL103" s="1436"/>
      <c r="REM103" s="1437"/>
      <c r="REN103" s="1438"/>
      <c r="REO103" s="1416"/>
      <c r="REP103" s="1417"/>
      <c r="REQ103" s="1436"/>
      <c r="RER103" s="1436"/>
      <c r="RES103" s="1437"/>
      <c r="RET103" s="1438"/>
      <c r="REU103" s="1416"/>
      <c r="REV103" s="1417"/>
      <c r="REW103" s="1436"/>
      <c r="REX103" s="1436"/>
      <c r="REY103" s="1437"/>
      <c r="REZ103" s="1438"/>
      <c r="RFA103" s="1416"/>
      <c r="RFB103" s="1417"/>
      <c r="RFC103" s="1436"/>
      <c r="RFD103" s="1436"/>
      <c r="RFE103" s="1437"/>
      <c r="RFF103" s="1438"/>
      <c r="RFG103" s="1416"/>
      <c r="RFH103" s="1417"/>
      <c r="RFI103" s="1436"/>
      <c r="RFJ103" s="1436"/>
      <c r="RFK103" s="1437"/>
      <c r="RFL103" s="1438"/>
      <c r="RFM103" s="1416"/>
      <c r="RFN103" s="1417"/>
      <c r="RFO103" s="1436"/>
      <c r="RFP103" s="1436"/>
      <c r="RFQ103" s="1437"/>
      <c r="RFR103" s="1438"/>
      <c r="RFS103" s="1416"/>
      <c r="RFT103" s="1417"/>
      <c r="RFU103" s="1436"/>
      <c r="RFV103" s="1436"/>
      <c r="RFW103" s="1437"/>
      <c r="RFX103" s="1438"/>
      <c r="RFY103" s="1416"/>
      <c r="RFZ103" s="1417"/>
      <c r="RGA103" s="1436"/>
      <c r="RGB103" s="1436"/>
      <c r="RGC103" s="1437"/>
      <c r="RGD103" s="1438"/>
      <c r="RGE103" s="1416"/>
      <c r="RGF103" s="1417"/>
      <c r="RGG103" s="1436"/>
      <c r="RGH103" s="1436"/>
      <c r="RGI103" s="1437"/>
      <c r="RGJ103" s="1438"/>
      <c r="RGK103" s="1416"/>
      <c r="RGL103" s="1417"/>
      <c r="RGM103" s="1436"/>
      <c r="RGN103" s="1436"/>
      <c r="RGO103" s="1437"/>
      <c r="RGP103" s="1438"/>
      <c r="RGQ103" s="1416"/>
      <c r="RGR103" s="1417"/>
      <c r="RGS103" s="1436"/>
      <c r="RGT103" s="1436"/>
      <c r="RGU103" s="1437"/>
      <c r="RGV103" s="1438"/>
      <c r="RGW103" s="1416"/>
      <c r="RGX103" s="1417"/>
      <c r="RGY103" s="1436"/>
      <c r="RGZ103" s="1436"/>
      <c r="RHA103" s="1437"/>
      <c r="RHB103" s="1438"/>
      <c r="RHC103" s="1416"/>
      <c r="RHD103" s="1417"/>
      <c r="RHE103" s="1436"/>
      <c r="RHF103" s="1436"/>
      <c r="RHG103" s="1437"/>
      <c r="RHH103" s="1438"/>
      <c r="RHI103" s="1416"/>
      <c r="RHJ103" s="1417"/>
      <c r="RHK103" s="1436"/>
      <c r="RHL103" s="1436"/>
      <c r="RHM103" s="1437"/>
      <c r="RHN103" s="1438"/>
      <c r="RHO103" s="1416"/>
      <c r="RHP103" s="1417"/>
      <c r="RHQ103" s="1436"/>
      <c r="RHR103" s="1436"/>
      <c r="RHS103" s="1437"/>
      <c r="RHT103" s="1438"/>
      <c r="RHU103" s="1416"/>
      <c r="RHV103" s="1417"/>
      <c r="RHW103" s="1436"/>
      <c r="RHX103" s="1436"/>
      <c r="RHY103" s="1437"/>
      <c r="RHZ103" s="1438"/>
      <c r="RIA103" s="1416"/>
      <c r="RIB103" s="1417"/>
      <c r="RIC103" s="1436"/>
      <c r="RID103" s="1436"/>
      <c r="RIE103" s="1437"/>
      <c r="RIF103" s="1438"/>
      <c r="RIG103" s="1416"/>
      <c r="RIH103" s="1417"/>
      <c r="RII103" s="1436"/>
      <c r="RIJ103" s="1436"/>
      <c r="RIK103" s="1437"/>
      <c r="RIL103" s="1438"/>
      <c r="RIM103" s="1416"/>
      <c r="RIN103" s="1417"/>
      <c r="RIO103" s="1436"/>
      <c r="RIP103" s="1436"/>
      <c r="RIQ103" s="1437"/>
      <c r="RIR103" s="1438"/>
      <c r="RIS103" s="1416"/>
      <c r="RIT103" s="1417"/>
      <c r="RIU103" s="1436"/>
      <c r="RIV103" s="1436"/>
      <c r="RIW103" s="1437"/>
      <c r="RIX103" s="1438"/>
      <c r="RIY103" s="1416"/>
      <c r="RIZ103" s="1417"/>
      <c r="RJA103" s="1436"/>
      <c r="RJB103" s="1436"/>
      <c r="RJC103" s="1437"/>
      <c r="RJD103" s="1438"/>
      <c r="RJE103" s="1416"/>
      <c r="RJF103" s="1417"/>
      <c r="RJG103" s="1436"/>
      <c r="RJH103" s="1436"/>
      <c r="RJI103" s="1437"/>
      <c r="RJJ103" s="1438"/>
      <c r="RJK103" s="1416"/>
      <c r="RJL103" s="1417"/>
      <c r="RJM103" s="1436"/>
      <c r="RJN103" s="1436"/>
      <c r="RJO103" s="1437"/>
      <c r="RJP103" s="1438"/>
      <c r="RJQ103" s="1416"/>
      <c r="RJR103" s="1417"/>
      <c r="RJS103" s="1436"/>
      <c r="RJT103" s="1436"/>
      <c r="RJU103" s="1437"/>
      <c r="RJV103" s="1438"/>
      <c r="RJW103" s="1416"/>
      <c r="RJX103" s="1417"/>
      <c r="RJY103" s="1436"/>
      <c r="RJZ103" s="1436"/>
      <c r="RKA103" s="1437"/>
      <c r="RKB103" s="1438"/>
      <c r="RKC103" s="1416"/>
      <c r="RKD103" s="1417"/>
      <c r="RKE103" s="1436"/>
      <c r="RKF103" s="1436"/>
      <c r="RKG103" s="1437"/>
      <c r="RKH103" s="1438"/>
      <c r="RKI103" s="1416"/>
      <c r="RKJ103" s="1417"/>
      <c r="RKK103" s="1436"/>
      <c r="RKL103" s="1436"/>
      <c r="RKM103" s="1437"/>
      <c r="RKN103" s="1438"/>
      <c r="RKO103" s="1416"/>
      <c r="RKP103" s="1417"/>
      <c r="RKQ103" s="1436"/>
      <c r="RKR103" s="1436"/>
      <c r="RKS103" s="1437"/>
      <c r="RKT103" s="1438"/>
      <c r="RKU103" s="1416"/>
      <c r="RKV103" s="1417"/>
      <c r="RKW103" s="1436"/>
      <c r="RKX103" s="1436"/>
      <c r="RKY103" s="1437"/>
      <c r="RKZ103" s="1438"/>
      <c r="RLA103" s="1416"/>
      <c r="RLB103" s="1417"/>
      <c r="RLC103" s="1436"/>
      <c r="RLD103" s="1436"/>
      <c r="RLE103" s="1437"/>
      <c r="RLF103" s="1438"/>
      <c r="RLG103" s="1416"/>
      <c r="RLH103" s="1417"/>
      <c r="RLI103" s="1436"/>
      <c r="RLJ103" s="1436"/>
      <c r="RLK103" s="1437"/>
      <c r="RLL103" s="1438"/>
      <c r="RLM103" s="1416"/>
      <c r="RLN103" s="1417"/>
      <c r="RLO103" s="1436"/>
      <c r="RLP103" s="1436"/>
      <c r="RLQ103" s="1437"/>
      <c r="RLR103" s="1438"/>
      <c r="RLS103" s="1416"/>
      <c r="RLT103" s="1417"/>
      <c r="RLU103" s="1436"/>
      <c r="RLV103" s="1436"/>
      <c r="RLW103" s="1437"/>
      <c r="RLX103" s="1438"/>
      <c r="RLY103" s="1416"/>
      <c r="RLZ103" s="1417"/>
      <c r="RMA103" s="1436"/>
      <c r="RMB103" s="1436"/>
      <c r="RMC103" s="1437"/>
      <c r="RMD103" s="1438"/>
      <c r="RME103" s="1416"/>
      <c r="RMF103" s="1417"/>
      <c r="RMG103" s="1436"/>
      <c r="RMH103" s="1436"/>
      <c r="RMI103" s="1437"/>
      <c r="RMJ103" s="1438"/>
      <c r="RMK103" s="1416"/>
      <c r="RML103" s="1417"/>
      <c r="RMM103" s="1436"/>
      <c r="RMN103" s="1436"/>
      <c r="RMO103" s="1437"/>
      <c r="RMP103" s="1438"/>
      <c r="RMQ103" s="1416"/>
      <c r="RMR103" s="1417"/>
      <c r="RMS103" s="1436"/>
      <c r="RMT103" s="1436"/>
      <c r="RMU103" s="1437"/>
      <c r="RMV103" s="1438"/>
      <c r="RMW103" s="1416"/>
      <c r="RMX103" s="1417"/>
      <c r="RMY103" s="1436"/>
      <c r="RMZ103" s="1436"/>
      <c r="RNA103" s="1437"/>
      <c r="RNB103" s="1438"/>
      <c r="RNC103" s="1416"/>
      <c r="RND103" s="1417"/>
      <c r="RNE103" s="1436"/>
      <c r="RNF103" s="1436"/>
      <c r="RNG103" s="1437"/>
      <c r="RNH103" s="1438"/>
      <c r="RNI103" s="1416"/>
      <c r="RNJ103" s="1417"/>
      <c r="RNK103" s="1436"/>
      <c r="RNL103" s="1436"/>
      <c r="RNM103" s="1437"/>
      <c r="RNN103" s="1438"/>
      <c r="RNO103" s="1416"/>
      <c r="RNP103" s="1417"/>
      <c r="RNQ103" s="1436"/>
      <c r="RNR103" s="1436"/>
      <c r="RNS103" s="1437"/>
      <c r="RNT103" s="1438"/>
      <c r="RNU103" s="1416"/>
      <c r="RNV103" s="1417"/>
      <c r="RNW103" s="1436"/>
      <c r="RNX103" s="1436"/>
      <c r="RNY103" s="1437"/>
      <c r="RNZ103" s="1438"/>
      <c r="ROA103" s="1416"/>
      <c r="ROB103" s="1417"/>
      <c r="ROC103" s="1436"/>
      <c r="ROD103" s="1436"/>
      <c r="ROE103" s="1437"/>
      <c r="ROF103" s="1438"/>
      <c r="ROG103" s="1416"/>
      <c r="ROH103" s="1417"/>
      <c r="ROI103" s="1436"/>
      <c r="ROJ103" s="1436"/>
      <c r="ROK103" s="1437"/>
      <c r="ROL103" s="1438"/>
      <c r="ROM103" s="1416"/>
      <c r="RON103" s="1417"/>
      <c r="ROO103" s="1436"/>
      <c r="ROP103" s="1436"/>
      <c r="ROQ103" s="1437"/>
      <c r="ROR103" s="1438"/>
      <c r="ROS103" s="1416"/>
      <c r="ROT103" s="1417"/>
      <c r="ROU103" s="1436"/>
      <c r="ROV103" s="1436"/>
      <c r="ROW103" s="1437"/>
      <c r="ROX103" s="1438"/>
      <c r="ROY103" s="1416"/>
      <c r="ROZ103" s="1417"/>
      <c r="RPA103" s="1436"/>
      <c r="RPB103" s="1436"/>
      <c r="RPC103" s="1437"/>
      <c r="RPD103" s="1438"/>
      <c r="RPE103" s="1416"/>
      <c r="RPF103" s="1417"/>
      <c r="RPG103" s="1436"/>
      <c r="RPH103" s="1436"/>
      <c r="RPI103" s="1437"/>
      <c r="RPJ103" s="1438"/>
      <c r="RPK103" s="1416"/>
      <c r="RPL103" s="1417"/>
      <c r="RPM103" s="1436"/>
      <c r="RPN103" s="1436"/>
      <c r="RPO103" s="1437"/>
      <c r="RPP103" s="1438"/>
      <c r="RPQ103" s="1416"/>
      <c r="RPR103" s="1417"/>
      <c r="RPS103" s="1436"/>
      <c r="RPT103" s="1436"/>
      <c r="RPU103" s="1437"/>
      <c r="RPV103" s="1438"/>
      <c r="RPW103" s="1416"/>
      <c r="RPX103" s="1417"/>
      <c r="RPY103" s="1436"/>
      <c r="RPZ103" s="1436"/>
      <c r="RQA103" s="1437"/>
      <c r="RQB103" s="1438"/>
      <c r="RQC103" s="1416"/>
      <c r="RQD103" s="1417"/>
      <c r="RQE103" s="1436"/>
      <c r="RQF103" s="1436"/>
      <c r="RQG103" s="1437"/>
      <c r="RQH103" s="1438"/>
      <c r="RQI103" s="1416"/>
      <c r="RQJ103" s="1417"/>
      <c r="RQK103" s="1436"/>
      <c r="RQL103" s="1436"/>
      <c r="RQM103" s="1437"/>
      <c r="RQN103" s="1438"/>
      <c r="RQO103" s="1416"/>
      <c r="RQP103" s="1417"/>
      <c r="RQQ103" s="1436"/>
      <c r="RQR103" s="1436"/>
      <c r="RQS103" s="1437"/>
      <c r="RQT103" s="1438"/>
      <c r="RQU103" s="1416"/>
      <c r="RQV103" s="1417"/>
      <c r="RQW103" s="1436"/>
      <c r="RQX103" s="1436"/>
      <c r="RQY103" s="1437"/>
      <c r="RQZ103" s="1438"/>
      <c r="RRA103" s="1416"/>
      <c r="RRB103" s="1417"/>
      <c r="RRC103" s="1436"/>
      <c r="RRD103" s="1436"/>
      <c r="RRE103" s="1437"/>
      <c r="RRF103" s="1438"/>
      <c r="RRG103" s="1416"/>
      <c r="RRH103" s="1417"/>
      <c r="RRI103" s="1436"/>
      <c r="RRJ103" s="1436"/>
      <c r="RRK103" s="1437"/>
      <c r="RRL103" s="1438"/>
      <c r="RRM103" s="1416"/>
      <c r="RRN103" s="1417"/>
      <c r="RRO103" s="1436"/>
      <c r="RRP103" s="1436"/>
      <c r="RRQ103" s="1437"/>
      <c r="RRR103" s="1438"/>
      <c r="RRS103" s="1416"/>
      <c r="RRT103" s="1417"/>
      <c r="RRU103" s="1436"/>
      <c r="RRV103" s="1436"/>
      <c r="RRW103" s="1437"/>
      <c r="RRX103" s="1438"/>
      <c r="RRY103" s="1416"/>
      <c r="RRZ103" s="1417"/>
      <c r="RSA103" s="1436"/>
      <c r="RSB103" s="1436"/>
      <c r="RSC103" s="1437"/>
      <c r="RSD103" s="1438"/>
      <c r="RSE103" s="1416"/>
      <c r="RSF103" s="1417"/>
      <c r="RSG103" s="1436"/>
      <c r="RSH103" s="1436"/>
      <c r="RSI103" s="1437"/>
      <c r="RSJ103" s="1438"/>
      <c r="RSK103" s="1416"/>
      <c r="RSL103" s="1417"/>
      <c r="RSM103" s="1436"/>
      <c r="RSN103" s="1436"/>
      <c r="RSO103" s="1437"/>
      <c r="RSP103" s="1438"/>
      <c r="RSQ103" s="1416"/>
      <c r="RSR103" s="1417"/>
      <c r="RSS103" s="1436"/>
      <c r="RST103" s="1436"/>
      <c r="RSU103" s="1437"/>
      <c r="RSV103" s="1438"/>
      <c r="RSW103" s="1416"/>
      <c r="RSX103" s="1417"/>
      <c r="RSY103" s="1436"/>
      <c r="RSZ103" s="1436"/>
      <c r="RTA103" s="1437"/>
      <c r="RTB103" s="1438"/>
      <c r="RTC103" s="1416"/>
      <c r="RTD103" s="1417"/>
      <c r="RTE103" s="1436"/>
      <c r="RTF103" s="1436"/>
      <c r="RTG103" s="1437"/>
      <c r="RTH103" s="1438"/>
      <c r="RTI103" s="1416"/>
      <c r="RTJ103" s="1417"/>
      <c r="RTK103" s="1436"/>
      <c r="RTL103" s="1436"/>
      <c r="RTM103" s="1437"/>
      <c r="RTN103" s="1438"/>
      <c r="RTO103" s="1416"/>
      <c r="RTP103" s="1417"/>
      <c r="RTQ103" s="1436"/>
      <c r="RTR103" s="1436"/>
      <c r="RTS103" s="1437"/>
      <c r="RTT103" s="1438"/>
      <c r="RTU103" s="1416"/>
      <c r="RTV103" s="1417"/>
      <c r="RTW103" s="1436"/>
      <c r="RTX103" s="1436"/>
      <c r="RTY103" s="1437"/>
      <c r="RTZ103" s="1438"/>
      <c r="RUA103" s="1416"/>
      <c r="RUB103" s="1417"/>
      <c r="RUC103" s="1436"/>
      <c r="RUD103" s="1436"/>
      <c r="RUE103" s="1437"/>
      <c r="RUF103" s="1438"/>
      <c r="RUG103" s="1416"/>
      <c r="RUH103" s="1417"/>
      <c r="RUI103" s="1436"/>
      <c r="RUJ103" s="1436"/>
      <c r="RUK103" s="1437"/>
      <c r="RUL103" s="1438"/>
      <c r="RUM103" s="1416"/>
      <c r="RUN103" s="1417"/>
      <c r="RUO103" s="1436"/>
      <c r="RUP103" s="1436"/>
      <c r="RUQ103" s="1437"/>
      <c r="RUR103" s="1438"/>
      <c r="RUS103" s="1416"/>
      <c r="RUT103" s="1417"/>
      <c r="RUU103" s="1436"/>
      <c r="RUV103" s="1436"/>
      <c r="RUW103" s="1437"/>
      <c r="RUX103" s="1438"/>
      <c r="RUY103" s="1416"/>
      <c r="RUZ103" s="1417"/>
      <c r="RVA103" s="1436"/>
      <c r="RVB103" s="1436"/>
      <c r="RVC103" s="1437"/>
      <c r="RVD103" s="1438"/>
      <c r="RVE103" s="1416"/>
      <c r="RVF103" s="1417"/>
      <c r="RVG103" s="1436"/>
      <c r="RVH103" s="1436"/>
      <c r="RVI103" s="1437"/>
      <c r="RVJ103" s="1438"/>
      <c r="RVK103" s="1416"/>
      <c r="RVL103" s="1417"/>
      <c r="RVM103" s="1436"/>
      <c r="RVN103" s="1436"/>
      <c r="RVO103" s="1437"/>
      <c r="RVP103" s="1438"/>
      <c r="RVQ103" s="1416"/>
      <c r="RVR103" s="1417"/>
      <c r="RVS103" s="1436"/>
      <c r="RVT103" s="1436"/>
      <c r="RVU103" s="1437"/>
      <c r="RVV103" s="1438"/>
      <c r="RVW103" s="1416"/>
      <c r="RVX103" s="1417"/>
      <c r="RVY103" s="1436"/>
      <c r="RVZ103" s="1436"/>
      <c r="RWA103" s="1437"/>
      <c r="RWB103" s="1438"/>
      <c r="RWC103" s="1416"/>
      <c r="RWD103" s="1417"/>
      <c r="RWE103" s="1436"/>
      <c r="RWF103" s="1436"/>
      <c r="RWG103" s="1437"/>
      <c r="RWH103" s="1438"/>
      <c r="RWI103" s="1416"/>
      <c r="RWJ103" s="1417"/>
      <c r="RWK103" s="1436"/>
      <c r="RWL103" s="1436"/>
      <c r="RWM103" s="1437"/>
      <c r="RWN103" s="1438"/>
      <c r="RWO103" s="1416"/>
      <c r="RWP103" s="1417"/>
      <c r="RWQ103" s="1436"/>
      <c r="RWR103" s="1436"/>
      <c r="RWS103" s="1437"/>
      <c r="RWT103" s="1438"/>
      <c r="RWU103" s="1416"/>
      <c r="RWV103" s="1417"/>
      <c r="RWW103" s="1436"/>
      <c r="RWX103" s="1436"/>
      <c r="RWY103" s="1437"/>
      <c r="RWZ103" s="1438"/>
      <c r="RXA103" s="1416"/>
      <c r="RXB103" s="1417"/>
      <c r="RXC103" s="1436"/>
      <c r="RXD103" s="1436"/>
      <c r="RXE103" s="1437"/>
      <c r="RXF103" s="1438"/>
      <c r="RXG103" s="1416"/>
      <c r="RXH103" s="1417"/>
      <c r="RXI103" s="1436"/>
      <c r="RXJ103" s="1436"/>
      <c r="RXK103" s="1437"/>
      <c r="RXL103" s="1438"/>
      <c r="RXM103" s="1416"/>
      <c r="RXN103" s="1417"/>
      <c r="RXO103" s="1436"/>
      <c r="RXP103" s="1436"/>
      <c r="RXQ103" s="1437"/>
      <c r="RXR103" s="1438"/>
      <c r="RXS103" s="1416"/>
      <c r="RXT103" s="1417"/>
      <c r="RXU103" s="1436"/>
      <c r="RXV103" s="1436"/>
      <c r="RXW103" s="1437"/>
      <c r="RXX103" s="1438"/>
      <c r="RXY103" s="1416"/>
      <c r="RXZ103" s="1417"/>
      <c r="RYA103" s="1436"/>
      <c r="RYB103" s="1436"/>
      <c r="RYC103" s="1437"/>
      <c r="RYD103" s="1438"/>
      <c r="RYE103" s="1416"/>
      <c r="RYF103" s="1417"/>
      <c r="RYG103" s="1436"/>
      <c r="RYH103" s="1436"/>
      <c r="RYI103" s="1437"/>
      <c r="RYJ103" s="1438"/>
      <c r="RYK103" s="1416"/>
      <c r="RYL103" s="1417"/>
      <c r="RYM103" s="1436"/>
      <c r="RYN103" s="1436"/>
      <c r="RYO103" s="1437"/>
      <c r="RYP103" s="1438"/>
      <c r="RYQ103" s="1416"/>
      <c r="RYR103" s="1417"/>
      <c r="RYS103" s="1436"/>
      <c r="RYT103" s="1436"/>
      <c r="RYU103" s="1437"/>
      <c r="RYV103" s="1438"/>
      <c r="RYW103" s="1416"/>
      <c r="RYX103" s="1417"/>
      <c r="RYY103" s="1436"/>
      <c r="RYZ103" s="1436"/>
      <c r="RZA103" s="1437"/>
      <c r="RZB103" s="1438"/>
      <c r="RZC103" s="1416"/>
      <c r="RZD103" s="1417"/>
      <c r="RZE103" s="1436"/>
      <c r="RZF103" s="1436"/>
      <c r="RZG103" s="1437"/>
      <c r="RZH103" s="1438"/>
      <c r="RZI103" s="1416"/>
      <c r="RZJ103" s="1417"/>
      <c r="RZK103" s="1436"/>
      <c r="RZL103" s="1436"/>
      <c r="RZM103" s="1437"/>
      <c r="RZN103" s="1438"/>
      <c r="RZO103" s="1416"/>
      <c r="RZP103" s="1417"/>
      <c r="RZQ103" s="1436"/>
      <c r="RZR103" s="1436"/>
      <c r="RZS103" s="1437"/>
      <c r="RZT103" s="1438"/>
      <c r="RZU103" s="1416"/>
      <c r="RZV103" s="1417"/>
      <c r="RZW103" s="1436"/>
      <c r="RZX103" s="1436"/>
      <c r="RZY103" s="1437"/>
      <c r="RZZ103" s="1438"/>
      <c r="SAA103" s="1416"/>
      <c r="SAB103" s="1417"/>
      <c r="SAC103" s="1436"/>
      <c r="SAD103" s="1436"/>
      <c r="SAE103" s="1437"/>
      <c r="SAF103" s="1438"/>
      <c r="SAG103" s="1416"/>
      <c r="SAH103" s="1417"/>
      <c r="SAI103" s="1436"/>
      <c r="SAJ103" s="1436"/>
      <c r="SAK103" s="1437"/>
      <c r="SAL103" s="1438"/>
      <c r="SAM103" s="1416"/>
      <c r="SAN103" s="1417"/>
      <c r="SAO103" s="1436"/>
      <c r="SAP103" s="1436"/>
      <c r="SAQ103" s="1437"/>
      <c r="SAR103" s="1438"/>
      <c r="SAS103" s="1416"/>
      <c r="SAT103" s="1417"/>
      <c r="SAU103" s="1436"/>
      <c r="SAV103" s="1436"/>
      <c r="SAW103" s="1437"/>
      <c r="SAX103" s="1438"/>
      <c r="SAY103" s="1416"/>
      <c r="SAZ103" s="1417"/>
      <c r="SBA103" s="1436"/>
      <c r="SBB103" s="1436"/>
      <c r="SBC103" s="1437"/>
      <c r="SBD103" s="1438"/>
      <c r="SBE103" s="1416"/>
      <c r="SBF103" s="1417"/>
      <c r="SBG103" s="1436"/>
      <c r="SBH103" s="1436"/>
      <c r="SBI103" s="1437"/>
      <c r="SBJ103" s="1438"/>
      <c r="SBK103" s="1416"/>
      <c r="SBL103" s="1417"/>
      <c r="SBM103" s="1436"/>
      <c r="SBN103" s="1436"/>
      <c r="SBO103" s="1437"/>
      <c r="SBP103" s="1438"/>
      <c r="SBQ103" s="1416"/>
      <c r="SBR103" s="1417"/>
      <c r="SBS103" s="1436"/>
      <c r="SBT103" s="1436"/>
      <c r="SBU103" s="1437"/>
      <c r="SBV103" s="1438"/>
      <c r="SBW103" s="1416"/>
      <c r="SBX103" s="1417"/>
      <c r="SBY103" s="1436"/>
      <c r="SBZ103" s="1436"/>
      <c r="SCA103" s="1437"/>
      <c r="SCB103" s="1438"/>
      <c r="SCC103" s="1416"/>
      <c r="SCD103" s="1417"/>
      <c r="SCE103" s="1436"/>
      <c r="SCF103" s="1436"/>
      <c r="SCG103" s="1437"/>
      <c r="SCH103" s="1438"/>
      <c r="SCI103" s="1416"/>
      <c r="SCJ103" s="1417"/>
      <c r="SCK103" s="1436"/>
      <c r="SCL103" s="1436"/>
      <c r="SCM103" s="1437"/>
      <c r="SCN103" s="1438"/>
      <c r="SCO103" s="1416"/>
      <c r="SCP103" s="1417"/>
      <c r="SCQ103" s="1436"/>
      <c r="SCR103" s="1436"/>
      <c r="SCS103" s="1437"/>
      <c r="SCT103" s="1438"/>
      <c r="SCU103" s="1416"/>
      <c r="SCV103" s="1417"/>
      <c r="SCW103" s="1436"/>
      <c r="SCX103" s="1436"/>
      <c r="SCY103" s="1437"/>
      <c r="SCZ103" s="1438"/>
      <c r="SDA103" s="1416"/>
      <c r="SDB103" s="1417"/>
      <c r="SDC103" s="1436"/>
      <c r="SDD103" s="1436"/>
      <c r="SDE103" s="1437"/>
      <c r="SDF103" s="1438"/>
      <c r="SDG103" s="1416"/>
      <c r="SDH103" s="1417"/>
      <c r="SDI103" s="1436"/>
      <c r="SDJ103" s="1436"/>
      <c r="SDK103" s="1437"/>
      <c r="SDL103" s="1438"/>
      <c r="SDM103" s="1416"/>
      <c r="SDN103" s="1417"/>
      <c r="SDO103" s="1436"/>
      <c r="SDP103" s="1436"/>
      <c r="SDQ103" s="1437"/>
      <c r="SDR103" s="1438"/>
      <c r="SDS103" s="1416"/>
      <c r="SDT103" s="1417"/>
      <c r="SDU103" s="1436"/>
      <c r="SDV103" s="1436"/>
      <c r="SDW103" s="1437"/>
      <c r="SDX103" s="1438"/>
      <c r="SDY103" s="1416"/>
      <c r="SDZ103" s="1417"/>
      <c r="SEA103" s="1436"/>
      <c r="SEB103" s="1436"/>
      <c r="SEC103" s="1437"/>
      <c r="SED103" s="1438"/>
      <c r="SEE103" s="1416"/>
      <c r="SEF103" s="1417"/>
      <c r="SEG103" s="1436"/>
      <c r="SEH103" s="1436"/>
      <c r="SEI103" s="1437"/>
      <c r="SEJ103" s="1438"/>
      <c r="SEK103" s="1416"/>
      <c r="SEL103" s="1417"/>
      <c r="SEM103" s="1436"/>
      <c r="SEN103" s="1436"/>
      <c r="SEO103" s="1437"/>
      <c r="SEP103" s="1438"/>
      <c r="SEQ103" s="1416"/>
      <c r="SER103" s="1417"/>
      <c r="SES103" s="1436"/>
      <c r="SET103" s="1436"/>
      <c r="SEU103" s="1437"/>
      <c r="SEV103" s="1438"/>
      <c r="SEW103" s="1416"/>
      <c r="SEX103" s="1417"/>
      <c r="SEY103" s="1436"/>
      <c r="SEZ103" s="1436"/>
      <c r="SFA103" s="1437"/>
      <c r="SFB103" s="1438"/>
      <c r="SFC103" s="1416"/>
      <c r="SFD103" s="1417"/>
      <c r="SFE103" s="1436"/>
      <c r="SFF103" s="1436"/>
      <c r="SFG103" s="1437"/>
      <c r="SFH103" s="1438"/>
      <c r="SFI103" s="1416"/>
      <c r="SFJ103" s="1417"/>
      <c r="SFK103" s="1436"/>
      <c r="SFL103" s="1436"/>
      <c r="SFM103" s="1437"/>
      <c r="SFN103" s="1438"/>
      <c r="SFO103" s="1416"/>
      <c r="SFP103" s="1417"/>
      <c r="SFQ103" s="1436"/>
      <c r="SFR103" s="1436"/>
      <c r="SFS103" s="1437"/>
      <c r="SFT103" s="1438"/>
      <c r="SFU103" s="1416"/>
      <c r="SFV103" s="1417"/>
      <c r="SFW103" s="1436"/>
      <c r="SFX103" s="1436"/>
      <c r="SFY103" s="1437"/>
      <c r="SFZ103" s="1438"/>
      <c r="SGA103" s="1416"/>
      <c r="SGB103" s="1417"/>
      <c r="SGC103" s="1436"/>
      <c r="SGD103" s="1436"/>
      <c r="SGE103" s="1437"/>
      <c r="SGF103" s="1438"/>
      <c r="SGG103" s="1416"/>
      <c r="SGH103" s="1417"/>
      <c r="SGI103" s="1436"/>
      <c r="SGJ103" s="1436"/>
      <c r="SGK103" s="1437"/>
      <c r="SGL103" s="1438"/>
      <c r="SGM103" s="1416"/>
      <c r="SGN103" s="1417"/>
      <c r="SGO103" s="1436"/>
      <c r="SGP103" s="1436"/>
      <c r="SGQ103" s="1437"/>
      <c r="SGR103" s="1438"/>
      <c r="SGS103" s="1416"/>
      <c r="SGT103" s="1417"/>
      <c r="SGU103" s="1436"/>
      <c r="SGV103" s="1436"/>
      <c r="SGW103" s="1437"/>
      <c r="SGX103" s="1438"/>
      <c r="SGY103" s="1416"/>
      <c r="SGZ103" s="1417"/>
      <c r="SHA103" s="1436"/>
      <c r="SHB103" s="1436"/>
      <c r="SHC103" s="1437"/>
      <c r="SHD103" s="1438"/>
      <c r="SHE103" s="1416"/>
      <c r="SHF103" s="1417"/>
      <c r="SHG103" s="1436"/>
      <c r="SHH103" s="1436"/>
      <c r="SHI103" s="1437"/>
      <c r="SHJ103" s="1438"/>
      <c r="SHK103" s="1416"/>
      <c r="SHL103" s="1417"/>
      <c r="SHM103" s="1436"/>
      <c r="SHN103" s="1436"/>
      <c r="SHO103" s="1437"/>
      <c r="SHP103" s="1438"/>
      <c r="SHQ103" s="1416"/>
      <c r="SHR103" s="1417"/>
      <c r="SHS103" s="1436"/>
      <c r="SHT103" s="1436"/>
      <c r="SHU103" s="1437"/>
      <c r="SHV103" s="1438"/>
      <c r="SHW103" s="1416"/>
      <c r="SHX103" s="1417"/>
      <c r="SHY103" s="1436"/>
      <c r="SHZ103" s="1436"/>
      <c r="SIA103" s="1437"/>
      <c r="SIB103" s="1438"/>
      <c r="SIC103" s="1416"/>
      <c r="SID103" s="1417"/>
      <c r="SIE103" s="1436"/>
      <c r="SIF103" s="1436"/>
      <c r="SIG103" s="1437"/>
      <c r="SIH103" s="1438"/>
      <c r="SII103" s="1416"/>
      <c r="SIJ103" s="1417"/>
      <c r="SIK103" s="1436"/>
      <c r="SIL103" s="1436"/>
      <c r="SIM103" s="1437"/>
      <c r="SIN103" s="1438"/>
      <c r="SIO103" s="1416"/>
      <c r="SIP103" s="1417"/>
      <c r="SIQ103" s="1436"/>
      <c r="SIR103" s="1436"/>
      <c r="SIS103" s="1437"/>
      <c r="SIT103" s="1438"/>
      <c r="SIU103" s="1416"/>
      <c r="SIV103" s="1417"/>
      <c r="SIW103" s="1436"/>
      <c r="SIX103" s="1436"/>
      <c r="SIY103" s="1437"/>
      <c r="SIZ103" s="1438"/>
      <c r="SJA103" s="1416"/>
      <c r="SJB103" s="1417"/>
      <c r="SJC103" s="1436"/>
      <c r="SJD103" s="1436"/>
      <c r="SJE103" s="1437"/>
      <c r="SJF103" s="1438"/>
      <c r="SJG103" s="1416"/>
      <c r="SJH103" s="1417"/>
      <c r="SJI103" s="1436"/>
      <c r="SJJ103" s="1436"/>
      <c r="SJK103" s="1437"/>
      <c r="SJL103" s="1438"/>
      <c r="SJM103" s="1416"/>
      <c r="SJN103" s="1417"/>
      <c r="SJO103" s="1436"/>
      <c r="SJP103" s="1436"/>
      <c r="SJQ103" s="1437"/>
      <c r="SJR103" s="1438"/>
      <c r="SJS103" s="1416"/>
      <c r="SJT103" s="1417"/>
      <c r="SJU103" s="1436"/>
      <c r="SJV103" s="1436"/>
      <c r="SJW103" s="1437"/>
      <c r="SJX103" s="1438"/>
      <c r="SJY103" s="1416"/>
      <c r="SJZ103" s="1417"/>
      <c r="SKA103" s="1436"/>
      <c r="SKB103" s="1436"/>
      <c r="SKC103" s="1437"/>
      <c r="SKD103" s="1438"/>
      <c r="SKE103" s="1416"/>
      <c r="SKF103" s="1417"/>
      <c r="SKG103" s="1436"/>
      <c r="SKH103" s="1436"/>
      <c r="SKI103" s="1437"/>
      <c r="SKJ103" s="1438"/>
      <c r="SKK103" s="1416"/>
      <c r="SKL103" s="1417"/>
      <c r="SKM103" s="1436"/>
      <c r="SKN103" s="1436"/>
      <c r="SKO103" s="1437"/>
      <c r="SKP103" s="1438"/>
      <c r="SKQ103" s="1416"/>
      <c r="SKR103" s="1417"/>
      <c r="SKS103" s="1436"/>
      <c r="SKT103" s="1436"/>
      <c r="SKU103" s="1437"/>
      <c r="SKV103" s="1438"/>
      <c r="SKW103" s="1416"/>
      <c r="SKX103" s="1417"/>
      <c r="SKY103" s="1436"/>
      <c r="SKZ103" s="1436"/>
      <c r="SLA103" s="1437"/>
      <c r="SLB103" s="1438"/>
      <c r="SLC103" s="1416"/>
      <c r="SLD103" s="1417"/>
      <c r="SLE103" s="1436"/>
      <c r="SLF103" s="1436"/>
      <c r="SLG103" s="1437"/>
      <c r="SLH103" s="1438"/>
      <c r="SLI103" s="1416"/>
      <c r="SLJ103" s="1417"/>
      <c r="SLK103" s="1436"/>
      <c r="SLL103" s="1436"/>
      <c r="SLM103" s="1437"/>
      <c r="SLN103" s="1438"/>
      <c r="SLO103" s="1416"/>
      <c r="SLP103" s="1417"/>
      <c r="SLQ103" s="1436"/>
      <c r="SLR103" s="1436"/>
      <c r="SLS103" s="1437"/>
      <c r="SLT103" s="1438"/>
      <c r="SLU103" s="1416"/>
      <c r="SLV103" s="1417"/>
      <c r="SLW103" s="1436"/>
      <c r="SLX103" s="1436"/>
      <c r="SLY103" s="1437"/>
      <c r="SLZ103" s="1438"/>
      <c r="SMA103" s="1416"/>
      <c r="SMB103" s="1417"/>
      <c r="SMC103" s="1436"/>
      <c r="SMD103" s="1436"/>
      <c r="SME103" s="1437"/>
      <c r="SMF103" s="1438"/>
      <c r="SMG103" s="1416"/>
      <c r="SMH103" s="1417"/>
      <c r="SMI103" s="1436"/>
      <c r="SMJ103" s="1436"/>
      <c r="SMK103" s="1437"/>
      <c r="SML103" s="1438"/>
      <c r="SMM103" s="1416"/>
      <c r="SMN103" s="1417"/>
      <c r="SMO103" s="1436"/>
      <c r="SMP103" s="1436"/>
      <c r="SMQ103" s="1437"/>
      <c r="SMR103" s="1438"/>
      <c r="SMS103" s="1416"/>
      <c r="SMT103" s="1417"/>
      <c r="SMU103" s="1436"/>
      <c r="SMV103" s="1436"/>
      <c r="SMW103" s="1437"/>
      <c r="SMX103" s="1438"/>
      <c r="SMY103" s="1416"/>
      <c r="SMZ103" s="1417"/>
      <c r="SNA103" s="1436"/>
      <c r="SNB103" s="1436"/>
      <c r="SNC103" s="1437"/>
      <c r="SND103" s="1438"/>
      <c r="SNE103" s="1416"/>
      <c r="SNF103" s="1417"/>
      <c r="SNG103" s="1436"/>
      <c r="SNH103" s="1436"/>
      <c r="SNI103" s="1437"/>
      <c r="SNJ103" s="1438"/>
      <c r="SNK103" s="1416"/>
      <c r="SNL103" s="1417"/>
      <c r="SNM103" s="1436"/>
      <c r="SNN103" s="1436"/>
      <c r="SNO103" s="1437"/>
      <c r="SNP103" s="1438"/>
      <c r="SNQ103" s="1416"/>
      <c r="SNR103" s="1417"/>
      <c r="SNS103" s="1436"/>
      <c r="SNT103" s="1436"/>
      <c r="SNU103" s="1437"/>
      <c r="SNV103" s="1438"/>
      <c r="SNW103" s="1416"/>
      <c r="SNX103" s="1417"/>
      <c r="SNY103" s="1436"/>
      <c r="SNZ103" s="1436"/>
      <c r="SOA103" s="1437"/>
      <c r="SOB103" s="1438"/>
      <c r="SOC103" s="1416"/>
      <c r="SOD103" s="1417"/>
      <c r="SOE103" s="1436"/>
      <c r="SOF103" s="1436"/>
      <c r="SOG103" s="1437"/>
      <c r="SOH103" s="1438"/>
      <c r="SOI103" s="1416"/>
      <c r="SOJ103" s="1417"/>
      <c r="SOK103" s="1436"/>
      <c r="SOL103" s="1436"/>
      <c r="SOM103" s="1437"/>
      <c r="SON103" s="1438"/>
      <c r="SOO103" s="1416"/>
      <c r="SOP103" s="1417"/>
      <c r="SOQ103" s="1436"/>
      <c r="SOR103" s="1436"/>
      <c r="SOS103" s="1437"/>
      <c r="SOT103" s="1438"/>
      <c r="SOU103" s="1416"/>
      <c r="SOV103" s="1417"/>
      <c r="SOW103" s="1436"/>
      <c r="SOX103" s="1436"/>
      <c r="SOY103" s="1437"/>
      <c r="SOZ103" s="1438"/>
      <c r="SPA103" s="1416"/>
      <c r="SPB103" s="1417"/>
      <c r="SPC103" s="1436"/>
      <c r="SPD103" s="1436"/>
      <c r="SPE103" s="1437"/>
      <c r="SPF103" s="1438"/>
      <c r="SPG103" s="1416"/>
      <c r="SPH103" s="1417"/>
      <c r="SPI103" s="1436"/>
      <c r="SPJ103" s="1436"/>
      <c r="SPK103" s="1437"/>
      <c r="SPL103" s="1438"/>
      <c r="SPM103" s="1416"/>
      <c r="SPN103" s="1417"/>
      <c r="SPO103" s="1436"/>
      <c r="SPP103" s="1436"/>
      <c r="SPQ103" s="1437"/>
      <c r="SPR103" s="1438"/>
      <c r="SPS103" s="1416"/>
      <c r="SPT103" s="1417"/>
      <c r="SPU103" s="1436"/>
      <c r="SPV103" s="1436"/>
      <c r="SPW103" s="1437"/>
      <c r="SPX103" s="1438"/>
      <c r="SPY103" s="1416"/>
      <c r="SPZ103" s="1417"/>
      <c r="SQA103" s="1436"/>
      <c r="SQB103" s="1436"/>
      <c r="SQC103" s="1437"/>
      <c r="SQD103" s="1438"/>
      <c r="SQE103" s="1416"/>
      <c r="SQF103" s="1417"/>
      <c r="SQG103" s="1436"/>
      <c r="SQH103" s="1436"/>
      <c r="SQI103" s="1437"/>
      <c r="SQJ103" s="1438"/>
      <c r="SQK103" s="1416"/>
      <c r="SQL103" s="1417"/>
      <c r="SQM103" s="1436"/>
      <c r="SQN103" s="1436"/>
      <c r="SQO103" s="1437"/>
      <c r="SQP103" s="1438"/>
      <c r="SQQ103" s="1416"/>
      <c r="SQR103" s="1417"/>
      <c r="SQS103" s="1436"/>
      <c r="SQT103" s="1436"/>
      <c r="SQU103" s="1437"/>
      <c r="SQV103" s="1438"/>
      <c r="SQW103" s="1416"/>
      <c r="SQX103" s="1417"/>
      <c r="SQY103" s="1436"/>
      <c r="SQZ103" s="1436"/>
      <c r="SRA103" s="1437"/>
      <c r="SRB103" s="1438"/>
      <c r="SRC103" s="1416"/>
      <c r="SRD103" s="1417"/>
      <c r="SRE103" s="1436"/>
      <c r="SRF103" s="1436"/>
      <c r="SRG103" s="1437"/>
      <c r="SRH103" s="1438"/>
      <c r="SRI103" s="1416"/>
      <c r="SRJ103" s="1417"/>
      <c r="SRK103" s="1436"/>
      <c r="SRL103" s="1436"/>
      <c r="SRM103" s="1437"/>
      <c r="SRN103" s="1438"/>
      <c r="SRO103" s="1416"/>
      <c r="SRP103" s="1417"/>
      <c r="SRQ103" s="1436"/>
      <c r="SRR103" s="1436"/>
      <c r="SRS103" s="1437"/>
      <c r="SRT103" s="1438"/>
      <c r="SRU103" s="1416"/>
      <c r="SRV103" s="1417"/>
      <c r="SRW103" s="1436"/>
      <c r="SRX103" s="1436"/>
      <c r="SRY103" s="1437"/>
      <c r="SRZ103" s="1438"/>
      <c r="SSA103" s="1416"/>
      <c r="SSB103" s="1417"/>
      <c r="SSC103" s="1436"/>
      <c r="SSD103" s="1436"/>
      <c r="SSE103" s="1437"/>
      <c r="SSF103" s="1438"/>
      <c r="SSG103" s="1416"/>
      <c r="SSH103" s="1417"/>
      <c r="SSI103" s="1436"/>
      <c r="SSJ103" s="1436"/>
      <c r="SSK103" s="1437"/>
      <c r="SSL103" s="1438"/>
      <c r="SSM103" s="1416"/>
      <c r="SSN103" s="1417"/>
      <c r="SSO103" s="1436"/>
      <c r="SSP103" s="1436"/>
      <c r="SSQ103" s="1437"/>
      <c r="SSR103" s="1438"/>
      <c r="SSS103" s="1416"/>
      <c r="SST103" s="1417"/>
      <c r="SSU103" s="1436"/>
      <c r="SSV103" s="1436"/>
      <c r="SSW103" s="1437"/>
      <c r="SSX103" s="1438"/>
      <c r="SSY103" s="1416"/>
      <c r="SSZ103" s="1417"/>
      <c r="STA103" s="1436"/>
      <c r="STB103" s="1436"/>
      <c r="STC103" s="1437"/>
      <c r="STD103" s="1438"/>
      <c r="STE103" s="1416"/>
      <c r="STF103" s="1417"/>
      <c r="STG103" s="1436"/>
      <c r="STH103" s="1436"/>
      <c r="STI103" s="1437"/>
      <c r="STJ103" s="1438"/>
      <c r="STK103" s="1416"/>
      <c r="STL103" s="1417"/>
      <c r="STM103" s="1436"/>
      <c r="STN103" s="1436"/>
      <c r="STO103" s="1437"/>
      <c r="STP103" s="1438"/>
      <c r="STQ103" s="1416"/>
      <c r="STR103" s="1417"/>
      <c r="STS103" s="1436"/>
      <c r="STT103" s="1436"/>
      <c r="STU103" s="1437"/>
      <c r="STV103" s="1438"/>
      <c r="STW103" s="1416"/>
      <c r="STX103" s="1417"/>
      <c r="STY103" s="1436"/>
      <c r="STZ103" s="1436"/>
      <c r="SUA103" s="1437"/>
      <c r="SUB103" s="1438"/>
      <c r="SUC103" s="1416"/>
      <c r="SUD103" s="1417"/>
      <c r="SUE103" s="1436"/>
      <c r="SUF103" s="1436"/>
      <c r="SUG103" s="1437"/>
      <c r="SUH103" s="1438"/>
      <c r="SUI103" s="1416"/>
      <c r="SUJ103" s="1417"/>
      <c r="SUK103" s="1436"/>
      <c r="SUL103" s="1436"/>
      <c r="SUM103" s="1437"/>
      <c r="SUN103" s="1438"/>
      <c r="SUO103" s="1416"/>
      <c r="SUP103" s="1417"/>
      <c r="SUQ103" s="1436"/>
      <c r="SUR103" s="1436"/>
      <c r="SUS103" s="1437"/>
      <c r="SUT103" s="1438"/>
      <c r="SUU103" s="1416"/>
      <c r="SUV103" s="1417"/>
      <c r="SUW103" s="1436"/>
      <c r="SUX103" s="1436"/>
      <c r="SUY103" s="1437"/>
      <c r="SUZ103" s="1438"/>
      <c r="SVA103" s="1416"/>
      <c r="SVB103" s="1417"/>
      <c r="SVC103" s="1436"/>
      <c r="SVD103" s="1436"/>
      <c r="SVE103" s="1437"/>
      <c r="SVF103" s="1438"/>
      <c r="SVG103" s="1416"/>
      <c r="SVH103" s="1417"/>
      <c r="SVI103" s="1436"/>
      <c r="SVJ103" s="1436"/>
      <c r="SVK103" s="1437"/>
      <c r="SVL103" s="1438"/>
      <c r="SVM103" s="1416"/>
      <c r="SVN103" s="1417"/>
      <c r="SVO103" s="1436"/>
      <c r="SVP103" s="1436"/>
      <c r="SVQ103" s="1437"/>
      <c r="SVR103" s="1438"/>
      <c r="SVS103" s="1416"/>
      <c r="SVT103" s="1417"/>
      <c r="SVU103" s="1436"/>
      <c r="SVV103" s="1436"/>
      <c r="SVW103" s="1437"/>
      <c r="SVX103" s="1438"/>
      <c r="SVY103" s="1416"/>
      <c r="SVZ103" s="1417"/>
      <c r="SWA103" s="1436"/>
      <c r="SWB103" s="1436"/>
      <c r="SWC103" s="1437"/>
      <c r="SWD103" s="1438"/>
      <c r="SWE103" s="1416"/>
      <c r="SWF103" s="1417"/>
      <c r="SWG103" s="1436"/>
      <c r="SWH103" s="1436"/>
      <c r="SWI103" s="1437"/>
      <c r="SWJ103" s="1438"/>
      <c r="SWK103" s="1416"/>
      <c r="SWL103" s="1417"/>
      <c r="SWM103" s="1436"/>
      <c r="SWN103" s="1436"/>
      <c r="SWO103" s="1437"/>
      <c r="SWP103" s="1438"/>
      <c r="SWQ103" s="1416"/>
      <c r="SWR103" s="1417"/>
      <c r="SWS103" s="1436"/>
      <c r="SWT103" s="1436"/>
      <c r="SWU103" s="1437"/>
      <c r="SWV103" s="1438"/>
      <c r="SWW103" s="1416"/>
      <c r="SWX103" s="1417"/>
      <c r="SWY103" s="1436"/>
      <c r="SWZ103" s="1436"/>
      <c r="SXA103" s="1437"/>
      <c r="SXB103" s="1438"/>
      <c r="SXC103" s="1416"/>
      <c r="SXD103" s="1417"/>
      <c r="SXE103" s="1436"/>
      <c r="SXF103" s="1436"/>
      <c r="SXG103" s="1437"/>
      <c r="SXH103" s="1438"/>
      <c r="SXI103" s="1416"/>
      <c r="SXJ103" s="1417"/>
      <c r="SXK103" s="1436"/>
      <c r="SXL103" s="1436"/>
      <c r="SXM103" s="1437"/>
      <c r="SXN103" s="1438"/>
      <c r="SXO103" s="1416"/>
      <c r="SXP103" s="1417"/>
      <c r="SXQ103" s="1436"/>
      <c r="SXR103" s="1436"/>
      <c r="SXS103" s="1437"/>
      <c r="SXT103" s="1438"/>
      <c r="SXU103" s="1416"/>
      <c r="SXV103" s="1417"/>
      <c r="SXW103" s="1436"/>
      <c r="SXX103" s="1436"/>
      <c r="SXY103" s="1437"/>
      <c r="SXZ103" s="1438"/>
      <c r="SYA103" s="1416"/>
      <c r="SYB103" s="1417"/>
      <c r="SYC103" s="1436"/>
      <c r="SYD103" s="1436"/>
      <c r="SYE103" s="1437"/>
      <c r="SYF103" s="1438"/>
      <c r="SYG103" s="1416"/>
      <c r="SYH103" s="1417"/>
      <c r="SYI103" s="1436"/>
      <c r="SYJ103" s="1436"/>
      <c r="SYK103" s="1437"/>
      <c r="SYL103" s="1438"/>
      <c r="SYM103" s="1416"/>
      <c r="SYN103" s="1417"/>
      <c r="SYO103" s="1436"/>
      <c r="SYP103" s="1436"/>
      <c r="SYQ103" s="1437"/>
      <c r="SYR103" s="1438"/>
      <c r="SYS103" s="1416"/>
      <c r="SYT103" s="1417"/>
      <c r="SYU103" s="1436"/>
      <c r="SYV103" s="1436"/>
      <c r="SYW103" s="1437"/>
      <c r="SYX103" s="1438"/>
      <c r="SYY103" s="1416"/>
      <c r="SYZ103" s="1417"/>
      <c r="SZA103" s="1436"/>
      <c r="SZB103" s="1436"/>
      <c r="SZC103" s="1437"/>
      <c r="SZD103" s="1438"/>
      <c r="SZE103" s="1416"/>
      <c r="SZF103" s="1417"/>
      <c r="SZG103" s="1436"/>
      <c r="SZH103" s="1436"/>
      <c r="SZI103" s="1437"/>
      <c r="SZJ103" s="1438"/>
      <c r="SZK103" s="1416"/>
      <c r="SZL103" s="1417"/>
      <c r="SZM103" s="1436"/>
      <c r="SZN103" s="1436"/>
      <c r="SZO103" s="1437"/>
      <c r="SZP103" s="1438"/>
      <c r="SZQ103" s="1416"/>
      <c r="SZR103" s="1417"/>
      <c r="SZS103" s="1436"/>
      <c r="SZT103" s="1436"/>
      <c r="SZU103" s="1437"/>
      <c r="SZV103" s="1438"/>
      <c r="SZW103" s="1416"/>
      <c r="SZX103" s="1417"/>
      <c r="SZY103" s="1436"/>
      <c r="SZZ103" s="1436"/>
      <c r="TAA103" s="1437"/>
      <c r="TAB103" s="1438"/>
      <c r="TAC103" s="1416"/>
      <c r="TAD103" s="1417"/>
      <c r="TAE103" s="1436"/>
      <c r="TAF103" s="1436"/>
      <c r="TAG103" s="1437"/>
      <c r="TAH103" s="1438"/>
      <c r="TAI103" s="1416"/>
      <c r="TAJ103" s="1417"/>
      <c r="TAK103" s="1436"/>
      <c r="TAL103" s="1436"/>
      <c r="TAM103" s="1437"/>
      <c r="TAN103" s="1438"/>
      <c r="TAO103" s="1416"/>
      <c r="TAP103" s="1417"/>
      <c r="TAQ103" s="1436"/>
      <c r="TAR103" s="1436"/>
      <c r="TAS103" s="1437"/>
      <c r="TAT103" s="1438"/>
      <c r="TAU103" s="1416"/>
      <c r="TAV103" s="1417"/>
      <c r="TAW103" s="1436"/>
      <c r="TAX103" s="1436"/>
      <c r="TAY103" s="1437"/>
      <c r="TAZ103" s="1438"/>
      <c r="TBA103" s="1416"/>
      <c r="TBB103" s="1417"/>
      <c r="TBC103" s="1436"/>
      <c r="TBD103" s="1436"/>
      <c r="TBE103" s="1437"/>
      <c r="TBF103" s="1438"/>
      <c r="TBG103" s="1416"/>
      <c r="TBH103" s="1417"/>
      <c r="TBI103" s="1436"/>
      <c r="TBJ103" s="1436"/>
      <c r="TBK103" s="1437"/>
      <c r="TBL103" s="1438"/>
      <c r="TBM103" s="1416"/>
      <c r="TBN103" s="1417"/>
      <c r="TBO103" s="1436"/>
      <c r="TBP103" s="1436"/>
      <c r="TBQ103" s="1437"/>
      <c r="TBR103" s="1438"/>
      <c r="TBS103" s="1416"/>
      <c r="TBT103" s="1417"/>
      <c r="TBU103" s="1436"/>
      <c r="TBV103" s="1436"/>
      <c r="TBW103" s="1437"/>
      <c r="TBX103" s="1438"/>
      <c r="TBY103" s="1416"/>
      <c r="TBZ103" s="1417"/>
      <c r="TCA103" s="1436"/>
      <c r="TCB103" s="1436"/>
      <c r="TCC103" s="1437"/>
      <c r="TCD103" s="1438"/>
      <c r="TCE103" s="1416"/>
      <c r="TCF103" s="1417"/>
      <c r="TCG103" s="1436"/>
      <c r="TCH103" s="1436"/>
      <c r="TCI103" s="1437"/>
      <c r="TCJ103" s="1438"/>
      <c r="TCK103" s="1416"/>
      <c r="TCL103" s="1417"/>
      <c r="TCM103" s="1436"/>
      <c r="TCN103" s="1436"/>
      <c r="TCO103" s="1437"/>
      <c r="TCP103" s="1438"/>
      <c r="TCQ103" s="1416"/>
      <c r="TCR103" s="1417"/>
      <c r="TCS103" s="1436"/>
      <c r="TCT103" s="1436"/>
      <c r="TCU103" s="1437"/>
      <c r="TCV103" s="1438"/>
      <c r="TCW103" s="1416"/>
      <c r="TCX103" s="1417"/>
      <c r="TCY103" s="1436"/>
      <c r="TCZ103" s="1436"/>
      <c r="TDA103" s="1437"/>
      <c r="TDB103" s="1438"/>
      <c r="TDC103" s="1416"/>
      <c r="TDD103" s="1417"/>
      <c r="TDE103" s="1436"/>
      <c r="TDF103" s="1436"/>
      <c r="TDG103" s="1437"/>
      <c r="TDH103" s="1438"/>
      <c r="TDI103" s="1416"/>
      <c r="TDJ103" s="1417"/>
      <c r="TDK103" s="1436"/>
      <c r="TDL103" s="1436"/>
      <c r="TDM103" s="1437"/>
      <c r="TDN103" s="1438"/>
      <c r="TDO103" s="1416"/>
      <c r="TDP103" s="1417"/>
      <c r="TDQ103" s="1436"/>
      <c r="TDR103" s="1436"/>
      <c r="TDS103" s="1437"/>
      <c r="TDT103" s="1438"/>
      <c r="TDU103" s="1416"/>
      <c r="TDV103" s="1417"/>
      <c r="TDW103" s="1436"/>
      <c r="TDX103" s="1436"/>
      <c r="TDY103" s="1437"/>
      <c r="TDZ103" s="1438"/>
      <c r="TEA103" s="1416"/>
      <c r="TEB103" s="1417"/>
      <c r="TEC103" s="1436"/>
      <c r="TED103" s="1436"/>
      <c r="TEE103" s="1437"/>
      <c r="TEF103" s="1438"/>
      <c r="TEG103" s="1416"/>
      <c r="TEH103" s="1417"/>
      <c r="TEI103" s="1436"/>
      <c r="TEJ103" s="1436"/>
      <c r="TEK103" s="1437"/>
      <c r="TEL103" s="1438"/>
      <c r="TEM103" s="1416"/>
      <c r="TEN103" s="1417"/>
      <c r="TEO103" s="1436"/>
      <c r="TEP103" s="1436"/>
      <c r="TEQ103" s="1437"/>
      <c r="TER103" s="1438"/>
      <c r="TES103" s="1416"/>
      <c r="TET103" s="1417"/>
      <c r="TEU103" s="1436"/>
      <c r="TEV103" s="1436"/>
      <c r="TEW103" s="1437"/>
      <c r="TEX103" s="1438"/>
      <c r="TEY103" s="1416"/>
      <c r="TEZ103" s="1417"/>
      <c r="TFA103" s="1436"/>
      <c r="TFB103" s="1436"/>
      <c r="TFC103" s="1437"/>
      <c r="TFD103" s="1438"/>
      <c r="TFE103" s="1416"/>
      <c r="TFF103" s="1417"/>
      <c r="TFG103" s="1436"/>
      <c r="TFH103" s="1436"/>
      <c r="TFI103" s="1437"/>
      <c r="TFJ103" s="1438"/>
      <c r="TFK103" s="1416"/>
      <c r="TFL103" s="1417"/>
      <c r="TFM103" s="1436"/>
      <c r="TFN103" s="1436"/>
      <c r="TFO103" s="1437"/>
      <c r="TFP103" s="1438"/>
      <c r="TFQ103" s="1416"/>
      <c r="TFR103" s="1417"/>
      <c r="TFS103" s="1436"/>
      <c r="TFT103" s="1436"/>
      <c r="TFU103" s="1437"/>
      <c r="TFV103" s="1438"/>
      <c r="TFW103" s="1416"/>
      <c r="TFX103" s="1417"/>
      <c r="TFY103" s="1436"/>
      <c r="TFZ103" s="1436"/>
      <c r="TGA103" s="1437"/>
      <c r="TGB103" s="1438"/>
      <c r="TGC103" s="1416"/>
      <c r="TGD103" s="1417"/>
      <c r="TGE103" s="1436"/>
      <c r="TGF103" s="1436"/>
      <c r="TGG103" s="1437"/>
      <c r="TGH103" s="1438"/>
      <c r="TGI103" s="1416"/>
      <c r="TGJ103" s="1417"/>
      <c r="TGK103" s="1436"/>
      <c r="TGL103" s="1436"/>
      <c r="TGM103" s="1437"/>
      <c r="TGN103" s="1438"/>
      <c r="TGO103" s="1416"/>
      <c r="TGP103" s="1417"/>
      <c r="TGQ103" s="1436"/>
      <c r="TGR103" s="1436"/>
      <c r="TGS103" s="1437"/>
      <c r="TGT103" s="1438"/>
      <c r="TGU103" s="1416"/>
      <c r="TGV103" s="1417"/>
      <c r="TGW103" s="1436"/>
      <c r="TGX103" s="1436"/>
      <c r="TGY103" s="1437"/>
      <c r="TGZ103" s="1438"/>
      <c r="THA103" s="1416"/>
      <c r="THB103" s="1417"/>
      <c r="THC103" s="1436"/>
      <c r="THD103" s="1436"/>
      <c r="THE103" s="1437"/>
      <c r="THF103" s="1438"/>
      <c r="THG103" s="1416"/>
      <c r="THH103" s="1417"/>
      <c r="THI103" s="1436"/>
      <c r="THJ103" s="1436"/>
      <c r="THK103" s="1437"/>
      <c r="THL103" s="1438"/>
      <c r="THM103" s="1416"/>
      <c r="THN103" s="1417"/>
      <c r="THO103" s="1436"/>
      <c r="THP103" s="1436"/>
      <c r="THQ103" s="1437"/>
      <c r="THR103" s="1438"/>
      <c r="THS103" s="1416"/>
      <c r="THT103" s="1417"/>
      <c r="THU103" s="1436"/>
      <c r="THV103" s="1436"/>
      <c r="THW103" s="1437"/>
      <c r="THX103" s="1438"/>
      <c r="THY103" s="1416"/>
      <c r="THZ103" s="1417"/>
      <c r="TIA103" s="1436"/>
      <c r="TIB103" s="1436"/>
      <c r="TIC103" s="1437"/>
      <c r="TID103" s="1438"/>
      <c r="TIE103" s="1416"/>
      <c r="TIF103" s="1417"/>
      <c r="TIG103" s="1436"/>
      <c r="TIH103" s="1436"/>
      <c r="TII103" s="1437"/>
      <c r="TIJ103" s="1438"/>
      <c r="TIK103" s="1416"/>
      <c r="TIL103" s="1417"/>
      <c r="TIM103" s="1436"/>
      <c r="TIN103" s="1436"/>
      <c r="TIO103" s="1437"/>
      <c r="TIP103" s="1438"/>
      <c r="TIQ103" s="1416"/>
      <c r="TIR103" s="1417"/>
      <c r="TIS103" s="1436"/>
      <c r="TIT103" s="1436"/>
      <c r="TIU103" s="1437"/>
      <c r="TIV103" s="1438"/>
      <c r="TIW103" s="1416"/>
      <c r="TIX103" s="1417"/>
      <c r="TIY103" s="1436"/>
      <c r="TIZ103" s="1436"/>
      <c r="TJA103" s="1437"/>
      <c r="TJB103" s="1438"/>
      <c r="TJC103" s="1416"/>
      <c r="TJD103" s="1417"/>
      <c r="TJE103" s="1436"/>
      <c r="TJF103" s="1436"/>
      <c r="TJG103" s="1437"/>
      <c r="TJH103" s="1438"/>
      <c r="TJI103" s="1416"/>
      <c r="TJJ103" s="1417"/>
      <c r="TJK103" s="1436"/>
      <c r="TJL103" s="1436"/>
      <c r="TJM103" s="1437"/>
      <c r="TJN103" s="1438"/>
      <c r="TJO103" s="1416"/>
      <c r="TJP103" s="1417"/>
      <c r="TJQ103" s="1436"/>
      <c r="TJR103" s="1436"/>
      <c r="TJS103" s="1437"/>
      <c r="TJT103" s="1438"/>
      <c r="TJU103" s="1416"/>
      <c r="TJV103" s="1417"/>
      <c r="TJW103" s="1436"/>
      <c r="TJX103" s="1436"/>
      <c r="TJY103" s="1437"/>
      <c r="TJZ103" s="1438"/>
      <c r="TKA103" s="1416"/>
      <c r="TKB103" s="1417"/>
      <c r="TKC103" s="1436"/>
      <c r="TKD103" s="1436"/>
      <c r="TKE103" s="1437"/>
      <c r="TKF103" s="1438"/>
      <c r="TKG103" s="1416"/>
      <c r="TKH103" s="1417"/>
      <c r="TKI103" s="1436"/>
      <c r="TKJ103" s="1436"/>
      <c r="TKK103" s="1437"/>
      <c r="TKL103" s="1438"/>
      <c r="TKM103" s="1416"/>
      <c r="TKN103" s="1417"/>
      <c r="TKO103" s="1436"/>
      <c r="TKP103" s="1436"/>
      <c r="TKQ103" s="1437"/>
      <c r="TKR103" s="1438"/>
      <c r="TKS103" s="1416"/>
      <c r="TKT103" s="1417"/>
      <c r="TKU103" s="1436"/>
      <c r="TKV103" s="1436"/>
      <c r="TKW103" s="1437"/>
      <c r="TKX103" s="1438"/>
      <c r="TKY103" s="1416"/>
      <c r="TKZ103" s="1417"/>
      <c r="TLA103" s="1436"/>
      <c r="TLB103" s="1436"/>
      <c r="TLC103" s="1437"/>
      <c r="TLD103" s="1438"/>
      <c r="TLE103" s="1416"/>
      <c r="TLF103" s="1417"/>
      <c r="TLG103" s="1436"/>
      <c r="TLH103" s="1436"/>
      <c r="TLI103" s="1437"/>
      <c r="TLJ103" s="1438"/>
      <c r="TLK103" s="1416"/>
      <c r="TLL103" s="1417"/>
      <c r="TLM103" s="1436"/>
      <c r="TLN103" s="1436"/>
      <c r="TLO103" s="1437"/>
      <c r="TLP103" s="1438"/>
      <c r="TLQ103" s="1416"/>
      <c r="TLR103" s="1417"/>
      <c r="TLS103" s="1436"/>
      <c r="TLT103" s="1436"/>
      <c r="TLU103" s="1437"/>
      <c r="TLV103" s="1438"/>
      <c r="TLW103" s="1416"/>
      <c r="TLX103" s="1417"/>
      <c r="TLY103" s="1436"/>
      <c r="TLZ103" s="1436"/>
      <c r="TMA103" s="1437"/>
      <c r="TMB103" s="1438"/>
      <c r="TMC103" s="1416"/>
      <c r="TMD103" s="1417"/>
      <c r="TME103" s="1436"/>
      <c r="TMF103" s="1436"/>
      <c r="TMG103" s="1437"/>
      <c r="TMH103" s="1438"/>
      <c r="TMI103" s="1416"/>
      <c r="TMJ103" s="1417"/>
      <c r="TMK103" s="1436"/>
      <c r="TML103" s="1436"/>
      <c r="TMM103" s="1437"/>
      <c r="TMN103" s="1438"/>
      <c r="TMO103" s="1416"/>
      <c r="TMP103" s="1417"/>
      <c r="TMQ103" s="1436"/>
      <c r="TMR103" s="1436"/>
      <c r="TMS103" s="1437"/>
      <c r="TMT103" s="1438"/>
      <c r="TMU103" s="1416"/>
      <c r="TMV103" s="1417"/>
      <c r="TMW103" s="1436"/>
      <c r="TMX103" s="1436"/>
      <c r="TMY103" s="1437"/>
      <c r="TMZ103" s="1438"/>
      <c r="TNA103" s="1416"/>
      <c r="TNB103" s="1417"/>
      <c r="TNC103" s="1436"/>
      <c r="TND103" s="1436"/>
      <c r="TNE103" s="1437"/>
      <c r="TNF103" s="1438"/>
      <c r="TNG103" s="1416"/>
      <c r="TNH103" s="1417"/>
      <c r="TNI103" s="1436"/>
      <c r="TNJ103" s="1436"/>
      <c r="TNK103" s="1437"/>
      <c r="TNL103" s="1438"/>
      <c r="TNM103" s="1416"/>
      <c r="TNN103" s="1417"/>
      <c r="TNO103" s="1436"/>
      <c r="TNP103" s="1436"/>
      <c r="TNQ103" s="1437"/>
      <c r="TNR103" s="1438"/>
      <c r="TNS103" s="1416"/>
      <c r="TNT103" s="1417"/>
      <c r="TNU103" s="1436"/>
      <c r="TNV103" s="1436"/>
      <c r="TNW103" s="1437"/>
      <c r="TNX103" s="1438"/>
      <c r="TNY103" s="1416"/>
      <c r="TNZ103" s="1417"/>
      <c r="TOA103" s="1436"/>
      <c r="TOB103" s="1436"/>
      <c r="TOC103" s="1437"/>
      <c r="TOD103" s="1438"/>
      <c r="TOE103" s="1416"/>
      <c r="TOF103" s="1417"/>
      <c r="TOG103" s="1436"/>
      <c r="TOH103" s="1436"/>
      <c r="TOI103" s="1437"/>
      <c r="TOJ103" s="1438"/>
      <c r="TOK103" s="1416"/>
      <c r="TOL103" s="1417"/>
      <c r="TOM103" s="1436"/>
      <c r="TON103" s="1436"/>
      <c r="TOO103" s="1437"/>
      <c r="TOP103" s="1438"/>
      <c r="TOQ103" s="1416"/>
      <c r="TOR103" s="1417"/>
      <c r="TOS103" s="1436"/>
      <c r="TOT103" s="1436"/>
      <c r="TOU103" s="1437"/>
      <c r="TOV103" s="1438"/>
      <c r="TOW103" s="1416"/>
      <c r="TOX103" s="1417"/>
      <c r="TOY103" s="1436"/>
      <c r="TOZ103" s="1436"/>
      <c r="TPA103" s="1437"/>
      <c r="TPB103" s="1438"/>
      <c r="TPC103" s="1416"/>
      <c r="TPD103" s="1417"/>
      <c r="TPE103" s="1436"/>
      <c r="TPF103" s="1436"/>
      <c r="TPG103" s="1437"/>
      <c r="TPH103" s="1438"/>
      <c r="TPI103" s="1416"/>
      <c r="TPJ103" s="1417"/>
      <c r="TPK103" s="1436"/>
      <c r="TPL103" s="1436"/>
      <c r="TPM103" s="1437"/>
      <c r="TPN103" s="1438"/>
      <c r="TPO103" s="1416"/>
      <c r="TPP103" s="1417"/>
      <c r="TPQ103" s="1436"/>
      <c r="TPR103" s="1436"/>
      <c r="TPS103" s="1437"/>
      <c r="TPT103" s="1438"/>
      <c r="TPU103" s="1416"/>
      <c r="TPV103" s="1417"/>
      <c r="TPW103" s="1436"/>
      <c r="TPX103" s="1436"/>
      <c r="TPY103" s="1437"/>
      <c r="TPZ103" s="1438"/>
      <c r="TQA103" s="1416"/>
      <c r="TQB103" s="1417"/>
      <c r="TQC103" s="1436"/>
      <c r="TQD103" s="1436"/>
      <c r="TQE103" s="1437"/>
      <c r="TQF103" s="1438"/>
      <c r="TQG103" s="1416"/>
      <c r="TQH103" s="1417"/>
      <c r="TQI103" s="1436"/>
      <c r="TQJ103" s="1436"/>
      <c r="TQK103" s="1437"/>
      <c r="TQL103" s="1438"/>
      <c r="TQM103" s="1416"/>
      <c r="TQN103" s="1417"/>
      <c r="TQO103" s="1436"/>
      <c r="TQP103" s="1436"/>
      <c r="TQQ103" s="1437"/>
      <c r="TQR103" s="1438"/>
      <c r="TQS103" s="1416"/>
      <c r="TQT103" s="1417"/>
      <c r="TQU103" s="1436"/>
      <c r="TQV103" s="1436"/>
      <c r="TQW103" s="1437"/>
      <c r="TQX103" s="1438"/>
      <c r="TQY103" s="1416"/>
      <c r="TQZ103" s="1417"/>
      <c r="TRA103" s="1436"/>
      <c r="TRB103" s="1436"/>
      <c r="TRC103" s="1437"/>
      <c r="TRD103" s="1438"/>
      <c r="TRE103" s="1416"/>
      <c r="TRF103" s="1417"/>
      <c r="TRG103" s="1436"/>
      <c r="TRH103" s="1436"/>
      <c r="TRI103" s="1437"/>
      <c r="TRJ103" s="1438"/>
      <c r="TRK103" s="1416"/>
      <c r="TRL103" s="1417"/>
      <c r="TRM103" s="1436"/>
      <c r="TRN103" s="1436"/>
      <c r="TRO103" s="1437"/>
      <c r="TRP103" s="1438"/>
      <c r="TRQ103" s="1416"/>
      <c r="TRR103" s="1417"/>
      <c r="TRS103" s="1436"/>
      <c r="TRT103" s="1436"/>
      <c r="TRU103" s="1437"/>
      <c r="TRV103" s="1438"/>
      <c r="TRW103" s="1416"/>
      <c r="TRX103" s="1417"/>
      <c r="TRY103" s="1436"/>
      <c r="TRZ103" s="1436"/>
      <c r="TSA103" s="1437"/>
      <c r="TSB103" s="1438"/>
      <c r="TSC103" s="1416"/>
      <c r="TSD103" s="1417"/>
      <c r="TSE103" s="1436"/>
      <c r="TSF103" s="1436"/>
      <c r="TSG103" s="1437"/>
      <c r="TSH103" s="1438"/>
      <c r="TSI103" s="1416"/>
      <c r="TSJ103" s="1417"/>
      <c r="TSK103" s="1436"/>
      <c r="TSL103" s="1436"/>
      <c r="TSM103" s="1437"/>
      <c r="TSN103" s="1438"/>
      <c r="TSO103" s="1416"/>
      <c r="TSP103" s="1417"/>
      <c r="TSQ103" s="1436"/>
      <c r="TSR103" s="1436"/>
      <c r="TSS103" s="1437"/>
      <c r="TST103" s="1438"/>
      <c r="TSU103" s="1416"/>
      <c r="TSV103" s="1417"/>
      <c r="TSW103" s="1436"/>
      <c r="TSX103" s="1436"/>
      <c r="TSY103" s="1437"/>
      <c r="TSZ103" s="1438"/>
      <c r="TTA103" s="1416"/>
      <c r="TTB103" s="1417"/>
      <c r="TTC103" s="1436"/>
      <c r="TTD103" s="1436"/>
      <c r="TTE103" s="1437"/>
      <c r="TTF103" s="1438"/>
      <c r="TTG103" s="1416"/>
      <c r="TTH103" s="1417"/>
      <c r="TTI103" s="1436"/>
      <c r="TTJ103" s="1436"/>
      <c r="TTK103" s="1437"/>
      <c r="TTL103" s="1438"/>
      <c r="TTM103" s="1416"/>
      <c r="TTN103" s="1417"/>
      <c r="TTO103" s="1436"/>
      <c r="TTP103" s="1436"/>
      <c r="TTQ103" s="1437"/>
      <c r="TTR103" s="1438"/>
      <c r="TTS103" s="1416"/>
      <c r="TTT103" s="1417"/>
      <c r="TTU103" s="1436"/>
      <c r="TTV103" s="1436"/>
      <c r="TTW103" s="1437"/>
      <c r="TTX103" s="1438"/>
      <c r="TTY103" s="1416"/>
      <c r="TTZ103" s="1417"/>
      <c r="TUA103" s="1436"/>
      <c r="TUB103" s="1436"/>
      <c r="TUC103" s="1437"/>
      <c r="TUD103" s="1438"/>
      <c r="TUE103" s="1416"/>
      <c r="TUF103" s="1417"/>
      <c r="TUG103" s="1436"/>
      <c r="TUH103" s="1436"/>
      <c r="TUI103" s="1437"/>
      <c r="TUJ103" s="1438"/>
      <c r="TUK103" s="1416"/>
      <c r="TUL103" s="1417"/>
      <c r="TUM103" s="1436"/>
      <c r="TUN103" s="1436"/>
      <c r="TUO103" s="1437"/>
      <c r="TUP103" s="1438"/>
      <c r="TUQ103" s="1416"/>
      <c r="TUR103" s="1417"/>
      <c r="TUS103" s="1436"/>
      <c r="TUT103" s="1436"/>
      <c r="TUU103" s="1437"/>
      <c r="TUV103" s="1438"/>
      <c r="TUW103" s="1416"/>
      <c r="TUX103" s="1417"/>
      <c r="TUY103" s="1436"/>
      <c r="TUZ103" s="1436"/>
      <c r="TVA103" s="1437"/>
      <c r="TVB103" s="1438"/>
      <c r="TVC103" s="1416"/>
      <c r="TVD103" s="1417"/>
      <c r="TVE103" s="1436"/>
      <c r="TVF103" s="1436"/>
      <c r="TVG103" s="1437"/>
      <c r="TVH103" s="1438"/>
      <c r="TVI103" s="1416"/>
      <c r="TVJ103" s="1417"/>
      <c r="TVK103" s="1436"/>
      <c r="TVL103" s="1436"/>
      <c r="TVM103" s="1437"/>
      <c r="TVN103" s="1438"/>
      <c r="TVO103" s="1416"/>
      <c r="TVP103" s="1417"/>
      <c r="TVQ103" s="1436"/>
      <c r="TVR103" s="1436"/>
      <c r="TVS103" s="1437"/>
      <c r="TVT103" s="1438"/>
      <c r="TVU103" s="1416"/>
      <c r="TVV103" s="1417"/>
      <c r="TVW103" s="1436"/>
      <c r="TVX103" s="1436"/>
      <c r="TVY103" s="1437"/>
      <c r="TVZ103" s="1438"/>
      <c r="TWA103" s="1416"/>
      <c r="TWB103" s="1417"/>
      <c r="TWC103" s="1436"/>
      <c r="TWD103" s="1436"/>
      <c r="TWE103" s="1437"/>
      <c r="TWF103" s="1438"/>
      <c r="TWG103" s="1416"/>
      <c r="TWH103" s="1417"/>
      <c r="TWI103" s="1436"/>
      <c r="TWJ103" s="1436"/>
      <c r="TWK103" s="1437"/>
      <c r="TWL103" s="1438"/>
      <c r="TWM103" s="1416"/>
      <c r="TWN103" s="1417"/>
      <c r="TWO103" s="1436"/>
      <c r="TWP103" s="1436"/>
      <c r="TWQ103" s="1437"/>
      <c r="TWR103" s="1438"/>
      <c r="TWS103" s="1416"/>
      <c r="TWT103" s="1417"/>
      <c r="TWU103" s="1436"/>
      <c r="TWV103" s="1436"/>
      <c r="TWW103" s="1437"/>
      <c r="TWX103" s="1438"/>
      <c r="TWY103" s="1416"/>
      <c r="TWZ103" s="1417"/>
      <c r="TXA103" s="1436"/>
      <c r="TXB103" s="1436"/>
      <c r="TXC103" s="1437"/>
      <c r="TXD103" s="1438"/>
      <c r="TXE103" s="1416"/>
      <c r="TXF103" s="1417"/>
      <c r="TXG103" s="1436"/>
      <c r="TXH103" s="1436"/>
      <c r="TXI103" s="1437"/>
      <c r="TXJ103" s="1438"/>
      <c r="TXK103" s="1416"/>
      <c r="TXL103" s="1417"/>
      <c r="TXM103" s="1436"/>
      <c r="TXN103" s="1436"/>
      <c r="TXO103" s="1437"/>
      <c r="TXP103" s="1438"/>
      <c r="TXQ103" s="1416"/>
      <c r="TXR103" s="1417"/>
      <c r="TXS103" s="1436"/>
      <c r="TXT103" s="1436"/>
      <c r="TXU103" s="1437"/>
      <c r="TXV103" s="1438"/>
      <c r="TXW103" s="1416"/>
      <c r="TXX103" s="1417"/>
      <c r="TXY103" s="1436"/>
      <c r="TXZ103" s="1436"/>
      <c r="TYA103" s="1437"/>
      <c r="TYB103" s="1438"/>
      <c r="TYC103" s="1416"/>
      <c r="TYD103" s="1417"/>
      <c r="TYE103" s="1436"/>
      <c r="TYF103" s="1436"/>
      <c r="TYG103" s="1437"/>
      <c r="TYH103" s="1438"/>
      <c r="TYI103" s="1416"/>
      <c r="TYJ103" s="1417"/>
      <c r="TYK103" s="1436"/>
      <c r="TYL103" s="1436"/>
      <c r="TYM103" s="1437"/>
      <c r="TYN103" s="1438"/>
      <c r="TYO103" s="1416"/>
      <c r="TYP103" s="1417"/>
      <c r="TYQ103" s="1436"/>
      <c r="TYR103" s="1436"/>
      <c r="TYS103" s="1437"/>
      <c r="TYT103" s="1438"/>
      <c r="TYU103" s="1416"/>
      <c r="TYV103" s="1417"/>
      <c r="TYW103" s="1436"/>
      <c r="TYX103" s="1436"/>
      <c r="TYY103" s="1437"/>
      <c r="TYZ103" s="1438"/>
      <c r="TZA103" s="1416"/>
      <c r="TZB103" s="1417"/>
      <c r="TZC103" s="1436"/>
      <c r="TZD103" s="1436"/>
      <c r="TZE103" s="1437"/>
      <c r="TZF103" s="1438"/>
      <c r="TZG103" s="1416"/>
      <c r="TZH103" s="1417"/>
      <c r="TZI103" s="1436"/>
      <c r="TZJ103" s="1436"/>
      <c r="TZK103" s="1437"/>
      <c r="TZL103" s="1438"/>
      <c r="TZM103" s="1416"/>
      <c r="TZN103" s="1417"/>
      <c r="TZO103" s="1436"/>
      <c r="TZP103" s="1436"/>
      <c r="TZQ103" s="1437"/>
      <c r="TZR103" s="1438"/>
      <c r="TZS103" s="1416"/>
      <c r="TZT103" s="1417"/>
      <c r="TZU103" s="1436"/>
      <c r="TZV103" s="1436"/>
      <c r="TZW103" s="1437"/>
      <c r="TZX103" s="1438"/>
      <c r="TZY103" s="1416"/>
      <c r="TZZ103" s="1417"/>
      <c r="UAA103" s="1436"/>
      <c r="UAB103" s="1436"/>
      <c r="UAC103" s="1437"/>
      <c r="UAD103" s="1438"/>
      <c r="UAE103" s="1416"/>
      <c r="UAF103" s="1417"/>
      <c r="UAG103" s="1436"/>
      <c r="UAH103" s="1436"/>
      <c r="UAI103" s="1437"/>
      <c r="UAJ103" s="1438"/>
      <c r="UAK103" s="1416"/>
      <c r="UAL103" s="1417"/>
      <c r="UAM103" s="1436"/>
      <c r="UAN103" s="1436"/>
      <c r="UAO103" s="1437"/>
      <c r="UAP103" s="1438"/>
      <c r="UAQ103" s="1416"/>
      <c r="UAR103" s="1417"/>
      <c r="UAS103" s="1436"/>
      <c r="UAT103" s="1436"/>
      <c r="UAU103" s="1437"/>
      <c r="UAV103" s="1438"/>
      <c r="UAW103" s="1416"/>
      <c r="UAX103" s="1417"/>
      <c r="UAY103" s="1436"/>
      <c r="UAZ103" s="1436"/>
      <c r="UBA103" s="1437"/>
      <c r="UBB103" s="1438"/>
      <c r="UBC103" s="1416"/>
      <c r="UBD103" s="1417"/>
      <c r="UBE103" s="1436"/>
      <c r="UBF103" s="1436"/>
      <c r="UBG103" s="1437"/>
      <c r="UBH103" s="1438"/>
      <c r="UBI103" s="1416"/>
      <c r="UBJ103" s="1417"/>
      <c r="UBK103" s="1436"/>
      <c r="UBL103" s="1436"/>
      <c r="UBM103" s="1437"/>
      <c r="UBN103" s="1438"/>
      <c r="UBO103" s="1416"/>
      <c r="UBP103" s="1417"/>
      <c r="UBQ103" s="1436"/>
      <c r="UBR103" s="1436"/>
      <c r="UBS103" s="1437"/>
      <c r="UBT103" s="1438"/>
      <c r="UBU103" s="1416"/>
      <c r="UBV103" s="1417"/>
      <c r="UBW103" s="1436"/>
      <c r="UBX103" s="1436"/>
      <c r="UBY103" s="1437"/>
      <c r="UBZ103" s="1438"/>
      <c r="UCA103" s="1416"/>
      <c r="UCB103" s="1417"/>
      <c r="UCC103" s="1436"/>
      <c r="UCD103" s="1436"/>
      <c r="UCE103" s="1437"/>
      <c r="UCF103" s="1438"/>
      <c r="UCG103" s="1416"/>
      <c r="UCH103" s="1417"/>
      <c r="UCI103" s="1436"/>
      <c r="UCJ103" s="1436"/>
      <c r="UCK103" s="1437"/>
      <c r="UCL103" s="1438"/>
      <c r="UCM103" s="1416"/>
      <c r="UCN103" s="1417"/>
      <c r="UCO103" s="1436"/>
      <c r="UCP103" s="1436"/>
      <c r="UCQ103" s="1437"/>
      <c r="UCR103" s="1438"/>
      <c r="UCS103" s="1416"/>
      <c r="UCT103" s="1417"/>
      <c r="UCU103" s="1436"/>
      <c r="UCV103" s="1436"/>
      <c r="UCW103" s="1437"/>
      <c r="UCX103" s="1438"/>
      <c r="UCY103" s="1416"/>
      <c r="UCZ103" s="1417"/>
      <c r="UDA103" s="1436"/>
      <c r="UDB103" s="1436"/>
      <c r="UDC103" s="1437"/>
      <c r="UDD103" s="1438"/>
      <c r="UDE103" s="1416"/>
      <c r="UDF103" s="1417"/>
      <c r="UDG103" s="1436"/>
      <c r="UDH103" s="1436"/>
      <c r="UDI103" s="1437"/>
      <c r="UDJ103" s="1438"/>
      <c r="UDK103" s="1416"/>
      <c r="UDL103" s="1417"/>
      <c r="UDM103" s="1436"/>
      <c r="UDN103" s="1436"/>
      <c r="UDO103" s="1437"/>
      <c r="UDP103" s="1438"/>
      <c r="UDQ103" s="1416"/>
      <c r="UDR103" s="1417"/>
      <c r="UDS103" s="1436"/>
      <c r="UDT103" s="1436"/>
      <c r="UDU103" s="1437"/>
      <c r="UDV103" s="1438"/>
      <c r="UDW103" s="1416"/>
      <c r="UDX103" s="1417"/>
      <c r="UDY103" s="1436"/>
      <c r="UDZ103" s="1436"/>
      <c r="UEA103" s="1437"/>
      <c r="UEB103" s="1438"/>
      <c r="UEC103" s="1416"/>
      <c r="UED103" s="1417"/>
      <c r="UEE103" s="1436"/>
      <c r="UEF103" s="1436"/>
      <c r="UEG103" s="1437"/>
      <c r="UEH103" s="1438"/>
      <c r="UEI103" s="1416"/>
      <c r="UEJ103" s="1417"/>
      <c r="UEK103" s="1436"/>
      <c r="UEL103" s="1436"/>
      <c r="UEM103" s="1437"/>
      <c r="UEN103" s="1438"/>
      <c r="UEO103" s="1416"/>
      <c r="UEP103" s="1417"/>
      <c r="UEQ103" s="1436"/>
      <c r="UER103" s="1436"/>
      <c r="UES103" s="1437"/>
      <c r="UET103" s="1438"/>
      <c r="UEU103" s="1416"/>
      <c r="UEV103" s="1417"/>
      <c r="UEW103" s="1436"/>
      <c r="UEX103" s="1436"/>
      <c r="UEY103" s="1437"/>
      <c r="UEZ103" s="1438"/>
      <c r="UFA103" s="1416"/>
      <c r="UFB103" s="1417"/>
      <c r="UFC103" s="1436"/>
      <c r="UFD103" s="1436"/>
      <c r="UFE103" s="1437"/>
      <c r="UFF103" s="1438"/>
      <c r="UFG103" s="1416"/>
      <c r="UFH103" s="1417"/>
      <c r="UFI103" s="1436"/>
      <c r="UFJ103" s="1436"/>
      <c r="UFK103" s="1437"/>
      <c r="UFL103" s="1438"/>
      <c r="UFM103" s="1416"/>
      <c r="UFN103" s="1417"/>
      <c r="UFO103" s="1436"/>
      <c r="UFP103" s="1436"/>
      <c r="UFQ103" s="1437"/>
      <c r="UFR103" s="1438"/>
      <c r="UFS103" s="1416"/>
      <c r="UFT103" s="1417"/>
      <c r="UFU103" s="1436"/>
      <c r="UFV103" s="1436"/>
      <c r="UFW103" s="1437"/>
      <c r="UFX103" s="1438"/>
      <c r="UFY103" s="1416"/>
      <c r="UFZ103" s="1417"/>
      <c r="UGA103" s="1436"/>
      <c r="UGB103" s="1436"/>
      <c r="UGC103" s="1437"/>
      <c r="UGD103" s="1438"/>
      <c r="UGE103" s="1416"/>
      <c r="UGF103" s="1417"/>
      <c r="UGG103" s="1436"/>
      <c r="UGH103" s="1436"/>
      <c r="UGI103" s="1437"/>
      <c r="UGJ103" s="1438"/>
      <c r="UGK103" s="1416"/>
      <c r="UGL103" s="1417"/>
      <c r="UGM103" s="1436"/>
      <c r="UGN103" s="1436"/>
      <c r="UGO103" s="1437"/>
      <c r="UGP103" s="1438"/>
      <c r="UGQ103" s="1416"/>
      <c r="UGR103" s="1417"/>
      <c r="UGS103" s="1436"/>
      <c r="UGT103" s="1436"/>
      <c r="UGU103" s="1437"/>
      <c r="UGV103" s="1438"/>
      <c r="UGW103" s="1416"/>
      <c r="UGX103" s="1417"/>
      <c r="UGY103" s="1436"/>
      <c r="UGZ103" s="1436"/>
      <c r="UHA103" s="1437"/>
      <c r="UHB103" s="1438"/>
      <c r="UHC103" s="1416"/>
      <c r="UHD103" s="1417"/>
      <c r="UHE103" s="1436"/>
      <c r="UHF103" s="1436"/>
      <c r="UHG103" s="1437"/>
      <c r="UHH103" s="1438"/>
      <c r="UHI103" s="1416"/>
      <c r="UHJ103" s="1417"/>
      <c r="UHK103" s="1436"/>
      <c r="UHL103" s="1436"/>
      <c r="UHM103" s="1437"/>
      <c r="UHN103" s="1438"/>
      <c r="UHO103" s="1416"/>
      <c r="UHP103" s="1417"/>
      <c r="UHQ103" s="1436"/>
      <c r="UHR103" s="1436"/>
      <c r="UHS103" s="1437"/>
      <c r="UHT103" s="1438"/>
      <c r="UHU103" s="1416"/>
      <c r="UHV103" s="1417"/>
      <c r="UHW103" s="1436"/>
      <c r="UHX103" s="1436"/>
      <c r="UHY103" s="1437"/>
      <c r="UHZ103" s="1438"/>
      <c r="UIA103" s="1416"/>
      <c r="UIB103" s="1417"/>
      <c r="UIC103" s="1436"/>
      <c r="UID103" s="1436"/>
      <c r="UIE103" s="1437"/>
      <c r="UIF103" s="1438"/>
      <c r="UIG103" s="1416"/>
      <c r="UIH103" s="1417"/>
      <c r="UII103" s="1436"/>
      <c r="UIJ103" s="1436"/>
      <c r="UIK103" s="1437"/>
      <c r="UIL103" s="1438"/>
      <c r="UIM103" s="1416"/>
      <c r="UIN103" s="1417"/>
      <c r="UIO103" s="1436"/>
      <c r="UIP103" s="1436"/>
      <c r="UIQ103" s="1437"/>
      <c r="UIR103" s="1438"/>
      <c r="UIS103" s="1416"/>
      <c r="UIT103" s="1417"/>
      <c r="UIU103" s="1436"/>
      <c r="UIV103" s="1436"/>
      <c r="UIW103" s="1437"/>
      <c r="UIX103" s="1438"/>
      <c r="UIY103" s="1416"/>
      <c r="UIZ103" s="1417"/>
      <c r="UJA103" s="1436"/>
      <c r="UJB103" s="1436"/>
      <c r="UJC103" s="1437"/>
      <c r="UJD103" s="1438"/>
      <c r="UJE103" s="1416"/>
      <c r="UJF103" s="1417"/>
      <c r="UJG103" s="1436"/>
      <c r="UJH103" s="1436"/>
      <c r="UJI103" s="1437"/>
      <c r="UJJ103" s="1438"/>
      <c r="UJK103" s="1416"/>
      <c r="UJL103" s="1417"/>
      <c r="UJM103" s="1436"/>
      <c r="UJN103" s="1436"/>
      <c r="UJO103" s="1437"/>
      <c r="UJP103" s="1438"/>
      <c r="UJQ103" s="1416"/>
      <c r="UJR103" s="1417"/>
      <c r="UJS103" s="1436"/>
      <c r="UJT103" s="1436"/>
      <c r="UJU103" s="1437"/>
      <c r="UJV103" s="1438"/>
      <c r="UJW103" s="1416"/>
      <c r="UJX103" s="1417"/>
      <c r="UJY103" s="1436"/>
      <c r="UJZ103" s="1436"/>
      <c r="UKA103" s="1437"/>
      <c r="UKB103" s="1438"/>
      <c r="UKC103" s="1416"/>
      <c r="UKD103" s="1417"/>
      <c r="UKE103" s="1436"/>
      <c r="UKF103" s="1436"/>
      <c r="UKG103" s="1437"/>
      <c r="UKH103" s="1438"/>
      <c r="UKI103" s="1416"/>
      <c r="UKJ103" s="1417"/>
      <c r="UKK103" s="1436"/>
      <c r="UKL103" s="1436"/>
      <c r="UKM103" s="1437"/>
      <c r="UKN103" s="1438"/>
      <c r="UKO103" s="1416"/>
      <c r="UKP103" s="1417"/>
      <c r="UKQ103" s="1436"/>
      <c r="UKR103" s="1436"/>
      <c r="UKS103" s="1437"/>
      <c r="UKT103" s="1438"/>
      <c r="UKU103" s="1416"/>
      <c r="UKV103" s="1417"/>
      <c r="UKW103" s="1436"/>
      <c r="UKX103" s="1436"/>
      <c r="UKY103" s="1437"/>
      <c r="UKZ103" s="1438"/>
      <c r="ULA103" s="1416"/>
      <c r="ULB103" s="1417"/>
      <c r="ULC103" s="1436"/>
      <c r="ULD103" s="1436"/>
      <c r="ULE103" s="1437"/>
      <c r="ULF103" s="1438"/>
      <c r="ULG103" s="1416"/>
      <c r="ULH103" s="1417"/>
      <c r="ULI103" s="1436"/>
      <c r="ULJ103" s="1436"/>
      <c r="ULK103" s="1437"/>
      <c r="ULL103" s="1438"/>
      <c r="ULM103" s="1416"/>
      <c r="ULN103" s="1417"/>
      <c r="ULO103" s="1436"/>
      <c r="ULP103" s="1436"/>
      <c r="ULQ103" s="1437"/>
      <c r="ULR103" s="1438"/>
      <c r="ULS103" s="1416"/>
      <c r="ULT103" s="1417"/>
      <c r="ULU103" s="1436"/>
      <c r="ULV103" s="1436"/>
      <c r="ULW103" s="1437"/>
      <c r="ULX103" s="1438"/>
      <c r="ULY103" s="1416"/>
      <c r="ULZ103" s="1417"/>
      <c r="UMA103" s="1436"/>
      <c r="UMB103" s="1436"/>
      <c r="UMC103" s="1437"/>
      <c r="UMD103" s="1438"/>
      <c r="UME103" s="1416"/>
      <c r="UMF103" s="1417"/>
      <c r="UMG103" s="1436"/>
      <c r="UMH103" s="1436"/>
      <c r="UMI103" s="1437"/>
      <c r="UMJ103" s="1438"/>
      <c r="UMK103" s="1416"/>
      <c r="UML103" s="1417"/>
      <c r="UMM103" s="1436"/>
      <c r="UMN103" s="1436"/>
      <c r="UMO103" s="1437"/>
      <c r="UMP103" s="1438"/>
      <c r="UMQ103" s="1416"/>
      <c r="UMR103" s="1417"/>
      <c r="UMS103" s="1436"/>
      <c r="UMT103" s="1436"/>
      <c r="UMU103" s="1437"/>
      <c r="UMV103" s="1438"/>
      <c r="UMW103" s="1416"/>
      <c r="UMX103" s="1417"/>
      <c r="UMY103" s="1436"/>
      <c r="UMZ103" s="1436"/>
      <c r="UNA103" s="1437"/>
      <c r="UNB103" s="1438"/>
      <c r="UNC103" s="1416"/>
      <c r="UND103" s="1417"/>
      <c r="UNE103" s="1436"/>
      <c r="UNF103" s="1436"/>
      <c r="UNG103" s="1437"/>
      <c r="UNH103" s="1438"/>
      <c r="UNI103" s="1416"/>
      <c r="UNJ103" s="1417"/>
      <c r="UNK103" s="1436"/>
      <c r="UNL103" s="1436"/>
      <c r="UNM103" s="1437"/>
      <c r="UNN103" s="1438"/>
      <c r="UNO103" s="1416"/>
      <c r="UNP103" s="1417"/>
      <c r="UNQ103" s="1436"/>
      <c r="UNR103" s="1436"/>
      <c r="UNS103" s="1437"/>
      <c r="UNT103" s="1438"/>
      <c r="UNU103" s="1416"/>
      <c r="UNV103" s="1417"/>
      <c r="UNW103" s="1436"/>
      <c r="UNX103" s="1436"/>
      <c r="UNY103" s="1437"/>
      <c r="UNZ103" s="1438"/>
      <c r="UOA103" s="1416"/>
      <c r="UOB103" s="1417"/>
      <c r="UOC103" s="1436"/>
      <c r="UOD103" s="1436"/>
      <c r="UOE103" s="1437"/>
      <c r="UOF103" s="1438"/>
      <c r="UOG103" s="1416"/>
      <c r="UOH103" s="1417"/>
      <c r="UOI103" s="1436"/>
      <c r="UOJ103" s="1436"/>
      <c r="UOK103" s="1437"/>
      <c r="UOL103" s="1438"/>
      <c r="UOM103" s="1416"/>
      <c r="UON103" s="1417"/>
      <c r="UOO103" s="1436"/>
      <c r="UOP103" s="1436"/>
      <c r="UOQ103" s="1437"/>
      <c r="UOR103" s="1438"/>
      <c r="UOS103" s="1416"/>
      <c r="UOT103" s="1417"/>
      <c r="UOU103" s="1436"/>
      <c r="UOV103" s="1436"/>
      <c r="UOW103" s="1437"/>
      <c r="UOX103" s="1438"/>
      <c r="UOY103" s="1416"/>
      <c r="UOZ103" s="1417"/>
      <c r="UPA103" s="1436"/>
      <c r="UPB103" s="1436"/>
      <c r="UPC103" s="1437"/>
      <c r="UPD103" s="1438"/>
      <c r="UPE103" s="1416"/>
      <c r="UPF103" s="1417"/>
      <c r="UPG103" s="1436"/>
      <c r="UPH103" s="1436"/>
      <c r="UPI103" s="1437"/>
      <c r="UPJ103" s="1438"/>
      <c r="UPK103" s="1416"/>
      <c r="UPL103" s="1417"/>
      <c r="UPM103" s="1436"/>
      <c r="UPN103" s="1436"/>
      <c r="UPO103" s="1437"/>
      <c r="UPP103" s="1438"/>
      <c r="UPQ103" s="1416"/>
      <c r="UPR103" s="1417"/>
      <c r="UPS103" s="1436"/>
      <c r="UPT103" s="1436"/>
      <c r="UPU103" s="1437"/>
      <c r="UPV103" s="1438"/>
      <c r="UPW103" s="1416"/>
      <c r="UPX103" s="1417"/>
      <c r="UPY103" s="1436"/>
      <c r="UPZ103" s="1436"/>
      <c r="UQA103" s="1437"/>
      <c r="UQB103" s="1438"/>
      <c r="UQC103" s="1416"/>
      <c r="UQD103" s="1417"/>
      <c r="UQE103" s="1436"/>
      <c r="UQF103" s="1436"/>
      <c r="UQG103" s="1437"/>
      <c r="UQH103" s="1438"/>
      <c r="UQI103" s="1416"/>
      <c r="UQJ103" s="1417"/>
      <c r="UQK103" s="1436"/>
      <c r="UQL103" s="1436"/>
      <c r="UQM103" s="1437"/>
      <c r="UQN103" s="1438"/>
      <c r="UQO103" s="1416"/>
      <c r="UQP103" s="1417"/>
      <c r="UQQ103" s="1436"/>
      <c r="UQR103" s="1436"/>
      <c r="UQS103" s="1437"/>
      <c r="UQT103" s="1438"/>
      <c r="UQU103" s="1416"/>
      <c r="UQV103" s="1417"/>
      <c r="UQW103" s="1436"/>
      <c r="UQX103" s="1436"/>
      <c r="UQY103" s="1437"/>
      <c r="UQZ103" s="1438"/>
      <c r="URA103" s="1416"/>
      <c r="URB103" s="1417"/>
      <c r="URC103" s="1436"/>
      <c r="URD103" s="1436"/>
      <c r="URE103" s="1437"/>
      <c r="URF103" s="1438"/>
      <c r="URG103" s="1416"/>
      <c r="URH103" s="1417"/>
      <c r="URI103" s="1436"/>
      <c r="URJ103" s="1436"/>
      <c r="URK103" s="1437"/>
      <c r="URL103" s="1438"/>
      <c r="URM103" s="1416"/>
      <c r="URN103" s="1417"/>
      <c r="URO103" s="1436"/>
      <c r="URP103" s="1436"/>
      <c r="URQ103" s="1437"/>
      <c r="URR103" s="1438"/>
      <c r="URS103" s="1416"/>
      <c r="URT103" s="1417"/>
      <c r="URU103" s="1436"/>
      <c r="URV103" s="1436"/>
      <c r="URW103" s="1437"/>
      <c r="URX103" s="1438"/>
      <c r="URY103" s="1416"/>
      <c r="URZ103" s="1417"/>
      <c r="USA103" s="1436"/>
      <c r="USB103" s="1436"/>
      <c r="USC103" s="1437"/>
      <c r="USD103" s="1438"/>
      <c r="USE103" s="1416"/>
      <c r="USF103" s="1417"/>
      <c r="USG103" s="1436"/>
      <c r="USH103" s="1436"/>
      <c r="USI103" s="1437"/>
      <c r="USJ103" s="1438"/>
      <c r="USK103" s="1416"/>
      <c r="USL103" s="1417"/>
      <c r="USM103" s="1436"/>
      <c r="USN103" s="1436"/>
      <c r="USO103" s="1437"/>
      <c r="USP103" s="1438"/>
      <c r="USQ103" s="1416"/>
      <c r="USR103" s="1417"/>
      <c r="USS103" s="1436"/>
      <c r="UST103" s="1436"/>
      <c r="USU103" s="1437"/>
      <c r="USV103" s="1438"/>
      <c r="USW103" s="1416"/>
      <c r="USX103" s="1417"/>
      <c r="USY103" s="1436"/>
      <c r="USZ103" s="1436"/>
      <c r="UTA103" s="1437"/>
      <c r="UTB103" s="1438"/>
      <c r="UTC103" s="1416"/>
      <c r="UTD103" s="1417"/>
      <c r="UTE103" s="1436"/>
      <c r="UTF103" s="1436"/>
      <c r="UTG103" s="1437"/>
      <c r="UTH103" s="1438"/>
      <c r="UTI103" s="1416"/>
      <c r="UTJ103" s="1417"/>
      <c r="UTK103" s="1436"/>
      <c r="UTL103" s="1436"/>
      <c r="UTM103" s="1437"/>
      <c r="UTN103" s="1438"/>
      <c r="UTO103" s="1416"/>
      <c r="UTP103" s="1417"/>
      <c r="UTQ103" s="1436"/>
      <c r="UTR103" s="1436"/>
      <c r="UTS103" s="1437"/>
      <c r="UTT103" s="1438"/>
      <c r="UTU103" s="1416"/>
      <c r="UTV103" s="1417"/>
      <c r="UTW103" s="1436"/>
      <c r="UTX103" s="1436"/>
      <c r="UTY103" s="1437"/>
      <c r="UTZ103" s="1438"/>
      <c r="UUA103" s="1416"/>
      <c r="UUB103" s="1417"/>
      <c r="UUC103" s="1436"/>
      <c r="UUD103" s="1436"/>
      <c r="UUE103" s="1437"/>
      <c r="UUF103" s="1438"/>
      <c r="UUG103" s="1416"/>
      <c r="UUH103" s="1417"/>
      <c r="UUI103" s="1436"/>
      <c r="UUJ103" s="1436"/>
      <c r="UUK103" s="1437"/>
      <c r="UUL103" s="1438"/>
      <c r="UUM103" s="1416"/>
      <c r="UUN103" s="1417"/>
      <c r="UUO103" s="1436"/>
      <c r="UUP103" s="1436"/>
      <c r="UUQ103" s="1437"/>
      <c r="UUR103" s="1438"/>
      <c r="UUS103" s="1416"/>
      <c r="UUT103" s="1417"/>
      <c r="UUU103" s="1436"/>
      <c r="UUV103" s="1436"/>
      <c r="UUW103" s="1437"/>
      <c r="UUX103" s="1438"/>
      <c r="UUY103" s="1416"/>
      <c r="UUZ103" s="1417"/>
      <c r="UVA103" s="1436"/>
      <c r="UVB103" s="1436"/>
      <c r="UVC103" s="1437"/>
      <c r="UVD103" s="1438"/>
      <c r="UVE103" s="1416"/>
      <c r="UVF103" s="1417"/>
      <c r="UVG103" s="1436"/>
      <c r="UVH103" s="1436"/>
      <c r="UVI103" s="1437"/>
      <c r="UVJ103" s="1438"/>
      <c r="UVK103" s="1416"/>
      <c r="UVL103" s="1417"/>
      <c r="UVM103" s="1436"/>
      <c r="UVN103" s="1436"/>
      <c r="UVO103" s="1437"/>
      <c r="UVP103" s="1438"/>
      <c r="UVQ103" s="1416"/>
      <c r="UVR103" s="1417"/>
      <c r="UVS103" s="1436"/>
      <c r="UVT103" s="1436"/>
      <c r="UVU103" s="1437"/>
      <c r="UVV103" s="1438"/>
      <c r="UVW103" s="1416"/>
      <c r="UVX103" s="1417"/>
      <c r="UVY103" s="1436"/>
      <c r="UVZ103" s="1436"/>
      <c r="UWA103" s="1437"/>
      <c r="UWB103" s="1438"/>
      <c r="UWC103" s="1416"/>
      <c r="UWD103" s="1417"/>
      <c r="UWE103" s="1436"/>
      <c r="UWF103" s="1436"/>
      <c r="UWG103" s="1437"/>
      <c r="UWH103" s="1438"/>
      <c r="UWI103" s="1416"/>
      <c r="UWJ103" s="1417"/>
      <c r="UWK103" s="1436"/>
      <c r="UWL103" s="1436"/>
      <c r="UWM103" s="1437"/>
      <c r="UWN103" s="1438"/>
      <c r="UWO103" s="1416"/>
      <c r="UWP103" s="1417"/>
      <c r="UWQ103" s="1436"/>
      <c r="UWR103" s="1436"/>
      <c r="UWS103" s="1437"/>
      <c r="UWT103" s="1438"/>
      <c r="UWU103" s="1416"/>
      <c r="UWV103" s="1417"/>
      <c r="UWW103" s="1436"/>
      <c r="UWX103" s="1436"/>
      <c r="UWY103" s="1437"/>
      <c r="UWZ103" s="1438"/>
      <c r="UXA103" s="1416"/>
      <c r="UXB103" s="1417"/>
      <c r="UXC103" s="1436"/>
      <c r="UXD103" s="1436"/>
      <c r="UXE103" s="1437"/>
      <c r="UXF103" s="1438"/>
      <c r="UXG103" s="1416"/>
      <c r="UXH103" s="1417"/>
      <c r="UXI103" s="1436"/>
      <c r="UXJ103" s="1436"/>
      <c r="UXK103" s="1437"/>
      <c r="UXL103" s="1438"/>
      <c r="UXM103" s="1416"/>
      <c r="UXN103" s="1417"/>
      <c r="UXO103" s="1436"/>
      <c r="UXP103" s="1436"/>
      <c r="UXQ103" s="1437"/>
      <c r="UXR103" s="1438"/>
      <c r="UXS103" s="1416"/>
      <c r="UXT103" s="1417"/>
      <c r="UXU103" s="1436"/>
      <c r="UXV103" s="1436"/>
      <c r="UXW103" s="1437"/>
      <c r="UXX103" s="1438"/>
      <c r="UXY103" s="1416"/>
      <c r="UXZ103" s="1417"/>
      <c r="UYA103" s="1436"/>
      <c r="UYB103" s="1436"/>
      <c r="UYC103" s="1437"/>
      <c r="UYD103" s="1438"/>
      <c r="UYE103" s="1416"/>
      <c r="UYF103" s="1417"/>
      <c r="UYG103" s="1436"/>
      <c r="UYH103" s="1436"/>
      <c r="UYI103" s="1437"/>
      <c r="UYJ103" s="1438"/>
      <c r="UYK103" s="1416"/>
      <c r="UYL103" s="1417"/>
      <c r="UYM103" s="1436"/>
      <c r="UYN103" s="1436"/>
      <c r="UYO103" s="1437"/>
      <c r="UYP103" s="1438"/>
      <c r="UYQ103" s="1416"/>
      <c r="UYR103" s="1417"/>
      <c r="UYS103" s="1436"/>
      <c r="UYT103" s="1436"/>
      <c r="UYU103" s="1437"/>
      <c r="UYV103" s="1438"/>
      <c r="UYW103" s="1416"/>
      <c r="UYX103" s="1417"/>
      <c r="UYY103" s="1436"/>
      <c r="UYZ103" s="1436"/>
      <c r="UZA103" s="1437"/>
      <c r="UZB103" s="1438"/>
      <c r="UZC103" s="1416"/>
      <c r="UZD103" s="1417"/>
      <c r="UZE103" s="1436"/>
      <c r="UZF103" s="1436"/>
      <c r="UZG103" s="1437"/>
      <c r="UZH103" s="1438"/>
      <c r="UZI103" s="1416"/>
      <c r="UZJ103" s="1417"/>
      <c r="UZK103" s="1436"/>
      <c r="UZL103" s="1436"/>
      <c r="UZM103" s="1437"/>
      <c r="UZN103" s="1438"/>
      <c r="UZO103" s="1416"/>
      <c r="UZP103" s="1417"/>
      <c r="UZQ103" s="1436"/>
      <c r="UZR103" s="1436"/>
      <c r="UZS103" s="1437"/>
      <c r="UZT103" s="1438"/>
      <c r="UZU103" s="1416"/>
      <c r="UZV103" s="1417"/>
      <c r="UZW103" s="1436"/>
      <c r="UZX103" s="1436"/>
      <c r="UZY103" s="1437"/>
      <c r="UZZ103" s="1438"/>
      <c r="VAA103" s="1416"/>
      <c r="VAB103" s="1417"/>
      <c r="VAC103" s="1436"/>
      <c r="VAD103" s="1436"/>
      <c r="VAE103" s="1437"/>
      <c r="VAF103" s="1438"/>
      <c r="VAG103" s="1416"/>
      <c r="VAH103" s="1417"/>
      <c r="VAI103" s="1436"/>
      <c r="VAJ103" s="1436"/>
      <c r="VAK103" s="1437"/>
      <c r="VAL103" s="1438"/>
      <c r="VAM103" s="1416"/>
      <c r="VAN103" s="1417"/>
      <c r="VAO103" s="1436"/>
      <c r="VAP103" s="1436"/>
      <c r="VAQ103" s="1437"/>
      <c r="VAR103" s="1438"/>
      <c r="VAS103" s="1416"/>
      <c r="VAT103" s="1417"/>
      <c r="VAU103" s="1436"/>
      <c r="VAV103" s="1436"/>
      <c r="VAW103" s="1437"/>
      <c r="VAX103" s="1438"/>
      <c r="VAY103" s="1416"/>
      <c r="VAZ103" s="1417"/>
      <c r="VBA103" s="1436"/>
      <c r="VBB103" s="1436"/>
      <c r="VBC103" s="1437"/>
      <c r="VBD103" s="1438"/>
      <c r="VBE103" s="1416"/>
      <c r="VBF103" s="1417"/>
      <c r="VBG103" s="1436"/>
      <c r="VBH103" s="1436"/>
      <c r="VBI103" s="1437"/>
      <c r="VBJ103" s="1438"/>
      <c r="VBK103" s="1416"/>
      <c r="VBL103" s="1417"/>
      <c r="VBM103" s="1436"/>
      <c r="VBN103" s="1436"/>
      <c r="VBO103" s="1437"/>
      <c r="VBP103" s="1438"/>
      <c r="VBQ103" s="1416"/>
      <c r="VBR103" s="1417"/>
      <c r="VBS103" s="1436"/>
      <c r="VBT103" s="1436"/>
      <c r="VBU103" s="1437"/>
      <c r="VBV103" s="1438"/>
      <c r="VBW103" s="1416"/>
      <c r="VBX103" s="1417"/>
      <c r="VBY103" s="1436"/>
      <c r="VBZ103" s="1436"/>
      <c r="VCA103" s="1437"/>
      <c r="VCB103" s="1438"/>
      <c r="VCC103" s="1416"/>
      <c r="VCD103" s="1417"/>
      <c r="VCE103" s="1436"/>
      <c r="VCF103" s="1436"/>
      <c r="VCG103" s="1437"/>
      <c r="VCH103" s="1438"/>
      <c r="VCI103" s="1416"/>
      <c r="VCJ103" s="1417"/>
      <c r="VCK103" s="1436"/>
      <c r="VCL103" s="1436"/>
      <c r="VCM103" s="1437"/>
      <c r="VCN103" s="1438"/>
      <c r="VCO103" s="1416"/>
      <c r="VCP103" s="1417"/>
      <c r="VCQ103" s="1436"/>
      <c r="VCR103" s="1436"/>
      <c r="VCS103" s="1437"/>
      <c r="VCT103" s="1438"/>
      <c r="VCU103" s="1416"/>
      <c r="VCV103" s="1417"/>
      <c r="VCW103" s="1436"/>
      <c r="VCX103" s="1436"/>
      <c r="VCY103" s="1437"/>
      <c r="VCZ103" s="1438"/>
      <c r="VDA103" s="1416"/>
      <c r="VDB103" s="1417"/>
      <c r="VDC103" s="1436"/>
      <c r="VDD103" s="1436"/>
      <c r="VDE103" s="1437"/>
      <c r="VDF103" s="1438"/>
      <c r="VDG103" s="1416"/>
      <c r="VDH103" s="1417"/>
      <c r="VDI103" s="1436"/>
      <c r="VDJ103" s="1436"/>
      <c r="VDK103" s="1437"/>
      <c r="VDL103" s="1438"/>
      <c r="VDM103" s="1416"/>
      <c r="VDN103" s="1417"/>
      <c r="VDO103" s="1436"/>
      <c r="VDP103" s="1436"/>
      <c r="VDQ103" s="1437"/>
      <c r="VDR103" s="1438"/>
      <c r="VDS103" s="1416"/>
      <c r="VDT103" s="1417"/>
      <c r="VDU103" s="1436"/>
      <c r="VDV103" s="1436"/>
      <c r="VDW103" s="1437"/>
      <c r="VDX103" s="1438"/>
      <c r="VDY103" s="1416"/>
      <c r="VDZ103" s="1417"/>
      <c r="VEA103" s="1436"/>
      <c r="VEB103" s="1436"/>
      <c r="VEC103" s="1437"/>
      <c r="VED103" s="1438"/>
      <c r="VEE103" s="1416"/>
      <c r="VEF103" s="1417"/>
      <c r="VEG103" s="1436"/>
      <c r="VEH103" s="1436"/>
      <c r="VEI103" s="1437"/>
      <c r="VEJ103" s="1438"/>
      <c r="VEK103" s="1416"/>
      <c r="VEL103" s="1417"/>
      <c r="VEM103" s="1436"/>
      <c r="VEN103" s="1436"/>
      <c r="VEO103" s="1437"/>
      <c r="VEP103" s="1438"/>
      <c r="VEQ103" s="1416"/>
      <c r="VER103" s="1417"/>
      <c r="VES103" s="1436"/>
      <c r="VET103" s="1436"/>
      <c r="VEU103" s="1437"/>
      <c r="VEV103" s="1438"/>
      <c r="VEW103" s="1416"/>
      <c r="VEX103" s="1417"/>
      <c r="VEY103" s="1436"/>
      <c r="VEZ103" s="1436"/>
      <c r="VFA103" s="1437"/>
      <c r="VFB103" s="1438"/>
      <c r="VFC103" s="1416"/>
      <c r="VFD103" s="1417"/>
      <c r="VFE103" s="1436"/>
      <c r="VFF103" s="1436"/>
      <c r="VFG103" s="1437"/>
      <c r="VFH103" s="1438"/>
      <c r="VFI103" s="1416"/>
      <c r="VFJ103" s="1417"/>
      <c r="VFK103" s="1436"/>
      <c r="VFL103" s="1436"/>
      <c r="VFM103" s="1437"/>
      <c r="VFN103" s="1438"/>
      <c r="VFO103" s="1416"/>
      <c r="VFP103" s="1417"/>
      <c r="VFQ103" s="1436"/>
      <c r="VFR103" s="1436"/>
      <c r="VFS103" s="1437"/>
      <c r="VFT103" s="1438"/>
      <c r="VFU103" s="1416"/>
      <c r="VFV103" s="1417"/>
      <c r="VFW103" s="1436"/>
      <c r="VFX103" s="1436"/>
      <c r="VFY103" s="1437"/>
      <c r="VFZ103" s="1438"/>
      <c r="VGA103" s="1416"/>
      <c r="VGB103" s="1417"/>
      <c r="VGC103" s="1436"/>
      <c r="VGD103" s="1436"/>
      <c r="VGE103" s="1437"/>
      <c r="VGF103" s="1438"/>
      <c r="VGG103" s="1416"/>
      <c r="VGH103" s="1417"/>
      <c r="VGI103" s="1436"/>
      <c r="VGJ103" s="1436"/>
      <c r="VGK103" s="1437"/>
      <c r="VGL103" s="1438"/>
      <c r="VGM103" s="1416"/>
      <c r="VGN103" s="1417"/>
      <c r="VGO103" s="1436"/>
      <c r="VGP103" s="1436"/>
      <c r="VGQ103" s="1437"/>
      <c r="VGR103" s="1438"/>
      <c r="VGS103" s="1416"/>
      <c r="VGT103" s="1417"/>
      <c r="VGU103" s="1436"/>
      <c r="VGV103" s="1436"/>
      <c r="VGW103" s="1437"/>
      <c r="VGX103" s="1438"/>
      <c r="VGY103" s="1416"/>
      <c r="VGZ103" s="1417"/>
      <c r="VHA103" s="1436"/>
      <c r="VHB103" s="1436"/>
      <c r="VHC103" s="1437"/>
      <c r="VHD103" s="1438"/>
      <c r="VHE103" s="1416"/>
      <c r="VHF103" s="1417"/>
      <c r="VHG103" s="1436"/>
      <c r="VHH103" s="1436"/>
      <c r="VHI103" s="1437"/>
      <c r="VHJ103" s="1438"/>
      <c r="VHK103" s="1416"/>
      <c r="VHL103" s="1417"/>
      <c r="VHM103" s="1436"/>
      <c r="VHN103" s="1436"/>
      <c r="VHO103" s="1437"/>
      <c r="VHP103" s="1438"/>
      <c r="VHQ103" s="1416"/>
      <c r="VHR103" s="1417"/>
      <c r="VHS103" s="1436"/>
      <c r="VHT103" s="1436"/>
      <c r="VHU103" s="1437"/>
      <c r="VHV103" s="1438"/>
      <c r="VHW103" s="1416"/>
      <c r="VHX103" s="1417"/>
      <c r="VHY103" s="1436"/>
      <c r="VHZ103" s="1436"/>
      <c r="VIA103" s="1437"/>
      <c r="VIB103" s="1438"/>
      <c r="VIC103" s="1416"/>
      <c r="VID103" s="1417"/>
      <c r="VIE103" s="1436"/>
      <c r="VIF103" s="1436"/>
      <c r="VIG103" s="1437"/>
      <c r="VIH103" s="1438"/>
      <c r="VII103" s="1416"/>
      <c r="VIJ103" s="1417"/>
      <c r="VIK103" s="1436"/>
      <c r="VIL103" s="1436"/>
      <c r="VIM103" s="1437"/>
      <c r="VIN103" s="1438"/>
      <c r="VIO103" s="1416"/>
      <c r="VIP103" s="1417"/>
      <c r="VIQ103" s="1436"/>
      <c r="VIR103" s="1436"/>
      <c r="VIS103" s="1437"/>
      <c r="VIT103" s="1438"/>
      <c r="VIU103" s="1416"/>
      <c r="VIV103" s="1417"/>
      <c r="VIW103" s="1436"/>
      <c r="VIX103" s="1436"/>
      <c r="VIY103" s="1437"/>
      <c r="VIZ103" s="1438"/>
      <c r="VJA103" s="1416"/>
      <c r="VJB103" s="1417"/>
      <c r="VJC103" s="1436"/>
      <c r="VJD103" s="1436"/>
      <c r="VJE103" s="1437"/>
      <c r="VJF103" s="1438"/>
      <c r="VJG103" s="1416"/>
      <c r="VJH103" s="1417"/>
      <c r="VJI103" s="1436"/>
      <c r="VJJ103" s="1436"/>
      <c r="VJK103" s="1437"/>
      <c r="VJL103" s="1438"/>
      <c r="VJM103" s="1416"/>
      <c r="VJN103" s="1417"/>
      <c r="VJO103" s="1436"/>
      <c r="VJP103" s="1436"/>
      <c r="VJQ103" s="1437"/>
      <c r="VJR103" s="1438"/>
      <c r="VJS103" s="1416"/>
      <c r="VJT103" s="1417"/>
      <c r="VJU103" s="1436"/>
      <c r="VJV103" s="1436"/>
      <c r="VJW103" s="1437"/>
      <c r="VJX103" s="1438"/>
      <c r="VJY103" s="1416"/>
      <c r="VJZ103" s="1417"/>
      <c r="VKA103" s="1436"/>
      <c r="VKB103" s="1436"/>
      <c r="VKC103" s="1437"/>
      <c r="VKD103" s="1438"/>
      <c r="VKE103" s="1416"/>
      <c r="VKF103" s="1417"/>
      <c r="VKG103" s="1436"/>
      <c r="VKH103" s="1436"/>
      <c r="VKI103" s="1437"/>
      <c r="VKJ103" s="1438"/>
      <c r="VKK103" s="1416"/>
      <c r="VKL103" s="1417"/>
      <c r="VKM103" s="1436"/>
      <c r="VKN103" s="1436"/>
      <c r="VKO103" s="1437"/>
      <c r="VKP103" s="1438"/>
      <c r="VKQ103" s="1416"/>
      <c r="VKR103" s="1417"/>
      <c r="VKS103" s="1436"/>
      <c r="VKT103" s="1436"/>
      <c r="VKU103" s="1437"/>
      <c r="VKV103" s="1438"/>
      <c r="VKW103" s="1416"/>
      <c r="VKX103" s="1417"/>
      <c r="VKY103" s="1436"/>
      <c r="VKZ103" s="1436"/>
      <c r="VLA103" s="1437"/>
      <c r="VLB103" s="1438"/>
      <c r="VLC103" s="1416"/>
      <c r="VLD103" s="1417"/>
      <c r="VLE103" s="1436"/>
      <c r="VLF103" s="1436"/>
      <c r="VLG103" s="1437"/>
      <c r="VLH103" s="1438"/>
      <c r="VLI103" s="1416"/>
      <c r="VLJ103" s="1417"/>
      <c r="VLK103" s="1436"/>
      <c r="VLL103" s="1436"/>
      <c r="VLM103" s="1437"/>
      <c r="VLN103" s="1438"/>
      <c r="VLO103" s="1416"/>
      <c r="VLP103" s="1417"/>
      <c r="VLQ103" s="1436"/>
      <c r="VLR103" s="1436"/>
      <c r="VLS103" s="1437"/>
      <c r="VLT103" s="1438"/>
      <c r="VLU103" s="1416"/>
      <c r="VLV103" s="1417"/>
      <c r="VLW103" s="1436"/>
      <c r="VLX103" s="1436"/>
      <c r="VLY103" s="1437"/>
      <c r="VLZ103" s="1438"/>
      <c r="VMA103" s="1416"/>
      <c r="VMB103" s="1417"/>
      <c r="VMC103" s="1436"/>
      <c r="VMD103" s="1436"/>
      <c r="VME103" s="1437"/>
      <c r="VMF103" s="1438"/>
      <c r="VMG103" s="1416"/>
      <c r="VMH103" s="1417"/>
      <c r="VMI103" s="1436"/>
      <c r="VMJ103" s="1436"/>
      <c r="VMK103" s="1437"/>
      <c r="VML103" s="1438"/>
      <c r="VMM103" s="1416"/>
      <c r="VMN103" s="1417"/>
      <c r="VMO103" s="1436"/>
      <c r="VMP103" s="1436"/>
      <c r="VMQ103" s="1437"/>
      <c r="VMR103" s="1438"/>
      <c r="VMS103" s="1416"/>
      <c r="VMT103" s="1417"/>
      <c r="VMU103" s="1436"/>
      <c r="VMV103" s="1436"/>
      <c r="VMW103" s="1437"/>
      <c r="VMX103" s="1438"/>
      <c r="VMY103" s="1416"/>
      <c r="VMZ103" s="1417"/>
      <c r="VNA103" s="1436"/>
      <c r="VNB103" s="1436"/>
      <c r="VNC103" s="1437"/>
      <c r="VND103" s="1438"/>
      <c r="VNE103" s="1416"/>
      <c r="VNF103" s="1417"/>
      <c r="VNG103" s="1436"/>
      <c r="VNH103" s="1436"/>
      <c r="VNI103" s="1437"/>
      <c r="VNJ103" s="1438"/>
      <c r="VNK103" s="1416"/>
      <c r="VNL103" s="1417"/>
      <c r="VNM103" s="1436"/>
      <c r="VNN103" s="1436"/>
      <c r="VNO103" s="1437"/>
      <c r="VNP103" s="1438"/>
      <c r="VNQ103" s="1416"/>
      <c r="VNR103" s="1417"/>
      <c r="VNS103" s="1436"/>
      <c r="VNT103" s="1436"/>
      <c r="VNU103" s="1437"/>
      <c r="VNV103" s="1438"/>
      <c r="VNW103" s="1416"/>
      <c r="VNX103" s="1417"/>
      <c r="VNY103" s="1436"/>
      <c r="VNZ103" s="1436"/>
      <c r="VOA103" s="1437"/>
      <c r="VOB103" s="1438"/>
      <c r="VOC103" s="1416"/>
      <c r="VOD103" s="1417"/>
      <c r="VOE103" s="1436"/>
      <c r="VOF103" s="1436"/>
      <c r="VOG103" s="1437"/>
      <c r="VOH103" s="1438"/>
      <c r="VOI103" s="1416"/>
      <c r="VOJ103" s="1417"/>
      <c r="VOK103" s="1436"/>
      <c r="VOL103" s="1436"/>
      <c r="VOM103" s="1437"/>
      <c r="VON103" s="1438"/>
      <c r="VOO103" s="1416"/>
      <c r="VOP103" s="1417"/>
      <c r="VOQ103" s="1436"/>
      <c r="VOR103" s="1436"/>
      <c r="VOS103" s="1437"/>
      <c r="VOT103" s="1438"/>
      <c r="VOU103" s="1416"/>
      <c r="VOV103" s="1417"/>
      <c r="VOW103" s="1436"/>
      <c r="VOX103" s="1436"/>
      <c r="VOY103" s="1437"/>
      <c r="VOZ103" s="1438"/>
      <c r="VPA103" s="1416"/>
      <c r="VPB103" s="1417"/>
      <c r="VPC103" s="1436"/>
      <c r="VPD103" s="1436"/>
      <c r="VPE103" s="1437"/>
      <c r="VPF103" s="1438"/>
      <c r="VPG103" s="1416"/>
      <c r="VPH103" s="1417"/>
      <c r="VPI103" s="1436"/>
      <c r="VPJ103" s="1436"/>
      <c r="VPK103" s="1437"/>
      <c r="VPL103" s="1438"/>
      <c r="VPM103" s="1416"/>
      <c r="VPN103" s="1417"/>
      <c r="VPO103" s="1436"/>
      <c r="VPP103" s="1436"/>
      <c r="VPQ103" s="1437"/>
      <c r="VPR103" s="1438"/>
      <c r="VPS103" s="1416"/>
      <c r="VPT103" s="1417"/>
      <c r="VPU103" s="1436"/>
      <c r="VPV103" s="1436"/>
      <c r="VPW103" s="1437"/>
      <c r="VPX103" s="1438"/>
      <c r="VPY103" s="1416"/>
      <c r="VPZ103" s="1417"/>
      <c r="VQA103" s="1436"/>
      <c r="VQB103" s="1436"/>
      <c r="VQC103" s="1437"/>
      <c r="VQD103" s="1438"/>
      <c r="VQE103" s="1416"/>
      <c r="VQF103" s="1417"/>
      <c r="VQG103" s="1436"/>
      <c r="VQH103" s="1436"/>
      <c r="VQI103" s="1437"/>
      <c r="VQJ103" s="1438"/>
      <c r="VQK103" s="1416"/>
      <c r="VQL103" s="1417"/>
      <c r="VQM103" s="1436"/>
      <c r="VQN103" s="1436"/>
      <c r="VQO103" s="1437"/>
      <c r="VQP103" s="1438"/>
      <c r="VQQ103" s="1416"/>
      <c r="VQR103" s="1417"/>
      <c r="VQS103" s="1436"/>
      <c r="VQT103" s="1436"/>
      <c r="VQU103" s="1437"/>
      <c r="VQV103" s="1438"/>
      <c r="VQW103" s="1416"/>
      <c r="VQX103" s="1417"/>
      <c r="VQY103" s="1436"/>
      <c r="VQZ103" s="1436"/>
      <c r="VRA103" s="1437"/>
      <c r="VRB103" s="1438"/>
      <c r="VRC103" s="1416"/>
      <c r="VRD103" s="1417"/>
      <c r="VRE103" s="1436"/>
      <c r="VRF103" s="1436"/>
      <c r="VRG103" s="1437"/>
      <c r="VRH103" s="1438"/>
      <c r="VRI103" s="1416"/>
      <c r="VRJ103" s="1417"/>
      <c r="VRK103" s="1436"/>
      <c r="VRL103" s="1436"/>
      <c r="VRM103" s="1437"/>
      <c r="VRN103" s="1438"/>
      <c r="VRO103" s="1416"/>
      <c r="VRP103" s="1417"/>
      <c r="VRQ103" s="1436"/>
      <c r="VRR103" s="1436"/>
      <c r="VRS103" s="1437"/>
      <c r="VRT103" s="1438"/>
      <c r="VRU103" s="1416"/>
      <c r="VRV103" s="1417"/>
      <c r="VRW103" s="1436"/>
      <c r="VRX103" s="1436"/>
      <c r="VRY103" s="1437"/>
      <c r="VRZ103" s="1438"/>
      <c r="VSA103" s="1416"/>
      <c r="VSB103" s="1417"/>
      <c r="VSC103" s="1436"/>
      <c r="VSD103" s="1436"/>
      <c r="VSE103" s="1437"/>
      <c r="VSF103" s="1438"/>
      <c r="VSG103" s="1416"/>
      <c r="VSH103" s="1417"/>
      <c r="VSI103" s="1436"/>
      <c r="VSJ103" s="1436"/>
      <c r="VSK103" s="1437"/>
      <c r="VSL103" s="1438"/>
      <c r="VSM103" s="1416"/>
      <c r="VSN103" s="1417"/>
      <c r="VSO103" s="1436"/>
      <c r="VSP103" s="1436"/>
      <c r="VSQ103" s="1437"/>
      <c r="VSR103" s="1438"/>
      <c r="VSS103" s="1416"/>
      <c r="VST103" s="1417"/>
      <c r="VSU103" s="1436"/>
      <c r="VSV103" s="1436"/>
      <c r="VSW103" s="1437"/>
      <c r="VSX103" s="1438"/>
      <c r="VSY103" s="1416"/>
      <c r="VSZ103" s="1417"/>
      <c r="VTA103" s="1436"/>
      <c r="VTB103" s="1436"/>
      <c r="VTC103" s="1437"/>
      <c r="VTD103" s="1438"/>
      <c r="VTE103" s="1416"/>
      <c r="VTF103" s="1417"/>
      <c r="VTG103" s="1436"/>
      <c r="VTH103" s="1436"/>
      <c r="VTI103" s="1437"/>
      <c r="VTJ103" s="1438"/>
      <c r="VTK103" s="1416"/>
      <c r="VTL103" s="1417"/>
      <c r="VTM103" s="1436"/>
      <c r="VTN103" s="1436"/>
      <c r="VTO103" s="1437"/>
      <c r="VTP103" s="1438"/>
      <c r="VTQ103" s="1416"/>
      <c r="VTR103" s="1417"/>
      <c r="VTS103" s="1436"/>
      <c r="VTT103" s="1436"/>
      <c r="VTU103" s="1437"/>
      <c r="VTV103" s="1438"/>
      <c r="VTW103" s="1416"/>
      <c r="VTX103" s="1417"/>
      <c r="VTY103" s="1436"/>
      <c r="VTZ103" s="1436"/>
      <c r="VUA103" s="1437"/>
      <c r="VUB103" s="1438"/>
      <c r="VUC103" s="1416"/>
      <c r="VUD103" s="1417"/>
      <c r="VUE103" s="1436"/>
      <c r="VUF103" s="1436"/>
      <c r="VUG103" s="1437"/>
      <c r="VUH103" s="1438"/>
      <c r="VUI103" s="1416"/>
      <c r="VUJ103" s="1417"/>
      <c r="VUK103" s="1436"/>
      <c r="VUL103" s="1436"/>
      <c r="VUM103" s="1437"/>
      <c r="VUN103" s="1438"/>
      <c r="VUO103" s="1416"/>
      <c r="VUP103" s="1417"/>
      <c r="VUQ103" s="1436"/>
      <c r="VUR103" s="1436"/>
      <c r="VUS103" s="1437"/>
      <c r="VUT103" s="1438"/>
      <c r="VUU103" s="1416"/>
      <c r="VUV103" s="1417"/>
      <c r="VUW103" s="1436"/>
      <c r="VUX103" s="1436"/>
      <c r="VUY103" s="1437"/>
      <c r="VUZ103" s="1438"/>
      <c r="VVA103" s="1416"/>
      <c r="VVB103" s="1417"/>
      <c r="VVC103" s="1436"/>
      <c r="VVD103" s="1436"/>
      <c r="VVE103" s="1437"/>
      <c r="VVF103" s="1438"/>
      <c r="VVG103" s="1416"/>
      <c r="VVH103" s="1417"/>
      <c r="VVI103" s="1436"/>
      <c r="VVJ103" s="1436"/>
      <c r="VVK103" s="1437"/>
      <c r="VVL103" s="1438"/>
      <c r="VVM103" s="1416"/>
      <c r="VVN103" s="1417"/>
      <c r="VVO103" s="1436"/>
      <c r="VVP103" s="1436"/>
      <c r="VVQ103" s="1437"/>
      <c r="VVR103" s="1438"/>
      <c r="VVS103" s="1416"/>
      <c r="VVT103" s="1417"/>
      <c r="VVU103" s="1436"/>
      <c r="VVV103" s="1436"/>
      <c r="VVW103" s="1437"/>
      <c r="VVX103" s="1438"/>
      <c r="VVY103" s="1416"/>
      <c r="VVZ103" s="1417"/>
      <c r="VWA103" s="1436"/>
      <c r="VWB103" s="1436"/>
      <c r="VWC103" s="1437"/>
      <c r="VWD103" s="1438"/>
      <c r="VWE103" s="1416"/>
      <c r="VWF103" s="1417"/>
      <c r="VWG103" s="1436"/>
      <c r="VWH103" s="1436"/>
      <c r="VWI103" s="1437"/>
      <c r="VWJ103" s="1438"/>
      <c r="VWK103" s="1416"/>
      <c r="VWL103" s="1417"/>
      <c r="VWM103" s="1436"/>
      <c r="VWN103" s="1436"/>
      <c r="VWO103" s="1437"/>
      <c r="VWP103" s="1438"/>
      <c r="VWQ103" s="1416"/>
      <c r="VWR103" s="1417"/>
      <c r="VWS103" s="1436"/>
      <c r="VWT103" s="1436"/>
      <c r="VWU103" s="1437"/>
      <c r="VWV103" s="1438"/>
      <c r="VWW103" s="1416"/>
      <c r="VWX103" s="1417"/>
      <c r="VWY103" s="1436"/>
      <c r="VWZ103" s="1436"/>
      <c r="VXA103" s="1437"/>
      <c r="VXB103" s="1438"/>
      <c r="VXC103" s="1416"/>
      <c r="VXD103" s="1417"/>
      <c r="VXE103" s="1436"/>
      <c r="VXF103" s="1436"/>
      <c r="VXG103" s="1437"/>
      <c r="VXH103" s="1438"/>
      <c r="VXI103" s="1416"/>
      <c r="VXJ103" s="1417"/>
      <c r="VXK103" s="1436"/>
      <c r="VXL103" s="1436"/>
      <c r="VXM103" s="1437"/>
      <c r="VXN103" s="1438"/>
      <c r="VXO103" s="1416"/>
      <c r="VXP103" s="1417"/>
      <c r="VXQ103" s="1436"/>
      <c r="VXR103" s="1436"/>
      <c r="VXS103" s="1437"/>
      <c r="VXT103" s="1438"/>
      <c r="VXU103" s="1416"/>
      <c r="VXV103" s="1417"/>
      <c r="VXW103" s="1436"/>
      <c r="VXX103" s="1436"/>
      <c r="VXY103" s="1437"/>
      <c r="VXZ103" s="1438"/>
      <c r="VYA103" s="1416"/>
      <c r="VYB103" s="1417"/>
      <c r="VYC103" s="1436"/>
      <c r="VYD103" s="1436"/>
      <c r="VYE103" s="1437"/>
      <c r="VYF103" s="1438"/>
      <c r="VYG103" s="1416"/>
      <c r="VYH103" s="1417"/>
      <c r="VYI103" s="1436"/>
      <c r="VYJ103" s="1436"/>
      <c r="VYK103" s="1437"/>
      <c r="VYL103" s="1438"/>
      <c r="VYM103" s="1416"/>
      <c r="VYN103" s="1417"/>
      <c r="VYO103" s="1436"/>
      <c r="VYP103" s="1436"/>
      <c r="VYQ103" s="1437"/>
      <c r="VYR103" s="1438"/>
      <c r="VYS103" s="1416"/>
      <c r="VYT103" s="1417"/>
      <c r="VYU103" s="1436"/>
      <c r="VYV103" s="1436"/>
      <c r="VYW103" s="1437"/>
      <c r="VYX103" s="1438"/>
      <c r="VYY103" s="1416"/>
      <c r="VYZ103" s="1417"/>
      <c r="VZA103" s="1436"/>
      <c r="VZB103" s="1436"/>
      <c r="VZC103" s="1437"/>
      <c r="VZD103" s="1438"/>
      <c r="VZE103" s="1416"/>
      <c r="VZF103" s="1417"/>
      <c r="VZG103" s="1436"/>
      <c r="VZH103" s="1436"/>
      <c r="VZI103" s="1437"/>
      <c r="VZJ103" s="1438"/>
      <c r="VZK103" s="1416"/>
      <c r="VZL103" s="1417"/>
      <c r="VZM103" s="1436"/>
      <c r="VZN103" s="1436"/>
      <c r="VZO103" s="1437"/>
      <c r="VZP103" s="1438"/>
      <c r="VZQ103" s="1416"/>
      <c r="VZR103" s="1417"/>
      <c r="VZS103" s="1436"/>
      <c r="VZT103" s="1436"/>
      <c r="VZU103" s="1437"/>
      <c r="VZV103" s="1438"/>
      <c r="VZW103" s="1416"/>
      <c r="VZX103" s="1417"/>
      <c r="VZY103" s="1436"/>
      <c r="VZZ103" s="1436"/>
      <c r="WAA103" s="1437"/>
      <c r="WAB103" s="1438"/>
      <c r="WAC103" s="1416"/>
      <c r="WAD103" s="1417"/>
      <c r="WAE103" s="1436"/>
      <c r="WAF103" s="1436"/>
      <c r="WAG103" s="1437"/>
      <c r="WAH103" s="1438"/>
      <c r="WAI103" s="1416"/>
      <c r="WAJ103" s="1417"/>
      <c r="WAK103" s="1436"/>
      <c r="WAL103" s="1436"/>
      <c r="WAM103" s="1437"/>
      <c r="WAN103" s="1438"/>
      <c r="WAO103" s="1416"/>
      <c r="WAP103" s="1417"/>
      <c r="WAQ103" s="1436"/>
      <c r="WAR103" s="1436"/>
      <c r="WAS103" s="1437"/>
      <c r="WAT103" s="1438"/>
      <c r="WAU103" s="1416"/>
      <c r="WAV103" s="1417"/>
      <c r="WAW103" s="1436"/>
      <c r="WAX103" s="1436"/>
      <c r="WAY103" s="1437"/>
      <c r="WAZ103" s="1438"/>
      <c r="WBA103" s="1416"/>
      <c r="WBB103" s="1417"/>
      <c r="WBC103" s="1436"/>
      <c r="WBD103" s="1436"/>
      <c r="WBE103" s="1437"/>
      <c r="WBF103" s="1438"/>
      <c r="WBG103" s="1416"/>
      <c r="WBH103" s="1417"/>
      <c r="WBI103" s="1436"/>
      <c r="WBJ103" s="1436"/>
      <c r="WBK103" s="1437"/>
      <c r="WBL103" s="1438"/>
      <c r="WBM103" s="1416"/>
      <c r="WBN103" s="1417"/>
      <c r="WBO103" s="1436"/>
      <c r="WBP103" s="1436"/>
      <c r="WBQ103" s="1437"/>
      <c r="WBR103" s="1438"/>
      <c r="WBS103" s="1416"/>
      <c r="WBT103" s="1417"/>
      <c r="WBU103" s="1436"/>
      <c r="WBV103" s="1436"/>
      <c r="WBW103" s="1437"/>
      <c r="WBX103" s="1438"/>
      <c r="WBY103" s="1416"/>
      <c r="WBZ103" s="1417"/>
      <c r="WCA103" s="1436"/>
      <c r="WCB103" s="1436"/>
      <c r="WCC103" s="1437"/>
      <c r="WCD103" s="1438"/>
      <c r="WCE103" s="1416"/>
      <c r="WCF103" s="1417"/>
      <c r="WCG103" s="1436"/>
      <c r="WCH103" s="1436"/>
      <c r="WCI103" s="1437"/>
      <c r="WCJ103" s="1438"/>
      <c r="WCK103" s="1416"/>
      <c r="WCL103" s="1417"/>
      <c r="WCM103" s="1436"/>
      <c r="WCN103" s="1436"/>
      <c r="WCO103" s="1437"/>
      <c r="WCP103" s="1438"/>
      <c r="WCQ103" s="1416"/>
      <c r="WCR103" s="1417"/>
      <c r="WCS103" s="1436"/>
      <c r="WCT103" s="1436"/>
      <c r="WCU103" s="1437"/>
      <c r="WCV103" s="1438"/>
      <c r="WCW103" s="1416"/>
      <c r="WCX103" s="1417"/>
      <c r="WCY103" s="1436"/>
      <c r="WCZ103" s="1436"/>
      <c r="WDA103" s="1437"/>
      <c r="WDB103" s="1438"/>
      <c r="WDC103" s="1416"/>
      <c r="WDD103" s="1417"/>
      <c r="WDE103" s="1436"/>
      <c r="WDF103" s="1436"/>
      <c r="WDG103" s="1437"/>
      <c r="WDH103" s="1438"/>
      <c r="WDI103" s="1416"/>
      <c r="WDJ103" s="1417"/>
      <c r="WDK103" s="1436"/>
      <c r="WDL103" s="1436"/>
      <c r="WDM103" s="1437"/>
      <c r="WDN103" s="1438"/>
      <c r="WDO103" s="1416"/>
      <c r="WDP103" s="1417"/>
      <c r="WDQ103" s="1436"/>
      <c r="WDR103" s="1436"/>
      <c r="WDS103" s="1437"/>
      <c r="WDT103" s="1438"/>
      <c r="WDU103" s="1416"/>
      <c r="WDV103" s="1417"/>
      <c r="WDW103" s="1436"/>
      <c r="WDX103" s="1436"/>
      <c r="WDY103" s="1437"/>
      <c r="WDZ103" s="1438"/>
      <c r="WEA103" s="1416"/>
      <c r="WEB103" s="1417"/>
      <c r="WEC103" s="1436"/>
      <c r="WED103" s="1436"/>
      <c r="WEE103" s="1437"/>
      <c r="WEF103" s="1438"/>
      <c r="WEG103" s="1416"/>
      <c r="WEH103" s="1417"/>
      <c r="WEI103" s="1436"/>
      <c r="WEJ103" s="1436"/>
      <c r="WEK103" s="1437"/>
      <c r="WEL103" s="1438"/>
      <c r="WEM103" s="1416"/>
      <c r="WEN103" s="1417"/>
      <c r="WEO103" s="1436"/>
      <c r="WEP103" s="1436"/>
      <c r="WEQ103" s="1437"/>
      <c r="WER103" s="1438"/>
      <c r="WES103" s="1416"/>
      <c r="WET103" s="1417"/>
      <c r="WEU103" s="1436"/>
      <c r="WEV103" s="1436"/>
      <c r="WEW103" s="1437"/>
      <c r="WEX103" s="1438"/>
      <c r="WEY103" s="1416"/>
      <c r="WEZ103" s="1417"/>
      <c r="WFA103" s="1436"/>
      <c r="WFB103" s="1436"/>
      <c r="WFC103" s="1437"/>
      <c r="WFD103" s="1438"/>
      <c r="WFE103" s="1416"/>
      <c r="WFF103" s="1417"/>
      <c r="WFG103" s="1436"/>
      <c r="WFH103" s="1436"/>
      <c r="WFI103" s="1437"/>
      <c r="WFJ103" s="1438"/>
      <c r="WFK103" s="1416"/>
      <c r="WFL103" s="1417"/>
      <c r="WFM103" s="1436"/>
      <c r="WFN103" s="1436"/>
      <c r="WFO103" s="1437"/>
      <c r="WFP103" s="1438"/>
      <c r="WFQ103" s="1416"/>
      <c r="WFR103" s="1417"/>
      <c r="WFS103" s="1436"/>
      <c r="WFT103" s="1436"/>
      <c r="WFU103" s="1437"/>
      <c r="WFV103" s="1438"/>
      <c r="WFW103" s="1416"/>
      <c r="WFX103" s="1417"/>
      <c r="WFY103" s="1436"/>
      <c r="WFZ103" s="1436"/>
      <c r="WGA103" s="1437"/>
      <c r="WGB103" s="1438"/>
      <c r="WGC103" s="1416"/>
      <c r="WGD103" s="1417"/>
      <c r="WGE103" s="1436"/>
      <c r="WGF103" s="1436"/>
      <c r="WGG103" s="1437"/>
      <c r="WGH103" s="1438"/>
      <c r="WGI103" s="1416"/>
      <c r="WGJ103" s="1417"/>
      <c r="WGK103" s="1436"/>
      <c r="WGL103" s="1436"/>
      <c r="WGM103" s="1437"/>
      <c r="WGN103" s="1438"/>
      <c r="WGO103" s="1416"/>
      <c r="WGP103" s="1417"/>
      <c r="WGQ103" s="1436"/>
      <c r="WGR103" s="1436"/>
      <c r="WGS103" s="1437"/>
      <c r="WGT103" s="1438"/>
      <c r="WGU103" s="1416"/>
      <c r="WGV103" s="1417"/>
      <c r="WGW103" s="1436"/>
      <c r="WGX103" s="1436"/>
      <c r="WGY103" s="1437"/>
      <c r="WGZ103" s="1438"/>
      <c r="WHA103" s="1416"/>
      <c r="WHB103" s="1417"/>
      <c r="WHC103" s="1436"/>
      <c r="WHD103" s="1436"/>
      <c r="WHE103" s="1437"/>
      <c r="WHF103" s="1438"/>
      <c r="WHG103" s="1416"/>
      <c r="WHH103" s="1417"/>
      <c r="WHI103" s="1436"/>
      <c r="WHJ103" s="1436"/>
      <c r="WHK103" s="1437"/>
      <c r="WHL103" s="1438"/>
      <c r="WHM103" s="1416"/>
      <c r="WHN103" s="1417"/>
      <c r="WHO103" s="1436"/>
      <c r="WHP103" s="1436"/>
      <c r="WHQ103" s="1437"/>
      <c r="WHR103" s="1438"/>
      <c r="WHS103" s="1416"/>
      <c r="WHT103" s="1417"/>
      <c r="WHU103" s="1436"/>
      <c r="WHV103" s="1436"/>
      <c r="WHW103" s="1437"/>
      <c r="WHX103" s="1438"/>
      <c r="WHY103" s="1416"/>
      <c r="WHZ103" s="1417"/>
      <c r="WIA103" s="1436"/>
      <c r="WIB103" s="1436"/>
      <c r="WIC103" s="1437"/>
      <c r="WID103" s="1438"/>
      <c r="WIE103" s="1416"/>
      <c r="WIF103" s="1417"/>
      <c r="WIG103" s="1436"/>
      <c r="WIH103" s="1436"/>
      <c r="WII103" s="1437"/>
      <c r="WIJ103" s="1438"/>
      <c r="WIK103" s="1416"/>
      <c r="WIL103" s="1417"/>
      <c r="WIM103" s="1436"/>
      <c r="WIN103" s="1436"/>
      <c r="WIO103" s="1437"/>
      <c r="WIP103" s="1438"/>
      <c r="WIQ103" s="1416"/>
      <c r="WIR103" s="1417"/>
      <c r="WIS103" s="1436"/>
      <c r="WIT103" s="1436"/>
      <c r="WIU103" s="1437"/>
      <c r="WIV103" s="1438"/>
      <c r="WIW103" s="1416"/>
      <c r="WIX103" s="1417"/>
      <c r="WIY103" s="1436"/>
      <c r="WIZ103" s="1436"/>
      <c r="WJA103" s="1437"/>
      <c r="WJB103" s="1438"/>
      <c r="WJC103" s="1416"/>
      <c r="WJD103" s="1417"/>
      <c r="WJE103" s="1436"/>
      <c r="WJF103" s="1436"/>
      <c r="WJG103" s="1437"/>
      <c r="WJH103" s="1438"/>
      <c r="WJI103" s="1416"/>
      <c r="WJJ103" s="1417"/>
      <c r="WJK103" s="1436"/>
      <c r="WJL103" s="1436"/>
      <c r="WJM103" s="1437"/>
      <c r="WJN103" s="1438"/>
      <c r="WJO103" s="1416"/>
      <c r="WJP103" s="1417"/>
      <c r="WJQ103" s="1436"/>
      <c r="WJR103" s="1436"/>
      <c r="WJS103" s="1437"/>
      <c r="WJT103" s="1438"/>
      <c r="WJU103" s="1416"/>
      <c r="WJV103" s="1417"/>
      <c r="WJW103" s="1436"/>
      <c r="WJX103" s="1436"/>
      <c r="WJY103" s="1437"/>
      <c r="WJZ103" s="1438"/>
      <c r="WKA103" s="1416"/>
      <c r="WKB103" s="1417"/>
      <c r="WKC103" s="1436"/>
      <c r="WKD103" s="1436"/>
      <c r="WKE103" s="1437"/>
      <c r="WKF103" s="1438"/>
      <c r="WKG103" s="1416"/>
      <c r="WKH103" s="1417"/>
      <c r="WKI103" s="1436"/>
      <c r="WKJ103" s="1436"/>
      <c r="WKK103" s="1437"/>
      <c r="WKL103" s="1438"/>
      <c r="WKM103" s="1416"/>
      <c r="WKN103" s="1417"/>
      <c r="WKO103" s="1436"/>
      <c r="WKP103" s="1436"/>
      <c r="WKQ103" s="1437"/>
      <c r="WKR103" s="1438"/>
      <c r="WKS103" s="1416"/>
      <c r="WKT103" s="1417"/>
      <c r="WKU103" s="1436"/>
      <c r="WKV103" s="1436"/>
      <c r="WKW103" s="1437"/>
      <c r="WKX103" s="1438"/>
      <c r="WKY103" s="1416"/>
      <c r="WKZ103" s="1417"/>
      <c r="WLA103" s="1436"/>
      <c r="WLB103" s="1436"/>
      <c r="WLC103" s="1437"/>
      <c r="WLD103" s="1438"/>
      <c r="WLE103" s="1416"/>
      <c r="WLF103" s="1417"/>
      <c r="WLG103" s="1436"/>
      <c r="WLH103" s="1436"/>
      <c r="WLI103" s="1437"/>
      <c r="WLJ103" s="1438"/>
      <c r="WLK103" s="1416"/>
      <c r="WLL103" s="1417"/>
      <c r="WLM103" s="1436"/>
      <c r="WLN103" s="1436"/>
      <c r="WLO103" s="1437"/>
      <c r="WLP103" s="1438"/>
      <c r="WLQ103" s="1416"/>
      <c r="WLR103" s="1417"/>
      <c r="WLS103" s="1436"/>
      <c r="WLT103" s="1436"/>
      <c r="WLU103" s="1437"/>
      <c r="WLV103" s="1438"/>
      <c r="WLW103" s="1416"/>
      <c r="WLX103" s="1417"/>
      <c r="WLY103" s="1436"/>
      <c r="WLZ103" s="1436"/>
      <c r="WMA103" s="1437"/>
      <c r="WMB103" s="1438"/>
      <c r="WMC103" s="1416"/>
      <c r="WMD103" s="1417"/>
      <c r="WME103" s="1436"/>
      <c r="WMF103" s="1436"/>
      <c r="WMG103" s="1437"/>
      <c r="WMH103" s="1438"/>
      <c r="WMI103" s="1416"/>
      <c r="WMJ103" s="1417"/>
      <c r="WMK103" s="1436"/>
      <c r="WML103" s="1436"/>
      <c r="WMM103" s="1437"/>
      <c r="WMN103" s="1438"/>
      <c r="WMO103" s="1416"/>
      <c r="WMP103" s="1417"/>
      <c r="WMQ103" s="1436"/>
      <c r="WMR103" s="1436"/>
      <c r="WMS103" s="1437"/>
      <c r="WMT103" s="1438"/>
      <c r="WMU103" s="1416"/>
      <c r="WMV103" s="1417"/>
      <c r="WMW103" s="1436"/>
      <c r="WMX103" s="1436"/>
      <c r="WMY103" s="1437"/>
      <c r="WMZ103" s="1438"/>
      <c r="WNA103" s="1416"/>
      <c r="WNB103" s="1417"/>
      <c r="WNC103" s="1436"/>
      <c r="WND103" s="1436"/>
      <c r="WNE103" s="1437"/>
      <c r="WNF103" s="1438"/>
      <c r="WNG103" s="1416"/>
      <c r="WNH103" s="1417"/>
      <c r="WNI103" s="1436"/>
      <c r="WNJ103" s="1436"/>
      <c r="WNK103" s="1437"/>
      <c r="WNL103" s="1438"/>
      <c r="WNM103" s="1416"/>
      <c r="WNN103" s="1417"/>
      <c r="WNO103" s="1436"/>
      <c r="WNP103" s="1436"/>
      <c r="WNQ103" s="1437"/>
      <c r="WNR103" s="1438"/>
      <c r="WNS103" s="1416"/>
      <c r="WNT103" s="1417"/>
      <c r="WNU103" s="1436"/>
      <c r="WNV103" s="1436"/>
      <c r="WNW103" s="1437"/>
      <c r="WNX103" s="1438"/>
      <c r="WNY103" s="1416"/>
      <c r="WNZ103" s="1417"/>
      <c r="WOA103" s="1436"/>
      <c r="WOB103" s="1436"/>
      <c r="WOC103" s="1437"/>
      <c r="WOD103" s="1438"/>
      <c r="WOE103" s="1416"/>
      <c r="WOF103" s="1417"/>
      <c r="WOG103" s="1436"/>
      <c r="WOH103" s="1436"/>
      <c r="WOI103" s="1437"/>
      <c r="WOJ103" s="1438"/>
      <c r="WOK103" s="1416"/>
      <c r="WOL103" s="1417"/>
      <c r="WOM103" s="1436"/>
      <c r="WON103" s="1436"/>
      <c r="WOO103" s="1437"/>
      <c r="WOP103" s="1438"/>
      <c r="WOQ103" s="1416"/>
      <c r="WOR103" s="1417"/>
      <c r="WOS103" s="1436"/>
      <c r="WOT103" s="1436"/>
      <c r="WOU103" s="1437"/>
      <c r="WOV103" s="1438"/>
      <c r="WOW103" s="1416"/>
      <c r="WOX103" s="1417"/>
      <c r="WOY103" s="1436"/>
      <c r="WOZ103" s="1436"/>
      <c r="WPA103" s="1437"/>
      <c r="WPB103" s="1438"/>
      <c r="WPC103" s="1416"/>
      <c r="WPD103" s="1417"/>
      <c r="WPE103" s="1436"/>
      <c r="WPF103" s="1436"/>
      <c r="WPG103" s="1437"/>
      <c r="WPH103" s="1438"/>
      <c r="WPI103" s="1416"/>
      <c r="WPJ103" s="1417"/>
      <c r="WPK103" s="1436"/>
      <c r="WPL103" s="1436"/>
      <c r="WPM103" s="1437"/>
      <c r="WPN103" s="1438"/>
      <c r="WPO103" s="1416"/>
      <c r="WPP103" s="1417"/>
      <c r="WPQ103" s="1436"/>
      <c r="WPR103" s="1436"/>
      <c r="WPS103" s="1437"/>
      <c r="WPT103" s="1438"/>
      <c r="WPU103" s="1416"/>
      <c r="WPV103" s="1417"/>
      <c r="WPW103" s="1436"/>
      <c r="WPX103" s="1436"/>
      <c r="WPY103" s="1437"/>
      <c r="WPZ103" s="1438"/>
      <c r="WQA103" s="1416"/>
      <c r="WQB103" s="1417"/>
      <c r="WQC103" s="1436"/>
      <c r="WQD103" s="1436"/>
      <c r="WQE103" s="1437"/>
      <c r="WQF103" s="1438"/>
      <c r="WQG103" s="1416"/>
      <c r="WQH103" s="1417"/>
      <c r="WQI103" s="1436"/>
      <c r="WQJ103" s="1436"/>
      <c r="WQK103" s="1437"/>
      <c r="WQL103" s="1438"/>
      <c r="WQM103" s="1416"/>
      <c r="WQN103" s="1417"/>
      <c r="WQO103" s="1436"/>
      <c r="WQP103" s="1436"/>
      <c r="WQQ103" s="1437"/>
      <c r="WQR103" s="1438"/>
      <c r="WQS103" s="1416"/>
      <c r="WQT103" s="1417"/>
      <c r="WQU103" s="1436"/>
      <c r="WQV103" s="1436"/>
      <c r="WQW103" s="1437"/>
      <c r="WQX103" s="1438"/>
      <c r="WQY103" s="1416"/>
      <c r="WQZ103" s="1417"/>
      <c r="WRA103" s="1436"/>
      <c r="WRB103" s="1436"/>
      <c r="WRC103" s="1437"/>
      <c r="WRD103" s="1438"/>
      <c r="WRE103" s="1416"/>
      <c r="WRF103" s="1417"/>
      <c r="WRG103" s="1436"/>
      <c r="WRH103" s="1436"/>
      <c r="WRI103" s="1437"/>
      <c r="WRJ103" s="1438"/>
      <c r="WRK103" s="1416"/>
      <c r="WRL103" s="1417"/>
      <c r="WRM103" s="1436"/>
      <c r="WRN103" s="1436"/>
      <c r="WRO103" s="1437"/>
      <c r="WRP103" s="1438"/>
      <c r="WRQ103" s="1416"/>
      <c r="WRR103" s="1417"/>
      <c r="WRS103" s="1436"/>
      <c r="WRT103" s="1436"/>
      <c r="WRU103" s="1437"/>
      <c r="WRV103" s="1438"/>
      <c r="WRW103" s="1416"/>
      <c r="WRX103" s="1417"/>
      <c r="WRY103" s="1436"/>
      <c r="WRZ103" s="1436"/>
      <c r="WSA103" s="1437"/>
      <c r="WSB103" s="1438"/>
      <c r="WSC103" s="1416"/>
      <c r="WSD103" s="1417"/>
      <c r="WSE103" s="1436"/>
      <c r="WSF103" s="1436"/>
      <c r="WSG103" s="1437"/>
      <c r="WSH103" s="1438"/>
      <c r="WSI103" s="1416"/>
      <c r="WSJ103" s="1417"/>
      <c r="WSK103" s="1436"/>
      <c r="WSL103" s="1436"/>
      <c r="WSM103" s="1437"/>
      <c r="WSN103" s="1438"/>
      <c r="WSO103" s="1416"/>
      <c r="WSP103" s="1417"/>
      <c r="WSQ103" s="1436"/>
      <c r="WSR103" s="1436"/>
      <c r="WSS103" s="1437"/>
      <c r="WST103" s="1438"/>
      <c r="WSU103" s="1416"/>
      <c r="WSV103" s="1417"/>
      <c r="WSW103" s="1436"/>
      <c r="WSX103" s="1436"/>
      <c r="WSY103" s="1437"/>
      <c r="WSZ103" s="1438"/>
      <c r="WTA103" s="1416"/>
      <c r="WTB103" s="1417"/>
      <c r="WTC103" s="1436"/>
      <c r="WTD103" s="1436"/>
      <c r="WTE103" s="1437"/>
      <c r="WTF103" s="1438"/>
      <c r="WTG103" s="1416"/>
      <c r="WTH103" s="1417"/>
      <c r="WTI103" s="1436"/>
      <c r="WTJ103" s="1436"/>
      <c r="WTK103" s="1437"/>
      <c r="WTL103" s="1438"/>
      <c r="WTM103" s="1416"/>
      <c r="WTN103" s="1417"/>
      <c r="WTO103" s="1436"/>
      <c r="WTP103" s="1436"/>
      <c r="WTQ103" s="1437"/>
      <c r="WTR103" s="1438"/>
      <c r="WTS103" s="1416"/>
      <c r="WTT103" s="1417"/>
      <c r="WTU103" s="1436"/>
      <c r="WTV103" s="1436"/>
      <c r="WTW103" s="1437"/>
      <c r="WTX103" s="1438"/>
      <c r="WTY103" s="1416"/>
      <c r="WTZ103" s="1417"/>
      <c r="WUA103" s="1436"/>
      <c r="WUB103" s="1436"/>
      <c r="WUC103" s="1437"/>
      <c r="WUD103" s="1438"/>
      <c r="WUE103" s="1416"/>
      <c r="WUF103" s="1417"/>
      <c r="WUG103" s="1436"/>
      <c r="WUH103" s="1436"/>
      <c r="WUI103" s="1437"/>
      <c r="WUJ103" s="1438"/>
      <c r="WUK103" s="1416"/>
      <c r="WUL103" s="1417"/>
      <c r="WUM103" s="1436"/>
      <c r="WUN103" s="1436"/>
      <c r="WUO103" s="1437"/>
      <c r="WUP103" s="1438"/>
      <c r="WUQ103" s="1416"/>
      <c r="WUR103" s="1417"/>
      <c r="WUS103" s="1436"/>
      <c r="WUT103" s="1436"/>
      <c r="WUU103" s="1437"/>
      <c r="WUV103" s="1438"/>
      <c r="WUW103" s="1416"/>
      <c r="WUX103" s="1417"/>
      <c r="WUY103" s="1436"/>
      <c r="WUZ103" s="1436"/>
      <c r="WVA103" s="1437"/>
      <c r="WVB103" s="1438"/>
      <c r="WVC103" s="1416"/>
      <c r="WVD103" s="1417"/>
      <c r="WVE103" s="1436"/>
      <c r="WVF103" s="1436"/>
      <c r="WVG103" s="1437"/>
      <c r="WVH103" s="1438"/>
      <c r="WVI103" s="1416"/>
      <c r="WVJ103" s="1417"/>
      <c r="WVK103" s="1436"/>
      <c r="WVL103" s="1436"/>
      <c r="WVM103" s="1437"/>
      <c r="WVN103" s="1438"/>
      <c r="WVO103" s="1416"/>
      <c r="WVP103" s="1417"/>
      <c r="WVQ103" s="1436"/>
      <c r="WVR103" s="1436"/>
      <c r="WVS103" s="1437"/>
      <c r="WVT103" s="1438"/>
      <c r="WVU103" s="1416"/>
      <c r="WVV103" s="1417"/>
      <c r="WVW103" s="1436"/>
      <c r="WVX103" s="1436"/>
      <c r="WVY103" s="1437"/>
      <c r="WVZ103" s="1438"/>
      <c r="WWA103" s="1416"/>
      <c r="WWB103" s="1417"/>
      <c r="WWC103" s="1436"/>
      <c r="WWD103" s="1436"/>
      <c r="WWE103" s="1437"/>
      <c r="WWF103" s="1438"/>
      <c r="WWG103" s="1416"/>
      <c r="WWH103" s="1417"/>
      <c r="WWI103" s="1436"/>
      <c r="WWJ103" s="1436"/>
      <c r="WWK103" s="1437"/>
      <c r="WWL103" s="1438"/>
      <c r="WWM103" s="1416"/>
      <c r="WWN103" s="1417"/>
      <c r="WWO103" s="1436"/>
      <c r="WWP103" s="1436"/>
      <c r="WWQ103" s="1437"/>
      <c r="WWR103" s="1438"/>
      <c r="WWS103" s="1416"/>
      <c r="WWT103" s="1417"/>
      <c r="WWU103" s="1436"/>
      <c r="WWV103" s="1436"/>
      <c r="WWW103" s="1437"/>
      <c r="WWX103" s="1438"/>
      <c r="WWY103" s="1416"/>
      <c r="WWZ103" s="1417"/>
      <c r="WXA103" s="1436"/>
      <c r="WXB103" s="1436"/>
      <c r="WXC103" s="1437"/>
      <c r="WXD103" s="1438"/>
      <c r="WXE103" s="1416"/>
      <c r="WXF103" s="1417"/>
      <c r="WXG103" s="1436"/>
      <c r="WXH103" s="1436"/>
      <c r="WXI103" s="1437"/>
      <c r="WXJ103" s="1438"/>
      <c r="WXK103" s="1416"/>
      <c r="WXL103" s="1417"/>
      <c r="WXM103" s="1436"/>
      <c r="WXN103" s="1436"/>
      <c r="WXO103" s="1437"/>
      <c r="WXP103" s="1438"/>
      <c r="WXQ103" s="1416"/>
      <c r="WXR103" s="1417"/>
      <c r="WXS103" s="1436"/>
      <c r="WXT103" s="1436"/>
      <c r="WXU103" s="1437"/>
      <c r="WXV103" s="1438"/>
      <c r="WXW103" s="1416"/>
      <c r="WXX103" s="1417"/>
      <c r="WXY103" s="1436"/>
      <c r="WXZ103" s="1436"/>
      <c r="WYA103" s="1437"/>
      <c r="WYB103" s="1438"/>
      <c r="WYC103" s="1416"/>
      <c r="WYD103" s="1417"/>
      <c r="WYE103" s="1436"/>
      <c r="WYF103" s="1436"/>
      <c r="WYG103" s="1437"/>
      <c r="WYH103" s="1438"/>
      <c r="WYI103" s="1416"/>
      <c r="WYJ103" s="1417"/>
      <c r="WYK103" s="1436"/>
      <c r="WYL103" s="1436"/>
      <c r="WYM103" s="1437"/>
      <c r="WYN103" s="1438"/>
      <c r="WYO103" s="1416"/>
      <c r="WYP103" s="1417"/>
      <c r="WYQ103" s="1436"/>
      <c r="WYR103" s="1436"/>
      <c r="WYS103" s="1437"/>
      <c r="WYT103" s="1438"/>
      <c r="WYU103" s="1416"/>
      <c r="WYV103" s="1417"/>
      <c r="WYW103" s="1436"/>
      <c r="WYX103" s="1436"/>
      <c r="WYY103" s="1437"/>
      <c r="WYZ103" s="1438"/>
      <c r="WZA103" s="1416"/>
      <c r="WZB103" s="1417"/>
      <c r="WZC103" s="1436"/>
      <c r="WZD103" s="1436"/>
      <c r="WZE103" s="1437"/>
      <c r="WZF103" s="1438"/>
      <c r="WZG103" s="1416"/>
      <c r="WZH103" s="1417"/>
      <c r="WZI103" s="1436"/>
      <c r="WZJ103" s="1436"/>
      <c r="WZK103" s="1437"/>
      <c r="WZL103" s="1438"/>
      <c r="WZM103" s="1416"/>
      <c r="WZN103" s="1417"/>
      <c r="WZO103" s="1436"/>
      <c r="WZP103" s="1436"/>
      <c r="WZQ103" s="1437"/>
      <c r="WZR103" s="1438"/>
      <c r="WZS103" s="1416"/>
      <c r="WZT103" s="1417"/>
      <c r="WZU103" s="1436"/>
      <c r="WZV103" s="1436"/>
      <c r="WZW103" s="1437"/>
      <c r="WZX103" s="1438"/>
      <c r="WZY103" s="1416"/>
      <c r="WZZ103" s="1417"/>
      <c r="XAA103" s="1436"/>
      <c r="XAB103" s="1436"/>
      <c r="XAC103" s="1437"/>
      <c r="XAD103" s="1438"/>
      <c r="XAE103" s="1416"/>
      <c r="XAF103" s="1417"/>
      <c r="XAG103" s="1436"/>
      <c r="XAH103" s="1436"/>
      <c r="XAI103" s="1437"/>
      <c r="XAJ103" s="1438"/>
      <c r="XAK103" s="1416"/>
      <c r="XAL103" s="1417"/>
      <c r="XAM103" s="1436"/>
      <c r="XAN103" s="1436"/>
      <c r="XAO103" s="1437"/>
      <c r="XAP103" s="1438"/>
      <c r="XAQ103" s="1416"/>
      <c r="XAR103" s="1417"/>
      <c r="XAS103" s="1436"/>
      <c r="XAT103" s="1436"/>
      <c r="XAU103" s="1437"/>
      <c r="XAV103" s="1438"/>
      <c r="XAW103" s="1416"/>
      <c r="XAX103" s="1417"/>
      <c r="XAY103" s="1436"/>
      <c r="XAZ103" s="1436"/>
      <c r="XBA103" s="1437"/>
      <c r="XBB103" s="1438"/>
      <c r="XBC103" s="1416"/>
      <c r="XBD103" s="1417"/>
      <c r="XBE103" s="1436"/>
      <c r="XBF103" s="1436"/>
      <c r="XBG103" s="1437"/>
      <c r="XBH103" s="1438"/>
      <c r="XBI103" s="1416"/>
      <c r="XBJ103" s="1417"/>
      <c r="XBK103" s="1436"/>
      <c r="XBL103" s="1436"/>
      <c r="XBM103" s="1437"/>
      <c r="XBN103" s="1438"/>
      <c r="XBO103" s="1416"/>
      <c r="XBP103" s="1417"/>
      <c r="XBQ103" s="1436"/>
      <c r="XBR103" s="1436"/>
      <c r="XBS103" s="1437"/>
      <c r="XBT103" s="1438"/>
      <c r="XBU103" s="1416"/>
      <c r="XBV103" s="1417"/>
      <c r="XBW103" s="1436"/>
      <c r="XBX103" s="1436"/>
      <c r="XBY103" s="1437"/>
      <c r="XBZ103" s="1438"/>
      <c r="XCA103" s="1416"/>
      <c r="XCB103" s="1417"/>
      <c r="XCC103" s="1436"/>
      <c r="XCD103" s="1436"/>
      <c r="XCE103" s="1437"/>
      <c r="XCF103" s="1438"/>
      <c r="XCG103" s="1416"/>
      <c r="XCH103" s="1417"/>
      <c r="XCI103" s="1436"/>
      <c r="XCJ103" s="1436"/>
      <c r="XCK103" s="1437"/>
      <c r="XCL103" s="1438"/>
      <c r="XCM103" s="1416"/>
      <c r="XCN103" s="1417"/>
      <c r="XCO103" s="1436"/>
      <c r="XCP103" s="1436"/>
      <c r="XCQ103" s="1437"/>
      <c r="XCR103" s="1438"/>
      <c r="XCS103" s="1416"/>
      <c r="XCT103" s="1417"/>
      <c r="XCU103" s="1436"/>
      <c r="XCV103" s="1436"/>
      <c r="XCW103" s="1437"/>
      <c r="XCX103" s="1438"/>
      <c r="XCY103" s="1416"/>
      <c r="XCZ103" s="1417"/>
      <c r="XDA103" s="1436"/>
      <c r="XDB103" s="1436"/>
      <c r="XDC103" s="1437"/>
      <c r="XDD103" s="1438"/>
      <c r="XDE103" s="1416"/>
      <c r="XDF103" s="1417"/>
      <c r="XDG103" s="1436"/>
      <c r="XDH103" s="1436"/>
      <c r="XDI103" s="1437"/>
      <c r="XDJ103" s="1438"/>
      <c r="XDK103" s="1416"/>
      <c r="XDL103" s="1417"/>
      <c r="XDM103" s="1436"/>
      <c r="XDN103" s="1436"/>
      <c r="XDO103" s="1437"/>
      <c r="XDP103" s="1438"/>
      <c r="XDQ103" s="1416"/>
      <c r="XDR103" s="1417"/>
      <c r="XDS103" s="1436"/>
      <c r="XDT103" s="1436"/>
      <c r="XDU103" s="1437"/>
      <c r="XDV103" s="1438"/>
      <c r="XDW103" s="1416"/>
      <c r="XDX103" s="1417"/>
      <c r="XDY103" s="1436"/>
      <c r="XDZ103" s="1436"/>
      <c r="XEA103" s="1437"/>
      <c r="XEB103" s="1438"/>
      <c r="XEC103" s="1416"/>
      <c r="XED103" s="1417"/>
      <c r="XEE103" s="1436"/>
      <c r="XEF103" s="1436"/>
      <c r="XEG103" s="1437"/>
      <c r="XEH103" s="1438"/>
      <c r="XEI103" s="1416"/>
      <c r="XEJ103" s="1417"/>
      <c r="XEK103" s="1436"/>
      <c r="XEL103" s="1436"/>
      <c r="XEM103" s="1437"/>
      <c r="XEN103" s="1438"/>
      <c r="XEO103" s="1416"/>
      <c r="XEP103" s="1417"/>
      <c r="XEQ103" s="1436"/>
      <c r="XER103" s="1436"/>
      <c r="XES103" s="1437"/>
      <c r="XET103" s="1438"/>
      <c r="XEU103" s="1416"/>
      <c r="XEV103" s="1417"/>
      <c r="XEW103" s="1436"/>
      <c r="XEX103" s="1436"/>
      <c r="XEY103" s="1437"/>
      <c r="XEZ103" s="1438"/>
      <c r="XFA103" s="1416"/>
      <c r="XFB103" s="1417"/>
      <c r="XFC103" s="1436"/>
      <c r="XFD103" s="1436"/>
    </row>
    <row r="104" spans="1:16384" s="1455" customFormat="1">
      <c r="A104" s="1416"/>
      <c r="B104" s="1417" t="s">
        <v>2155</v>
      </c>
      <c r="C104" s="1436"/>
      <c r="D104" s="1436"/>
      <c r="E104" s="1437"/>
      <c r="F104" s="1438"/>
      <c r="G104" s="1416"/>
      <c r="H104" s="1417"/>
      <c r="I104" s="1436"/>
      <c r="J104" s="1436"/>
      <c r="K104" s="1437"/>
      <c r="L104" s="1438"/>
      <c r="M104" s="1416"/>
      <c r="N104" s="1417"/>
      <c r="O104" s="1436"/>
      <c r="P104" s="1436"/>
      <c r="Q104" s="1437"/>
      <c r="R104" s="1438"/>
      <c r="S104" s="1416"/>
      <c r="T104" s="1417"/>
      <c r="U104" s="1436"/>
      <c r="V104" s="1436"/>
      <c r="W104" s="1437"/>
      <c r="X104" s="1438"/>
      <c r="Y104" s="1416"/>
      <c r="Z104" s="1417"/>
      <c r="AA104" s="1436"/>
      <c r="AB104" s="1436"/>
      <c r="AC104" s="1437"/>
      <c r="AD104" s="1438"/>
      <c r="AE104" s="1416"/>
      <c r="AF104" s="1417"/>
      <c r="AG104" s="1436"/>
      <c r="AH104" s="1436"/>
      <c r="AI104" s="1437"/>
      <c r="AJ104" s="1438"/>
      <c r="AK104" s="1416"/>
      <c r="AL104" s="1417"/>
      <c r="AM104" s="1436"/>
      <c r="AN104" s="1436"/>
      <c r="AO104" s="1437"/>
      <c r="AP104" s="1438"/>
      <c r="AQ104" s="1416"/>
      <c r="AR104" s="1417"/>
      <c r="AS104" s="1436"/>
      <c r="AT104" s="1436"/>
      <c r="AU104" s="1437"/>
      <c r="AV104" s="1438"/>
      <c r="AW104" s="1416"/>
      <c r="AX104" s="1417"/>
      <c r="AY104" s="1436"/>
      <c r="AZ104" s="1436"/>
      <c r="BA104" s="1437"/>
      <c r="BB104" s="1438"/>
      <c r="BC104" s="1416"/>
      <c r="BD104" s="1417"/>
      <c r="BE104" s="1436"/>
      <c r="BF104" s="1436"/>
      <c r="BG104" s="1437"/>
      <c r="BH104" s="1438"/>
      <c r="BI104" s="1416"/>
      <c r="BJ104" s="1417"/>
      <c r="BK104" s="1436"/>
      <c r="BL104" s="1436"/>
      <c r="BM104" s="1437"/>
      <c r="BN104" s="1438"/>
      <c r="BO104" s="1416"/>
      <c r="BP104" s="1417"/>
      <c r="BQ104" s="1436"/>
      <c r="BR104" s="1436"/>
      <c r="BS104" s="1437"/>
      <c r="BT104" s="1438"/>
      <c r="BU104" s="1416"/>
      <c r="BV104" s="1417"/>
      <c r="BW104" s="1436"/>
      <c r="BX104" s="1436"/>
      <c r="BY104" s="1437"/>
      <c r="BZ104" s="1438"/>
      <c r="CA104" s="1416"/>
      <c r="CB104" s="1417"/>
      <c r="CC104" s="1436"/>
      <c r="CD104" s="1436"/>
      <c r="CE104" s="1437"/>
      <c r="CF104" s="1438"/>
      <c r="CG104" s="1416"/>
      <c r="CH104" s="1417"/>
      <c r="CI104" s="1436"/>
      <c r="CJ104" s="1436"/>
      <c r="CK104" s="1437"/>
      <c r="CL104" s="1438"/>
      <c r="CM104" s="1416"/>
      <c r="CN104" s="1417"/>
      <c r="CO104" s="1436"/>
      <c r="CP104" s="1436"/>
      <c r="CQ104" s="1437"/>
      <c r="CR104" s="1438"/>
      <c r="CS104" s="1416"/>
      <c r="CT104" s="1417"/>
      <c r="CU104" s="1436"/>
      <c r="CV104" s="1436"/>
      <c r="CW104" s="1437"/>
      <c r="CX104" s="1438"/>
      <c r="CY104" s="1416"/>
      <c r="CZ104" s="1417"/>
      <c r="DA104" s="1436"/>
      <c r="DB104" s="1436"/>
      <c r="DC104" s="1437"/>
      <c r="DD104" s="1438"/>
      <c r="DE104" s="1416"/>
      <c r="DF104" s="1417"/>
      <c r="DG104" s="1436"/>
      <c r="DH104" s="1436"/>
      <c r="DI104" s="1437"/>
      <c r="DJ104" s="1438"/>
      <c r="DK104" s="1416"/>
      <c r="DL104" s="1417"/>
      <c r="DM104" s="1436"/>
      <c r="DN104" s="1436"/>
      <c r="DO104" s="1437"/>
      <c r="DP104" s="1438"/>
      <c r="DQ104" s="1416"/>
      <c r="DR104" s="1417"/>
      <c r="DS104" s="1436"/>
      <c r="DT104" s="1436"/>
      <c r="DU104" s="1437"/>
      <c r="DV104" s="1438"/>
      <c r="DW104" s="1416"/>
      <c r="DX104" s="1417"/>
      <c r="DY104" s="1436"/>
      <c r="DZ104" s="1436"/>
      <c r="EA104" s="1437"/>
      <c r="EB104" s="1438"/>
      <c r="EC104" s="1416"/>
      <c r="ED104" s="1417"/>
      <c r="EE104" s="1436"/>
      <c r="EF104" s="1436"/>
      <c r="EG104" s="1437"/>
      <c r="EH104" s="1438"/>
      <c r="EI104" s="1416"/>
      <c r="EJ104" s="1417"/>
      <c r="EK104" s="1436"/>
      <c r="EL104" s="1436"/>
      <c r="EM104" s="1437"/>
      <c r="EN104" s="1438"/>
      <c r="EO104" s="1416"/>
      <c r="EP104" s="1417"/>
      <c r="EQ104" s="1436"/>
      <c r="ER104" s="1436"/>
      <c r="ES104" s="1437"/>
      <c r="ET104" s="1438"/>
      <c r="EU104" s="1416"/>
      <c r="EV104" s="1417"/>
      <c r="EW104" s="1436"/>
      <c r="EX104" s="1436"/>
      <c r="EY104" s="1437"/>
      <c r="EZ104" s="1438"/>
      <c r="FA104" s="1416"/>
      <c r="FB104" s="1417"/>
      <c r="FC104" s="1436"/>
      <c r="FD104" s="1436"/>
      <c r="FE104" s="1437"/>
      <c r="FF104" s="1438"/>
      <c r="FG104" s="1416"/>
      <c r="FH104" s="1417"/>
      <c r="FI104" s="1436"/>
      <c r="FJ104" s="1436"/>
      <c r="FK104" s="1437"/>
      <c r="FL104" s="1438"/>
      <c r="FM104" s="1416"/>
      <c r="FN104" s="1417"/>
      <c r="FO104" s="1436"/>
      <c r="FP104" s="1436"/>
      <c r="FQ104" s="1437"/>
      <c r="FR104" s="1438"/>
      <c r="FS104" s="1416"/>
      <c r="FT104" s="1417"/>
      <c r="FU104" s="1436"/>
      <c r="FV104" s="1436"/>
      <c r="FW104" s="1437"/>
      <c r="FX104" s="1438"/>
      <c r="FY104" s="1416"/>
      <c r="FZ104" s="1417"/>
      <c r="GA104" s="1436"/>
      <c r="GB104" s="1436"/>
      <c r="GC104" s="1437"/>
      <c r="GD104" s="1438"/>
      <c r="GE104" s="1416"/>
      <c r="GF104" s="1417"/>
      <c r="GG104" s="1436"/>
      <c r="GH104" s="1436"/>
      <c r="GI104" s="1437"/>
      <c r="GJ104" s="1438"/>
      <c r="GK104" s="1416"/>
      <c r="GL104" s="1417"/>
      <c r="GM104" s="1436"/>
      <c r="GN104" s="1436"/>
      <c r="GO104" s="1437"/>
      <c r="GP104" s="1438"/>
      <c r="GQ104" s="1416"/>
      <c r="GR104" s="1417"/>
      <c r="GS104" s="1436"/>
      <c r="GT104" s="1436"/>
      <c r="GU104" s="1437"/>
      <c r="GV104" s="1438"/>
      <c r="GW104" s="1416"/>
      <c r="GX104" s="1417"/>
      <c r="GY104" s="1436"/>
      <c r="GZ104" s="1436"/>
      <c r="HA104" s="1437"/>
      <c r="HB104" s="1438"/>
      <c r="HC104" s="1416"/>
      <c r="HD104" s="1417"/>
      <c r="HE104" s="1436"/>
      <c r="HF104" s="1436"/>
      <c r="HG104" s="1437"/>
      <c r="HH104" s="1438"/>
      <c r="HI104" s="1416"/>
      <c r="HJ104" s="1417"/>
      <c r="HK104" s="1436"/>
      <c r="HL104" s="1436"/>
      <c r="HM104" s="1437"/>
      <c r="HN104" s="1438"/>
      <c r="HO104" s="1416"/>
      <c r="HP104" s="1417"/>
      <c r="HQ104" s="1436"/>
      <c r="HR104" s="1436"/>
      <c r="HS104" s="1437"/>
      <c r="HT104" s="1438"/>
      <c r="HU104" s="1416"/>
      <c r="HV104" s="1417"/>
      <c r="HW104" s="1436"/>
      <c r="HX104" s="1436"/>
      <c r="HY104" s="1437"/>
      <c r="HZ104" s="1438"/>
      <c r="IA104" s="1416"/>
      <c r="IB104" s="1417"/>
      <c r="IC104" s="1436"/>
      <c r="ID104" s="1436"/>
      <c r="IE104" s="1437"/>
      <c r="IF104" s="1438"/>
      <c r="IG104" s="1416"/>
      <c r="IH104" s="1417"/>
      <c r="II104" s="1436"/>
      <c r="IJ104" s="1436"/>
      <c r="IK104" s="1437"/>
      <c r="IL104" s="1438"/>
      <c r="IM104" s="1416"/>
      <c r="IN104" s="1417"/>
      <c r="IO104" s="1436"/>
      <c r="IP104" s="1436"/>
      <c r="IQ104" s="1437"/>
      <c r="IR104" s="1438"/>
      <c r="IS104" s="1416"/>
      <c r="IT104" s="1417"/>
      <c r="IU104" s="1436"/>
      <c r="IV104" s="1436"/>
      <c r="IW104" s="1437"/>
      <c r="IX104" s="1438"/>
      <c r="IY104" s="1416"/>
      <c r="IZ104" s="1417"/>
      <c r="JA104" s="1436"/>
      <c r="JB104" s="1436"/>
      <c r="JC104" s="1437"/>
      <c r="JD104" s="1438"/>
      <c r="JE104" s="1416"/>
      <c r="JF104" s="1417"/>
      <c r="JG104" s="1436"/>
      <c r="JH104" s="1436"/>
      <c r="JI104" s="1437"/>
      <c r="JJ104" s="1438"/>
      <c r="JK104" s="1416"/>
      <c r="JL104" s="1417"/>
      <c r="JM104" s="1436"/>
      <c r="JN104" s="1436"/>
      <c r="JO104" s="1437"/>
      <c r="JP104" s="1438"/>
      <c r="JQ104" s="1416"/>
      <c r="JR104" s="1417"/>
      <c r="JS104" s="1436"/>
      <c r="JT104" s="1436"/>
      <c r="JU104" s="1437"/>
      <c r="JV104" s="1438"/>
      <c r="JW104" s="1416"/>
      <c r="JX104" s="1417"/>
      <c r="JY104" s="1436"/>
      <c r="JZ104" s="1436"/>
      <c r="KA104" s="1437"/>
      <c r="KB104" s="1438"/>
      <c r="KC104" s="1416"/>
      <c r="KD104" s="1417"/>
      <c r="KE104" s="1436"/>
      <c r="KF104" s="1436"/>
      <c r="KG104" s="1437"/>
      <c r="KH104" s="1438"/>
      <c r="KI104" s="1416"/>
      <c r="KJ104" s="1417"/>
      <c r="KK104" s="1436"/>
      <c r="KL104" s="1436"/>
      <c r="KM104" s="1437"/>
      <c r="KN104" s="1438"/>
      <c r="KO104" s="1416"/>
      <c r="KP104" s="1417"/>
      <c r="KQ104" s="1436"/>
      <c r="KR104" s="1436"/>
      <c r="KS104" s="1437"/>
      <c r="KT104" s="1438"/>
      <c r="KU104" s="1416"/>
      <c r="KV104" s="1417"/>
      <c r="KW104" s="1436"/>
      <c r="KX104" s="1436"/>
      <c r="KY104" s="1437"/>
      <c r="KZ104" s="1438"/>
      <c r="LA104" s="1416"/>
      <c r="LB104" s="1417"/>
      <c r="LC104" s="1436"/>
      <c r="LD104" s="1436"/>
      <c r="LE104" s="1437"/>
      <c r="LF104" s="1438"/>
      <c r="LG104" s="1416"/>
      <c r="LH104" s="1417"/>
      <c r="LI104" s="1436"/>
      <c r="LJ104" s="1436"/>
      <c r="LK104" s="1437"/>
      <c r="LL104" s="1438"/>
      <c r="LM104" s="1416"/>
      <c r="LN104" s="1417"/>
      <c r="LO104" s="1436"/>
      <c r="LP104" s="1436"/>
      <c r="LQ104" s="1437"/>
      <c r="LR104" s="1438"/>
      <c r="LS104" s="1416"/>
      <c r="LT104" s="1417"/>
      <c r="LU104" s="1436"/>
      <c r="LV104" s="1436"/>
      <c r="LW104" s="1437"/>
      <c r="LX104" s="1438"/>
      <c r="LY104" s="1416"/>
      <c r="LZ104" s="1417"/>
      <c r="MA104" s="1436"/>
      <c r="MB104" s="1436"/>
      <c r="MC104" s="1437"/>
      <c r="MD104" s="1438"/>
      <c r="ME104" s="1416"/>
      <c r="MF104" s="1417"/>
      <c r="MG104" s="1436"/>
      <c r="MH104" s="1436"/>
      <c r="MI104" s="1437"/>
      <c r="MJ104" s="1438"/>
      <c r="MK104" s="1416"/>
      <c r="ML104" s="1417"/>
      <c r="MM104" s="1436"/>
      <c r="MN104" s="1436"/>
      <c r="MO104" s="1437"/>
      <c r="MP104" s="1438"/>
      <c r="MQ104" s="1416"/>
      <c r="MR104" s="1417"/>
      <c r="MS104" s="1436"/>
      <c r="MT104" s="1436"/>
      <c r="MU104" s="1437"/>
      <c r="MV104" s="1438"/>
      <c r="MW104" s="1416"/>
      <c r="MX104" s="1417"/>
      <c r="MY104" s="1436"/>
      <c r="MZ104" s="1436"/>
      <c r="NA104" s="1437"/>
      <c r="NB104" s="1438"/>
      <c r="NC104" s="1416"/>
      <c r="ND104" s="1417"/>
      <c r="NE104" s="1436"/>
      <c r="NF104" s="1436"/>
      <c r="NG104" s="1437"/>
      <c r="NH104" s="1438"/>
      <c r="NI104" s="1416"/>
      <c r="NJ104" s="1417"/>
      <c r="NK104" s="1436"/>
      <c r="NL104" s="1436"/>
      <c r="NM104" s="1437"/>
      <c r="NN104" s="1438"/>
      <c r="NO104" s="1416"/>
      <c r="NP104" s="1417"/>
      <c r="NQ104" s="1436"/>
      <c r="NR104" s="1436"/>
      <c r="NS104" s="1437"/>
      <c r="NT104" s="1438"/>
      <c r="NU104" s="1416"/>
      <c r="NV104" s="1417"/>
      <c r="NW104" s="1436"/>
      <c r="NX104" s="1436"/>
      <c r="NY104" s="1437"/>
      <c r="NZ104" s="1438"/>
      <c r="OA104" s="1416"/>
      <c r="OB104" s="1417"/>
      <c r="OC104" s="1436"/>
      <c r="OD104" s="1436"/>
      <c r="OE104" s="1437"/>
      <c r="OF104" s="1438"/>
      <c r="OG104" s="1416"/>
      <c r="OH104" s="1417"/>
      <c r="OI104" s="1436"/>
      <c r="OJ104" s="1436"/>
      <c r="OK104" s="1437"/>
      <c r="OL104" s="1438"/>
      <c r="OM104" s="1416"/>
      <c r="ON104" s="1417"/>
      <c r="OO104" s="1436"/>
      <c r="OP104" s="1436"/>
      <c r="OQ104" s="1437"/>
      <c r="OR104" s="1438"/>
      <c r="OS104" s="1416"/>
      <c r="OT104" s="1417"/>
      <c r="OU104" s="1436"/>
      <c r="OV104" s="1436"/>
      <c r="OW104" s="1437"/>
      <c r="OX104" s="1438"/>
      <c r="OY104" s="1416"/>
      <c r="OZ104" s="1417"/>
      <c r="PA104" s="1436"/>
      <c r="PB104" s="1436"/>
      <c r="PC104" s="1437"/>
      <c r="PD104" s="1438"/>
      <c r="PE104" s="1416"/>
      <c r="PF104" s="1417"/>
      <c r="PG104" s="1436"/>
      <c r="PH104" s="1436"/>
      <c r="PI104" s="1437"/>
      <c r="PJ104" s="1438"/>
      <c r="PK104" s="1416"/>
      <c r="PL104" s="1417"/>
      <c r="PM104" s="1436"/>
      <c r="PN104" s="1436"/>
      <c r="PO104" s="1437"/>
      <c r="PP104" s="1438"/>
      <c r="PQ104" s="1416"/>
      <c r="PR104" s="1417"/>
      <c r="PS104" s="1436"/>
      <c r="PT104" s="1436"/>
      <c r="PU104" s="1437"/>
      <c r="PV104" s="1438"/>
      <c r="PW104" s="1416"/>
      <c r="PX104" s="1417"/>
      <c r="PY104" s="1436"/>
      <c r="PZ104" s="1436"/>
      <c r="QA104" s="1437"/>
      <c r="QB104" s="1438"/>
      <c r="QC104" s="1416"/>
      <c r="QD104" s="1417"/>
      <c r="QE104" s="1436"/>
      <c r="QF104" s="1436"/>
      <c r="QG104" s="1437"/>
      <c r="QH104" s="1438"/>
      <c r="QI104" s="1416"/>
      <c r="QJ104" s="1417"/>
      <c r="QK104" s="1436"/>
      <c r="QL104" s="1436"/>
      <c r="QM104" s="1437"/>
      <c r="QN104" s="1438"/>
      <c r="QO104" s="1416"/>
      <c r="QP104" s="1417"/>
      <c r="QQ104" s="1436"/>
      <c r="QR104" s="1436"/>
      <c r="QS104" s="1437"/>
      <c r="QT104" s="1438"/>
      <c r="QU104" s="1416"/>
      <c r="QV104" s="1417"/>
      <c r="QW104" s="1436"/>
      <c r="QX104" s="1436"/>
      <c r="QY104" s="1437"/>
      <c r="QZ104" s="1438"/>
      <c r="RA104" s="1416"/>
      <c r="RB104" s="1417"/>
      <c r="RC104" s="1436"/>
      <c r="RD104" s="1436"/>
      <c r="RE104" s="1437"/>
      <c r="RF104" s="1438"/>
      <c r="RG104" s="1416"/>
      <c r="RH104" s="1417"/>
      <c r="RI104" s="1436"/>
      <c r="RJ104" s="1436"/>
      <c r="RK104" s="1437"/>
      <c r="RL104" s="1438"/>
      <c r="RM104" s="1416"/>
      <c r="RN104" s="1417"/>
      <c r="RO104" s="1436"/>
      <c r="RP104" s="1436"/>
      <c r="RQ104" s="1437"/>
      <c r="RR104" s="1438"/>
      <c r="RS104" s="1416"/>
      <c r="RT104" s="1417"/>
      <c r="RU104" s="1436"/>
      <c r="RV104" s="1436"/>
      <c r="RW104" s="1437"/>
      <c r="RX104" s="1438"/>
      <c r="RY104" s="1416"/>
      <c r="RZ104" s="1417"/>
      <c r="SA104" s="1436"/>
      <c r="SB104" s="1436"/>
      <c r="SC104" s="1437"/>
      <c r="SD104" s="1438"/>
      <c r="SE104" s="1416"/>
      <c r="SF104" s="1417"/>
      <c r="SG104" s="1436"/>
      <c r="SH104" s="1436"/>
      <c r="SI104" s="1437"/>
      <c r="SJ104" s="1438"/>
      <c r="SK104" s="1416"/>
      <c r="SL104" s="1417"/>
      <c r="SM104" s="1436"/>
      <c r="SN104" s="1436"/>
      <c r="SO104" s="1437"/>
      <c r="SP104" s="1438"/>
      <c r="SQ104" s="1416"/>
      <c r="SR104" s="1417"/>
      <c r="SS104" s="1436"/>
      <c r="ST104" s="1436"/>
      <c r="SU104" s="1437"/>
      <c r="SV104" s="1438"/>
      <c r="SW104" s="1416"/>
      <c r="SX104" s="1417"/>
      <c r="SY104" s="1436"/>
      <c r="SZ104" s="1436"/>
      <c r="TA104" s="1437"/>
      <c r="TB104" s="1438"/>
      <c r="TC104" s="1416"/>
      <c r="TD104" s="1417"/>
      <c r="TE104" s="1436"/>
      <c r="TF104" s="1436"/>
      <c r="TG104" s="1437"/>
      <c r="TH104" s="1438"/>
      <c r="TI104" s="1416"/>
      <c r="TJ104" s="1417"/>
      <c r="TK104" s="1436"/>
      <c r="TL104" s="1436"/>
      <c r="TM104" s="1437"/>
      <c r="TN104" s="1438"/>
      <c r="TO104" s="1416"/>
      <c r="TP104" s="1417"/>
      <c r="TQ104" s="1436"/>
      <c r="TR104" s="1436"/>
      <c r="TS104" s="1437"/>
      <c r="TT104" s="1438"/>
      <c r="TU104" s="1416"/>
      <c r="TV104" s="1417"/>
      <c r="TW104" s="1436"/>
      <c r="TX104" s="1436"/>
      <c r="TY104" s="1437"/>
      <c r="TZ104" s="1438"/>
      <c r="UA104" s="1416"/>
      <c r="UB104" s="1417"/>
      <c r="UC104" s="1436"/>
      <c r="UD104" s="1436"/>
      <c r="UE104" s="1437"/>
      <c r="UF104" s="1438"/>
      <c r="UG104" s="1416"/>
      <c r="UH104" s="1417"/>
      <c r="UI104" s="1436"/>
      <c r="UJ104" s="1436"/>
      <c r="UK104" s="1437"/>
      <c r="UL104" s="1438"/>
      <c r="UM104" s="1416"/>
      <c r="UN104" s="1417"/>
      <c r="UO104" s="1436"/>
      <c r="UP104" s="1436"/>
      <c r="UQ104" s="1437"/>
      <c r="UR104" s="1438"/>
      <c r="US104" s="1416"/>
      <c r="UT104" s="1417"/>
      <c r="UU104" s="1436"/>
      <c r="UV104" s="1436"/>
      <c r="UW104" s="1437"/>
      <c r="UX104" s="1438"/>
      <c r="UY104" s="1416"/>
      <c r="UZ104" s="1417"/>
      <c r="VA104" s="1436"/>
      <c r="VB104" s="1436"/>
      <c r="VC104" s="1437"/>
      <c r="VD104" s="1438"/>
      <c r="VE104" s="1416"/>
      <c r="VF104" s="1417"/>
      <c r="VG104" s="1436"/>
      <c r="VH104" s="1436"/>
      <c r="VI104" s="1437"/>
      <c r="VJ104" s="1438"/>
      <c r="VK104" s="1416"/>
      <c r="VL104" s="1417"/>
      <c r="VM104" s="1436"/>
      <c r="VN104" s="1436"/>
      <c r="VO104" s="1437"/>
      <c r="VP104" s="1438"/>
      <c r="VQ104" s="1416"/>
      <c r="VR104" s="1417"/>
      <c r="VS104" s="1436"/>
      <c r="VT104" s="1436"/>
      <c r="VU104" s="1437"/>
      <c r="VV104" s="1438"/>
      <c r="VW104" s="1416"/>
      <c r="VX104" s="1417"/>
      <c r="VY104" s="1436"/>
      <c r="VZ104" s="1436"/>
      <c r="WA104" s="1437"/>
      <c r="WB104" s="1438"/>
      <c r="WC104" s="1416"/>
      <c r="WD104" s="1417"/>
      <c r="WE104" s="1436"/>
      <c r="WF104" s="1436"/>
      <c r="WG104" s="1437"/>
      <c r="WH104" s="1438"/>
      <c r="WI104" s="1416"/>
      <c r="WJ104" s="1417"/>
      <c r="WK104" s="1436"/>
      <c r="WL104" s="1436"/>
      <c r="WM104" s="1437"/>
      <c r="WN104" s="1438"/>
      <c r="WO104" s="1416"/>
      <c r="WP104" s="1417"/>
      <c r="WQ104" s="1436"/>
      <c r="WR104" s="1436"/>
      <c r="WS104" s="1437"/>
      <c r="WT104" s="1438"/>
      <c r="WU104" s="1416"/>
      <c r="WV104" s="1417"/>
      <c r="WW104" s="1436"/>
      <c r="WX104" s="1436"/>
      <c r="WY104" s="1437"/>
      <c r="WZ104" s="1438"/>
      <c r="XA104" s="1416"/>
      <c r="XB104" s="1417"/>
      <c r="XC104" s="1436"/>
      <c r="XD104" s="1436"/>
      <c r="XE104" s="1437"/>
      <c r="XF104" s="1438"/>
      <c r="XG104" s="1416"/>
      <c r="XH104" s="1417"/>
      <c r="XI104" s="1436"/>
      <c r="XJ104" s="1436"/>
      <c r="XK104" s="1437"/>
      <c r="XL104" s="1438"/>
      <c r="XM104" s="1416"/>
      <c r="XN104" s="1417"/>
      <c r="XO104" s="1436"/>
      <c r="XP104" s="1436"/>
      <c r="XQ104" s="1437"/>
      <c r="XR104" s="1438"/>
      <c r="XS104" s="1416"/>
      <c r="XT104" s="1417"/>
      <c r="XU104" s="1436"/>
      <c r="XV104" s="1436"/>
      <c r="XW104" s="1437"/>
      <c r="XX104" s="1438"/>
      <c r="XY104" s="1416"/>
      <c r="XZ104" s="1417"/>
      <c r="YA104" s="1436"/>
      <c r="YB104" s="1436"/>
      <c r="YC104" s="1437"/>
      <c r="YD104" s="1438"/>
      <c r="YE104" s="1416"/>
      <c r="YF104" s="1417"/>
      <c r="YG104" s="1436"/>
      <c r="YH104" s="1436"/>
      <c r="YI104" s="1437"/>
      <c r="YJ104" s="1438"/>
      <c r="YK104" s="1416"/>
      <c r="YL104" s="1417"/>
      <c r="YM104" s="1436"/>
      <c r="YN104" s="1436"/>
      <c r="YO104" s="1437"/>
      <c r="YP104" s="1438"/>
      <c r="YQ104" s="1416"/>
      <c r="YR104" s="1417"/>
      <c r="YS104" s="1436"/>
      <c r="YT104" s="1436"/>
      <c r="YU104" s="1437"/>
      <c r="YV104" s="1438"/>
      <c r="YW104" s="1416"/>
      <c r="YX104" s="1417"/>
      <c r="YY104" s="1436"/>
      <c r="YZ104" s="1436"/>
      <c r="ZA104" s="1437"/>
      <c r="ZB104" s="1438"/>
      <c r="ZC104" s="1416"/>
      <c r="ZD104" s="1417"/>
      <c r="ZE104" s="1436"/>
      <c r="ZF104" s="1436"/>
      <c r="ZG104" s="1437"/>
      <c r="ZH104" s="1438"/>
      <c r="ZI104" s="1416"/>
      <c r="ZJ104" s="1417"/>
      <c r="ZK104" s="1436"/>
      <c r="ZL104" s="1436"/>
      <c r="ZM104" s="1437"/>
      <c r="ZN104" s="1438"/>
      <c r="ZO104" s="1416"/>
      <c r="ZP104" s="1417"/>
      <c r="ZQ104" s="1436"/>
      <c r="ZR104" s="1436"/>
      <c r="ZS104" s="1437"/>
      <c r="ZT104" s="1438"/>
      <c r="ZU104" s="1416"/>
      <c r="ZV104" s="1417"/>
      <c r="ZW104" s="1436"/>
      <c r="ZX104" s="1436"/>
      <c r="ZY104" s="1437"/>
      <c r="ZZ104" s="1438"/>
      <c r="AAA104" s="1416"/>
      <c r="AAB104" s="1417"/>
      <c r="AAC104" s="1436"/>
      <c r="AAD104" s="1436"/>
      <c r="AAE104" s="1437"/>
      <c r="AAF104" s="1438"/>
      <c r="AAG104" s="1416"/>
      <c r="AAH104" s="1417"/>
      <c r="AAI104" s="1436"/>
      <c r="AAJ104" s="1436"/>
      <c r="AAK104" s="1437"/>
      <c r="AAL104" s="1438"/>
      <c r="AAM104" s="1416"/>
      <c r="AAN104" s="1417"/>
      <c r="AAO104" s="1436"/>
      <c r="AAP104" s="1436"/>
      <c r="AAQ104" s="1437"/>
      <c r="AAR104" s="1438"/>
      <c r="AAS104" s="1416"/>
      <c r="AAT104" s="1417"/>
      <c r="AAU104" s="1436"/>
      <c r="AAV104" s="1436"/>
      <c r="AAW104" s="1437"/>
      <c r="AAX104" s="1438"/>
      <c r="AAY104" s="1416"/>
      <c r="AAZ104" s="1417"/>
      <c r="ABA104" s="1436"/>
      <c r="ABB104" s="1436"/>
      <c r="ABC104" s="1437"/>
      <c r="ABD104" s="1438"/>
      <c r="ABE104" s="1416"/>
      <c r="ABF104" s="1417"/>
      <c r="ABG104" s="1436"/>
      <c r="ABH104" s="1436"/>
      <c r="ABI104" s="1437"/>
      <c r="ABJ104" s="1438"/>
      <c r="ABK104" s="1416"/>
      <c r="ABL104" s="1417"/>
      <c r="ABM104" s="1436"/>
      <c r="ABN104" s="1436"/>
      <c r="ABO104" s="1437"/>
      <c r="ABP104" s="1438"/>
      <c r="ABQ104" s="1416"/>
      <c r="ABR104" s="1417"/>
      <c r="ABS104" s="1436"/>
      <c r="ABT104" s="1436"/>
      <c r="ABU104" s="1437"/>
      <c r="ABV104" s="1438"/>
      <c r="ABW104" s="1416"/>
      <c r="ABX104" s="1417"/>
      <c r="ABY104" s="1436"/>
      <c r="ABZ104" s="1436"/>
      <c r="ACA104" s="1437"/>
      <c r="ACB104" s="1438"/>
      <c r="ACC104" s="1416"/>
      <c r="ACD104" s="1417"/>
      <c r="ACE104" s="1436"/>
      <c r="ACF104" s="1436"/>
      <c r="ACG104" s="1437"/>
      <c r="ACH104" s="1438"/>
      <c r="ACI104" s="1416"/>
      <c r="ACJ104" s="1417"/>
      <c r="ACK104" s="1436"/>
      <c r="ACL104" s="1436"/>
      <c r="ACM104" s="1437"/>
      <c r="ACN104" s="1438"/>
      <c r="ACO104" s="1416"/>
      <c r="ACP104" s="1417"/>
      <c r="ACQ104" s="1436"/>
      <c r="ACR104" s="1436"/>
      <c r="ACS104" s="1437"/>
      <c r="ACT104" s="1438"/>
      <c r="ACU104" s="1416"/>
      <c r="ACV104" s="1417"/>
      <c r="ACW104" s="1436"/>
      <c r="ACX104" s="1436"/>
      <c r="ACY104" s="1437"/>
      <c r="ACZ104" s="1438"/>
      <c r="ADA104" s="1416"/>
      <c r="ADB104" s="1417"/>
      <c r="ADC104" s="1436"/>
      <c r="ADD104" s="1436"/>
      <c r="ADE104" s="1437"/>
      <c r="ADF104" s="1438"/>
      <c r="ADG104" s="1416"/>
      <c r="ADH104" s="1417"/>
      <c r="ADI104" s="1436"/>
      <c r="ADJ104" s="1436"/>
      <c r="ADK104" s="1437"/>
      <c r="ADL104" s="1438"/>
      <c r="ADM104" s="1416"/>
      <c r="ADN104" s="1417"/>
      <c r="ADO104" s="1436"/>
      <c r="ADP104" s="1436"/>
      <c r="ADQ104" s="1437"/>
      <c r="ADR104" s="1438"/>
      <c r="ADS104" s="1416"/>
      <c r="ADT104" s="1417"/>
      <c r="ADU104" s="1436"/>
      <c r="ADV104" s="1436"/>
      <c r="ADW104" s="1437"/>
      <c r="ADX104" s="1438"/>
      <c r="ADY104" s="1416"/>
      <c r="ADZ104" s="1417"/>
      <c r="AEA104" s="1436"/>
      <c r="AEB104" s="1436"/>
      <c r="AEC104" s="1437"/>
      <c r="AED104" s="1438"/>
      <c r="AEE104" s="1416"/>
      <c r="AEF104" s="1417"/>
      <c r="AEG104" s="1436"/>
      <c r="AEH104" s="1436"/>
      <c r="AEI104" s="1437"/>
      <c r="AEJ104" s="1438"/>
      <c r="AEK104" s="1416"/>
      <c r="AEL104" s="1417"/>
      <c r="AEM104" s="1436"/>
      <c r="AEN104" s="1436"/>
      <c r="AEO104" s="1437"/>
      <c r="AEP104" s="1438"/>
      <c r="AEQ104" s="1416"/>
      <c r="AER104" s="1417"/>
      <c r="AES104" s="1436"/>
      <c r="AET104" s="1436"/>
      <c r="AEU104" s="1437"/>
      <c r="AEV104" s="1438"/>
      <c r="AEW104" s="1416"/>
      <c r="AEX104" s="1417"/>
      <c r="AEY104" s="1436"/>
      <c r="AEZ104" s="1436"/>
      <c r="AFA104" s="1437"/>
      <c r="AFB104" s="1438"/>
      <c r="AFC104" s="1416"/>
      <c r="AFD104" s="1417"/>
      <c r="AFE104" s="1436"/>
      <c r="AFF104" s="1436"/>
      <c r="AFG104" s="1437"/>
      <c r="AFH104" s="1438"/>
      <c r="AFI104" s="1416"/>
      <c r="AFJ104" s="1417"/>
      <c r="AFK104" s="1436"/>
      <c r="AFL104" s="1436"/>
      <c r="AFM104" s="1437"/>
      <c r="AFN104" s="1438"/>
      <c r="AFO104" s="1416"/>
      <c r="AFP104" s="1417"/>
      <c r="AFQ104" s="1436"/>
      <c r="AFR104" s="1436"/>
      <c r="AFS104" s="1437"/>
      <c r="AFT104" s="1438"/>
      <c r="AFU104" s="1416"/>
      <c r="AFV104" s="1417"/>
      <c r="AFW104" s="1436"/>
      <c r="AFX104" s="1436"/>
      <c r="AFY104" s="1437"/>
      <c r="AFZ104" s="1438"/>
      <c r="AGA104" s="1416"/>
      <c r="AGB104" s="1417"/>
      <c r="AGC104" s="1436"/>
      <c r="AGD104" s="1436"/>
      <c r="AGE104" s="1437"/>
      <c r="AGF104" s="1438"/>
      <c r="AGG104" s="1416"/>
      <c r="AGH104" s="1417"/>
      <c r="AGI104" s="1436"/>
      <c r="AGJ104" s="1436"/>
      <c r="AGK104" s="1437"/>
      <c r="AGL104" s="1438"/>
      <c r="AGM104" s="1416"/>
      <c r="AGN104" s="1417"/>
      <c r="AGO104" s="1436"/>
      <c r="AGP104" s="1436"/>
      <c r="AGQ104" s="1437"/>
      <c r="AGR104" s="1438"/>
      <c r="AGS104" s="1416"/>
      <c r="AGT104" s="1417"/>
      <c r="AGU104" s="1436"/>
      <c r="AGV104" s="1436"/>
      <c r="AGW104" s="1437"/>
      <c r="AGX104" s="1438"/>
      <c r="AGY104" s="1416"/>
      <c r="AGZ104" s="1417"/>
      <c r="AHA104" s="1436"/>
      <c r="AHB104" s="1436"/>
      <c r="AHC104" s="1437"/>
      <c r="AHD104" s="1438"/>
      <c r="AHE104" s="1416"/>
      <c r="AHF104" s="1417"/>
      <c r="AHG104" s="1436"/>
      <c r="AHH104" s="1436"/>
      <c r="AHI104" s="1437"/>
      <c r="AHJ104" s="1438"/>
      <c r="AHK104" s="1416"/>
      <c r="AHL104" s="1417"/>
      <c r="AHM104" s="1436"/>
      <c r="AHN104" s="1436"/>
      <c r="AHO104" s="1437"/>
      <c r="AHP104" s="1438"/>
      <c r="AHQ104" s="1416"/>
      <c r="AHR104" s="1417"/>
      <c r="AHS104" s="1436"/>
      <c r="AHT104" s="1436"/>
      <c r="AHU104" s="1437"/>
      <c r="AHV104" s="1438"/>
      <c r="AHW104" s="1416"/>
      <c r="AHX104" s="1417"/>
      <c r="AHY104" s="1436"/>
      <c r="AHZ104" s="1436"/>
      <c r="AIA104" s="1437"/>
      <c r="AIB104" s="1438"/>
      <c r="AIC104" s="1416"/>
      <c r="AID104" s="1417"/>
      <c r="AIE104" s="1436"/>
      <c r="AIF104" s="1436"/>
      <c r="AIG104" s="1437"/>
      <c r="AIH104" s="1438"/>
      <c r="AII104" s="1416"/>
      <c r="AIJ104" s="1417"/>
      <c r="AIK104" s="1436"/>
      <c r="AIL104" s="1436"/>
      <c r="AIM104" s="1437"/>
      <c r="AIN104" s="1438"/>
      <c r="AIO104" s="1416"/>
      <c r="AIP104" s="1417"/>
      <c r="AIQ104" s="1436"/>
      <c r="AIR104" s="1436"/>
      <c r="AIS104" s="1437"/>
      <c r="AIT104" s="1438"/>
      <c r="AIU104" s="1416"/>
      <c r="AIV104" s="1417"/>
      <c r="AIW104" s="1436"/>
      <c r="AIX104" s="1436"/>
      <c r="AIY104" s="1437"/>
      <c r="AIZ104" s="1438"/>
      <c r="AJA104" s="1416"/>
      <c r="AJB104" s="1417"/>
      <c r="AJC104" s="1436"/>
      <c r="AJD104" s="1436"/>
      <c r="AJE104" s="1437"/>
      <c r="AJF104" s="1438"/>
      <c r="AJG104" s="1416"/>
      <c r="AJH104" s="1417"/>
      <c r="AJI104" s="1436"/>
      <c r="AJJ104" s="1436"/>
      <c r="AJK104" s="1437"/>
      <c r="AJL104" s="1438"/>
      <c r="AJM104" s="1416"/>
      <c r="AJN104" s="1417"/>
      <c r="AJO104" s="1436"/>
      <c r="AJP104" s="1436"/>
      <c r="AJQ104" s="1437"/>
      <c r="AJR104" s="1438"/>
      <c r="AJS104" s="1416"/>
      <c r="AJT104" s="1417"/>
      <c r="AJU104" s="1436"/>
      <c r="AJV104" s="1436"/>
      <c r="AJW104" s="1437"/>
      <c r="AJX104" s="1438"/>
      <c r="AJY104" s="1416"/>
      <c r="AJZ104" s="1417"/>
      <c r="AKA104" s="1436"/>
      <c r="AKB104" s="1436"/>
      <c r="AKC104" s="1437"/>
      <c r="AKD104" s="1438"/>
      <c r="AKE104" s="1416"/>
      <c r="AKF104" s="1417"/>
      <c r="AKG104" s="1436"/>
      <c r="AKH104" s="1436"/>
      <c r="AKI104" s="1437"/>
      <c r="AKJ104" s="1438"/>
      <c r="AKK104" s="1416"/>
      <c r="AKL104" s="1417"/>
      <c r="AKM104" s="1436"/>
      <c r="AKN104" s="1436"/>
      <c r="AKO104" s="1437"/>
      <c r="AKP104" s="1438"/>
      <c r="AKQ104" s="1416"/>
      <c r="AKR104" s="1417"/>
      <c r="AKS104" s="1436"/>
      <c r="AKT104" s="1436"/>
      <c r="AKU104" s="1437"/>
      <c r="AKV104" s="1438"/>
      <c r="AKW104" s="1416"/>
      <c r="AKX104" s="1417"/>
      <c r="AKY104" s="1436"/>
      <c r="AKZ104" s="1436"/>
      <c r="ALA104" s="1437"/>
      <c r="ALB104" s="1438"/>
      <c r="ALC104" s="1416"/>
      <c r="ALD104" s="1417"/>
      <c r="ALE104" s="1436"/>
      <c r="ALF104" s="1436"/>
      <c r="ALG104" s="1437"/>
      <c r="ALH104" s="1438"/>
      <c r="ALI104" s="1416"/>
      <c r="ALJ104" s="1417"/>
      <c r="ALK104" s="1436"/>
      <c r="ALL104" s="1436"/>
      <c r="ALM104" s="1437"/>
      <c r="ALN104" s="1438"/>
      <c r="ALO104" s="1416"/>
      <c r="ALP104" s="1417"/>
      <c r="ALQ104" s="1436"/>
      <c r="ALR104" s="1436"/>
      <c r="ALS104" s="1437"/>
      <c r="ALT104" s="1438"/>
      <c r="ALU104" s="1416"/>
      <c r="ALV104" s="1417"/>
      <c r="ALW104" s="1436"/>
      <c r="ALX104" s="1436"/>
      <c r="ALY104" s="1437"/>
      <c r="ALZ104" s="1438"/>
      <c r="AMA104" s="1416"/>
      <c r="AMB104" s="1417"/>
      <c r="AMC104" s="1436"/>
      <c r="AMD104" s="1436"/>
      <c r="AME104" s="1437"/>
      <c r="AMF104" s="1438"/>
      <c r="AMG104" s="1416"/>
      <c r="AMH104" s="1417"/>
      <c r="AMI104" s="1436"/>
      <c r="AMJ104" s="1436"/>
      <c r="AMK104" s="1437"/>
      <c r="AML104" s="1438"/>
      <c r="AMM104" s="1416"/>
      <c r="AMN104" s="1417"/>
      <c r="AMO104" s="1436"/>
      <c r="AMP104" s="1436"/>
      <c r="AMQ104" s="1437"/>
      <c r="AMR104" s="1438"/>
      <c r="AMS104" s="1416"/>
      <c r="AMT104" s="1417"/>
      <c r="AMU104" s="1436"/>
      <c r="AMV104" s="1436"/>
      <c r="AMW104" s="1437"/>
      <c r="AMX104" s="1438"/>
      <c r="AMY104" s="1416"/>
      <c r="AMZ104" s="1417"/>
      <c r="ANA104" s="1436"/>
      <c r="ANB104" s="1436"/>
      <c r="ANC104" s="1437"/>
      <c r="AND104" s="1438"/>
      <c r="ANE104" s="1416"/>
      <c r="ANF104" s="1417"/>
      <c r="ANG104" s="1436"/>
      <c r="ANH104" s="1436"/>
      <c r="ANI104" s="1437"/>
      <c r="ANJ104" s="1438"/>
      <c r="ANK104" s="1416"/>
      <c r="ANL104" s="1417"/>
      <c r="ANM104" s="1436"/>
      <c r="ANN104" s="1436"/>
      <c r="ANO104" s="1437"/>
      <c r="ANP104" s="1438"/>
      <c r="ANQ104" s="1416"/>
      <c r="ANR104" s="1417"/>
      <c r="ANS104" s="1436"/>
      <c r="ANT104" s="1436"/>
      <c r="ANU104" s="1437"/>
      <c r="ANV104" s="1438"/>
      <c r="ANW104" s="1416"/>
      <c r="ANX104" s="1417"/>
      <c r="ANY104" s="1436"/>
      <c r="ANZ104" s="1436"/>
      <c r="AOA104" s="1437"/>
      <c r="AOB104" s="1438"/>
      <c r="AOC104" s="1416"/>
      <c r="AOD104" s="1417"/>
      <c r="AOE104" s="1436"/>
      <c r="AOF104" s="1436"/>
      <c r="AOG104" s="1437"/>
      <c r="AOH104" s="1438"/>
      <c r="AOI104" s="1416"/>
      <c r="AOJ104" s="1417"/>
      <c r="AOK104" s="1436"/>
      <c r="AOL104" s="1436"/>
      <c r="AOM104" s="1437"/>
      <c r="AON104" s="1438"/>
      <c r="AOO104" s="1416"/>
      <c r="AOP104" s="1417"/>
      <c r="AOQ104" s="1436"/>
      <c r="AOR104" s="1436"/>
      <c r="AOS104" s="1437"/>
      <c r="AOT104" s="1438"/>
      <c r="AOU104" s="1416"/>
      <c r="AOV104" s="1417"/>
      <c r="AOW104" s="1436"/>
      <c r="AOX104" s="1436"/>
      <c r="AOY104" s="1437"/>
      <c r="AOZ104" s="1438"/>
      <c r="APA104" s="1416"/>
      <c r="APB104" s="1417"/>
      <c r="APC104" s="1436"/>
      <c r="APD104" s="1436"/>
      <c r="APE104" s="1437"/>
      <c r="APF104" s="1438"/>
      <c r="APG104" s="1416"/>
      <c r="APH104" s="1417"/>
      <c r="API104" s="1436"/>
      <c r="APJ104" s="1436"/>
      <c r="APK104" s="1437"/>
      <c r="APL104" s="1438"/>
      <c r="APM104" s="1416"/>
      <c r="APN104" s="1417"/>
      <c r="APO104" s="1436"/>
      <c r="APP104" s="1436"/>
      <c r="APQ104" s="1437"/>
      <c r="APR104" s="1438"/>
      <c r="APS104" s="1416"/>
      <c r="APT104" s="1417"/>
      <c r="APU104" s="1436"/>
      <c r="APV104" s="1436"/>
      <c r="APW104" s="1437"/>
      <c r="APX104" s="1438"/>
      <c r="APY104" s="1416"/>
      <c r="APZ104" s="1417"/>
      <c r="AQA104" s="1436"/>
      <c r="AQB104" s="1436"/>
      <c r="AQC104" s="1437"/>
      <c r="AQD104" s="1438"/>
      <c r="AQE104" s="1416"/>
      <c r="AQF104" s="1417"/>
      <c r="AQG104" s="1436"/>
      <c r="AQH104" s="1436"/>
      <c r="AQI104" s="1437"/>
      <c r="AQJ104" s="1438"/>
      <c r="AQK104" s="1416"/>
      <c r="AQL104" s="1417"/>
      <c r="AQM104" s="1436"/>
      <c r="AQN104" s="1436"/>
      <c r="AQO104" s="1437"/>
      <c r="AQP104" s="1438"/>
      <c r="AQQ104" s="1416"/>
      <c r="AQR104" s="1417"/>
      <c r="AQS104" s="1436"/>
      <c r="AQT104" s="1436"/>
      <c r="AQU104" s="1437"/>
      <c r="AQV104" s="1438"/>
      <c r="AQW104" s="1416"/>
      <c r="AQX104" s="1417"/>
      <c r="AQY104" s="1436"/>
      <c r="AQZ104" s="1436"/>
      <c r="ARA104" s="1437"/>
      <c r="ARB104" s="1438"/>
      <c r="ARC104" s="1416"/>
      <c r="ARD104" s="1417"/>
      <c r="ARE104" s="1436"/>
      <c r="ARF104" s="1436"/>
      <c r="ARG104" s="1437"/>
      <c r="ARH104" s="1438"/>
      <c r="ARI104" s="1416"/>
      <c r="ARJ104" s="1417"/>
      <c r="ARK104" s="1436"/>
      <c r="ARL104" s="1436"/>
      <c r="ARM104" s="1437"/>
      <c r="ARN104" s="1438"/>
      <c r="ARO104" s="1416"/>
      <c r="ARP104" s="1417"/>
      <c r="ARQ104" s="1436"/>
      <c r="ARR104" s="1436"/>
      <c r="ARS104" s="1437"/>
      <c r="ART104" s="1438"/>
      <c r="ARU104" s="1416"/>
      <c r="ARV104" s="1417"/>
      <c r="ARW104" s="1436"/>
      <c r="ARX104" s="1436"/>
      <c r="ARY104" s="1437"/>
      <c r="ARZ104" s="1438"/>
      <c r="ASA104" s="1416"/>
      <c r="ASB104" s="1417"/>
      <c r="ASC104" s="1436"/>
      <c r="ASD104" s="1436"/>
      <c r="ASE104" s="1437"/>
      <c r="ASF104" s="1438"/>
      <c r="ASG104" s="1416"/>
      <c r="ASH104" s="1417"/>
      <c r="ASI104" s="1436"/>
      <c r="ASJ104" s="1436"/>
      <c r="ASK104" s="1437"/>
      <c r="ASL104" s="1438"/>
      <c r="ASM104" s="1416"/>
      <c r="ASN104" s="1417"/>
      <c r="ASO104" s="1436"/>
      <c r="ASP104" s="1436"/>
      <c r="ASQ104" s="1437"/>
      <c r="ASR104" s="1438"/>
      <c r="ASS104" s="1416"/>
      <c r="AST104" s="1417"/>
      <c r="ASU104" s="1436"/>
      <c r="ASV104" s="1436"/>
      <c r="ASW104" s="1437"/>
      <c r="ASX104" s="1438"/>
      <c r="ASY104" s="1416"/>
      <c r="ASZ104" s="1417"/>
      <c r="ATA104" s="1436"/>
      <c r="ATB104" s="1436"/>
      <c r="ATC104" s="1437"/>
      <c r="ATD104" s="1438"/>
      <c r="ATE104" s="1416"/>
      <c r="ATF104" s="1417"/>
      <c r="ATG104" s="1436"/>
      <c r="ATH104" s="1436"/>
      <c r="ATI104" s="1437"/>
      <c r="ATJ104" s="1438"/>
      <c r="ATK104" s="1416"/>
      <c r="ATL104" s="1417"/>
      <c r="ATM104" s="1436"/>
      <c r="ATN104" s="1436"/>
      <c r="ATO104" s="1437"/>
      <c r="ATP104" s="1438"/>
      <c r="ATQ104" s="1416"/>
      <c r="ATR104" s="1417"/>
      <c r="ATS104" s="1436"/>
      <c r="ATT104" s="1436"/>
      <c r="ATU104" s="1437"/>
      <c r="ATV104" s="1438"/>
      <c r="ATW104" s="1416"/>
      <c r="ATX104" s="1417"/>
      <c r="ATY104" s="1436"/>
      <c r="ATZ104" s="1436"/>
      <c r="AUA104" s="1437"/>
      <c r="AUB104" s="1438"/>
      <c r="AUC104" s="1416"/>
      <c r="AUD104" s="1417"/>
      <c r="AUE104" s="1436"/>
      <c r="AUF104" s="1436"/>
      <c r="AUG104" s="1437"/>
      <c r="AUH104" s="1438"/>
      <c r="AUI104" s="1416"/>
      <c r="AUJ104" s="1417"/>
      <c r="AUK104" s="1436"/>
      <c r="AUL104" s="1436"/>
      <c r="AUM104" s="1437"/>
      <c r="AUN104" s="1438"/>
      <c r="AUO104" s="1416"/>
      <c r="AUP104" s="1417"/>
      <c r="AUQ104" s="1436"/>
      <c r="AUR104" s="1436"/>
      <c r="AUS104" s="1437"/>
      <c r="AUT104" s="1438"/>
      <c r="AUU104" s="1416"/>
      <c r="AUV104" s="1417"/>
      <c r="AUW104" s="1436"/>
      <c r="AUX104" s="1436"/>
      <c r="AUY104" s="1437"/>
      <c r="AUZ104" s="1438"/>
      <c r="AVA104" s="1416"/>
      <c r="AVB104" s="1417"/>
      <c r="AVC104" s="1436"/>
      <c r="AVD104" s="1436"/>
      <c r="AVE104" s="1437"/>
      <c r="AVF104" s="1438"/>
      <c r="AVG104" s="1416"/>
      <c r="AVH104" s="1417"/>
      <c r="AVI104" s="1436"/>
      <c r="AVJ104" s="1436"/>
      <c r="AVK104" s="1437"/>
      <c r="AVL104" s="1438"/>
      <c r="AVM104" s="1416"/>
      <c r="AVN104" s="1417"/>
      <c r="AVO104" s="1436"/>
      <c r="AVP104" s="1436"/>
      <c r="AVQ104" s="1437"/>
      <c r="AVR104" s="1438"/>
      <c r="AVS104" s="1416"/>
      <c r="AVT104" s="1417"/>
      <c r="AVU104" s="1436"/>
      <c r="AVV104" s="1436"/>
      <c r="AVW104" s="1437"/>
      <c r="AVX104" s="1438"/>
      <c r="AVY104" s="1416"/>
      <c r="AVZ104" s="1417"/>
      <c r="AWA104" s="1436"/>
      <c r="AWB104" s="1436"/>
      <c r="AWC104" s="1437"/>
      <c r="AWD104" s="1438"/>
      <c r="AWE104" s="1416"/>
      <c r="AWF104" s="1417"/>
      <c r="AWG104" s="1436"/>
      <c r="AWH104" s="1436"/>
      <c r="AWI104" s="1437"/>
      <c r="AWJ104" s="1438"/>
      <c r="AWK104" s="1416"/>
      <c r="AWL104" s="1417"/>
      <c r="AWM104" s="1436"/>
      <c r="AWN104" s="1436"/>
      <c r="AWO104" s="1437"/>
      <c r="AWP104" s="1438"/>
      <c r="AWQ104" s="1416"/>
      <c r="AWR104" s="1417"/>
      <c r="AWS104" s="1436"/>
      <c r="AWT104" s="1436"/>
      <c r="AWU104" s="1437"/>
      <c r="AWV104" s="1438"/>
      <c r="AWW104" s="1416"/>
      <c r="AWX104" s="1417"/>
      <c r="AWY104" s="1436"/>
      <c r="AWZ104" s="1436"/>
      <c r="AXA104" s="1437"/>
      <c r="AXB104" s="1438"/>
      <c r="AXC104" s="1416"/>
      <c r="AXD104" s="1417"/>
      <c r="AXE104" s="1436"/>
      <c r="AXF104" s="1436"/>
      <c r="AXG104" s="1437"/>
      <c r="AXH104" s="1438"/>
      <c r="AXI104" s="1416"/>
      <c r="AXJ104" s="1417"/>
      <c r="AXK104" s="1436"/>
      <c r="AXL104" s="1436"/>
      <c r="AXM104" s="1437"/>
      <c r="AXN104" s="1438"/>
      <c r="AXO104" s="1416"/>
      <c r="AXP104" s="1417"/>
      <c r="AXQ104" s="1436"/>
      <c r="AXR104" s="1436"/>
      <c r="AXS104" s="1437"/>
      <c r="AXT104" s="1438"/>
      <c r="AXU104" s="1416"/>
      <c r="AXV104" s="1417"/>
      <c r="AXW104" s="1436"/>
      <c r="AXX104" s="1436"/>
      <c r="AXY104" s="1437"/>
      <c r="AXZ104" s="1438"/>
      <c r="AYA104" s="1416"/>
      <c r="AYB104" s="1417"/>
      <c r="AYC104" s="1436"/>
      <c r="AYD104" s="1436"/>
      <c r="AYE104" s="1437"/>
      <c r="AYF104" s="1438"/>
      <c r="AYG104" s="1416"/>
      <c r="AYH104" s="1417"/>
      <c r="AYI104" s="1436"/>
      <c r="AYJ104" s="1436"/>
      <c r="AYK104" s="1437"/>
      <c r="AYL104" s="1438"/>
      <c r="AYM104" s="1416"/>
      <c r="AYN104" s="1417"/>
      <c r="AYO104" s="1436"/>
      <c r="AYP104" s="1436"/>
      <c r="AYQ104" s="1437"/>
      <c r="AYR104" s="1438"/>
      <c r="AYS104" s="1416"/>
      <c r="AYT104" s="1417"/>
      <c r="AYU104" s="1436"/>
      <c r="AYV104" s="1436"/>
      <c r="AYW104" s="1437"/>
      <c r="AYX104" s="1438"/>
      <c r="AYY104" s="1416"/>
      <c r="AYZ104" s="1417"/>
      <c r="AZA104" s="1436"/>
      <c r="AZB104" s="1436"/>
      <c r="AZC104" s="1437"/>
      <c r="AZD104" s="1438"/>
      <c r="AZE104" s="1416"/>
      <c r="AZF104" s="1417"/>
      <c r="AZG104" s="1436"/>
      <c r="AZH104" s="1436"/>
      <c r="AZI104" s="1437"/>
      <c r="AZJ104" s="1438"/>
      <c r="AZK104" s="1416"/>
      <c r="AZL104" s="1417"/>
      <c r="AZM104" s="1436"/>
      <c r="AZN104" s="1436"/>
      <c r="AZO104" s="1437"/>
      <c r="AZP104" s="1438"/>
      <c r="AZQ104" s="1416"/>
      <c r="AZR104" s="1417"/>
      <c r="AZS104" s="1436"/>
      <c r="AZT104" s="1436"/>
      <c r="AZU104" s="1437"/>
      <c r="AZV104" s="1438"/>
      <c r="AZW104" s="1416"/>
      <c r="AZX104" s="1417"/>
      <c r="AZY104" s="1436"/>
      <c r="AZZ104" s="1436"/>
      <c r="BAA104" s="1437"/>
      <c r="BAB104" s="1438"/>
      <c r="BAC104" s="1416"/>
      <c r="BAD104" s="1417"/>
      <c r="BAE104" s="1436"/>
      <c r="BAF104" s="1436"/>
      <c r="BAG104" s="1437"/>
      <c r="BAH104" s="1438"/>
      <c r="BAI104" s="1416"/>
      <c r="BAJ104" s="1417"/>
      <c r="BAK104" s="1436"/>
      <c r="BAL104" s="1436"/>
      <c r="BAM104" s="1437"/>
      <c r="BAN104" s="1438"/>
      <c r="BAO104" s="1416"/>
      <c r="BAP104" s="1417"/>
      <c r="BAQ104" s="1436"/>
      <c r="BAR104" s="1436"/>
      <c r="BAS104" s="1437"/>
      <c r="BAT104" s="1438"/>
      <c r="BAU104" s="1416"/>
      <c r="BAV104" s="1417"/>
      <c r="BAW104" s="1436"/>
      <c r="BAX104" s="1436"/>
      <c r="BAY104" s="1437"/>
      <c r="BAZ104" s="1438"/>
      <c r="BBA104" s="1416"/>
      <c r="BBB104" s="1417"/>
      <c r="BBC104" s="1436"/>
      <c r="BBD104" s="1436"/>
      <c r="BBE104" s="1437"/>
      <c r="BBF104" s="1438"/>
      <c r="BBG104" s="1416"/>
      <c r="BBH104" s="1417"/>
      <c r="BBI104" s="1436"/>
      <c r="BBJ104" s="1436"/>
      <c r="BBK104" s="1437"/>
      <c r="BBL104" s="1438"/>
      <c r="BBM104" s="1416"/>
      <c r="BBN104" s="1417"/>
      <c r="BBO104" s="1436"/>
      <c r="BBP104" s="1436"/>
      <c r="BBQ104" s="1437"/>
      <c r="BBR104" s="1438"/>
      <c r="BBS104" s="1416"/>
      <c r="BBT104" s="1417"/>
      <c r="BBU104" s="1436"/>
      <c r="BBV104" s="1436"/>
      <c r="BBW104" s="1437"/>
      <c r="BBX104" s="1438"/>
      <c r="BBY104" s="1416"/>
      <c r="BBZ104" s="1417"/>
      <c r="BCA104" s="1436"/>
      <c r="BCB104" s="1436"/>
      <c r="BCC104" s="1437"/>
      <c r="BCD104" s="1438"/>
      <c r="BCE104" s="1416"/>
      <c r="BCF104" s="1417"/>
      <c r="BCG104" s="1436"/>
      <c r="BCH104" s="1436"/>
      <c r="BCI104" s="1437"/>
      <c r="BCJ104" s="1438"/>
      <c r="BCK104" s="1416"/>
      <c r="BCL104" s="1417"/>
      <c r="BCM104" s="1436"/>
      <c r="BCN104" s="1436"/>
      <c r="BCO104" s="1437"/>
      <c r="BCP104" s="1438"/>
      <c r="BCQ104" s="1416"/>
      <c r="BCR104" s="1417"/>
      <c r="BCS104" s="1436"/>
      <c r="BCT104" s="1436"/>
      <c r="BCU104" s="1437"/>
      <c r="BCV104" s="1438"/>
      <c r="BCW104" s="1416"/>
      <c r="BCX104" s="1417"/>
      <c r="BCY104" s="1436"/>
      <c r="BCZ104" s="1436"/>
      <c r="BDA104" s="1437"/>
      <c r="BDB104" s="1438"/>
      <c r="BDC104" s="1416"/>
      <c r="BDD104" s="1417"/>
      <c r="BDE104" s="1436"/>
      <c r="BDF104" s="1436"/>
      <c r="BDG104" s="1437"/>
      <c r="BDH104" s="1438"/>
      <c r="BDI104" s="1416"/>
      <c r="BDJ104" s="1417"/>
      <c r="BDK104" s="1436"/>
      <c r="BDL104" s="1436"/>
      <c r="BDM104" s="1437"/>
      <c r="BDN104" s="1438"/>
      <c r="BDO104" s="1416"/>
      <c r="BDP104" s="1417"/>
      <c r="BDQ104" s="1436"/>
      <c r="BDR104" s="1436"/>
      <c r="BDS104" s="1437"/>
      <c r="BDT104" s="1438"/>
      <c r="BDU104" s="1416"/>
      <c r="BDV104" s="1417"/>
      <c r="BDW104" s="1436"/>
      <c r="BDX104" s="1436"/>
      <c r="BDY104" s="1437"/>
      <c r="BDZ104" s="1438"/>
      <c r="BEA104" s="1416"/>
      <c r="BEB104" s="1417"/>
      <c r="BEC104" s="1436"/>
      <c r="BED104" s="1436"/>
      <c r="BEE104" s="1437"/>
      <c r="BEF104" s="1438"/>
      <c r="BEG104" s="1416"/>
      <c r="BEH104" s="1417"/>
      <c r="BEI104" s="1436"/>
      <c r="BEJ104" s="1436"/>
      <c r="BEK104" s="1437"/>
      <c r="BEL104" s="1438"/>
      <c r="BEM104" s="1416"/>
      <c r="BEN104" s="1417"/>
      <c r="BEO104" s="1436"/>
      <c r="BEP104" s="1436"/>
      <c r="BEQ104" s="1437"/>
      <c r="BER104" s="1438"/>
      <c r="BES104" s="1416"/>
      <c r="BET104" s="1417"/>
      <c r="BEU104" s="1436"/>
      <c r="BEV104" s="1436"/>
      <c r="BEW104" s="1437"/>
      <c r="BEX104" s="1438"/>
      <c r="BEY104" s="1416"/>
      <c r="BEZ104" s="1417"/>
      <c r="BFA104" s="1436"/>
      <c r="BFB104" s="1436"/>
      <c r="BFC104" s="1437"/>
      <c r="BFD104" s="1438"/>
      <c r="BFE104" s="1416"/>
      <c r="BFF104" s="1417"/>
      <c r="BFG104" s="1436"/>
      <c r="BFH104" s="1436"/>
      <c r="BFI104" s="1437"/>
      <c r="BFJ104" s="1438"/>
      <c r="BFK104" s="1416"/>
      <c r="BFL104" s="1417"/>
      <c r="BFM104" s="1436"/>
      <c r="BFN104" s="1436"/>
      <c r="BFO104" s="1437"/>
      <c r="BFP104" s="1438"/>
      <c r="BFQ104" s="1416"/>
      <c r="BFR104" s="1417"/>
      <c r="BFS104" s="1436"/>
      <c r="BFT104" s="1436"/>
      <c r="BFU104" s="1437"/>
      <c r="BFV104" s="1438"/>
      <c r="BFW104" s="1416"/>
      <c r="BFX104" s="1417"/>
      <c r="BFY104" s="1436"/>
      <c r="BFZ104" s="1436"/>
      <c r="BGA104" s="1437"/>
      <c r="BGB104" s="1438"/>
      <c r="BGC104" s="1416"/>
      <c r="BGD104" s="1417"/>
      <c r="BGE104" s="1436"/>
      <c r="BGF104" s="1436"/>
      <c r="BGG104" s="1437"/>
      <c r="BGH104" s="1438"/>
      <c r="BGI104" s="1416"/>
      <c r="BGJ104" s="1417"/>
      <c r="BGK104" s="1436"/>
      <c r="BGL104" s="1436"/>
      <c r="BGM104" s="1437"/>
      <c r="BGN104" s="1438"/>
      <c r="BGO104" s="1416"/>
      <c r="BGP104" s="1417"/>
      <c r="BGQ104" s="1436"/>
      <c r="BGR104" s="1436"/>
      <c r="BGS104" s="1437"/>
      <c r="BGT104" s="1438"/>
      <c r="BGU104" s="1416"/>
      <c r="BGV104" s="1417"/>
      <c r="BGW104" s="1436"/>
      <c r="BGX104" s="1436"/>
      <c r="BGY104" s="1437"/>
      <c r="BGZ104" s="1438"/>
      <c r="BHA104" s="1416"/>
      <c r="BHB104" s="1417"/>
      <c r="BHC104" s="1436"/>
      <c r="BHD104" s="1436"/>
      <c r="BHE104" s="1437"/>
      <c r="BHF104" s="1438"/>
      <c r="BHG104" s="1416"/>
      <c r="BHH104" s="1417"/>
      <c r="BHI104" s="1436"/>
      <c r="BHJ104" s="1436"/>
      <c r="BHK104" s="1437"/>
      <c r="BHL104" s="1438"/>
      <c r="BHM104" s="1416"/>
      <c r="BHN104" s="1417"/>
      <c r="BHO104" s="1436"/>
      <c r="BHP104" s="1436"/>
      <c r="BHQ104" s="1437"/>
      <c r="BHR104" s="1438"/>
      <c r="BHS104" s="1416"/>
      <c r="BHT104" s="1417"/>
      <c r="BHU104" s="1436"/>
      <c r="BHV104" s="1436"/>
      <c r="BHW104" s="1437"/>
      <c r="BHX104" s="1438"/>
      <c r="BHY104" s="1416"/>
      <c r="BHZ104" s="1417"/>
      <c r="BIA104" s="1436"/>
      <c r="BIB104" s="1436"/>
      <c r="BIC104" s="1437"/>
      <c r="BID104" s="1438"/>
      <c r="BIE104" s="1416"/>
      <c r="BIF104" s="1417"/>
      <c r="BIG104" s="1436"/>
      <c r="BIH104" s="1436"/>
      <c r="BII104" s="1437"/>
      <c r="BIJ104" s="1438"/>
      <c r="BIK104" s="1416"/>
      <c r="BIL104" s="1417"/>
      <c r="BIM104" s="1436"/>
      <c r="BIN104" s="1436"/>
      <c r="BIO104" s="1437"/>
      <c r="BIP104" s="1438"/>
      <c r="BIQ104" s="1416"/>
      <c r="BIR104" s="1417"/>
      <c r="BIS104" s="1436"/>
      <c r="BIT104" s="1436"/>
      <c r="BIU104" s="1437"/>
      <c r="BIV104" s="1438"/>
      <c r="BIW104" s="1416"/>
      <c r="BIX104" s="1417"/>
      <c r="BIY104" s="1436"/>
      <c r="BIZ104" s="1436"/>
      <c r="BJA104" s="1437"/>
      <c r="BJB104" s="1438"/>
      <c r="BJC104" s="1416"/>
      <c r="BJD104" s="1417"/>
      <c r="BJE104" s="1436"/>
      <c r="BJF104" s="1436"/>
      <c r="BJG104" s="1437"/>
      <c r="BJH104" s="1438"/>
      <c r="BJI104" s="1416"/>
      <c r="BJJ104" s="1417"/>
      <c r="BJK104" s="1436"/>
      <c r="BJL104" s="1436"/>
      <c r="BJM104" s="1437"/>
      <c r="BJN104" s="1438"/>
      <c r="BJO104" s="1416"/>
      <c r="BJP104" s="1417"/>
      <c r="BJQ104" s="1436"/>
      <c r="BJR104" s="1436"/>
      <c r="BJS104" s="1437"/>
      <c r="BJT104" s="1438"/>
      <c r="BJU104" s="1416"/>
      <c r="BJV104" s="1417"/>
      <c r="BJW104" s="1436"/>
      <c r="BJX104" s="1436"/>
      <c r="BJY104" s="1437"/>
      <c r="BJZ104" s="1438"/>
      <c r="BKA104" s="1416"/>
      <c r="BKB104" s="1417"/>
      <c r="BKC104" s="1436"/>
      <c r="BKD104" s="1436"/>
      <c r="BKE104" s="1437"/>
      <c r="BKF104" s="1438"/>
      <c r="BKG104" s="1416"/>
      <c r="BKH104" s="1417"/>
      <c r="BKI104" s="1436"/>
      <c r="BKJ104" s="1436"/>
      <c r="BKK104" s="1437"/>
      <c r="BKL104" s="1438"/>
      <c r="BKM104" s="1416"/>
      <c r="BKN104" s="1417"/>
      <c r="BKO104" s="1436"/>
      <c r="BKP104" s="1436"/>
      <c r="BKQ104" s="1437"/>
      <c r="BKR104" s="1438"/>
      <c r="BKS104" s="1416"/>
      <c r="BKT104" s="1417"/>
      <c r="BKU104" s="1436"/>
      <c r="BKV104" s="1436"/>
      <c r="BKW104" s="1437"/>
      <c r="BKX104" s="1438"/>
      <c r="BKY104" s="1416"/>
      <c r="BKZ104" s="1417"/>
      <c r="BLA104" s="1436"/>
      <c r="BLB104" s="1436"/>
      <c r="BLC104" s="1437"/>
      <c r="BLD104" s="1438"/>
      <c r="BLE104" s="1416"/>
      <c r="BLF104" s="1417"/>
      <c r="BLG104" s="1436"/>
      <c r="BLH104" s="1436"/>
      <c r="BLI104" s="1437"/>
      <c r="BLJ104" s="1438"/>
      <c r="BLK104" s="1416"/>
      <c r="BLL104" s="1417"/>
      <c r="BLM104" s="1436"/>
      <c r="BLN104" s="1436"/>
      <c r="BLO104" s="1437"/>
      <c r="BLP104" s="1438"/>
      <c r="BLQ104" s="1416"/>
      <c r="BLR104" s="1417"/>
      <c r="BLS104" s="1436"/>
      <c r="BLT104" s="1436"/>
      <c r="BLU104" s="1437"/>
      <c r="BLV104" s="1438"/>
      <c r="BLW104" s="1416"/>
      <c r="BLX104" s="1417"/>
      <c r="BLY104" s="1436"/>
      <c r="BLZ104" s="1436"/>
      <c r="BMA104" s="1437"/>
      <c r="BMB104" s="1438"/>
      <c r="BMC104" s="1416"/>
      <c r="BMD104" s="1417"/>
      <c r="BME104" s="1436"/>
      <c r="BMF104" s="1436"/>
      <c r="BMG104" s="1437"/>
      <c r="BMH104" s="1438"/>
      <c r="BMI104" s="1416"/>
      <c r="BMJ104" s="1417"/>
      <c r="BMK104" s="1436"/>
      <c r="BML104" s="1436"/>
      <c r="BMM104" s="1437"/>
      <c r="BMN104" s="1438"/>
      <c r="BMO104" s="1416"/>
      <c r="BMP104" s="1417"/>
      <c r="BMQ104" s="1436"/>
      <c r="BMR104" s="1436"/>
      <c r="BMS104" s="1437"/>
      <c r="BMT104" s="1438"/>
      <c r="BMU104" s="1416"/>
      <c r="BMV104" s="1417"/>
      <c r="BMW104" s="1436"/>
      <c r="BMX104" s="1436"/>
      <c r="BMY104" s="1437"/>
      <c r="BMZ104" s="1438"/>
      <c r="BNA104" s="1416"/>
      <c r="BNB104" s="1417"/>
      <c r="BNC104" s="1436"/>
      <c r="BND104" s="1436"/>
      <c r="BNE104" s="1437"/>
      <c r="BNF104" s="1438"/>
      <c r="BNG104" s="1416"/>
      <c r="BNH104" s="1417"/>
      <c r="BNI104" s="1436"/>
      <c r="BNJ104" s="1436"/>
      <c r="BNK104" s="1437"/>
      <c r="BNL104" s="1438"/>
      <c r="BNM104" s="1416"/>
      <c r="BNN104" s="1417"/>
      <c r="BNO104" s="1436"/>
      <c r="BNP104" s="1436"/>
      <c r="BNQ104" s="1437"/>
      <c r="BNR104" s="1438"/>
      <c r="BNS104" s="1416"/>
      <c r="BNT104" s="1417"/>
      <c r="BNU104" s="1436"/>
      <c r="BNV104" s="1436"/>
      <c r="BNW104" s="1437"/>
      <c r="BNX104" s="1438"/>
      <c r="BNY104" s="1416"/>
      <c r="BNZ104" s="1417"/>
      <c r="BOA104" s="1436"/>
      <c r="BOB104" s="1436"/>
      <c r="BOC104" s="1437"/>
      <c r="BOD104" s="1438"/>
      <c r="BOE104" s="1416"/>
      <c r="BOF104" s="1417"/>
      <c r="BOG104" s="1436"/>
      <c r="BOH104" s="1436"/>
      <c r="BOI104" s="1437"/>
      <c r="BOJ104" s="1438"/>
      <c r="BOK104" s="1416"/>
      <c r="BOL104" s="1417"/>
      <c r="BOM104" s="1436"/>
      <c r="BON104" s="1436"/>
      <c r="BOO104" s="1437"/>
      <c r="BOP104" s="1438"/>
      <c r="BOQ104" s="1416"/>
      <c r="BOR104" s="1417"/>
      <c r="BOS104" s="1436"/>
      <c r="BOT104" s="1436"/>
      <c r="BOU104" s="1437"/>
      <c r="BOV104" s="1438"/>
      <c r="BOW104" s="1416"/>
      <c r="BOX104" s="1417"/>
      <c r="BOY104" s="1436"/>
      <c r="BOZ104" s="1436"/>
      <c r="BPA104" s="1437"/>
      <c r="BPB104" s="1438"/>
      <c r="BPC104" s="1416"/>
      <c r="BPD104" s="1417"/>
      <c r="BPE104" s="1436"/>
      <c r="BPF104" s="1436"/>
      <c r="BPG104" s="1437"/>
      <c r="BPH104" s="1438"/>
      <c r="BPI104" s="1416"/>
      <c r="BPJ104" s="1417"/>
      <c r="BPK104" s="1436"/>
      <c r="BPL104" s="1436"/>
      <c r="BPM104" s="1437"/>
      <c r="BPN104" s="1438"/>
      <c r="BPO104" s="1416"/>
      <c r="BPP104" s="1417"/>
      <c r="BPQ104" s="1436"/>
      <c r="BPR104" s="1436"/>
      <c r="BPS104" s="1437"/>
      <c r="BPT104" s="1438"/>
      <c r="BPU104" s="1416"/>
      <c r="BPV104" s="1417"/>
      <c r="BPW104" s="1436"/>
      <c r="BPX104" s="1436"/>
      <c r="BPY104" s="1437"/>
      <c r="BPZ104" s="1438"/>
      <c r="BQA104" s="1416"/>
      <c r="BQB104" s="1417"/>
      <c r="BQC104" s="1436"/>
      <c r="BQD104" s="1436"/>
      <c r="BQE104" s="1437"/>
      <c r="BQF104" s="1438"/>
      <c r="BQG104" s="1416"/>
      <c r="BQH104" s="1417"/>
      <c r="BQI104" s="1436"/>
      <c r="BQJ104" s="1436"/>
      <c r="BQK104" s="1437"/>
      <c r="BQL104" s="1438"/>
      <c r="BQM104" s="1416"/>
      <c r="BQN104" s="1417"/>
      <c r="BQO104" s="1436"/>
      <c r="BQP104" s="1436"/>
      <c r="BQQ104" s="1437"/>
      <c r="BQR104" s="1438"/>
      <c r="BQS104" s="1416"/>
      <c r="BQT104" s="1417"/>
      <c r="BQU104" s="1436"/>
      <c r="BQV104" s="1436"/>
      <c r="BQW104" s="1437"/>
      <c r="BQX104" s="1438"/>
      <c r="BQY104" s="1416"/>
      <c r="BQZ104" s="1417"/>
      <c r="BRA104" s="1436"/>
      <c r="BRB104" s="1436"/>
      <c r="BRC104" s="1437"/>
      <c r="BRD104" s="1438"/>
      <c r="BRE104" s="1416"/>
      <c r="BRF104" s="1417"/>
      <c r="BRG104" s="1436"/>
      <c r="BRH104" s="1436"/>
      <c r="BRI104" s="1437"/>
      <c r="BRJ104" s="1438"/>
      <c r="BRK104" s="1416"/>
      <c r="BRL104" s="1417"/>
      <c r="BRM104" s="1436"/>
      <c r="BRN104" s="1436"/>
      <c r="BRO104" s="1437"/>
      <c r="BRP104" s="1438"/>
      <c r="BRQ104" s="1416"/>
      <c r="BRR104" s="1417"/>
      <c r="BRS104" s="1436"/>
      <c r="BRT104" s="1436"/>
      <c r="BRU104" s="1437"/>
      <c r="BRV104" s="1438"/>
      <c r="BRW104" s="1416"/>
      <c r="BRX104" s="1417"/>
      <c r="BRY104" s="1436"/>
      <c r="BRZ104" s="1436"/>
      <c r="BSA104" s="1437"/>
      <c r="BSB104" s="1438"/>
      <c r="BSC104" s="1416"/>
      <c r="BSD104" s="1417"/>
      <c r="BSE104" s="1436"/>
      <c r="BSF104" s="1436"/>
      <c r="BSG104" s="1437"/>
      <c r="BSH104" s="1438"/>
      <c r="BSI104" s="1416"/>
      <c r="BSJ104" s="1417"/>
      <c r="BSK104" s="1436"/>
      <c r="BSL104" s="1436"/>
      <c r="BSM104" s="1437"/>
      <c r="BSN104" s="1438"/>
      <c r="BSO104" s="1416"/>
      <c r="BSP104" s="1417"/>
      <c r="BSQ104" s="1436"/>
      <c r="BSR104" s="1436"/>
      <c r="BSS104" s="1437"/>
      <c r="BST104" s="1438"/>
      <c r="BSU104" s="1416"/>
      <c r="BSV104" s="1417"/>
      <c r="BSW104" s="1436"/>
      <c r="BSX104" s="1436"/>
      <c r="BSY104" s="1437"/>
      <c r="BSZ104" s="1438"/>
      <c r="BTA104" s="1416"/>
      <c r="BTB104" s="1417"/>
      <c r="BTC104" s="1436"/>
      <c r="BTD104" s="1436"/>
      <c r="BTE104" s="1437"/>
      <c r="BTF104" s="1438"/>
      <c r="BTG104" s="1416"/>
      <c r="BTH104" s="1417"/>
      <c r="BTI104" s="1436"/>
      <c r="BTJ104" s="1436"/>
      <c r="BTK104" s="1437"/>
      <c r="BTL104" s="1438"/>
      <c r="BTM104" s="1416"/>
      <c r="BTN104" s="1417"/>
      <c r="BTO104" s="1436"/>
      <c r="BTP104" s="1436"/>
      <c r="BTQ104" s="1437"/>
      <c r="BTR104" s="1438"/>
      <c r="BTS104" s="1416"/>
      <c r="BTT104" s="1417"/>
      <c r="BTU104" s="1436"/>
      <c r="BTV104" s="1436"/>
      <c r="BTW104" s="1437"/>
      <c r="BTX104" s="1438"/>
      <c r="BTY104" s="1416"/>
      <c r="BTZ104" s="1417"/>
      <c r="BUA104" s="1436"/>
      <c r="BUB104" s="1436"/>
      <c r="BUC104" s="1437"/>
      <c r="BUD104" s="1438"/>
      <c r="BUE104" s="1416"/>
      <c r="BUF104" s="1417"/>
      <c r="BUG104" s="1436"/>
      <c r="BUH104" s="1436"/>
      <c r="BUI104" s="1437"/>
      <c r="BUJ104" s="1438"/>
      <c r="BUK104" s="1416"/>
      <c r="BUL104" s="1417"/>
      <c r="BUM104" s="1436"/>
      <c r="BUN104" s="1436"/>
      <c r="BUO104" s="1437"/>
      <c r="BUP104" s="1438"/>
      <c r="BUQ104" s="1416"/>
      <c r="BUR104" s="1417"/>
      <c r="BUS104" s="1436"/>
      <c r="BUT104" s="1436"/>
      <c r="BUU104" s="1437"/>
      <c r="BUV104" s="1438"/>
      <c r="BUW104" s="1416"/>
      <c r="BUX104" s="1417"/>
      <c r="BUY104" s="1436"/>
      <c r="BUZ104" s="1436"/>
      <c r="BVA104" s="1437"/>
      <c r="BVB104" s="1438"/>
      <c r="BVC104" s="1416"/>
      <c r="BVD104" s="1417"/>
      <c r="BVE104" s="1436"/>
      <c r="BVF104" s="1436"/>
      <c r="BVG104" s="1437"/>
      <c r="BVH104" s="1438"/>
      <c r="BVI104" s="1416"/>
      <c r="BVJ104" s="1417"/>
      <c r="BVK104" s="1436"/>
      <c r="BVL104" s="1436"/>
      <c r="BVM104" s="1437"/>
      <c r="BVN104" s="1438"/>
      <c r="BVO104" s="1416"/>
      <c r="BVP104" s="1417"/>
      <c r="BVQ104" s="1436"/>
      <c r="BVR104" s="1436"/>
      <c r="BVS104" s="1437"/>
      <c r="BVT104" s="1438"/>
      <c r="BVU104" s="1416"/>
      <c r="BVV104" s="1417"/>
      <c r="BVW104" s="1436"/>
      <c r="BVX104" s="1436"/>
      <c r="BVY104" s="1437"/>
      <c r="BVZ104" s="1438"/>
      <c r="BWA104" s="1416"/>
      <c r="BWB104" s="1417"/>
      <c r="BWC104" s="1436"/>
      <c r="BWD104" s="1436"/>
      <c r="BWE104" s="1437"/>
      <c r="BWF104" s="1438"/>
      <c r="BWG104" s="1416"/>
      <c r="BWH104" s="1417"/>
      <c r="BWI104" s="1436"/>
      <c r="BWJ104" s="1436"/>
      <c r="BWK104" s="1437"/>
      <c r="BWL104" s="1438"/>
      <c r="BWM104" s="1416"/>
      <c r="BWN104" s="1417"/>
      <c r="BWO104" s="1436"/>
      <c r="BWP104" s="1436"/>
      <c r="BWQ104" s="1437"/>
      <c r="BWR104" s="1438"/>
      <c r="BWS104" s="1416"/>
      <c r="BWT104" s="1417"/>
      <c r="BWU104" s="1436"/>
      <c r="BWV104" s="1436"/>
      <c r="BWW104" s="1437"/>
      <c r="BWX104" s="1438"/>
      <c r="BWY104" s="1416"/>
      <c r="BWZ104" s="1417"/>
      <c r="BXA104" s="1436"/>
      <c r="BXB104" s="1436"/>
      <c r="BXC104" s="1437"/>
      <c r="BXD104" s="1438"/>
      <c r="BXE104" s="1416"/>
      <c r="BXF104" s="1417"/>
      <c r="BXG104" s="1436"/>
      <c r="BXH104" s="1436"/>
      <c r="BXI104" s="1437"/>
      <c r="BXJ104" s="1438"/>
      <c r="BXK104" s="1416"/>
      <c r="BXL104" s="1417"/>
      <c r="BXM104" s="1436"/>
      <c r="BXN104" s="1436"/>
      <c r="BXO104" s="1437"/>
      <c r="BXP104" s="1438"/>
      <c r="BXQ104" s="1416"/>
      <c r="BXR104" s="1417"/>
      <c r="BXS104" s="1436"/>
      <c r="BXT104" s="1436"/>
      <c r="BXU104" s="1437"/>
      <c r="BXV104" s="1438"/>
      <c r="BXW104" s="1416"/>
      <c r="BXX104" s="1417"/>
      <c r="BXY104" s="1436"/>
      <c r="BXZ104" s="1436"/>
      <c r="BYA104" s="1437"/>
      <c r="BYB104" s="1438"/>
      <c r="BYC104" s="1416"/>
      <c r="BYD104" s="1417"/>
      <c r="BYE104" s="1436"/>
      <c r="BYF104" s="1436"/>
      <c r="BYG104" s="1437"/>
      <c r="BYH104" s="1438"/>
      <c r="BYI104" s="1416"/>
      <c r="BYJ104" s="1417"/>
      <c r="BYK104" s="1436"/>
      <c r="BYL104" s="1436"/>
      <c r="BYM104" s="1437"/>
      <c r="BYN104" s="1438"/>
      <c r="BYO104" s="1416"/>
      <c r="BYP104" s="1417"/>
      <c r="BYQ104" s="1436"/>
      <c r="BYR104" s="1436"/>
      <c r="BYS104" s="1437"/>
      <c r="BYT104" s="1438"/>
      <c r="BYU104" s="1416"/>
      <c r="BYV104" s="1417"/>
      <c r="BYW104" s="1436"/>
      <c r="BYX104" s="1436"/>
      <c r="BYY104" s="1437"/>
      <c r="BYZ104" s="1438"/>
      <c r="BZA104" s="1416"/>
      <c r="BZB104" s="1417"/>
      <c r="BZC104" s="1436"/>
      <c r="BZD104" s="1436"/>
      <c r="BZE104" s="1437"/>
      <c r="BZF104" s="1438"/>
      <c r="BZG104" s="1416"/>
      <c r="BZH104" s="1417"/>
      <c r="BZI104" s="1436"/>
      <c r="BZJ104" s="1436"/>
      <c r="BZK104" s="1437"/>
      <c r="BZL104" s="1438"/>
      <c r="BZM104" s="1416"/>
      <c r="BZN104" s="1417"/>
      <c r="BZO104" s="1436"/>
      <c r="BZP104" s="1436"/>
      <c r="BZQ104" s="1437"/>
      <c r="BZR104" s="1438"/>
      <c r="BZS104" s="1416"/>
      <c r="BZT104" s="1417"/>
      <c r="BZU104" s="1436"/>
      <c r="BZV104" s="1436"/>
      <c r="BZW104" s="1437"/>
      <c r="BZX104" s="1438"/>
      <c r="BZY104" s="1416"/>
      <c r="BZZ104" s="1417"/>
      <c r="CAA104" s="1436"/>
      <c r="CAB104" s="1436"/>
      <c r="CAC104" s="1437"/>
      <c r="CAD104" s="1438"/>
      <c r="CAE104" s="1416"/>
      <c r="CAF104" s="1417"/>
      <c r="CAG104" s="1436"/>
      <c r="CAH104" s="1436"/>
      <c r="CAI104" s="1437"/>
      <c r="CAJ104" s="1438"/>
      <c r="CAK104" s="1416"/>
      <c r="CAL104" s="1417"/>
      <c r="CAM104" s="1436"/>
      <c r="CAN104" s="1436"/>
      <c r="CAO104" s="1437"/>
      <c r="CAP104" s="1438"/>
      <c r="CAQ104" s="1416"/>
      <c r="CAR104" s="1417"/>
      <c r="CAS104" s="1436"/>
      <c r="CAT104" s="1436"/>
      <c r="CAU104" s="1437"/>
      <c r="CAV104" s="1438"/>
      <c r="CAW104" s="1416"/>
      <c r="CAX104" s="1417"/>
      <c r="CAY104" s="1436"/>
      <c r="CAZ104" s="1436"/>
      <c r="CBA104" s="1437"/>
      <c r="CBB104" s="1438"/>
      <c r="CBC104" s="1416"/>
      <c r="CBD104" s="1417"/>
      <c r="CBE104" s="1436"/>
      <c r="CBF104" s="1436"/>
      <c r="CBG104" s="1437"/>
      <c r="CBH104" s="1438"/>
      <c r="CBI104" s="1416"/>
      <c r="CBJ104" s="1417"/>
      <c r="CBK104" s="1436"/>
      <c r="CBL104" s="1436"/>
      <c r="CBM104" s="1437"/>
      <c r="CBN104" s="1438"/>
      <c r="CBO104" s="1416"/>
      <c r="CBP104" s="1417"/>
      <c r="CBQ104" s="1436"/>
      <c r="CBR104" s="1436"/>
      <c r="CBS104" s="1437"/>
      <c r="CBT104" s="1438"/>
      <c r="CBU104" s="1416"/>
      <c r="CBV104" s="1417"/>
      <c r="CBW104" s="1436"/>
      <c r="CBX104" s="1436"/>
      <c r="CBY104" s="1437"/>
      <c r="CBZ104" s="1438"/>
      <c r="CCA104" s="1416"/>
      <c r="CCB104" s="1417"/>
      <c r="CCC104" s="1436"/>
      <c r="CCD104" s="1436"/>
      <c r="CCE104" s="1437"/>
      <c r="CCF104" s="1438"/>
      <c r="CCG104" s="1416"/>
      <c r="CCH104" s="1417"/>
      <c r="CCI104" s="1436"/>
      <c r="CCJ104" s="1436"/>
      <c r="CCK104" s="1437"/>
      <c r="CCL104" s="1438"/>
      <c r="CCM104" s="1416"/>
      <c r="CCN104" s="1417"/>
      <c r="CCO104" s="1436"/>
      <c r="CCP104" s="1436"/>
      <c r="CCQ104" s="1437"/>
      <c r="CCR104" s="1438"/>
      <c r="CCS104" s="1416"/>
      <c r="CCT104" s="1417"/>
      <c r="CCU104" s="1436"/>
      <c r="CCV104" s="1436"/>
      <c r="CCW104" s="1437"/>
      <c r="CCX104" s="1438"/>
      <c r="CCY104" s="1416"/>
      <c r="CCZ104" s="1417"/>
      <c r="CDA104" s="1436"/>
      <c r="CDB104" s="1436"/>
      <c r="CDC104" s="1437"/>
      <c r="CDD104" s="1438"/>
      <c r="CDE104" s="1416"/>
      <c r="CDF104" s="1417"/>
      <c r="CDG104" s="1436"/>
      <c r="CDH104" s="1436"/>
      <c r="CDI104" s="1437"/>
      <c r="CDJ104" s="1438"/>
      <c r="CDK104" s="1416"/>
      <c r="CDL104" s="1417"/>
      <c r="CDM104" s="1436"/>
      <c r="CDN104" s="1436"/>
      <c r="CDO104" s="1437"/>
      <c r="CDP104" s="1438"/>
      <c r="CDQ104" s="1416"/>
      <c r="CDR104" s="1417"/>
      <c r="CDS104" s="1436"/>
      <c r="CDT104" s="1436"/>
      <c r="CDU104" s="1437"/>
      <c r="CDV104" s="1438"/>
      <c r="CDW104" s="1416"/>
      <c r="CDX104" s="1417"/>
      <c r="CDY104" s="1436"/>
      <c r="CDZ104" s="1436"/>
      <c r="CEA104" s="1437"/>
      <c r="CEB104" s="1438"/>
      <c r="CEC104" s="1416"/>
      <c r="CED104" s="1417"/>
      <c r="CEE104" s="1436"/>
      <c r="CEF104" s="1436"/>
      <c r="CEG104" s="1437"/>
      <c r="CEH104" s="1438"/>
      <c r="CEI104" s="1416"/>
      <c r="CEJ104" s="1417"/>
      <c r="CEK104" s="1436"/>
      <c r="CEL104" s="1436"/>
      <c r="CEM104" s="1437"/>
      <c r="CEN104" s="1438"/>
      <c r="CEO104" s="1416"/>
      <c r="CEP104" s="1417"/>
      <c r="CEQ104" s="1436"/>
      <c r="CER104" s="1436"/>
      <c r="CES104" s="1437"/>
      <c r="CET104" s="1438"/>
      <c r="CEU104" s="1416"/>
      <c r="CEV104" s="1417"/>
      <c r="CEW104" s="1436"/>
      <c r="CEX104" s="1436"/>
      <c r="CEY104" s="1437"/>
      <c r="CEZ104" s="1438"/>
      <c r="CFA104" s="1416"/>
      <c r="CFB104" s="1417"/>
      <c r="CFC104" s="1436"/>
      <c r="CFD104" s="1436"/>
      <c r="CFE104" s="1437"/>
      <c r="CFF104" s="1438"/>
      <c r="CFG104" s="1416"/>
      <c r="CFH104" s="1417"/>
      <c r="CFI104" s="1436"/>
      <c r="CFJ104" s="1436"/>
      <c r="CFK104" s="1437"/>
      <c r="CFL104" s="1438"/>
      <c r="CFM104" s="1416"/>
      <c r="CFN104" s="1417"/>
      <c r="CFO104" s="1436"/>
      <c r="CFP104" s="1436"/>
      <c r="CFQ104" s="1437"/>
      <c r="CFR104" s="1438"/>
      <c r="CFS104" s="1416"/>
      <c r="CFT104" s="1417"/>
      <c r="CFU104" s="1436"/>
      <c r="CFV104" s="1436"/>
      <c r="CFW104" s="1437"/>
      <c r="CFX104" s="1438"/>
      <c r="CFY104" s="1416"/>
      <c r="CFZ104" s="1417"/>
      <c r="CGA104" s="1436"/>
      <c r="CGB104" s="1436"/>
      <c r="CGC104" s="1437"/>
      <c r="CGD104" s="1438"/>
      <c r="CGE104" s="1416"/>
      <c r="CGF104" s="1417"/>
      <c r="CGG104" s="1436"/>
      <c r="CGH104" s="1436"/>
      <c r="CGI104" s="1437"/>
      <c r="CGJ104" s="1438"/>
      <c r="CGK104" s="1416"/>
      <c r="CGL104" s="1417"/>
      <c r="CGM104" s="1436"/>
      <c r="CGN104" s="1436"/>
      <c r="CGO104" s="1437"/>
      <c r="CGP104" s="1438"/>
      <c r="CGQ104" s="1416"/>
      <c r="CGR104" s="1417"/>
      <c r="CGS104" s="1436"/>
      <c r="CGT104" s="1436"/>
      <c r="CGU104" s="1437"/>
      <c r="CGV104" s="1438"/>
      <c r="CGW104" s="1416"/>
      <c r="CGX104" s="1417"/>
      <c r="CGY104" s="1436"/>
      <c r="CGZ104" s="1436"/>
      <c r="CHA104" s="1437"/>
      <c r="CHB104" s="1438"/>
      <c r="CHC104" s="1416"/>
      <c r="CHD104" s="1417"/>
      <c r="CHE104" s="1436"/>
      <c r="CHF104" s="1436"/>
      <c r="CHG104" s="1437"/>
      <c r="CHH104" s="1438"/>
      <c r="CHI104" s="1416"/>
      <c r="CHJ104" s="1417"/>
      <c r="CHK104" s="1436"/>
      <c r="CHL104" s="1436"/>
      <c r="CHM104" s="1437"/>
      <c r="CHN104" s="1438"/>
      <c r="CHO104" s="1416"/>
      <c r="CHP104" s="1417"/>
      <c r="CHQ104" s="1436"/>
      <c r="CHR104" s="1436"/>
      <c r="CHS104" s="1437"/>
      <c r="CHT104" s="1438"/>
      <c r="CHU104" s="1416"/>
      <c r="CHV104" s="1417"/>
      <c r="CHW104" s="1436"/>
      <c r="CHX104" s="1436"/>
      <c r="CHY104" s="1437"/>
      <c r="CHZ104" s="1438"/>
      <c r="CIA104" s="1416"/>
      <c r="CIB104" s="1417"/>
      <c r="CIC104" s="1436"/>
      <c r="CID104" s="1436"/>
      <c r="CIE104" s="1437"/>
      <c r="CIF104" s="1438"/>
      <c r="CIG104" s="1416"/>
      <c r="CIH104" s="1417"/>
      <c r="CII104" s="1436"/>
      <c r="CIJ104" s="1436"/>
      <c r="CIK104" s="1437"/>
      <c r="CIL104" s="1438"/>
      <c r="CIM104" s="1416"/>
      <c r="CIN104" s="1417"/>
      <c r="CIO104" s="1436"/>
      <c r="CIP104" s="1436"/>
      <c r="CIQ104" s="1437"/>
      <c r="CIR104" s="1438"/>
      <c r="CIS104" s="1416"/>
      <c r="CIT104" s="1417"/>
      <c r="CIU104" s="1436"/>
      <c r="CIV104" s="1436"/>
      <c r="CIW104" s="1437"/>
      <c r="CIX104" s="1438"/>
      <c r="CIY104" s="1416"/>
      <c r="CIZ104" s="1417"/>
      <c r="CJA104" s="1436"/>
      <c r="CJB104" s="1436"/>
      <c r="CJC104" s="1437"/>
      <c r="CJD104" s="1438"/>
      <c r="CJE104" s="1416"/>
      <c r="CJF104" s="1417"/>
      <c r="CJG104" s="1436"/>
      <c r="CJH104" s="1436"/>
      <c r="CJI104" s="1437"/>
      <c r="CJJ104" s="1438"/>
      <c r="CJK104" s="1416"/>
      <c r="CJL104" s="1417"/>
      <c r="CJM104" s="1436"/>
      <c r="CJN104" s="1436"/>
      <c r="CJO104" s="1437"/>
      <c r="CJP104" s="1438"/>
      <c r="CJQ104" s="1416"/>
      <c r="CJR104" s="1417"/>
      <c r="CJS104" s="1436"/>
      <c r="CJT104" s="1436"/>
      <c r="CJU104" s="1437"/>
      <c r="CJV104" s="1438"/>
      <c r="CJW104" s="1416"/>
      <c r="CJX104" s="1417"/>
      <c r="CJY104" s="1436"/>
      <c r="CJZ104" s="1436"/>
      <c r="CKA104" s="1437"/>
      <c r="CKB104" s="1438"/>
      <c r="CKC104" s="1416"/>
      <c r="CKD104" s="1417"/>
      <c r="CKE104" s="1436"/>
      <c r="CKF104" s="1436"/>
      <c r="CKG104" s="1437"/>
      <c r="CKH104" s="1438"/>
      <c r="CKI104" s="1416"/>
      <c r="CKJ104" s="1417"/>
      <c r="CKK104" s="1436"/>
      <c r="CKL104" s="1436"/>
      <c r="CKM104" s="1437"/>
      <c r="CKN104" s="1438"/>
      <c r="CKO104" s="1416"/>
      <c r="CKP104" s="1417"/>
      <c r="CKQ104" s="1436"/>
      <c r="CKR104" s="1436"/>
      <c r="CKS104" s="1437"/>
      <c r="CKT104" s="1438"/>
      <c r="CKU104" s="1416"/>
      <c r="CKV104" s="1417"/>
      <c r="CKW104" s="1436"/>
      <c r="CKX104" s="1436"/>
      <c r="CKY104" s="1437"/>
      <c r="CKZ104" s="1438"/>
      <c r="CLA104" s="1416"/>
      <c r="CLB104" s="1417"/>
      <c r="CLC104" s="1436"/>
      <c r="CLD104" s="1436"/>
      <c r="CLE104" s="1437"/>
      <c r="CLF104" s="1438"/>
      <c r="CLG104" s="1416"/>
      <c r="CLH104" s="1417"/>
      <c r="CLI104" s="1436"/>
      <c r="CLJ104" s="1436"/>
      <c r="CLK104" s="1437"/>
      <c r="CLL104" s="1438"/>
      <c r="CLM104" s="1416"/>
      <c r="CLN104" s="1417"/>
      <c r="CLO104" s="1436"/>
      <c r="CLP104" s="1436"/>
      <c r="CLQ104" s="1437"/>
      <c r="CLR104" s="1438"/>
      <c r="CLS104" s="1416"/>
      <c r="CLT104" s="1417"/>
      <c r="CLU104" s="1436"/>
      <c r="CLV104" s="1436"/>
      <c r="CLW104" s="1437"/>
      <c r="CLX104" s="1438"/>
      <c r="CLY104" s="1416"/>
      <c r="CLZ104" s="1417"/>
      <c r="CMA104" s="1436"/>
      <c r="CMB104" s="1436"/>
      <c r="CMC104" s="1437"/>
      <c r="CMD104" s="1438"/>
      <c r="CME104" s="1416"/>
      <c r="CMF104" s="1417"/>
      <c r="CMG104" s="1436"/>
      <c r="CMH104" s="1436"/>
      <c r="CMI104" s="1437"/>
      <c r="CMJ104" s="1438"/>
      <c r="CMK104" s="1416"/>
      <c r="CML104" s="1417"/>
      <c r="CMM104" s="1436"/>
      <c r="CMN104" s="1436"/>
      <c r="CMO104" s="1437"/>
      <c r="CMP104" s="1438"/>
      <c r="CMQ104" s="1416"/>
      <c r="CMR104" s="1417"/>
      <c r="CMS104" s="1436"/>
      <c r="CMT104" s="1436"/>
      <c r="CMU104" s="1437"/>
      <c r="CMV104" s="1438"/>
      <c r="CMW104" s="1416"/>
      <c r="CMX104" s="1417"/>
      <c r="CMY104" s="1436"/>
      <c r="CMZ104" s="1436"/>
      <c r="CNA104" s="1437"/>
      <c r="CNB104" s="1438"/>
      <c r="CNC104" s="1416"/>
      <c r="CND104" s="1417"/>
      <c r="CNE104" s="1436"/>
      <c r="CNF104" s="1436"/>
      <c r="CNG104" s="1437"/>
      <c r="CNH104" s="1438"/>
      <c r="CNI104" s="1416"/>
      <c r="CNJ104" s="1417"/>
      <c r="CNK104" s="1436"/>
      <c r="CNL104" s="1436"/>
      <c r="CNM104" s="1437"/>
      <c r="CNN104" s="1438"/>
      <c r="CNO104" s="1416"/>
      <c r="CNP104" s="1417"/>
      <c r="CNQ104" s="1436"/>
      <c r="CNR104" s="1436"/>
      <c r="CNS104" s="1437"/>
      <c r="CNT104" s="1438"/>
      <c r="CNU104" s="1416"/>
      <c r="CNV104" s="1417"/>
      <c r="CNW104" s="1436"/>
      <c r="CNX104" s="1436"/>
      <c r="CNY104" s="1437"/>
      <c r="CNZ104" s="1438"/>
      <c r="COA104" s="1416"/>
      <c r="COB104" s="1417"/>
      <c r="COC104" s="1436"/>
      <c r="COD104" s="1436"/>
      <c r="COE104" s="1437"/>
      <c r="COF104" s="1438"/>
      <c r="COG104" s="1416"/>
      <c r="COH104" s="1417"/>
      <c r="COI104" s="1436"/>
      <c r="COJ104" s="1436"/>
      <c r="COK104" s="1437"/>
      <c r="COL104" s="1438"/>
      <c r="COM104" s="1416"/>
      <c r="CON104" s="1417"/>
      <c r="COO104" s="1436"/>
      <c r="COP104" s="1436"/>
      <c r="COQ104" s="1437"/>
      <c r="COR104" s="1438"/>
      <c r="COS104" s="1416"/>
      <c r="COT104" s="1417"/>
      <c r="COU104" s="1436"/>
      <c r="COV104" s="1436"/>
      <c r="COW104" s="1437"/>
      <c r="COX104" s="1438"/>
      <c r="COY104" s="1416"/>
      <c r="COZ104" s="1417"/>
      <c r="CPA104" s="1436"/>
      <c r="CPB104" s="1436"/>
      <c r="CPC104" s="1437"/>
      <c r="CPD104" s="1438"/>
      <c r="CPE104" s="1416"/>
      <c r="CPF104" s="1417"/>
      <c r="CPG104" s="1436"/>
      <c r="CPH104" s="1436"/>
      <c r="CPI104" s="1437"/>
      <c r="CPJ104" s="1438"/>
      <c r="CPK104" s="1416"/>
      <c r="CPL104" s="1417"/>
      <c r="CPM104" s="1436"/>
      <c r="CPN104" s="1436"/>
      <c r="CPO104" s="1437"/>
      <c r="CPP104" s="1438"/>
      <c r="CPQ104" s="1416"/>
      <c r="CPR104" s="1417"/>
      <c r="CPS104" s="1436"/>
      <c r="CPT104" s="1436"/>
      <c r="CPU104" s="1437"/>
      <c r="CPV104" s="1438"/>
      <c r="CPW104" s="1416"/>
      <c r="CPX104" s="1417"/>
      <c r="CPY104" s="1436"/>
      <c r="CPZ104" s="1436"/>
      <c r="CQA104" s="1437"/>
      <c r="CQB104" s="1438"/>
      <c r="CQC104" s="1416"/>
      <c r="CQD104" s="1417"/>
      <c r="CQE104" s="1436"/>
      <c r="CQF104" s="1436"/>
      <c r="CQG104" s="1437"/>
      <c r="CQH104" s="1438"/>
      <c r="CQI104" s="1416"/>
      <c r="CQJ104" s="1417"/>
      <c r="CQK104" s="1436"/>
      <c r="CQL104" s="1436"/>
      <c r="CQM104" s="1437"/>
      <c r="CQN104" s="1438"/>
      <c r="CQO104" s="1416"/>
      <c r="CQP104" s="1417"/>
      <c r="CQQ104" s="1436"/>
      <c r="CQR104" s="1436"/>
      <c r="CQS104" s="1437"/>
      <c r="CQT104" s="1438"/>
      <c r="CQU104" s="1416"/>
      <c r="CQV104" s="1417"/>
      <c r="CQW104" s="1436"/>
      <c r="CQX104" s="1436"/>
      <c r="CQY104" s="1437"/>
      <c r="CQZ104" s="1438"/>
      <c r="CRA104" s="1416"/>
      <c r="CRB104" s="1417"/>
      <c r="CRC104" s="1436"/>
      <c r="CRD104" s="1436"/>
      <c r="CRE104" s="1437"/>
      <c r="CRF104" s="1438"/>
      <c r="CRG104" s="1416"/>
      <c r="CRH104" s="1417"/>
      <c r="CRI104" s="1436"/>
      <c r="CRJ104" s="1436"/>
      <c r="CRK104" s="1437"/>
      <c r="CRL104" s="1438"/>
      <c r="CRM104" s="1416"/>
      <c r="CRN104" s="1417"/>
      <c r="CRO104" s="1436"/>
      <c r="CRP104" s="1436"/>
      <c r="CRQ104" s="1437"/>
      <c r="CRR104" s="1438"/>
      <c r="CRS104" s="1416"/>
      <c r="CRT104" s="1417"/>
      <c r="CRU104" s="1436"/>
      <c r="CRV104" s="1436"/>
      <c r="CRW104" s="1437"/>
      <c r="CRX104" s="1438"/>
      <c r="CRY104" s="1416"/>
      <c r="CRZ104" s="1417"/>
      <c r="CSA104" s="1436"/>
      <c r="CSB104" s="1436"/>
      <c r="CSC104" s="1437"/>
      <c r="CSD104" s="1438"/>
      <c r="CSE104" s="1416"/>
      <c r="CSF104" s="1417"/>
      <c r="CSG104" s="1436"/>
      <c r="CSH104" s="1436"/>
      <c r="CSI104" s="1437"/>
      <c r="CSJ104" s="1438"/>
      <c r="CSK104" s="1416"/>
      <c r="CSL104" s="1417"/>
      <c r="CSM104" s="1436"/>
      <c r="CSN104" s="1436"/>
      <c r="CSO104" s="1437"/>
      <c r="CSP104" s="1438"/>
      <c r="CSQ104" s="1416"/>
      <c r="CSR104" s="1417"/>
      <c r="CSS104" s="1436"/>
      <c r="CST104" s="1436"/>
      <c r="CSU104" s="1437"/>
      <c r="CSV104" s="1438"/>
      <c r="CSW104" s="1416"/>
      <c r="CSX104" s="1417"/>
      <c r="CSY104" s="1436"/>
      <c r="CSZ104" s="1436"/>
      <c r="CTA104" s="1437"/>
      <c r="CTB104" s="1438"/>
      <c r="CTC104" s="1416"/>
      <c r="CTD104" s="1417"/>
      <c r="CTE104" s="1436"/>
      <c r="CTF104" s="1436"/>
      <c r="CTG104" s="1437"/>
      <c r="CTH104" s="1438"/>
      <c r="CTI104" s="1416"/>
      <c r="CTJ104" s="1417"/>
      <c r="CTK104" s="1436"/>
      <c r="CTL104" s="1436"/>
      <c r="CTM104" s="1437"/>
      <c r="CTN104" s="1438"/>
      <c r="CTO104" s="1416"/>
      <c r="CTP104" s="1417"/>
      <c r="CTQ104" s="1436"/>
      <c r="CTR104" s="1436"/>
      <c r="CTS104" s="1437"/>
      <c r="CTT104" s="1438"/>
      <c r="CTU104" s="1416"/>
      <c r="CTV104" s="1417"/>
      <c r="CTW104" s="1436"/>
      <c r="CTX104" s="1436"/>
      <c r="CTY104" s="1437"/>
      <c r="CTZ104" s="1438"/>
      <c r="CUA104" s="1416"/>
      <c r="CUB104" s="1417"/>
      <c r="CUC104" s="1436"/>
      <c r="CUD104" s="1436"/>
      <c r="CUE104" s="1437"/>
      <c r="CUF104" s="1438"/>
      <c r="CUG104" s="1416"/>
      <c r="CUH104" s="1417"/>
      <c r="CUI104" s="1436"/>
      <c r="CUJ104" s="1436"/>
      <c r="CUK104" s="1437"/>
      <c r="CUL104" s="1438"/>
      <c r="CUM104" s="1416"/>
      <c r="CUN104" s="1417"/>
      <c r="CUO104" s="1436"/>
      <c r="CUP104" s="1436"/>
      <c r="CUQ104" s="1437"/>
      <c r="CUR104" s="1438"/>
      <c r="CUS104" s="1416"/>
      <c r="CUT104" s="1417"/>
      <c r="CUU104" s="1436"/>
      <c r="CUV104" s="1436"/>
      <c r="CUW104" s="1437"/>
      <c r="CUX104" s="1438"/>
      <c r="CUY104" s="1416"/>
      <c r="CUZ104" s="1417"/>
      <c r="CVA104" s="1436"/>
      <c r="CVB104" s="1436"/>
      <c r="CVC104" s="1437"/>
      <c r="CVD104" s="1438"/>
      <c r="CVE104" s="1416"/>
      <c r="CVF104" s="1417"/>
      <c r="CVG104" s="1436"/>
      <c r="CVH104" s="1436"/>
      <c r="CVI104" s="1437"/>
      <c r="CVJ104" s="1438"/>
      <c r="CVK104" s="1416"/>
      <c r="CVL104" s="1417"/>
      <c r="CVM104" s="1436"/>
      <c r="CVN104" s="1436"/>
      <c r="CVO104" s="1437"/>
      <c r="CVP104" s="1438"/>
      <c r="CVQ104" s="1416"/>
      <c r="CVR104" s="1417"/>
      <c r="CVS104" s="1436"/>
      <c r="CVT104" s="1436"/>
      <c r="CVU104" s="1437"/>
      <c r="CVV104" s="1438"/>
      <c r="CVW104" s="1416"/>
      <c r="CVX104" s="1417"/>
      <c r="CVY104" s="1436"/>
      <c r="CVZ104" s="1436"/>
      <c r="CWA104" s="1437"/>
      <c r="CWB104" s="1438"/>
      <c r="CWC104" s="1416"/>
      <c r="CWD104" s="1417"/>
      <c r="CWE104" s="1436"/>
      <c r="CWF104" s="1436"/>
      <c r="CWG104" s="1437"/>
      <c r="CWH104" s="1438"/>
      <c r="CWI104" s="1416"/>
      <c r="CWJ104" s="1417"/>
      <c r="CWK104" s="1436"/>
      <c r="CWL104" s="1436"/>
      <c r="CWM104" s="1437"/>
      <c r="CWN104" s="1438"/>
      <c r="CWO104" s="1416"/>
      <c r="CWP104" s="1417"/>
      <c r="CWQ104" s="1436"/>
      <c r="CWR104" s="1436"/>
      <c r="CWS104" s="1437"/>
      <c r="CWT104" s="1438"/>
      <c r="CWU104" s="1416"/>
      <c r="CWV104" s="1417"/>
      <c r="CWW104" s="1436"/>
      <c r="CWX104" s="1436"/>
      <c r="CWY104" s="1437"/>
      <c r="CWZ104" s="1438"/>
      <c r="CXA104" s="1416"/>
      <c r="CXB104" s="1417"/>
      <c r="CXC104" s="1436"/>
      <c r="CXD104" s="1436"/>
      <c r="CXE104" s="1437"/>
      <c r="CXF104" s="1438"/>
      <c r="CXG104" s="1416"/>
      <c r="CXH104" s="1417"/>
      <c r="CXI104" s="1436"/>
      <c r="CXJ104" s="1436"/>
      <c r="CXK104" s="1437"/>
      <c r="CXL104" s="1438"/>
      <c r="CXM104" s="1416"/>
      <c r="CXN104" s="1417"/>
      <c r="CXO104" s="1436"/>
      <c r="CXP104" s="1436"/>
      <c r="CXQ104" s="1437"/>
      <c r="CXR104" s="1438"/>
      <c r="CXS104" s="1416"/>
      <c r="CXT104" s="1417"/>
      <c r="CXU104" s="1436"/>
      <c r="CXV104" s="1436"/>
      <c r="CXW104" s="1437"/>
      <c r="CXX104" s="1438"/>
      <c r="CXY104" s="1416"/>
      <c r="CXZ104" s="1417"/>
      <c r="CYA104" s="1436"/>
      <c r="CYB104" s="1436"/>
      <c r="CYC104" s="1437"/>
      <c r="CYD104" s="1438"/>
      <c r="CYE104" s="1416"/>
      <c r="CYF104" s="1417"/>
      <c r="CYG104" s="1436"/>
      <c r="CYH104" s="1436"/>
      <c r="CYI104" s="1437"/>
      <c r="CYJ104" s="1438"/>
      <c r="CYK104" s="1416"/>
      <c r="CYL104" s="1417"/>
      <c r="CYM104" s="1436"/>
      <c r="CYN104" s="1436"/>
      <c r="CYO104" s="1437"/>
      <c r="CYP104" s="1438"/>
      <c r="CYQ104" s="1416"/>
      <c r="CYR104" s="1417"/>
      <c r="CYS104" s="1436"/>
      <c r="CYT104" s="1436"/>
      <c r="CYU104" s="1437"/>
      <c r="CYV104" s="1438"/>
      <c r="CYW104" s="1416"/>
      <c r="CYX104" s="1417"/>
      <c r="CYY104" s="1436"/>
      <c r="CYZ104" s="1436"/>
      <c r="CZA104" s="1437"/>
      <c r="CZB104" s="1438"/>
      <c r="CZC104" s="1416"/>
      <c r="CZD104" s="1417"/>
      <c r="CZE104" s="1436"/>
      <c r="CZF104" s="1436"/>
      <c r="CZG104" s="1437"/>
      <c r="CZH104" s="1438"/>
      <c r="CZI104" s="1416"/>
      <c r="CZJ104" s="1417"/>
      <c r="CZK104" s="1436"/>
      <c r="CZL104" s="1436"/>
      <c r="CZM104" s="1437"/>
      <c r="CZN104" s="1438"/>
      <c r="CZO104" s="1416"/>
      <c r="CZP104" s="1417"/>
      <c r="CZQ104" s="1436"/>
      <c r="CZR104" s="1436"/>
      <c r="CZS104" s="1437"/>
      <c r="CZT104" s="1438"/>
      <c r="CZU104" s="1416"/>
      <c r="CZV104" s="1417"/>
      <c r="CZW104" s="1436"/>
      <c r="CZX104" s="1436"/>
      <c r="CZY104" s="1437"/>
      <c r="CZZ104" s="1438"/>
      <c r="DAA104" s="1416"/>
      <c r="DAB104" s="1417"/>
      <c r="DAC104" s="1436"/>
      <c r="DAD104" s="1436"/>
      <c r="DAE104" s="1437"/>
      <c r="DAF104" s="1438"/>
      <c r="DAG104" s="1416"/>
      <c r="DAH104" s="1417"/>
      <c r="DAI104" s="1436"/>
      <c r="DAJ104" s="1436"/>
      <c r="DAK104" s="1437"/>
      <c r="DAL104" s="1438"/>
      <c r="DAM104" s="1416"/>
      <c r="DAN104" s="1417"/>
      <c r="DAO104" s="1436"/>
      <c r="DAP104" s="1436"/>
      <c r="DAQ104" s="1437"/>
      <c r="DAR104" s="1438"/>
      <c r="DAS104" s="1416"/>
      <c r="DAT104" s="1417"/>
      <c r="DAU104" s="1436"/>
      <c r="DAV104" s="1436"/>
      <c r="DAW104" s="1437"/>
      <c r="DAX104" s="1438"/>
      <c r="DAY104" s="1416"/>
      <c r="DAZ104" s="1417"/>
      <c r="DBA104" s="1436"/>
      <c r="DBB104" s="1436"/>
      <c r="DBC104" s="1437"/>
      <c r="DBD104" s="1438"/>
      <c r="DBE104" s="1416"/>
      <c r="DBF104" s="1417"/>
      <c r="DBG104" s="1436"/>
      <c r="DBH104" s="1436"/>
      <c r="DBI104" s="1437"/>
      <c r="DBJ104" s="1438"/>
      <c r="DBK104" s="1416"/>
      <c r="DBL104" s="1417"/>
      <c r="DBM104" s="1436"/>
      <c r="DBN104" s="1436"/>
      <c r="DBO104" s="1437"/>
      <c r="DBP104" s="1438"/>
      <c r="DBQ104" s="1416"/>
      <c r="DBR104" s="1417"/>
      <c r="DBS104" s="1436"/>
      <c r="DBT104" s="1436"/>
      <c r="DBU104" s="1437"/>
      <c r="DBV104" s="1438"/>
      <c r="DBW104" s="1416"/>
      <c r="DBX104" s="1417"/>
      <c r="DBY104" s="1436"/>
      <c r="DBZ104" s="1436"/>
      <c r="DCA104" s="1437"/>
      <c r="DCB104" s="1438"/>
      <c r="DCC104" s="1416"/>
      <c r="DCD104" s="1417"/>
      <c r="DCE104" s="1436"/>
      <c r="DCF104" s="1436"/>
      <c r="DCG104" s="1437"/>
      <c r="DCH104" s="1438"/>
      <c r="DCI104" s="1416"/>
      <c r="DCJ104" s="1417"/>
      <c r="DCK104" s="1436"/>
      <c r="DCL104" s="1436"/>
      <c r="DCM104" s="1437"/>
      <c r="DCN104" s="1438"/>
      <c r="DCO104" s="1416"/>
      <c r="DCP104" s="1417"/>
      <c r="DCQ104" s="1436"/>
      <c r="DCR104" s="1436"/>
      <c r="DCS104" s="1437"/>
      <c r="DCT104" s="1438"/>
      <c r="DCU104" s="1416"/>
      <c r="DCV104" s="1417"/>
      <c r="DCW104" s="1436"/>
      <c r="DCX104" s="1436"/>
      <c r="DCY104" s="1437"/>
      <c r="DCZ104" s="1438"/>
      <c r="DDA104" s="1416"/>
      <c r="DDB104" s="1417"/>
      <c r="DDC104" s="1436"/>
      <c r="DDD104" s="1436"/>
      <c r="DDE104" s="1437"/>
      <c r="DDF104" s="1438"/>
      <c r="DDG104" s="1416"/>
      <c r="DDH104" s="1417"/>
      <c r="DDI104" s="1436"/>
      <c r="DDJ104" s="1436"/>
      <c r="DDK104" s="1437"/>
      <c r="DDL104" s="1438"/>
      <c r="DDM104" s="1416"/>
      <c r="DDN104" s="1417"/>
      <c r="DDO104" s="1436"/>
      <c r="DDP104" s="1436"/>
      <c r="DDQ104" s="1437"/>
      <c r="DDR104" s="1438"/>
      <c r="DDS104" s="1416"/>
      <c r="DDT104" s="1417"/>
      <c r="DDU104" s="1436"/>
      <c r="DDV104" s="1436"/>
      <c r="DDW104" s="1437"/>
      <c r="DDX104" s="1438"/>
      <c r="DDY104" s="1416"/>
      <c r="DDZ104" s="1417"/>
      <c r="DEA104" s="1436"/>
      <c r="DEB104" s="1436"/>
      <c r="DEC104" s="1437"/>
      <c r="DED104" s="1438"/>
      <c r="DEE104" s="1416"/>
      <c r="DEF104" s="1417"/>
      <c r="DEG104" s="1436"/>
      <c r="DEH104" s="1436"/>
      <c r="DEI104" s="1437"/>
      <c r="DEJ104" s="1438"/>
      <c r="DEK104" s="1416"/>
      <c r="DEL104" s="1417"/>
      <c r="DEM104" s="1436"/>
      <c r="DEN104" s="1436"/>
      <c r="DEO104" s="1437"/>
      <c r="DEP104" s="1438"/>
      <c r="DEQ104" s="1416"/>
      <c r="DER104" s="1417"/>
      <c r="DES104" s="1436"/>
      <c r="DET104" s="1436"/>
      <c r="DEU104" s="1437"/>
      <c r="DEV104" s="1438"/>
      <c r="DEW104" s="1416"/>
      <c r="DEX104" s="1417"/>
      <c r="DEY104" s="1436"/>
      <c r="DEZ104" s="1436"/>
      <c r="DFA104" s="1437"/>
      <c r="DFB104" s="1438"/>
      <c r="DFC104" s="1416"/>
      <c r="DFD104" s="1417"/>
      <c r="DFE104" s="1436"/>
      <c r="DFF104" s="1436"/>
      <c r="DFG104" s="1437"/>
      <c r="DFH104" s="1438"/>
      <c r="DFI104" s="1416"/>
      <c r="DFJ104" s="1417"/>
      <c r="DFK104" s="1436"/>
      <c r="DFL104" s="1436"/>
      <c r="DFM104" s="1437"/>
      <c r="DFN104" s="1438"/>
      <c r="DFO104" s="1416"/>
      <c r="DFP104" s="1417"/>
      <c r="DFQ104" s="1436"/>
      <c r="DFR104" s="1436"/>
      <c r="DFS104" s="1437"/>
      <c r="DFT104" s="1438"/>
      <c r="DFU104" s="1416"/>
      <c r="DFV104" s="1417"/>
      <c r="DFW104" s="1436"/>
      <c r="DFX104" s="1436"/>
      <c r="DFY104" s="1437"/>
      <c r="DFZ104" s="1438"/>
      <c r="DGA104" s="1416"/>
      <c r="DGB104" s="1417"/>
      <c r="DGC104" s="1436"/>
      <c r="DGD104" s="1436"/>
      <c r="DGE104" s="1437"/>
      <c r="DGF104" s="1438"/>
      <c r="DGG104" s="1416"/>
      <c r="DGH104" s="1417"/>
      <c r="DGI104" s="1436"/>
      <c r="DGJ104" s="1436"/>
      <c r="DGK104" s="1437"/>
      <c r="DGL104" s="1438"/>
      <c r="DGM104" s="1416"/>
      <c r="DGN104" s="1417"/>
      <c r="DGO104" s="1436"/>
      <c r="DGP104" s="1436"/>
      <c r="DGQ104" s="1437"/>
      <c r="DGR104" s="1438"/>
      <c r="DGS104" s="1416"/>
      <c r="DGT104" s="1417"/>
      <c r="DGU104" s="1436"/>
      <c r="DGV104" s="1436"/>
      <c r="DGW104" s="1437"/>
      <c r="DGX104" s="1438"/>
      <c r="DGY104" s="1416"/>
      <c r="DGZ104" s="1417"/>
      <c r="DHA104" s="1436"/>
      <c r="DHB104" s="1436"/>
      <c r="DHC104" s="1437"/>
      <c r="DHD104" s="1438"/>
      <c r="DHE104" s="1416"/>
      <c r="DHF104" s="1417"/>
      <c r="DHG104" s="1436"/>
      <c r="DHH104" s="1436"/>
      <c r="DHI104" s="1437"/>
      <c r="DHJ104" s="1438"/>
      <c r="DHK104" s="1416"/>
      <c r="DHL104" s="1417"/>
      <c r="DHM104" s="1436"/>
      <c r="DHN104" s="1436"/>
      <c r="DHO104" s="1437"/>
      <c r="DHP104" s="1438"/>
      <c r="DHQ104" s="1416"/>
      <c r="DHR104" s="1417"/>
      <c r="DHS104" s="1436"/>
      <c r="DHT104" s="1436"/>
      <c r="DHU104" s="1437"/>
      <c r="DHV104" s="1438"/>
      <c r="DHW104" s="1416"/>
      <c r="DHX104" s="1417"/>
      <c r="DHY104" s="1436"/>
      <c r="DHZ104" s="1436"/>
      <c r="DIA104" s="1437"/>
      <c r="DIB104" s="1438"/>
      <c r="DIC104" s="1416"/>
      <c r="DID104" s="1417"/>
      <c r="DIE104" s="1436"/>
      <c r="DIF104" s="1436"/>
      <c r="DIG104" s="1437"/>
      <c r="DIH104" s="1438"/>
      <c r="DII104" s="1416"/>
      <c r="DIJ104" s="1417"/>
      <c r="DIK104" s="1436"/>
      <c r="DIL104" s="1436"/>
      <c r="DIM104" s="1437"/>
      <c r="DIN104" s="1438"/>
      <c r="DIO104" s="1416"/>
      <c r="DIP104" s="1417"/>
      <c r="DIQ104" s="1436"/>
      <c r="DIR104" s="1436"/>
      <c r="DIS104" s="1437"/>
      <c r="DIT104" s="1438"/>
      <c r="DIU104" s="1416"/>
      <c r="DIV104" s="1417"/>
      <c r="DIW104" s="1436"/>
      <c r="DIX104" s="1436"/>
      <c r="DIY104" s="1437"/>
      <c r="DIZ104" s="1438"/>
      <c r="DJA104" s="1416"/>
      <c r="DJB104" s="1417"/>
      <c r="DJC104" s="1436"/>
      <c r="DJD104" s="1436"/>
      <c r="DJE104" s="1437"/>
      <c r="DJF104" s="1438"/>
      <c r="DJG104" s="1416"/>
      <c r="DJH104" s="1417"/>
      <c r="DJI104" s="1436"/>
      <c r="DJJ104" s="1436"/>
      <c r="DJK104" s="1437"/>
      <c r="DJL104" s="1438"/>
      <c r="DJM104" s="1416"/>
      <c r="DJN104" s="1417"/>
      <c r="DJO104" s="1436"/>
      <c r="DJP104" s="1436"/>
      <c r="DJQ104" s="1437"/>
      <c r="DJR104" s="1438"/>
      <c r="DJS104" s="1416"/>
      <c r="DJT104" s="1417"/>
      <c r="DJU104" s="1436"/>
      <c r="DJV104" s="1436"/>
      <c r="DJW104" s="1437"/>
      <c r="DJX104" s="1438"/>
      <c r="DJY104" s="1416"/>
      <c r="DJZ104" s="1417"/>
      <c r="DKA104" s="1436"/>
      <c r="DKB104" s="1436"/>
      <c r="DKC104" s="1437"/>
      <c r="DKD104" s="1438"/>
      <c r="DKE104" s="1416"/>
      <c r="DKF104" s="1417"/>
      <c r="DKG104" s="1436"/>
      <c r="DKH104" s="1436"/>
      <c r="DKI104" s="1437"/>
      <c r="DKJ104" s="1438"/>
      <c r="DKK104" s="1416"/>
      <c r="DKL104" s="1417"/>
      <c r="DKM104" s="1436"/>
      <c r="DKN104" s="1436"/>
      <c r="DKO104" s="1437"/>
      <c r="DKP104" s="1438"/>
      <c r="DKQ104" s="1416"/>
      <c r="DKR104" s="1417"/>
      <c r="DKS104" s="1436"/>
      <c r="DKT104" s="1436"/>
      <c r="DKU104" s="1437"/>
      <c r="DKV104" s="1438"/>
      <c r="DKW104" s="1416"/>
      <c r="DKX104" s="1417"/>
      <c r="DKY104" s="1436"/>
      <c r="DKZ104" s="1436"/>
      <c r="DLA104" s="1437"/>
      <c r="DLB104" s="1438"/>
      <c r="DLC104" s="1416"/>
      <c r="DLD104" s="1417"/>
      <c r="DLE104" s="1436"/>
      <c r="DLF104" s="1436"/>
      <c r="DLG104" s="1437"/>
      <c r="DLH104" s="1438"/>
      <c r="DLI104" s="1416"/>
      <c r="DLJ104" s="1417"/>
      <c r="DLK104" s="1436"/>
      <c r="DLL104" s="1436"/>
      <c r="DLM104" s="1437"/>
      <c r="DLN104" s="1438"/>
      <c r="DLO104" s="1416"/>
      <c r="DLP104" s="1417"/>
      <c r="DLQ104" s="1436"/>
      <c r="DLR104" s="1436"/>
      <c r="DLS104" s="1437"/>
      <c r="DLT104" s="1438"/>
      <c r="DLU104" s="1416"/>
      <c r="DLV104" s="1417"/>
      <c r="DLW104" s="1436"/>
      <c r="DLX104" s="1436"/>
      <c r="DLY104" s="1437"/>
      <c r="DLZ104" s="1438"/>
      <c r="DMA104" s="1416"/>
      <c r="DMB104" s="1417"/>
      <c r="DMC104" s="1436"/>
      <c r="DMD104" s="1436"/>
      <c r="DME104" s="1437"/>
      <c r="DMF104" s="1438"/>
      <c r="DMG104" s="1416"/>
      <c r="DMH104" s="1417"/>
      <c r="DMI104" s="1436"/>
      <c r="DMJ104" s="1436"/>
      <c r="DMK104" s="1437"/>
      <c r="DML104" s="1438"/>
      <c r="DMM104" s="1416"/>
      <c r="DMN104" s="1417"/>
      <c r="DMO104" s="1436"/>
      <c r="DMP104" s="1436"/>
      <c r="DMQ104" s="1437"/>
      <c r="DMR104" s="1438"/>
      <c r="DMS104" s="1416"/>
      <c r="DMT104" s="1417"/>
      <c r="DMU104" s="1436"/>
      <c r="DMV104" s="1436"/>
      <c r="DMW104" s="1437"/>
      <c r="DMX104" s="1438"/>
      <c r="DMY104" s="1416"/>
      <c r="DMZ104" s="1417"/>
      <c r="DNA104" s="1436"/>
      <c r="DNB104" s="1436"/>
      <c r="DNC104" s="1437"/>
      <c r="DND104" s="1438"/>
      <c r="DNE104" s="1416"/>
      <c r="DNF104" s="1417"/>
      <c r="DNG104" s="1436"/>
      <c r="DNH104" s="1436"/>
      <c r="DNI104" s="1437"/>
      <c r="DNJ104" s="1438"/>
      <c r="DNK104" s="1416"/>
      <c r="DNL104" s="1417"/>
      <c r="DNM104" s="1436"/>
      <c r="DNN104" s="1436"/>
      <c r="DNO104" s="1437"/>
      <c r="DNP104" s="1438"/>
      <c r="DNQ104" s="1416"/>
      <c r="DNR104" s="1417"/>
      <c r="DNS104" s="1436"/>
      <c r="DNT104" s="1436"/>
      <c r="DNU104" s="1437"/>
      <c r="DNV104" s="1438"/>
      <c r="DNW104" s="1416"/>
      <c r="DNX104" s="1417"/>
      <c r="DNY104" s="1436"/>
      <c r="DNZ104" s="1436"/>
      <c r="DOA104" s="1437"/>
      <c r="DOB104" s="1438"/>
      <c r="DOC104" s="1416"/>
      <c r="DOD104" s="1417"/>
      <c r="DOE104" s="1436"/>
      <c r="DOF104" s="1436"/>
      <c r="DOG104" s="1437"/>
      <c r="DOH104" s="1438"/>
      <c r="DOI104" s="1416"/>
      <c r="DOJ104" s="1417"/>
      <c r="DOK104" s="1436"/>
      <c r="DOL104" s="1436"/>
      <c r="DOM104" s="1437"/>
      <c r="DON104" s="1438"/>
      <c r="DOO104" s="1416"/>
      <c r="DOP104" s="1417"/>
      <c r="DOQ104" s="1436"/>
      <c r="DOR104" s="1436"/>
      <c r="DOS104" s="1437"/>
      <c r="DOT104" s="1438"/>
      <c r="DOU104" s="1416"/>
      <c r="DOV104" s="1417"/>
      <c r="DOW104" s="1436"/>
      <c r="DOX104" s="1436"/>
      <c r="DOY104" s="1437"/>
      <c r="DOZ104" s="1438"/>
      <c r="DPA104" s="1416"/>
      <c r="DPB104" s="1417"/>
      <c r="DPC104" s="1436"/>
      <c r="DPD104" s="1436"/>
      <c r="DPE104" s="1437"/>
      <c r="DPF104" s="1438"/>
      <c r="DPG104" s="1416"/>
      <c r="DPH104" s="1417"/>
      <c r="DPI104" s="1436"/>
      <c r="DPJ104" s="1436"/>
      <c r="DPK104" s="1437"/>
      <c r="DPL104" s="1438"/>
      <c r="DPM104" s="1416"/>
      <c r="DPN104" s="1417"/>
      <c r="DPO104" s="1436"/>
      <c r="DPP104" s="1436"/>
      <c r="DPQ104" s="1437"/>
      <c r="DPR104" s="1438"/>
      <c r="DPS104" s="1416"/>
      <c r="DPT104" s="1417"/>
      <c r="DPU104" s="1436"/>
      <c r="DPV104" s="1436"/>
      <c r="DPW104" s="1437"/>
      <c r="DPX104" s="1438"/>
      <c r="DPY104" s="1416"/>
      <c r="DPZ104" s="1417"/>
      <c r="DQA104" s="1436"/>
      <c r="DQB104" s="1436"/>
      <c r="DQC104" s="1437"/>
      <c r="DQD104" s="1438"/>
      <c r="DQE104" s="1416"/>
      <c r="DQF104" s="1417"/>
      <c r="DQG104" s="1436"/>
      <c r="DQH104" s="1436"/>
      <c r="DQI104" s="1437"/>
      <c r="DQJ104" s="1438"/>
      <c r="DQK104" s="1416"/>
      <c r="DQL104" s="1417"/>
      <c r="DQM104" s="1436"/>
      <c r="DQN104" s="1436"/>
      <c r="DQO104" s="1437"/>
      <c r="DQP104" s="1438"/>
      <c r="DQQ104" s="1416"/>
      <c r="DQR104" s="1417"/>
      <c r="DQS104" s="1436"/>
      <c r="DQT104" s="1436"/>
      <c r="DQU104" s="1437"/>
      <c r="DQV104" s="1438"/>
      <c r="DQW104" s="1416"/>
      <c r="DQX104" s="1417"/>
      <c r="DQY104" s="1436"/>
      <c r="DQZ104" s="1436"/>
      <c r="DRA104" s="1437"/>
      <c r="DRB104" s="1438"/>
      <c r="DRC104" s="1416"/>
      <c r="DRD104" s="1417"/>
      <c r="DRE104" s="1436"/>
      <c r="DRF104" s="1436"/>
      <c r="DRG104" s="1437"/>
      <c r="DRH104" s="1438"/>
      <c r="DRI104" s="1416"/>
      <c r="DRJ104" s="1417"/>
      <c r="DRK104" s="1436"/>
      <c r="DRL104" s="1436"/>
      <c r="DRM104" s="1437"/>
      <c r="DRN104" s="1438"/>
      <c r="DRO104" s="1416"/>
      <c r="DRP104" s="1417"/>
      <c r="DRQ104" s="1436"/>
      <c r="DRR104" s="1436"/>
      <c r="DRS104" s="1437"/>
      <c r="DRT104" s="1438"/>
      <c r="DRU104" s="1416"/>
      <c r="DRV104" s="1417"/>
      <c r="DRW104" s="1436"/>
      <c r="DRX104" s="1436"/>
      <c r="DRY104" s="1437"/>
      <c r="DRZ104" s="1438"/>
      <c r="DSA104" s="1416"/>
      <c r="DSB104" s="1417"/>
      <c r="DSC104" s="1436"/>
      <c r="DSD104" s="1436"/>
      <c r="DSE104" s="1437"/>
      <c r="DSF104" s="1438"/>
      <c r="DSG104" s="1416"/>
      <c r="DSH104" s="1417"/>
      <c r="DSI104" s="1436"/>
      <c r="DSJ104" s="1436"/>
      <c r="DSK104" s="1437"/>
      <c r="DSL104" s="1438"/>
      <c r="DSM104" s="1416"/>
      <c r="DSN104" s="1417"/>
      <c r="DSO104" s="1436"/>
      <c r="DSP104" s="1436"/>
      <c r="DSQ104" s="1437"/>
      <c r="DSR104" s="1438"/>
      <c r="DSS104" s="1416"/>
      <c r="DST104" s="1417"/>
      <c r="DSU104" s="1436"/>
      <c r="DSV104" s="1436"/>
      <c r="DSW104" s="1437"/>
      <c r="DSX104" s="1438"/>
      <c r="DSY104" s="1416"/>
      <c r="DSZ104" s="1417"/>
      <c r="DTA104" s="1436"/>
      <c r="DTB104" s="1436"/>
      <c r="DTC104" s="1437"/>
      <c r="DTD104" s="1438"/>
      <c r="DTE104" s="1416"/>
      <c r="DTF104" s="1417"/>
      <c r="DTG104" s="1436"/>
      <c r="DTH104" s="1436"/>
      <c r="DTI104" s="1437"/>
      <c r="DTJ104" s="1438"/>
      <c r="DTK104" s="1416"/>
      <c r="DTL104" s="1417"/>
      <c r="DTM104" s="1436"/>
      <c r="DTN104" s="1436"/>
      <c r="DTO104" s="1437"/>
      <c r="DTP104" s="1438"/>
      <c r="DTQ104" s="1416"/>
      <c r="DTR104" s="1417"/>
      <c r="DTS104" s="1436"/>
      <c r="DTT104" s="1436"/>
      <c r="DTU104" s="1437"/>
      <c r="DTV104" s="1438"/>
      <c r="DTW104" s="1416"/>
      <c r="DTX104" s="1417"/>
      <c r="DTY104" s="1436"/>
      <c r="DTZ104" s="1436"/>
      <c r="DUA104" s="1437"/>
      <c r="DUB104" s="1438"/>
      <c r="DUC104" s="1416"/>
      <c r="DUD104" s="1417"/>
      <c r="DUE104" s="1436"/>
      <c r="DUF104" s="1436"/>
      <c r="DUG104" s="1437"/>
      <c r="DUH104" s="1438"/>
      <c r="DUI104" s="1416"/>
      <c r="DUJ104" s="1417"/>
      <c r="DUK104" s="1436"/>
      <c r="DUL104" s="1436"/>
      <c r="DUM104" s="1437"/>
      <c r="DUN104" s="1438"/>
      <c r="DUO104" s="1416"/>
      <c r="DUP104" s="1417"/>
      <c r="DUQ104" s="1436"/>
      <c r="DUR104" s="1436"/>
      <c r="DUS104" s="1437"/>
      <c r="DUT104" s="1438"/>
      <c r="DUU104" s="1416"/>
      <c r="DUV104" s="1417"/>
      <c r="DUW104" s="1436"/>
      <c r="DUX104" s="1436"/>
      <c r="DUY104" s="1437"/>
      <c r="DUZ104" s="1438"/>
      <c r="DVA104" s="1416"/>
      <c r="DVB104" s="1417"/>
      <c r="DVC104" s="1436"/>
      <c r="DVD104" s="1436"/>
      <c r="DVE104" s="1437"/>
      <c r="DVF104" s="1438"/>
      <c r="DVG104" s="1416"/>
      <c r="DVH104" s="1417"/>
      <c r="DVI104" s="1436"/>
      <c r="DVJ104" s="1436"/>
      <c r="DVK104" s="1437"/>
      <c r="DVL104" s="1438"/>
      <c r="DVM104" s="1416"/>
      <c r="DVN104" s="1417"/>
      <c r="DVO104" s="1436"/>
      <c r="DVP104" s="1436"/>
      <c r="DVQ104" s="1437"/>
      <c r="DVR104" s="1438"/>
      <c r="DVS104" s="1416"/>
      <c r="DVT104" s="1417"/>
      <c r="DVU104" s="1436"/>
      <c r="DVV104" s="1436"/>
      <c r="DVW104" s="1437"/>
      <c r="DVX104" s="1438"/>
      <c r="DVY104" s="1416"/>
      <c r="DVZ104" s="1417"/>
      <c r="DWA104" s="1436"/>
      <c r="DWB104" s="1436"/>
      <c r="DWC104" s="1437"/>
      <c r="DWD104" s="1438"/>
      <c r="DWE104" s="1416"/>
      <c r="DWF104" s="1417"/>
      <c r="DWG104" s="1436"/>
      <c r="DWH104" s="1436"/>
      <c r="DWI104" s="1437"/>
      <c r="DWJ104" s="1438"/>
      <c r="DWK104" s="1416"/>
      <c r="DWL104" s="1417"/>
      <c r="DWM104" s="1436"/>
      <c r="DWN104" s="1436"/>
      <c r="DWO104" s="1437"/>
      <c r="DWP104" s="1438"/>
      <c r="DWQ104" s="1416"/>
      <c r="DWR104" s="1417"/>
      <c r="DWS104" s="1436"/>
      <c r="DWT104" s="1436"/>
      <c r="DWU104" s="1437"/>
      <c r="DWV104" s="1438"/>
      <c r="DWW104" s="1416"/>
      <c r="DWX104" s="1417"/>
      <c r="DWY104" s="1436"/>
      <c r="DWZ104" s="1436"/>
      <c r="DXA104" s="1437"/>
      <c r="DXB104" s="1438"/>
      <c r="DXC104" s="1416"/>
      <c r="DXD104" s="1417"/>
      <c r="DXE104" s="1436"/>
      <c r="DXF104" s="1436"/>
      <c r="DXG104" s="1437"/>
      <c r="DXH104" s="1438"/>
      <c r="DXI104" s="1416"/>
      <c r="DXJ104" s="1417"/>
      <c r="DXK104" s="1436"/>
      <c r="DXL104" s="1436"/>
      <c r="DXM104" s="1437"/>
      <c r="DXN104" s="1438"/>
      <c r="DXO104" s="1416"/>
      <c r="DXP104" s="1417"/>
      <c r="DXQ104" s="1436"/>
      <c r="DXR104" s="1436"/>
      <c r="DXS104" s="1437"/>
      <c r="DXT104" s="1438"/>
      <c r="DXU104" s="1416"/>
      <c r="DXV104" s="1417"/>
      <c r="DXW104" s="1436"/>
      <c r="DXX104" s="1436"/>
      <c r="DXY104" s="1437"/>
      <c r="DXZ104" s="1438"/>
      <c r="DYA104" s="1416"/>
      <c r="DYB104" s="1417"/>
      <c r="DYC104" s="1436"/>
      <c r="DYD104" s="1436"/>
      <c r="DYE104" s="1437"/>
      <c r="DYF104" s="1438"/>
      <c r="DYG104" s="1416"/>
      <c r="DYH104" s="1417"/>
      <c r="DYI104" s="1436"/>
      <c r="DYJ104" s="1436"/>
      <c r="DYK104" s="1437"/>
      <c r="DYL104" s="1438"/>
      <c r="DYM104" s="1416"/>
      <c r="DYN104" s="1417"/>
      <c r="DYO104" s="1436"/>
      <c r="DYP104" s="1436"/>
      <c r="DYQ104" s="1437"/>
      <c r="DYR104" s="1438"/>
      <c r="DYS104" s="1416"/>
      <c r="DYT104" s="1417"/>
      <c r="DYU104" s="1436"/>
      <c r="DYV104" s="1436"/>
      <c r="DYW104" s="1437"/>
      <c r="DYX104" s="1438"/>
      <c r="DYY104" s="1416"/>
      <c r="DYZ104" s="1417"/>
      <c r="DZA104" s="1436"/>
      <c r="DZB104" s="1436"/>
      <c r="DZC104" s="1437"/>
      <c r="DZD104" s="1438"/>
      <c r="DZE104" s="1416"/>
      <c r="DZF104" s="1417"/>
      <c r="DZG104" s="1436"/>
      <c r="DZH104" s="1436"/>
      <c r="DZI104" s="1437"/>
      <c r="DZJ104" s="1438"/>
      <c r="DZK104" s="1416"/>
      <c r="DZL104" s="1417"/>
      <c r="DZM104" s="1436"/>
      <c r="DZN104" s="1436"/>
      <c r="DZO104" s="1437"/>
      <c r="DZP104" s="1438"/>
      <c r="DZQ104" s="1416"/>
      <c r="DZR104" s="1417"/>
      <c r="DZS104" s="1436"/>
      <c r="DZT104" s="1436"/>
      <c r="DZU104" s="1437"/>
      <c r="DZV104" s="1438"/>
      <c r="DZW104" s="1416"/>
      <c r="DZX104" s="1417"/>
      <c r="DZY104" s="1436"/>
      <c r="DZZ104" s="1436"/>
      <c r="EAA104" s="1437"/>
      <c r="EAB104" s="1438"/>
      <c r="EAC104" s="1416"/>
      <c r="EAD104" s="1417"/>
      <c r="EAE104" s="1436"/>
      <c r="EAF104" s="1436"/>
      <c r="EAG104" s="1437"/>
      <c r="EAH104" s="1438"/>
      <c r="EAI104" s="1416"/>
      <c r="EAJ104" s="1417"/>
      <c r="EAK104" s="1436"/>
      <c r="EAL104" s="1436"/>
      <c r="EAM104" s="1437"/>
      <c r="EAN104" s="1438"/>
      <c r="EAO104" s="1416"/>
      <c r="EAP104" s="1417"/>
      <c r="EAQ104" s="1436"/>
      <c r="EAR104" s="1436"/>
      <c r="EAS104" s="1437"/>
      <c r="EAT104" s="1438"/>
      <c r="EAU104" s="1416"/>
      <c r="EAV104" s="1417"/>
      <c r="EAW104" s="1436"/>
      <c r="EAX104" s="1436"/>
      <c r="EAY104" s="1437"/>
      <c r="EAZ104" s="1438"/>
      <c r="EBA104" s="1416"/>
      <c r="EBB104" s="1417"/>
      <c r="EBC104" s="1436"/>
      <c r="EBD104" s="1436"/>
      <c r="EBE104" s="1437"/>
      <c r="EBF104" s="1438"/>
      <c r="EBG104" s="1416"/>
      <c r="EBH104" s="1417"/>
      <c r="EBI104" s="1436"/>
      <c r="EBJ104" s="1436"/>
      <c r="EBK104" s="1437"/>
      <c r="EBL104" s="1438"/>
      <c r="EBM104" s="1416"/>
      <c r="EBN104" s="1417"/>
      <c r="EBO104" s="1436"/>
      <c r="EBP104" s="1436"/>
      <c r="EBQ104" s="1437"/>
      <c r="EBR104" s="1438"/>
      <c r="EBS104" s="1416"/>
      <c r="EBT104" s="1417"/>
      <c r="EBU104" s="1436"/>
      <c r="EBV104" s="1436"/>
      <c r="EBW104" s="1437"/>
      <c r="EBX104" s="1438"/>
      <c r="EBY104" s="1416"/>
      <c r="EBZ104" s="1417"/>
      <c r="ECA104" s="1436"/>
      <c r="ECB104" s="1436"/>
      <c r="ECC104" s="1437"/>
      <c r="ECD104" s="1438"/>
      <c r="ECE104" s="1416"/>
      <c r="ECF104" s="1417"/>
      <c r="ECG104" s="1436"/>
      <c r="ECH104" s="1436"/>
      <c r="ECI104" s="1437"/>
      <c r="ECJ104" s="1438"/>
      <c r="ECK104" s="1416"/>
      <c r="ECL104" s="1417"/>
      <c r="ECM104" s="1436"/>
      <c r="ECN104" s="1436"/>
      <c r="ECO104" s="1437"/>
      <c r="ECP104" s="1438"/>
      <c r="ECQ104" s="1416"/>
      <c r="ECR104" s="1417"/>
      <c r="ECS104" s="1436"/>
      <c r="ECT104" s="1436"/>
      <c r="ECU104" s="1437"/>
      <c r="ECV104" s="1438"/>
      <c r="ECW104" s="1416"/>
      <c r="ECX104" s="1417"/>
      <c r="ECY104" s="1436"/>
      <c r="ECZ104" s="1436"/>
      <c r="EDA104" s="1437"/>
      <c r="EDB104" s="1438"/>
      <c r="EDC104" s="1416"/>
      <c r="EDD104" s="1417"/>
      <c r="EDE104" s="1436"/>
      <c r="EDF104" s="1436"/>
      <c r="EDG104" s="1437"/>
      <c r="EDH104" s="1438"/>
      <c r="EDI104" s="1416"/>
      <c r="EDJ104" s="1417"/>
      <c r="EDK104" s="1436"/>
      <c r="EDL104" s="1436"/>
      <c r="EDM104" s="1437"/>
      <c r="EDN104" s="1438"/>
      <c r="EDO104" s="1416"/>
      <c r="EDP104" s="1417"/>
      <c r="EDQ104" s="1436"/>
      <c r="EDR104" s="1436"/>
      <c r="EDS104" s="1437"/>
      <c r="EDT104" s="1438"/>
      <c r="EDU104" s="1416"/>
      <c r="EDV104" s="1417"/>
      <c r="EDW104" s="1436"/>
      <c r="EDX104" s="1436"/>
      <c r="EDY104" s="1437"/>
      <c r="EDZ104" s="1438"/>
      <c r="EEA104" s="1416"/>
      <c r="EEB104" s="1417"/>
      <c r="EEC104" s="1436"/>
      <c r="EED104" s="1436"/>
      <c r="EEE104" s="1437"/>
      <c r="EEF104" s="1438"/>
      <c r="EEG104" s="1416"/>
      <c r="EEH104" s="1417"/>
      <c r="EEI104" s="1436"/>
      <c r="EEJ104" s="1436"/>
      <c r="EEK104" s="1437"/>
      <c r="EEL104" s="1438"/>
      <c r="EEM104" s="1416"/>
      <c r="EEN104" s="1417"/>
      <c r="EEO104" s="1436"/>
      <c r="EEP104" s="1436"/>
      <c r="EEQ104" s="1437"/>
      <c r="EER104" s="1438"/>
      <c r="EES104" s="1416"/>
      <c r="EET104" s="1417"/>
      <c r="EEU104" s="1436"/>
      <c r="EEV104" s="1436"/>
      <c r="EEW104" s="1437"/>
      <c r="EEX104" s="1438"/>
      <c r="EEY104" s="1416"/>
      <c r="EEZ104" s="1417"/>
      <c r="EFA104" s="1436"/>
      <c r="EFB104" s="1436"/>
      <c r="EFC104" s="1437"/>
      <c r="EFD104" s="1438"/>
      <c r="EFE104" s="1416"/>
      <c r="EFF104" s="1417"/>
      <c r="EFG104" s="1436"/>
      <c r="EFH104" s="1436"/>
      <c r="EFI104" s="1437"/>
      <c r="EFJ104" s="1438"/>
      <c r="EFK104" s="1416"/>
      <c r="EFL104" s="1417"/>
      <c r="EFM104" s="1436"/>
      <c r="EFN104" s="1436"/>
      <c r="EFO104" s="1437"/>
      <c r="EFP104" s="1438"/>
      <c r="EFQ104" s="1416"/>
      <c r="EFR104" s="1417"/>
      <c r="EFS104" s="1436"/>
      <c r="EFT104" s="1436"/>
      <c r="EFU104" s="1437"/>
      <c r="EFV104" s="1438"/>
      <c r="EFW104" s="1416"/>
      <c r="EFX104" s="1417"/>
      <c r="EFY104" s="1436"/>
      <c r="EFZ104" s="1436"/>
      <c r="EGA104" s="1437"/>
      <c r="EGB104" s="1438"/>
      <c r="EGC104" s="1416"/>
      <c r="EGD104" s="1417"/>
      <c r="EGE104" s="1436"/>
      <c r="EGF104" s="1436"/>
      <c r="EGG104" s="1437"/>
      <c r="EGH104" s="1438"/>
      <c r="EGI104" s="1416"/>
      <c r="EGJ104" s="1417"/>
      <c r="EGK104" s="1436"/>
      <c r="EGL104" s="1436"/>
      <c r="EGM104" s="1437"/>
      <c r="EGN104" s="1438"/>
      <c r="EGO104" s="1416"/>
      <c r="EGP104" s="1417"/>
      <c r="EGQ104" s="1436"/>
      <c r="EGR104" s="1436"/>
      <c r="EGS104" s="1437"/>
      <c r="EGT104" s="1438"/>
      <c r="EGU104" s="1416"/>
      <c r="EGV104" s="1417"/>
      <c r="EGW104" s="1436"/>
      <c r="EGX104" s="1436"/>
      <c r="EGY104" s="1437"/>
      <c r="EGZ104" s="1438"/>
      <c r="EHA104" s="1416"/>
      <c r="EHB104" s="1417"/>
      <c r="EHC104" s="1436"/>
      <c r="EHD104" s="1436"/>
      <c r="EHE104" s="1437"/>
      <c r="EHF104" s="1438"/>
      <c r="EHG104" s="1416"/>
      <c r="EHH104" s="1417"/>
      <c r="EHI104" s="1436"/>
      <c r="EHJ104" s="1436"/>
      <c r="EHK104" s="1437"/>
      <c r="EHL104" s="1438"/>
      <c r="EHM104" s="1416"/>
      <c r="EHN104" s="1417"/>
      <c r="EHO104" s="1436"/>
      <c r="EHP104" s="1436"/>
      <c r="EHQ104" s="1437"/>
      <c r="EHR104" s="1438"/>
      <c r="EHS104" s="1416"/>
      <c r="EHT104" s="1417"/>
      <c r="EHU104" s="1436"/>
      <c r="EHV104" s="1436"/>
      <c r="EHW104" s="1437"/>
      <c r="EHX104" s="1438"/>
      <c r="EHY104" s="1416"/>
      <c r="EHZ104" s="1417"/>
      <c r="EIA104" s="1436"/>
      <c r="EIB104" s="1436"/>
      <c r="EIC104" s="1437"/>
      <c r="EID104" s="1438"/>
      <c r="EIE104" s="1416"/>
      <c r="EIF104" s="1417"/>
      <c r="EIG104" s="1436"/>
      <c r="EIH104" s="1436"/>
      <c r="EII104" s="1437"/>
      <c r="EIJ104" s="1438"/>
      <c r="EIK104" s="1416"/>
      <c r="EIL104" s="1417"/>
      <c r="EIM104" s="1436"/>
      <c r="EIN104" s="1436"/>
      <c r="EIO104" s="1437"/>
      <c r="EIP104" s="1438"/>
      <c r="EIQ104" s="1416"/>
      <c r="EIR104" s="1417"/>
      <c r="EIS104" s="1436"/>
      <c r="EIT104" s="1436"/>
      <c r="EIU104" s="1437"/>
      <c r="EIV104" s="1438"/>
      <c r="EIW104" s="1416"/>
      <c r="EIX104" s="1417"/>
      <c r="EIY104" s="1436"/>
      <c r="EIZ104" s="1436"/>
      <c r="EJA104" s="1437"/>
      <c r="EJB104" s="1438"/>
      <c r="EJC104" s="1416"/>
      <c r="EJD104" s="1417"/>
      <c r="EJE104" s="1436"/>
      <c r="EJF104" s="1436"/>
      <c r="EJG104" s="1437"/>
      <c r="EJH104" s="1438"/>
      <c r="EJI104" s="1416"/>
      <c r="EJJ104" s="1417"/>
      <c r="EJK104" s="1436"/>
      <c r="EJL104" s="1436"/>
      <c r="EJM104" s="1437"/>
      <c r="EJN104" s="1438"/>
      <c r="EJO104" s="1416"/>
      <c r="EJP104" s="1417"/>
      <c r="EJQ104" s="1436"/>
      <c r="EJR104" s="1436"/>
      <c r="EJS104" s="1437"/>
      <c r="EJT104" s="1438"/>
      <c r="EJU104" s="1416"/>
      <c r="EJV104" s="1417"/>
      <c r="EJW104" s="1436"/>
      <c r="EJX104" s="1436"/>
      <c r="EJY104" s="1437"/>
      <c r="EJZ104" s="1438"/>
      <c r="EKA104" s="1416"/>
      <c r="EKB104" s="1417"/>
      <c r="EKC104" s="1436"/>
      <c r="EKD104" s="1436"/>
      <c r="EKE104" s="1437"/>
      <c r="EKF104" s="1438"/>
      <c r="EKG104" s="1416"/>
      <c r="EKH104" s="1417"/>
      <c r="EKI104" s="1436"/>
      <c r="EKJ104" s="1436"/>
      <c r="EKK104" s="1437"/>
      <c r="EKL104" s="1438"/>
      <c r="EKM104" s="1416"/>
      <c r="EKN104" s="1417"/>
      <c r="EKO104" s="1436"/>
      <c r="EKP104" s="1436"/>
      <c r="EKQ104" s="1437"/>
      <c r="EKR104" s="1438"/>
      <c r="EKS104" s="1416"/>
      <c r="EKT104" s="1417"/>
      <c r="EKU104" s="1436"/>
      <c r="EKV104" s="1436"/>
      <c r="EKW104" s="1437"/>
      <c r="EKX104" s="1438"/>
      <c r="EKY104" s="1416"/>
      <c r="EKZ104" s="1417"/>
      <c r="ELA104" s="1436"/>
      <c r="ELB104" s="1436"/>
      <c r="ELC104" s="1437"/>
      <c r="ELD104" s="1438"/>
      <c r="ELE104" s="1416"/>
      <c r="ELF104" s="1417"/>
      <c r="ELG104" s="1436"/>
      <c r="ELH104" s="1436"/>
      <c r="ELI104" s="1437"/>
      <c r="ELJ104" s="1438"/>
      <c r="ELK104" s="1416"/>
      <c r="ELL104" s="1417"/>
      <c r="ELM104" s="1436"/>
      <c r="ELN104" s="1436"/>
      <c r="ELO104" s="1437"/>
      <c r="ELP104" s="1438"/>
      <c r="ELQ104" s="1416"/>
      <c r="ELR104" s="1417"/>
      <c r="ELS104" s="1436"/>
      <c r="ELT104" s="1436"/>
      <c r="ELU104" s="1437"/>
      <c r="ELV104" s="1438"/>
      <c r="ELW104" s="1416"/>
      <c r="ELX104" s="1417"/>
      <c r="ELY104" s="1436"/>
      <c r="ELZ104" s="1436"/>
      <c r="EMA104" s="1437"/>
      <c r="EMB104" s="1438"/>
      <c r="EMC104" s="1416"/>
      <c r="EMD104" s="1417"/>
      <c r="EME104" s="1436"/>
      <c r="EMF104" s="1436"/>
      <c r="EMG104" s="1437"/>
      <c r="EMH104" s="1438"/>
      <c r="EMI104" s="1416"/>
      <c r="EMJ104" s="1417"/>
      <c r="EMK104" s="1436"/>
      <c r="EML104" s="1436"/>
      <c r="EMM104" s="1437"/>
      <c r="EMN104" s="1438"/>
      <c r="EMO104" s="1416"/>
      <c r="EMP104" s="1417"/>
      <c r="EMQ104" s="1436"/>
      <c r="EMR104" s="1436"/>
      <c r="EMS104" s="1437"/>
      <c r="EMT104" s="1438"/>
      <c r="EMU104" s="1416"/>
      <c r="EMV104" s="1417"/>
      <c r="EMW104" s="1436"/>
      <c r="EMX104" s="1436"/>
      <c r="EMY104" s="1437"/>
      <c r="EMZ104" s="1438"/>
      <c r="ENA104" s="1416"/>
      <c r="ENB104" s="1417"/>
      <c r="ENC104" s="1436"/>
      <c r="END104" s="1436"/>
      <c r="ENE104" s="1437"/>
      <c r="ENF104" s="1438"/>
      <c r="ENG104" s="1416"/>
      <c r="ENH104" s="1417"/>
      <c r="ENI104" s="1436"/>
      <c r="ENJ104" s="1436"/>
      <c r="ENK104" s="1437"/>
      <c r="ENL104" s="1438"/>
      <c r="ENM104" s="1416"/>
      <c r="ENN104" s="1417"/>
      <c r="ENO104" s="1436"/>
      <c r="ENP104" s="1436"/>
      <c r="ENQ104" s="1437"/>
      <c r="ENR104" s="1438"/>
      <c r="ENS104" s="1416"/>
      <c r="ENT104" s="1417"/>
      <c r="ENU104" s="1436"/>
      <c r="ENV104" s="1436"/>
      <c r="ENW104" s="1437"/>
      <c r="ENX104" s="1438"/>
      <c r="ENY104" s="1416"/>
      <c r="ENZ104" s="1417"/>
      <c r="EOA104" s="1436"/>
      <c r="EOB104" s="1436"/>
      <c r="EOC104" s="1437"/>
      <c r="EOD104" s="1438"/>
      <c r="EOE104" s="1416"/>
      <c r="EOF104" s="1417"/>
      <c r="EOG104" s="1436"/>
      <c r="EOH104" s="1436"/>
      <c r="EOI104" s="1437"/>
      <c r="EOJ104" s="1438"/>
      <c r="EOK104" s="1416"/>
      <c r="EOL104" s="1417"/>
      <c r="EOM104" s="1436"/>
      <c r="EON104" s="1436"/>
      <c r="EOO104" s="1437"/>
      <c r="EOP104" s="1438"/>
      <c r="EOQ104" s="1416"/>
      <c r="EOR104" s="1417"/>
      <c r="EOS104" s="1436"/>
      <c r="EOT104" s="1436"/>
      <c r="EOU104" s="1437"/>
      <c r="EOV104" s="1438"/>
      <c r="EOW104" s="1416"/>
      <c r="EOX104" s="1417"/>
      <c r="EOY104" s="1436"/>
      <c r="EOZ104" s="1436"/>
      <c r="EPA104" s="1437"/>
      <c r="EPB104" s="1438"/>
      <c r="EPC104" s="1416"/>
      <c r="EPD104" s="1417"/>
      <c r="EPE104" s="1436"/>
      <c r="EPF104" s="1436"/>
      <c r="EPG104" s="1437"/>
      <c r="EPH104" s="1438"/>
      <c r="EPI104" s="1416"/>
      <c r="EPJ104" s="1417"/>
      <c r="EPK104" s="1436"/>
      <c r="EPL104" s="1436"/>
      <c r="EPM104" s="1437"/>
      <c r="EPN104" s="1438"/>
      <c r="EPO104" s="1416"/>
      <c r="EPP104" s="1417"/>
      <c r="EPQ104" s="1436"/>
      <c r="EPR104" s="1436"/>
      <c r="EPS104" s="1437"/>
      <c r="EPT104" s="1438"/>
      <c r="EPU104" s="1416"/>
      <c r="EPV104" s="1417"/>
      <c r="EPW104" s="1436"/>
      <c r="EPX104" s="1436"/>
      <c r="EPY104" s="1437"/>
      <c r="EPZ104" s="1438"/>
      <c r="EQA104" s="1416"/>
      <c r="EQB104" s="1417"/>
      <c r="EQC104" s="1436"/>
      <c r="EQD104" s="1436"/>
      <c r="EQE104" s="1437"/>
      <c r="EQF104" s="1438"/>
      <c r="EQG104" s="1416"/>
      <c r="EQH104" s="1417"/>
      <c r="EQI104" s="1436"/>
      <c r="EQJ104" s="1436"/>
      <c r="EQK104" s="1437"/>
      <c r="EQL104" s="1438"/>
      <c r="EQM104" s="1416"/>
      <c r="EQN104" s="1417"/>
      <c r="EQO104" s="1436"/>
      <c r="EQP104" s="1436"/>
      <c r="EQQ104" s="1437"/>
      <c r="EQR104" s="1438"/>
      <c r="EQS104" s="1416"/>
      <c r="EQT104" s="1417"/>
      <c r="EQU104" s="1436"/>
      <c r="EQV104" s="1436"/>
      <c r="EQW104" s="1437"/>
      <c r="EQX104" s="1438"/>
      <c r="EQY104" s="1416"/>
      <c r="EQZ104" s="1417"/>
      <c r="ERA104" s="1436"/>
      <c r="ERB104" s="1436"/>
      <c r="ERC104" s="1437"/>
      <c r="ERD104" s="1438"/>
      <c r="ERE104" s="1416"/>
      <c r="ERF104" s="1417"/>
      <c r="ERG104" s="1436"/>
      <c r="ERH104" s="1436"/>
      <c r="ERI104" s="1437"/>
      <c r="ERJ104" s="1438"/>
      <c r="ERK104" s="1416"/>
      <c r="ERL104" s="1417"/>
      <c r="ERM104" s="1436"/>
      <c r="ERN104" s="1436"/>
      <c r="ERO104" s="1437"/>
      <c r="ERP104" s="1438"/>
      <c r="ERQ104" s="1416"/>
      <c r="ERR104" s="1417"/>
      <c r="ERS104" s="1436"/>
      <c r="ERT104" s="1436"/>
      <c r="ERU104" s="1437"/>
      <c r="ERV104" s="1438"/>
      <c r="ERW104" s="1416"/>
      <c r="ERX104" s="1417"/>
      <c r="ERY104" s="1436"/>
      <c r="ERZ104" s="1436"/>
      <c r="ESA104" s="1437"/>
      <c r="ESB104" s="1438"/>
      <c r="ESC104" s="1416"/>
      <c r="ESD104" s="1417"/>
      <c r="ESE104" s="1436"/>
      <c r="ESF104" s="1436"/>
      <c r="ESG104" s="1437"/>
      <c r="ESH104" s="1438"/>
      <c r="ESI104" s="1416"/>
      <c r="ESJ104" s="1417"/>
      <c r="ESK104" s="1436"/>
      <c r="ESL104" s="1436"/>
      <c r="ESM104" s="1437"/>
      <c r="ESN104" s="1438"/>
      <c r="ESO104" s="1416"/>
      <c r="ESP104" s="1417"/>
      <c r="ESQ104" s="1436"/>
      <c r="ESR104" s="1436"/>
      <c r="ESS104" s="1437"/>
      <c r="EST104" s="1438"/>
      <c r="ESU104" s="1416"/>
      <c r="ESV104" s="1417"/>
      <c r="ESW104" s="1436"/>
      <c r="ESX104" s="1436"/>
      <c r="ESY104" s="1437"/>
      <c r="ESZ104" s="1438"/>
      <c r="ETA104" s="1416"/>
      <c r="ETB104" s="1417"/>
      <c r="ETC104" s="1436"/>
      <c r="ETD104" s="1436"/>
      <c r="ETE104" s="1437"/>
      <c r="ETF104" s="1438"/>
      <c r="ETG104" s="1416"/>
      <c r="ETH104" s="1417"/>
      <c r="ETI104" s="1436"/>
      <c r="ETJ104" s="1436"/>
      <c r="ETK104" s="1437"/>
      <c r="ETL104" s="1438"/>
      <c r="ETM104" s="1416"/>
      <c r="ETN104" s="1417"/>
      <c r="ETO104" s="1436"/>
      <c r="ETP104" s="1436"/>
      <c r="ETQ104" s="1437"/>
      <c r="ETR104" s="1438"/>
      <c r="ETS104" s="1416"/>
      <c r="ETT104" s="1417"/>
      <c r="ETU104" s="1436"/>
      <c r="ETV104" s="1436"/>
      <c r="ETW104" s="1437"/>
      <c r="ETX104" s="1438"/>
      <c r="ETY104" s="1416"/>
      <c r="ETZ104" s="1417"/>
      <c r="EUA104" s="1436"/>
      <c r="EUB104" s="1436"/>
      <c r="EUC104" s="1437"/>
      <c r="EUD104" s="1438"/>
      <c r="EUE104" s="1416"/>
      <c r="EUF104" s="1417"/>
      <c r="EUG104" s="1436"/>
      <c r="EUH104" s="1436"/>
      <c r="EUI104" s="1437"/>
      <c r="EUJ104" s="1438"/>
      <c r="EUK104" s="1416"/>
      <c r="EUL104" s="1417"/>
      <c r="EUM104" s="1436"/>
      <c r="EUN104" s="1436"/>
      <c r="EUO104" s="1437"/>
      <c r="EUP104" s="1438"/>
      <c r="EUQ104" s="1416"/>
      <c r="EUR104" s="1417"/>
      <c r="EUS104" s="1436"/>
      <c r="EUT104" s="1436"/>
      <c r="EUU104" s="1437"/>
      <c r="EUV104" s="1438"/>
      <c r="EUW104" s="1416"/>
      <c r="EUX104" s="1417"/>
      <c r="EUY104" s="1436"/>
      <c r="EUZ104" s="1436"/>
      <c r="EVA104" s="1437"/>
      <c r="EVB104" s="1438"/>
      <c r="EVC104" s="1416"/>
      <c r="EVD104" s="1417"/>
      <c r="EVE104" s="1436"/>
      <c r="EVF104" s="1436"/>
      <c r="EVG104" s="1437"/>
      <c r="EVH104" s="1438"/>
      <c r="EVI104" s="1416"/>
      <c r="EVJ104" s="1417"/>
      <c r="EVK104" s="1436"/>
      <c r="EVL104" s="1436"/>
      <c r="EVM104" s="1437"/>
      <c r="EVN104" s="1438"/>
      <c r="EVO104" s="1416"/>
      <c r="EVP104" s="1417"/>
      <c r="EVQ104" s="1436"/>
      <c r="EVR104" s="1436"/>
      <c r="EVS104" s="1437"/>
      <c r="EVT104" s="1438"/>
      <c r="EVU104" s="1416"/>
      <c r="EVV104" s="1417"/>
      <c r="EVW104" s="1436"/>
      <c r="EVX104" s="1436"/>
      <c r="EVY104" s="1437"/>
      <c r="EVZ104" s="1438"/>
      <c r="EWA104" s="1416"/>
      <c r="EWB104" s="1417"/>
      <c r="EWC104" s="1436"/>
      <c r="EWD104" s="1436"/>
      <c r="EWE104" s="1437"/>
      <c r="EWF104" s="1438"/>
      <c r="EWG104" s="1416"/>
      <c r="EWH104" s="1417"/>
      <c r="EWI104" s="1436"/>
      <c r="EWJ104" s="1436"/>
      <c r="EWK104" s="1437"/>
      <c r="EWL104" s="1438"/>
      <c r="EWM104" s="1416"/>
      <c r="EWN104" s="1417"/>
      <c r="EWO104" s="1436"/>
      <c r="EWP104" s="1436"/>
      <c r="EWQ104" s="1437"/>
      <c r="EWR104" s="1438"/>
      <c r="EWS104" s="1416"/>
      <c r="EWT104" s="1417"/>
      <c r="EWU104" s="1436"/>
      <c r="EWV104" s="1436"/>
      <c r="EWW104" s="1437"/>
      <c r="EWX104" s="1438"/>
      <c r="EWY104" s="1416"/>
      <c r="EWZ104" s="1417"/>
      <c r="EXA104" s="1436"/>
      <c r="EXB104" s="1436"/>
      <c r="EXC104" s="1437"/>
      <c r="EXD104" s="1438"/>
      <c r="EXE104" s="1416"/>
      <c r="EXF104" s="1417"/>
      <c r="EXG104" s="1436"/>
      <c r="EXH104" s="1436"/>
      <c r="EXI104" s="1437"/>
      <c r="EXJ104" s="1438"/>
      <c r="EXK104" s="1416"/>
      <c r="EXL104" s="1417"/>
      <c r="EXM104" s="1436"/>
      <c r="EXN104" s="1436"/>
      <c r="EXO104" s="1437"/>
      <c r="EXP104" s="1438"/>
      <c r="EXQ104" s="1416"/>
      <c r="EXR104" s="1417"/>
      <c r="EXS104" s="1436"/>
      <c r="EXT104" s="1436"/>
      <c r="EXU104" s="1437"/>
      <c r="EXV104" s="1438"/>
      <c r="EXW104" s="1416"/>
      <c r="EXX104" s="1417"/>
      <c r="EXY104" s="1436"/>
      <c r="EXZ104" s="1436"/>
      <c r="EYA104" s="1437"/>
      <c r="EYB104" s="1438"/>
      <c r="EYC104" s="1416"/>
      <c r="EYD104" s="1417"/>
      <c r="EYE104" s="1436"/>
      <c r="EYF104" s="1436"/>
      <c r="EYG104" s="1437"/>
      <c r="EYH104" s="1438"/>
      <c r="EYI104" s="1416"/>
      <c r="EYJ104" s="1417"/>
      <c r="EYK104" s="1436"/>
      <c r="EYL104" s="1436"/>
      <c r="EYM104" s="1437"/>
      <c r="EYN104" s="1438"/>
      <c r="EYO104" s="1416"/>
      <c r="EYP104" s="1417"/>
      <c r="EYQ104" s="1436"/>
      <c r="EYR104" s="1436"/>
      <c r="EYS104" s="1437"/>
      <c r="EYT104" s="1438"/>
      <c r="EYU104" s="1416"/>
      <c r="EYV104" s="1417"/>
      <c r="EYW104" s="1436"/>
      <c r="EYX104" s="1436"/>
      <c r="EYY104" s="1437"/>
      <c r="EYZ104" s="1438"/>
      <c r="EZA104" s="1416"/>
      <c r="EZB104" s="1417"/>
      <c r="EZC104" s="1436"/>
      <c r="EZD104" s="1436"/>
      <c r="EZE104" s="1437"/>
      <c r="EZF104" s="1438"/>
      <c r="EZG104" s="1416"/>
      <c r="EZH104" s="1417"/>
      <c r="EZI104" s="1436"/>
      <c r="EZJ104" s="1436"/>
      <c r="EZK104" s="1437"/>
      <c r="EZL104" s="1438"/>
      <c r="EZM104" s="1416"/>
      <c r="EZN104" s="1417"/>
      <c r="EZO104" s="1436"/>
      <c r="EZP104" s="1436"/>
      <c r="EZQ104" s="1437"/>
      <c r="EZR104" s="1438"/>
      <c r="EZS104" s="1416"/>
      <c r="EZT104" s="1417"/>
      <c r="EZU104" s="1436"/>
      <c r="EZV104" s="1436"/>
      <c r="EZW104" s="1437"/>
      <c r="EZX104" s="1438"/>
      <c r="EZY104" s="1416"/>
      <c r="EZZ104" s="1417"/>
      <c r="FAA104" s="1436"/>
      <c r="FAB104" s="1436"/>
      <c r="FAC104" s="1437"/>
      <c r="FAD104" s="1438"/>
      <c r="FAE104" s="1416"/>
      <c r="FAF104" s="1417"/>
      <c r="FAG104" s="1436"/>
      <c r="FAH104" s="1436"/>
      <c r="FAI104" s="1437"/>
      <c r="FAJ104" s="1438"/>
      <c r="FAK104" s="1416"/>
      <c r="FAL104" s="1417"/>
      <c r="FAM104" s="1436"/>
      <c r="FAN104" s="1436"/>
      <c r="FAO104" s="1437"/>
      <c r="FAP104" s="1438"/>
      <c r="FAQ104" s="1416"/>
      <c r="FAR104" s="1417"/>
      <c r="FAS104" s="1436"/>
      <c r="FAT104" s="1436"/>
      <c r="FAU104" s="1437"/>
      <c r="FAV104" s="1438"/>
      <c r="FAW104" s="1416"/>
      <c r="FAX104" s="1417"/>
      <c r="FAY104" s="1436"/>
      <c r="FAZ104" s="1436"/>
      <c r="FBA104" s="1437"/>
      <c r="FBB104" s="1438"/>
      <c r="FBC104" s="1416"/>
      <c r="FBD104" s="1417"/>
      <c r="FBE104" s="1436"/>
      <c r="FBF104" s="1436"/>
      <c r="FBG104" s="1437"/>
      <c r="FBH104" s="1438"/>
      <c r="FBI104" s="1416"/>
      <c r="FBJ104" s="1417"/>
      <c r="FBK104" s="1436"/>
      <c r="FBL104" s="1436"/>
      <c r="FBM104" s="1437"/>
      <c r="FBN104" s="1438"/>
      <c r="FBO104" s="1416"/>
      <c r="FBP104" s="1417"/>
      <c r="FBQ104" s="1436"/>
      <c r="FBR104" s="1436"/>
      <c r="FBS104" s="1437"/>
      <c r="FBT104" s="1438"/>
      <c r="FBU104" s="1416"/>
      <c r="FBV104" s="1417"/>
      <c r="FBW104" s="1436"/>
      <c r="FBX104" s="1436"/>
      <c r="FBY104" s="1437"/>
      <c r="FBZ104" s="1438"/>
      <c r="FCA104" s="1416"/>
      <c r="FCB104" s="1417"/>
      <c r="FCC104" s="1436"/>
      <c r="FCD104" s="1436"/>
      <c r="FCE104" s="1437"/>
      <c r="FCF104" s="1438"/>
      <c r="FCG104" s="1416"/>
      <c r="FCH104" s="1417"/>
      <c r="FCI104" s="1436"/>
      <c r="FCJ104" s="1436"/>
      <c r="FCK104" s="1437"/>
      <c r="FCL104" s="1438"/>
      <c r="FCM104" s="1416"/>
      <c r="FCN104" s="1417"/>
      <c r="FCO104" s="1436"/>
      <c r="FCP104" s="1436"/>
      <c r="FCQ104" s="1437"/>
      <c r="FCR104" s="1438"/>
      <c r="FCS104" s="1416"/>
      <c r="FCT104" s="1417"/>
      <c r="FCU104" s="1436"/>
      <c r="FCV104" s="1436"/>
      <c r="FCW104" s="1437"/>
      <c r="FCX104" s="1438"/>
      <c r="FCY104" s="1416"/>
      <c r="FCZ104" s="1417"/>
      <c r="FDA104" s="1436"/>
      <c r="FDB104" s="1436"/>
      <c r="FDC104" s="1437"/>
      <c r="FDD104" s="1438"/>
      <c r="FDE104" s="1416"/>
      <c r="FDF104" s="1417"/>
      <c r="FDG104" s="1436"/>
      <c r="FDH104" s="1436"/>
      <c r="FDI104" s="1437"/>
      <c r="FDJ104" s="1438"/>
      <c r="FDK104" s="1416"/>
      <c r="FDL104" s="1417"/>
      <c r="FDM104" s="1436"/>
      <c r="FDN104" s="1436"/>
      <c r="FDO104" s="1437"/>
      <c r="FDP104" s="1438"/>
      <c r="FDQ104" s="1416"/>
      <c r="FDR104" s="1417"/>
      <c r="FDS104" s="1436"/>
      <c r="FDT104" s="1436"/>
      <c r="FDU104" s="1437"/>
      <c r="FDV104" s="1438"/>
      <c r="FDW104" s="1416"/>
      <c r="FDX104" s="1417"/>
      <c r="FDY104" s="1436"/>
      <c r="FDZ104" s="1436"/>
      <c r="FEA104" s="1437"/>
      <c r="FEB104" s="1438"/>
      <c r="FEC104" s="1416"/>
      <c r="FED104" s="1417"/>
      <c r="FEE104" s="1436"/>
      <c r="FEF104" s="1436"/>
      <c r="FEG104" s="1437"/>
      <c r="FEH104" s="1438"/>
      <c r="FEI104" s="1416"/>
      <c r="FEJ104" s="1417"/>
      <c r="FEK104" s="1436"/>
      <c r="FEL104" s="1436"/>
      <c r="FEM104" s="1437"/>
      <c r="FEN104" s="1438"/>
      <c r="FEO104" s="1416"/>
      <c r="FEP104" s="1417"/>
      <c r="FEQ104" s="1436"/>
      <c r="FER104" s="1436"/>
      <c r="FES104" s="1437"/>
      <c r="FET104" s="1438"/>
      <c r="FEU104" s="1416"/>
      <c r="FEV104" s="1417"/>
      <c r="FEW104" s="1436"/>
      <c r="FEX104" s="1436"/>
      <c r="FEY104" s="1437"/>
      <c r="FEZ104" s="1438"/>
      <c r="FFA104" s="1416"/>
      <c r="FFB104" s="1417"/>
      <c r="FFC104" s="1436"/>
      <c r="FFD104" s="1436"/>
      <c r="FFE104" s="1437"/>
      <c r="FFF104" s="1438"/>
      <c r="FFG104" s="1416"/>
      <c r="FFH104" s="1417"/>
      <c r="FFI104" s="1436"/>
      <c r="FFJ104" s="1436"/>
      <c r="FFK104" s="1437"/>
      <c r="FFL104" s="1438"/>
      <c r="FFM104" s="1416"/>
      <c r="FFN104" s="1417"/>
      <c r="FFO104" s="1436"/>
      <c r="FFP104" s="1436"/>
      <c r="FFQ104" s="1437"/>
      <c r="FFR104" s="1438"/>
      <c r="FFS104" s="1416"/>
      <c r="FFT104" s="1417"/>
      <c r="FFU104" s="1436"/>
      <c r="FFV104" s="1436"/>
      <c r="FFW104" s="1437"/>
      <c r="FFX104" s="1438"/>
      <c r="FFY104" s="1416"/>
      <c r="FFZ104" s="1417"/>
      <c r="FGA104" s="1436"/>
      <c r="FGB104" s="1436"/>
      <c r="FGC104" s="1437"/>
      <c r="FGD104" s="1438"/>
      <c r="FGE104" s="1416"/>
      <c r="FGF104" s="1417"/>
      <c r="FGG104" s="1436"/>
      <c r="FGH104" s="1436"/>
      <c r="FGI104" s="1437"/>
      <c r="FGJ104" s="1438"/>
      <c r="FGK104" s="1416"/>
      <c r="FGL104" s="1417"/>
      <c r="FGM104" s="1436"/>
      <c r="FGN104" s="1436"/>
      <c r="FGO104" s="1437"/>
      <c r="FGP104" s="1438"/>
      <c r="FGQ104" s="1416"/>
      <c r="FGR104" s="1417"/>
      <c r="FGS104" s="1436"/>
      <c r="FGT104" s="1436"/>
      <c r="FGU104" s="1437"/>
      <c r="FGV104" s="1438"/>
      <c r="FGW104" s="1416"/>
      <c r="FGX104" s="1417"/>
      <c r="FGY104" s="1436"/>
      <c r="FGZ104" s="1436"/>
      <c r="FHA104" s="1437"/>
      <c r="FHB104" s="1438"/>
      <c r="FHC104" s="1416"/>
      <c r="FHD104" s="1417"/>
      <c r="FHE104" s="1436"/>
      <c r="FHF104" s="1436"/>
      <c r="FHG104" s="1437"/>
      <c r="FHH104" s="1438"/>
      <c r="FHI104" s="1416"/>
      <c r="FHJ104" s="1417"/>
      <c r="FHK104" s="1436"/>
      <c r="FHL104" s="1436"/>
      <c r="FHM104" s="1437"/>
      <c r="FHN104" s="1438"/>
      <c r="FHO104" s="1416"/>
      <c r="FHP104" s="1417"/>
      <c r="FHQ104" s="1436"/>
      <c r="FHR104" s="1436"/>
      <c r="FHS104" s="1437"/>
      <c r="FHT104" s="1438"/>
      <c r="FHU104" s="1416"/>
      <c r="FHV104" s="1417"/>
      <c r="FHW104" s="1436"/>
      <c r="FHX104" s="1436"/>
      <c r="FHY104" s="1437"/>
      <c r="FHZ104" s="1438"/>
      <c r="FIA104" s="1416"/>
      <c r="FIB104" s="1417"/>
      <c r="FIC104" s="1436"/>
      <c r="FID104" s="1436"/>
      <c r="FIE104" s="1437"/>
      <c r="FIF104" s="1438"/>
      <c r="FIG104" s="1416"/>
      <c r="FIH104" s="1417"/>
      <c r="FII104" s="1436"/>
      <c r="FIJ104" s="1436"/>
      <c r="FIK104" s="1437"/>
      <c r="FIL104" s="1438"/>
      <c r="FIM104" s="1416"/>
      <c r="FIN104" s="1417"/>
      <c r="FIO104" s="1436"/>
      <c r="FIP104" s="1436"/>
      <c r="FIQ104" s="1437"/>
      <c r="FIR104" s="1438"/>
      <c r="FIS104" s="1416"/>
      <c r="FIT104" s="1417"/>
      <c r="FIU104" s="1436"/>
      <c r="FIV104" s="1436"/>
      <c r="FIW104" s="1437"/>
      <c r="FIX104" s="1438"/>
      <c r="FIY104" s="1416"/>
      <c r="FIZ104" s="1417"/>
      <c r="FJA104" s="1436"/>
      <c r="FJB104" s="1436"/>
      <c r="FJC104" s="1437"/>
      <c r="FJD104" s="1438"/>
      <c r="FJE104" s="1416"/>
      <c r="FJF104" s="1417"/>
      <c r="FJG104" s="1436"/>
      <c r="FJH104" s="1436"/>
      <c r="FJI104" s="1437"/>
      <c r="FJJ104" s="1438"/>
      <c r="FJK104" s="1416"/>
      <c r="FJL104" s="1417"/>
      <c r="FJM104" s="1436"/>
      <c r="FJN104" s="1436"/>
      <c r="FJO104" s="1437"/>
      <c r="FJP104" s="1438"/>
      <c r="FJQ104" s="1416"/>
      <c r="FJR104" s="1417"/>
      <c r="FJS104" s="1436"/>
      <c r="FJT104" s="1436"/>
      <c r="FJU104" s="1437"/>
      <c r="FJV104" s="1438"/>
      <c r="FJW104" s="1416"/>
      <c r="FJX104" s="1417"/>
      <c r="FJY104" s="1436"/>
      <c r="FJZ104" s="1436"/>
      <c r="FKA104" s="1437"/>
      <c r="FKB104" s="1438"/>
      <c r="FKC104" s="1416"/>
      <c r="FKD104" s="1417"/>
      <c r="FKE104" s="1436"/>
      <c r="FKF104" s="1436"/>
      <c r="FKG104" s="1437"/>
      <c r="FKH104" s="1438"/>
      <c r="FKI104" s="1416"/>
      <c r="FKJ104" s="1417"/>
      <c r="FKK104" s="1436"/>
      <c r="FKL104" s="1436"/>
      <c r="FKM104" s="1437"/>
      <c r="FKN104" s="1438"/>
      <c r="FKO104" s="1416"/>
      <c r="FKP104" s="1417"/>
      <c r="FKQ104" s="1436"/>
      <c r="FKR104" s="1436"/>
      <c r="FKS104" s="1437"/>
      <c r="FKT104" s="1438"/>
      <c r="FKU104" s="1416"/>
      <c r="FKV104" s="1417"/>
      <c r="FKW104" s="1436"/>
      <c r="FKX104" s="1436"/>
      <c r="FKY104" s="1437"/>
      <c r="FKZ104" s="1438"/>
      <c r="FLA104" s="1416"/>
      <c r="FLB104" s="1417"/>
      <c r="FLC104" s="1436"/>
      <c r="FLD104" s="1436"/>
      <c r="FLE104" s="1437"/>
      <c r="FLF104" s="1438"/>
      <c r="FLG104" s="1416"/>
      <c r="FLH104" s="1417"/>
      <c r="FLI104" s="1436"/>
      <c r="FLJ104" s="1436"/>
      <c r="FLK104" s="1437"/>
      <c r="FLL104" s="1438"/>
      <c r="FLM104" s="1416"/>
      <c r="FLN104" s="1417"/>
      <c r="FLO104" s="1436"/>
      <c r="FLP104" s="1436"/>
      <c r="FLQ104" s="1437"/>
      <c r="FLR104" s="1438"/>
      <c r="FLS104" s="1416"/>
      <c r="FLT104" s="1417"/>
      <c r="FLU104" s="1436"/>
      <c r="FLV104" s="1436"/>
      <c r="FLW104" s="1437"/>
      <c r="FLX104" s="1438"/>
      <c r="FLY104" s="1416"/>
      <c r="FLZ104" s="1417"/>
      <c r="FMA104" s="1436"/>
      <c r="FMB104" s="1436"/>
      <c r="FMC104" s="1437"/>
      <c r="FMD104" s="1438"/>
      <c r="FME104" s="1416"/>
      <c r="FMF104" s="1417"/>
      <c r="FMG104" s="1436"/>
      <c r="FMH104" s="1436"/>
      <c r="FMI104" s="1437"/>
      <c r="FMJ104" s="1438"/>
      <c r="FMK104" s="1416"/>
      <c r="FML104" s="1417"/>
      <c r="FMM104" s="1436"/>
      <c r="FMN104" s="1436"/>
      <c r="FMO104" s="1437"/>
      <c r="FMP104" s="1438"/>
      <c r="FMQ104" s="1416"/>
      <c r="FMR104" s="1417"/>
      <c r="FMS104" s="1436"/>
      <c r="FMT104" s="1436"/>
      <c r="FMU104" s="1437"/>
      <c r="FMV104" s="1438"/>
      <c r="FMW104" s="1416"/>
      <c r="FMX104" s="1417"/>
      <c r="FMY104" s="1436"/>
      <c r="FMZ104" s="1436"/>
      <c r="FNA104" s="1437"/>
      <c r="FNB104" s="1438"/>
      <c r="FNC104" s="1416"/>
      <c r="FND104" s="1417"/>
      <c r="FNE104" s="1436"/>
      <c r="FNF104" s="1436"/>
      <c r="FNG104" s="1437"/>
      <c r="FNH104" s="1438"/>
      <c r="FNI104" s="1416"/>
      <c r="FNJ104" s="1417"/>
      <c r="FNK104" s="1436"/>
      <c r="FNL104" s="1436"/>
      <c r="FNM104" s="1437"/>
      <c r="FNN104" s="1438"/>
      <c r="FNO104" s="1416"/>
      <c r="FNP104" s="1417"/>
      <c r="FNQ104" s="1436"/>
      <c r="FNR104" s="1436"/>
      <c r="FNS104" s="1437"/>
      <c r="FNT104" s="1438"/>
      <c r="FNU104" s="1416"/>
      <c r="FNV104" s="1417"/>
      <c r="FNW104" s="1436"/>
      <c r="FNX104" s="1436"/>
      <c r="FNY104" s="1437"/>
      <c r="FNZ104" s="1438"/>
      <c r="FOA104" s="1416"/>
      <c r="FOB104" s="1417"/>
      <c r="FOC104" s="1436"/>
      <c r="FOD104" s="1436"/>
      <c r="FOE104" s="1437"/>
      <c r="FOF104" s="1438"/>
      <c r="FOG104" s="1416"/>
      <c r="FOH104" s="1417"/>
      <c r="FOI104" s="1436"/>
      <c r="FOJ104" s="1436"/>
      <c r="FOK104" s="1437"/>
      <c r="FOL104" s="1438"/>
      <c r="FOM104" s="1416"/>
      <c r="FON104" s="1417"/>
      <c r="FOO104" s="1436"/>
      <c r="FOP104" s="1436"/>
      <c r="FOQ104" s="1437"/>
      <c r="FOR104" s="1438"/>
      <c r="FOS104" s="1416"/>
      <c r="FOT104" s="1417"/>
      <c r="FOU104" s="1436"/>
      <c r="FOV104" s="1436"/>
      <c r="FOW104" s="1437"/>
      <c r="FOX104" s="1438"/>
      <c r="FOY104" s="1416"/>
      <c r="FOZ104" s="1417"/>
      <c r="FPA104" s="1436"/>
      <c r="FPB104" s="1436"/>
      <c r="FPC104" s="1437"/>
      <c r="FPD104" s="1438"/>
      <c r="FPE104" s="1416"/>
      <c r="FPF104" s="1417"/>
      <c r="FPG104" s="1436"/>
      <c r="FPH104" s="1436"/>
      <c r="FPI104" s="1437"/>
      <c r="FPJ104" s="1438"/>
      <c r="FPK104" s="1416"/>
      <c r="FPL104" s="1417"/>
      <c r="FPM104" s="1436"/>
      <c r="FPN104" s="1436"/>
      <c r="FPO104" s="1437"/>
      <c r="FPP104" s="1438"/>
      <c r="FPQ104" s="1416"/>
      <c r="FPR104" s="1417"/>
      <c r="FPS104" s="1436"/>
      <c r="FPT104" s="1436"/>
      <c r="FPU104" s="1437"/>
      <c r="FPV104" s="1438"/>
      <c r="FPW104" s="1416"/>
      <c r="FPX104" s="1417"/>
      <c r="FPY104" s="1436"/>
      <c r="FPZ104" s="1436"/>
      <c r="FQA104" s="1437"/>
      <c r="FQB104" s="1438"/>
      <c r="FQC104" s="1416"/>
      <c r="FQD104" s="1417"/>
      <c r="FQE104" s="1436"/>
      <c r="FQF104" s="1436"/>
      <c r="FQG104" s="1437"/>
      <c r="FQH104" s="1438"/>
      <c r="FQI104" s="1416"/>
      <c r="FQJ104" s="1417"/>
      <c r="FQK104" s="1436"/>
      <c r="FQL104" s="1436"/>
      <c r="FQM104" s="1437"/>
      <c r="FQN104" s="1438"/>
      <c r="FQO104" s="1416"/>
      <c r="FQP104" s="1417"/>
      <c r="FQQ104" s="1436"/>
      <c r="FQR104" s="1436"/>
      <c r="FQS104" s="1437"/>
      <c r="FQT104" s="1438"/>
      <c r="FQU104" s="1416"/>
      <c r="FQV104" s="1417"/>
      <c r="FQW104" s="1436"/>
      <c r="FQX104" s="1436"/>
      <c r="FQY104" s="1437"/>
      <c r="FQZ104" s="1438"/>
      <c r="FRA104" s="1416"/>
      <c r="FRB104" s="1417"/>
      <c r="FRC104" s="1436"/>
      <c r="FRD104" s="1436"/>
      <c r="FRE104" s="1437"/>
      <c r="FRF104" s="1438"/>
      <c r="FRG104" s="1416"/>
      <c r="FRH104" s="1417"/>
      <c r="FRI104" s="1436"/>
      <c r="FRJ104" s="1436"/>
      <c r="FRK104" s="1437"/>
      <c r="FRL104" s="1438"/>
      <c r="FRM104" s="1416"/>
      <c r="FRN104" s="1417"/>
      <c r="FRO104" s="1436"/>
      <c r="FRP104" s="1436"/>
      <c r="FRQ104" s="1437"/>
      <c r="FRR104" s="1438"/>
      <c r="FRS104" s="1416"/>
      <c r="FRT104" s="1417"/>
      <c r="FRU104" s="1436"/>
      <c r="FRV104" s="1436"/>
      <c r="FRW104" s="1437"/>
      <c r="FRX104" s="1438"/>
      <c r="FRY104" s="1416"/>
      <c r="FRZ104" s="1417"/>
      <c r="FSA104" s="1436"/>
      <c r="FSB104" s="1436"/>
      <c r="FSC104" s="1437"/>
      <c r="FSD104" s="1438"/>
      <c r="FSE104" s="1416"/>
      <c r="FSF104" s="1417"/>
      <c r="FSG104" s="1436"/>
      <c r="FSH104" s="1436"/>
      <c r="FSI104" s="1437"/>
      <c r="FSJ104" s="1438"/>
      <c r="FSK104" s="1416"/>
      <c r="FSL104" s="1417"/>
      <c r="FSM104" s="1436"/>
      <c r="FSN104" s="1436"/>
      <c r="FSO104" s="1437"/>
      <c r="FSP104" s="1438"/>
      <c r="FSQ104" s="1416"/>
      <c r="FSR104" s="1417"/>
      <c r="FSS104" s="1436"/>
      <c r="FST104" s="1436"/>
      <c r="FSU104" s="1437"/>
      <c r="FSV104" s="1438"/>
      <c r="FSW104" s="1416"/>
      <c r="FSX104" s="1417"/>
      <c r="FSY104" s="1436"/>
      <c r="FSZ104" s="1436"/>
      <c r="FTA104" s="1437"/>
      <c r="FTB104" s="1438"/>
      <c r="FTC104" s="1416"/>
      <c r="FTD104" s="1417"/>
      <c r="FTE104" s="1436"/>
      <c r="FTF104" s="1436"/>
      <c r="FTG104" s="1437"/>
      <c r="FTH104" s="1438"/>
      <c r="FTI104" s="1416"/>
      <c r="FTJ104" s="1417"/>
      <c r="FTK104" s="1436"/>
      <c r="FTL104" s="1436"/>
      <c r="FTM104" s="1437"/>
      <c r="FTN104" s="1438"/>
      <c r="FTO104" s="1416"/>
      <c r="FTP104" s="1417"/>
      <c r="FTQ104" s="1436"/>
      <c r="FTR104" s="1436"/>
      <c r="FTS104" s="1437"/>
      <c r="FTT104" s="1438"/>
      <c r="FTU104" s="1416"/>
      <c r="FTV104" s="1417"/>
      <c r="FTW104" s="1436"/>
      <c r="FTX104" s="1436"/>
      <c r="FTY104" s="1437"/>
      <c r="FTZ104" s="1438"/>
      <c r="FUA104" s="1416"/>
      <c r="FUB104" s="1417"/>
      <c r="FUC104" s="1436"/>
      <c r="FUD104" s="1436"/>
      <c r="FUE104" s="1437"/>
      <c r="FUF104" s="1438"/>
      <c r="FUG104" s="1416"/>
      <c r="FUH104" s="1417"/>
      <c r="FUI104" s="1436"/>
      <c r="FUJ104" s="1436"/>
      <c r="FUK104" s="1437"/>
      <c r="FUL104" s="1438"/>
      <c r="FUM104" s="1416"/>
      <c r="FUN104" s="1417"/>
      <c r="FUO104" s="1436"/>
      <c r="FUP104" s="1436"/>
      <c r="FUQ104" s="1437"/>
      <c r="FUR104" s="1438"/>
      <c r="FUS104" s="1416"/>
      <c r="FUT104" s="1417"/>
      <c r="FUU104" s="1436"/>
      <c r="FUV104" s="1436"/>
      <c r="FUW104" s="1437"/>
      <c r="FUX104" s="1438"/>
      <c r="FUY104" s="1416"/>
      <c r="FUZ104" s="1417"/>
      <c r="FVA104" s="1436"/>
      <c r="FVB104" s="1436"/>
      <c r="FVC104" s="1437"/>
      <c r="FVD104" s="1438"/>
      <c r="FVE104" s="1416"/>
      <c r="FVF104" s="1417"/>
      <c r="FVG104" s="1436"/>
      <c r="FVH104" s="1436"/>
      <c r="FVI104" s="1437"/>
      <c r="FVJ104" s="1438"/>
      <c r="FVK104" s="1416"/>
      <c r="FVL104" s="1417"/>
      <c r="FVM104" s="1436"/>
      <c r="FVN104" s="1436"/>
      <c r="FVO104" s="1437"/>
      <c r="FVP104" s="1438"/>
      <c r="FVQ104" s="1416"/>
      <c r="FVR104" s="1417"/>
      <c r="FVS104" s="1436"/>
      <c r="FVT104" s="1436"/>
      <c r="FVU104" s="1437"/>
      <c r="FVV104" s="1438"/>
      <c r="FVW104" s="1416"/>
      <c r="FVX104" s="1417"/>
      <c r="FVY104" s="1436"/>
      <c r="FVZ104" s="1436"/>
      <c r="FWA104" s="1437"/>
      <c r="FWB104" s="1438"/>
      <c r="FWC104" s="1416"/>
      <c r="FWD104" s="1417"/>
      <c r="FWE104" s="1436"/>
      <c r="FWF104" s="1436"/>
      <c r="FWG104" s="1437"/>
      <c r="FWH104" s="1438"/>
      <c r="FWI104" s="1416"/>
      <c r="FWJ104" s="1417"/>
      <c r="FWK104" s="1436"/>
      <c r="FWL104" s="1436"/>
      <c r="FWM104" s="1437"/>
      <c r="FWN104" s="1438"/>
      <c r="FWO104" s="1416"/>
      <c r="FWP104" s="1417"/>
      <c r="FWQ104" s="1436"/>
      <c r="FWR104" s="1436"/>
      <c r="FWS104" s="1437"/>
      <c r="FWT104" s="1438"/>
      <c r="FWU104" s="1416"/>
      <c r="FWV104" s="1417"/>
      <c r="FWW104" s="1436"/>
      <c r="FWX104" s="1436"/>
      <c r="FWY104" s="1437"/>
      <c r="FWZ104" s="1438"/>
      <c r="FXA104" s="1416"/>
      <c r="FXB104" s="1417"/>
      <c r="FXC104" s="1436"/>
      <c r="FXD104" s="1436"/>
      <c r="FXE104" s="1437"/>
      <c r="FXF104" s="1438"/>
      <c r="FXG104" s="1416"/>
      <c r="FXH104" s="1417"/>
      <c r="FXI104" s="1436"/>
      <c r="FXJ104" s="1436"/>
      <c r="FXK104" s="1437"/>
      <c r="FXL104" s="1438"/>
      <c r="FXM104" s="1416"/>
      <c r="FXN104" s="1417"/>
      <c r="FXO104" s="1436"/>
      <c r="FXP104" s="1436"/>
      <c r="FXQ104" s="1437"/>
      <c r="FXR104" s="1438"/>
      <c r="FXS104" s="1416"/>
      <c r="FXT104" s="1417"/>
      <c r="FXU104" s="1436"/>
      <c r="FXV104" s="1436"/>
      <c r="FXW104" s="1437"/>
      <c r="FXX104" s="1438"/>
      <c r="FXY104" s="1416"/>
      <c r="FXZ104" s="1417"/>
      <c r="FYA104" s="1436"/>
      <c r="FYB104" s="1436"/>
      <c r="FYC104" s="1437"/>
      <c r="FYD104" s="1438"/>
      <c r="FYE104" s="1416"/>
      <c r="FYF104" s="1417"/>
      <c r="FYG104" s="1436"/>
      <c r="FYH104" s="1436"/>
      <c r="FYI104" s="1437"/>
      <c r="FYJ104" s="1438"/>
      <c r="FYK104" s="1416"/>
      <c r="FYL104" s="1417"/>
      <c r="FYM104" s="1436"/>
      <c r="FYN104" s="1436"/>
      <c r="FYO104" s="1437"/>
      <c r="FYP104" s="1438"/>
      <c r="FYQ104" s="1416"/>
      <c r="FYR104" s="1417"/>
      <c r="FYS104" s="1436"/>
      <c r="FYT104" s="1436"/>
      <c r="FYU104" s="1437"/>
      <c r="FYV104" s="1438"/>
      <c r="FYW104" s="1416"/>
      <c r="FYX104" s="1417"/>
      <c r="FYY104" s="1436"/>
      <c r="FYZ104" s="1436"/>
      <c r="FZA104" s="1437"/>
      <c r="FZB104" s="1438"/>
      <c r="FZC104" s="1416"/>
      <c r="FZD104" s="1417"/>
      <c r="FZE104" s="1436"/>
      <c r="FZF104" s="1436"/>
      <c r="FZG104" s="1437"/>
      <c r="FZH104" s="1438"/>
      <c r="FZI104" s="1416"/>
      <c r="FZJ104" s="1417"/>
      <c r="FZK104" s="1436"/>
      <c r="FZL104" s="1436"/>
      <c r="FZM104" s="1437"/>
      <c r="FZN104" s="1438"/>
      <c r="FZO104" s="1416"/>
      <c r="FZP104" s="1417"/>
      <c r="FZQ104" s="1436"/>
      <c r="FZR104" s="1436"/>
      <c r="FZS104" s="1437"/>
      <c r="FZT104" s="1438"/>
      <c r="FZU104" s="1416"/>
      <c r="FZV104" s="1417"/>
      <c r="FZW104" s="1436"/>
      <c r="FZX104" s="1436"/>
      <c r="FZY104" s="1437"/>
      <c r="FZZ104" s="1438"/>
      <c r="GAA104" s="1416"/>
      <c r="GAB104" s="1417"/>
      <c r="GAC104" s="1436"/>
      <c r="GAD104" s="1436"/>
      <c r="GAE104" s="1437"/>
      <c r="GAF104" s="1438"/>
      <c r="GAG104" s="1416"/>
      <c r="GAH104" s="1417"/>
      <c r="GAI104" s="1436"/>
      <c r="GAJ104" s="1436"/>
      <c r="GAK104" s="1437"/>
      <c r="GAL104" s="1438"/>
      <c r="GAM104" s="1416"/>
      <c r="GAN104" s="1417"/>
      <c r="GAO104" s="1436"/>
      <c r="GAP104" s="1436"/>
      <c r="GAQ104" s="1437"/>
      <c r="GAR104" s="1438"/>
      <c r="GAS104" s="1416"/>
      <c r="GAT104" s="1417"/>
      <c r="GAU104" s="1436"/>
      <c r="GAV104" s="1436"/>
      <c r="GAW104" s="1437"/>
      <c r="GAX104" s="1438"/>
      <c r="GAY104" s="1416"/>
      <c r="GAZ104" s="1417"/>
      <c r="GBA104" s="1436"/>
      <c r="GBB104" s="1436"/>
      <c r="GBC104" s="1437"/>
      <c r="GBD104" s="1438"/>
      <c r="GBE104" s="1416"/>
      <c r="GBF104" s="1417"/>
      <c r="GBG104" s="1436"/>
      <c r="GBH104" s="1436"/>
      <c r="GBI104" s="1437"/>
      <c r="GBJ104" s="1438"/>
      <c r="GBK104" s="1416"/>
      <c r="GBL104" s="1417"/>
      <c r="GBM104" s="1436"/>
      <c r="GBN104" s="1436"/>
      <c r="GBO104" s="1437"/>
      <c r="GBP104" s="1438"/>
      <c r="GBQ104" s="1416"/>
      <c r="GBR104" s="1417"/>
      <c r="GBS104" s="1436"/>
      <c r="GBT104" s="1436"/>
      <c r="GBU104" s="1437"/>
      <c r="GBV104" s="1438"/>
      <c r="GBW104" s="1416"/>
      <c r="GBX104" s="1417"/>
      <c r="GBY104" s="1436"/>
      <c r="GBZ104" s="1436"/>
      <c r="GCA104" s="1437"/>
      <c r="GCB104" s="1438"/>
      <c r="GCC104" s="1416"/>
      <c r="GCD104" s="1417"/>
      <c r="GCE104" s="1436"/>
      <c r="GCF104" s="1436"/>
      <c r="GCG104" s="1437"/>
      <c r="GCH104" s="1438"/>
      <c r="GCI104" s="1416"/>
      <c r="GCJ104" s="1417"/>
      <c r="GCK104" s="1436"/>
      <c r="GCL104" s="1436"/>
      <c r="GCM104" s="1437"/>
      <c r="GCN104" s="1438"/>
      <c r="GCO104" s="1416"/>
      <c r="GCP104" s="1417"/>
      <c r="GCQ104" s="1436"/>
      <c r="GCR104" s="1436"/>
      <c r="GCS104" s="1437"/>
      <c r="GCT104" s="1438"/>
      <c r="GCU104" s="1416"/>
      <c r="GCV104" s="1417"/>
      <c r="GCW104" s="1436"/>
      <c r="GCX104" s="1436"/>
      <c r="GCY104" s="1437"/>
      <c r="GCZ104" s="1438"/>
      <c r="GDA104" s="1416"/>
      <c r="GDB104" s="1417"/>
      <c r="GDC104" s="1436"/>
      <c r="GDD104" s="1436"/>
      <c r="GDE104" s="1437"/>
      <c r="GDF104" s="1438"/>
      <c r="GDG104" s="1416"/>
      <c r="GDH104" s="1417"/>
      <c r="GDI104" s="1436"/>
      <c r="GDJ104" s="1436"/>
      <c r="GDK104" s="1437"/>
      <c r="GDL104" s="1438"/>
      <c r="GDM104" s="1416"/>
      <c r="GDN104" s="1417"/>
      <c r="GDO104" s="1436"/>
      <c r="GDP104" s="1436"/>
      <c r="GDQ104" s="1437"/>
      <c r="GDR104" s="1438"/>
      <c r="GDS104" s="1416"/>
      <c r="GDT104" s="1417"/>
      <c r="GDU104" s="1436"/>
      <c r="GDV104" s="1436"/>
      <c r="GDW104" s="1437"/>
      <c r="GDX104" s="1438"/>
      <c r="GDY104" s="1416"/>
      <c r="GDZ104" s="1417"/>
      <c r="GEA104" s="1436"/>
      <c r="GEB104" s="1436"/>
      <c r="GEC104" s="1437"/>
      <c r="GED104" s="1438"/>
      <c r="GEE104" s="1416"/>
      <c r="GEF104" s="1417"/>
      <c r="GEG104" s="1436"/>
      <c r="GEH104" s="1436"/>
      <c r="GEI104" s="1437"/>
      <c r="GEJ104" s="1438"/>
      <c r="GEK104" s="1416"/>
      <c r="GEL104" s="1417"/>
      <c r="GEM104" s="1436"/>
      <c r="GEN104" s="1436"/>
      <c r="GEO104" s="1437"/>
      <c r="GEP104" s="1438"/>
      <c r="GEQ104" s="1416"/>
      <c r="GER104" s="1417"/>
      <c r="GES104" s="1436"/>
      <c r="GET104" s="1436"/>
      <c r="GEU104" s="1437"/>
      <c r="GEV104" s="1438"/>
      <c r="GEW104" s="1416"/>
      <c r="GEX104" s="1417"/>
      <c r="GEY104" s="1436"/>
      <c r="GEZ104" s="1436"/>
      <c r="GFA104" s="1437"/>
      <c r="GFB104" s="1438"/>
      <c r="GFC104" s="1416"/>
      <c r="GFD104" s="1417"/>
      <c r="GFE104" s="1436"/>
      <c r="GFF104" s="1436"/>
      <c r="GFG104" s="1437"/>
      <c r="GFH104" s="1438"/>
      <c r="GFI104" s="1416"/>
      <c r="GFJ104" s="1417"/>
      <c r="GFK104" s="1436"/>
      <c r="GFL104" s="1436"/>
      <c r="GFM104" s="1437"/>
      <c r="GFN104" s="1438"/>
      <c r="GFO104" s="1416"/>
      <c r="GFP104" s="1417"/>
      <c r="GFQ104" s="1436"/>
      <c r="GFR104" s="1436"/>
      <c r="GFS104" s="1437"/>
      <c r="GFT104" s="1438"/>
      <c r="GFU104" s="1416"/>
      <c r="GFV104" s="1417"/>
      <c r="GFW104" s="1436"/>
      <c r="GFX104" s="1436"/>
      <c r="GFY104" s="1437"/>
      <c r="GFZ104" s="1438"/>
      <c r="GGA104" s="1416"/>
      <c r="GGB104" s="1417"/>
      <c r="GGC104" s="1436"/>
      <c r="GGD104" s="1436"/>
      <c r="GGE104" s="1437"/>
      <c r="GGF104" s="1438"/>
      <c r="GGG104" s="1416"/>
      <c r="GGH104" s="1417"/>
      <c r="GGI104" s="1436"/>
      <c r="GGJ104" s="1436"/>
      <c r="GGK104" s="1437"/>
      <c r="GGL104" s="1438"/>
      <c r="GGM104" s="1416"/>
      <c r="GGN104" s="1417"/>
      <c r="GGO104" s="1436"/>
      <c r="GGP104" s="1436"/>
      <c r="GGQ104" s="1437"/>
      <c r="GGR104" s="1438"/>
      <c r="GGS104" s="1416"/>
      <c r="GGT104" s="1417"/>
      <c r="GGU104" s="1436"/>
      <c r="GGV104" s="1436"/>
      <c r="GGW104" s="1437"/>
      <c r="GGX104" s="1438"/>
      <c r="GGY104" s="1416"/>
      <c r="GGZ104" s="1417"/>
      <c r="GHA104" s="1436"/>
      <c r="GHB104" s="1436"/>
      <c r="GHC104" s="1437"/>
      <c r="GHD104" s="1438"/>
      <c r="GHE104" s="1416"/>
      <c r="GHF104" s="1417"/>
      <c r="GHG104" s="1436"/>
      <c r="GHH104" s="1436"/>
      <c r="GHI104" s="1437"/>
      <c r="GHJ104" s="1438"/>
      <c r="GHK104" s="1416"/>
      <c r="GHL104" s="1417"/>
      <c r="GHM104" s="1436"/>
      <c r="GHN104" s="1436"/>
      <c r="GHO104" s="1437"/>
      <c r="GHP104" s="1438"/>
      <c r="GHQ104" s="1416"/>
      <c r="GHR104" s="1417"/>
      <c r="GHS104" s="1436"/>
      <c r="GHT104" s="1436"/>
      <c r="GHU104" s="1437"/>
      <c r="GHV104" s="1438"/>
      <c r="GHW104" s="1416"/>
      <c r="GHX104" s="1417"/>
      <c r="GHY104" s="1436"/>
      <c r="GHZ104" s="1436"/>
      <c r="GIA104" s="1437"/>
      <c r="GIB104" s="1438"/>
      <c r="GIC104" s="1416"/>
      <c r="GID104" s="1417"/>
      <c r="GIE104" s="1436"/>
      <c r="GIF104" s="1436"/>
      <c r="GIG104" s="1437"/>
      <c r="GIH104" s="1438"/>
      <c r="GII104" s="1416"/>
      <c r="GIJ104" s="1417"/>
      <c r="GIK104" s="1436"/>
      <c r="GIL104" s="1436"/>
      <c r="GIM104" s="1437"/>
      <c r="GIN104" s="1438"/>
      <c r="GIO104" s="1416"/>
      <c r="GIP104" s="1417"/>
      <c r="GIQ104" s="1436"/>
      <c r="GIR104" s="1436"/>
      <c r="GIS104" s="1437"/>
      <c r="GIT104" s="1438"/>
      <c r="GIU104" s="1416"/>
      <c r="GIV104" s="1417"/>
      <c r="GIW104" s="1436"/>
      <c r="GIX104" s="1436"/>
      <c r="GIY104" s="1437"/>
      <c r="GIZ104" s="1438"/>
      <c r="GJA104" s="1416"/>
      <c r="GJB104" s="1417"/>
      <c r="GJC104" s="1436"/>
      <c r="GJD104" s="1436"/>
      <c r="GJE104" s="1437"/>
      <c r="GJF104" s="1438"/>
      <c r="GJG104" s="1416"/>
      <c r="GJH104" s="1417"/>
      <c r="GJI104" s="1436"/>
      <c r="GJJ104" s="1436"/>
      <c r="GJK104" s="1437"/>
      <c r="GJL104" s="1438"/>
      <c r="GJM104" s="1416"/>
      <c r="GJN104" s="1417"/>
      <c r="GJO104" s="1436"/>
      <c r="GJP104" s="1436"/>
      <c r="GJQ104" s="1437"/>
      <c r="GJR104" s="1438"/>
      <c r="GJS104" s="1416"/>
      <c r="GJT104" s="1417"/>
      <c r="GJU104" s="1436"/>
      <c r="GJV104" s="1436"/>
      <c r="GJW104" s="1437"/>
      <c r="GJX104" s="1438"/>
      <c r="GJY104" s="1416"/>
      <c r="GJZ104" s="1417"/>
      <c r="GKA104" s="1436"/>
      <c r="GKB104" s="1436"/>
      <c r="GKC104" s="1437"/>
      <c r="GKD104" s="1438"/>
      <c r="GKE104" s="1416"/>
      <c r="GKF104" s="1417"/>
      <c r="GKG104" s="1436"/>
      <c r="GKH104" s="1436"/>
      <c r="GKI104" s="1437"/>
      <c r="GKJ104" s="1438"/>
      <c r="GKK104" s="1416"/>
      <c r="GKL104" s="1417"/>
      <c r="GKM104" s="1436"/>
      <c r="GKN104" s="1436"/>
      <c r="GKO104" s="1437"/>
      <c r="GKP104" s="1438"/>
      <c r="GKQ104" s="1416"/>
      <c r="GKR104" s="1417"/>
      <c r="GKS104" s="1436"/>
      <c r="GKT104" s="1436"/>
      <c r="GKU104" s="1437"/>
      <c r="GKV104" s="1438"/>
      <c r="GKW104" s="1416"/>
      <c r="GKX104" s="1417"/>
      <c r="GKY104" s="1436"/>
      <c r="GKZ104" s="1436"/>
      <c r="GLA104" s="1437"/>
      <c r="GLB104" s="1438"/>
      <c r="GLC104" s="1416"/>
      <c r="GLD104" s="1417"/>
      <c r="GLE104" s="1436"/>
      <c r="GLF104" s="1436"/>
      <c r="GLG104" s="1437"/>
      <c r="GLH104" s="1438"/>
      <c r="GLI104" s="1416"/>
      <c r="GLJ104" s="1417"/>
      <c r="GLK104" s="1436"/>
      <c r="GLL104" s="1436"/>
      <c r="GLM104" s="1437"/>
      <c r="GLN104" s="1438"/>
      <c r="GLO104" s="1416"/>
      <c r="GLP104" s="1417"/>
      <c r="GLQ104" s="1436"/>
      <c r="GLR104" s="1436"/>
      <c r="GLS104" s="1437"/>
      <c r="GLT104" s="1438"/>
      <c r="GLU104" s="1416"/>
      <c r="GLV104" s="1417"/>
      <c r="GLW104" s="1436"/>
      <c r="GLX104" s="1436"/>
      <c r="GLY104" s="1437"/>
      <c r="GLZ104" s="1438"/>
      <c r="GMA104" s="1416"/>
      <c r="GMB104" s="1417"/>
      <c r="GMC104" s="1436"/>
      <c r="GMD104" s="1436"/>
      <c r="GME104" s="1437"/>
      <c r="GMF104" s="1438"/>
      <c r="GMG104" s="1416"/>
      <c r="GMH104" s="1417"/>
      <c r="GMI104" s="1436"/>
      <c r="GMJ104" s="1436"/>
      <c r="GMK104" s="1437"/>
      <c r="GML104" s="1438"/>
      <c r="GMM104" s="1416"/>
      <c r="GMN104" s="1417"/>
      <c r="GMO104" s="1436"/>
      <c r="GMP104" s="1436"/>
      <c r="GMQ104" s="1437"/>
      <c r="GMR104" s="1438"/>
      <c r="GMS104" s="1416"/>
      <c r="GMT104" s="1417"/>
      <c r="GMU104" s="1436"/>
      <c r="GMV104" s="1436"/>
      <c r="GMW104" s="1437"/>
      <c r="GMX104" s="1438"/>
      <c r="GMY104" s="1416"/>
      <c r="GMZ104" s="1417"/>
      <c r="GNA104" s="1436"/>
      <c r="GNB104" s="1436"/>
      <c r="GNC104" s="1437"/>
      <c r="GND104" s="1438"/>
      <c r="GNE104" s="1416"/>
      <c r="GNF104" s="1417"/>
      <c r="GNG104" s="1436"/>
      <c r="GNH104" s="1436"/>
      <c r="GNI104" s="1437"/>
      <c r="GNJ104" s="1438"/>
      <c r="GNK104" s="1416"/>
      <c r="GNL104" s="1417"/>
      <c r="GNM104" s="1436"/>
      <c r="GNN104" s="1436"/>
      <c r="GNO104" s="1437"/>
      <c r="GNP104" s="1438"/>
      <c r="GNQ104" s="1416"/>
      <c r="GNR104" s="1417"/>
      <c r="GNS104" s="1436"/>
      <c r="GNT104" s="1436"/>
      <c r="GNU104" s="1437"/>
      <c r="GNV104" s="1438"/>
      <c r="GNW104" s="1416"/>
      <c r="GNX104" s="1417"/>
      <c r="GNY104" s="1436"/>
      <c r="GNZ104" s="1436"/>
      <c r="GOA104" s="1437"/>
      <c r="GOB104" s="1438"/>
      <c r="GOC104" s="1416"/>
      <c r="GOD104" s="1417"/>
      <c r="GOE104" s="1436"/>
      <c r="GOF104" s="1436"/>
      <c r="GOG104" s="1437"/>
      <c r="GOH104" s="1438"/>
      <c r="GOI104" s="1416"/>
      <c r="GOJ104" s="1417"/>
      <c r="GOK104" s="1436"/>
      <c r="GOL104" s="1436"/>
      <c r="GOM104" s="1437"/>
      <c r="GON104" s="1438"/>
      <c r="GOO104" s="1416"/>
      <c r="GOP104" s="1417"/>
      <c r="GOQ104" s="1436"/>
      <c r="GOR104" s="1436"/>
      <c r="GOS104" s="1437"/>
      <c r="GOT104" s="1438"/>
      <c r="GOU104" s="1416"/>
      <c r="GOV104" s="1417"/>
      <c r="GOW104" s="1436"/>
      <c r="GOX104" s="1436"/>
      <c r="GOY104" s="1437"/>
      <c r="GOZ104" s="1438"/>
      <c r="GPA104" s="1416"/>
      <c r="GPB104" s="1417"/>
      <c r="GPC104" s="1436"/>
      <c r="GPD104" s="1436"/>
      <c r="GPE104" s="1437"/>
      <c r="GPF104" s="1438"/>
      <c r="GPG104" s="1416"/>
      <c r="GPH104" s="1417"/>
      <c r="GPI104" s="1436"/>
      <c r="GPJ104" s="1436"/>
      <c r="GPK104" s="1437"/>
      <c r="GPL104" s="1438"/>
      <c r="GPM104" s="1416"/>
      <c r="GPN104" s="1417"/>
      <c r="GPO104" s="1436"/>
      <c r="GPP104" s="1436"/>
      <c r="GPQ104" s="1437"/>
      <c r="GPR104" s="1438"/>
      <c r="GPS104" s="1416"/>
      <c r="GPT104" s="1417"/>
      <c r="GPU104" s="1436"/>
      <c r="GPV104" s="1436"/>
      <c r="GPW104" s="1437"/>
      <c r="GPX104" s="1438"/>
      <c r="GPY104" s="1416"/>
      <c r="GPZ104" s="1417"/>
      <c r="GQA104" s="1436"/>
      <c r="GQB104" s="1436"/>
      <c r="GQC104" s="1437"/>
      <c r="GQD104" s="1438"/>
      <c r="GQE104" s="1416"/>
      <c r="GQF104" s="1417"/>
      <c r="GQG104" s="1436"/>
      <c r="GQH104" s="1436"/>
      <c r="GQI104" s="1437"/>
      <c r="GQJ104" s="1438"/>
      <c r="GQK104" s="1416"/>
      <c r="GQL104" s="1417"/>
      <c r="GQM104" s="1436"/>
      <c r="GQN104" s="1436"/>
      <c r="GQO104" s="1437"/>
      <c r="GQP104" s="1438"/>
      <c r="GQQ104" s="1416"/>
      <c r="GQR104" s="1417"/>
      <c r="GQS104" s="1436"/>
      <c r="GQT104" s="1436"/>
      <c r="GQU104" s="1437"/>
      <c r="GQV104" s="1438"/>
      <c r="GQW104" s="1416"/>
      <c r="GQX104" s="1417"/>
      <c r="GQY104" s="1436"/>
      <c r="GQZ104" s="1436"/>
      <c r="GRA104" s="1437"/>
      <c r="GRB104" s="1438"/>
      <c r="GRC104" s="1416"/>
      <c r="GRD104" s="1417"/>
      <c r="GRE104" s="1436"/>
      <c r="GRF104" s="1436"/>
      <c r="GRG104" s="1437"/>
      <c r="GRH104" s="1438"/>
      <c r="GRI104" s="1416"/>
      <c r="GRJ104" s="1417"/>
      <c r="GRK104" s="1436"/>
      <c r="GRL104" s="1436"/>
      <c r="GRM104" s="1437"/>
      <c r="GRN104" s="1438"/>
      <c r="GRO104" s="1416"/>
      <c r="GRP104" s="1417"/>
      <c r="GRQ104" s="1436"/>
      <c r="GRR104" s="1436"/>
      <c r="GRS104" s="1437"/>
      <c r="GRT104" s="1438"/>
      <c r="GRU104" s="1416"/>
      <c r="GRV104" s="1417"/>
      <c r="GRW104" s="1436"/>
      <c r="GRX104" s="1436"/>
      <c r="GRY104" s="1437"/>
      <c r="GRZ104" s="1438"/>
      <c r="GSA104" s="1416"/>
      <c r="GSB104" s="1417"/>
      <c r="GSC104" s="1436"/>
      <c r="GSD104" s="1436"/>
      <c r="GSE104" s="1437"/>
      <c r="GSF104" s="1438"/>
      <c r="GSG104" s="1416"/>
      <c r="GSH104" s="1417"/>
      <c r="GSI104" s="1436"/>
      <c r="GSJ104" s="1436"/>
      <c r="GSK104" s="1437"/>
      <c r="GSL104" s="1438"/>
      <c r="GSM104" s="1416"/>
      <c r="GSN104" s="1417"/>
      <c r="GSO104" s="1436"/>
      <c r="GSP104" s="1436"/>
      <c r="GSQ104" s="1437"/>
      <c r="GSR104" s="1438"/>
      <c r="GSS104" s="1416"/>
      <c r="GST104" s="1417"/>
      <c r="GSU104" s="1436"/>
      <c r="GSV104" s="1436"/>
      <c r="GSW104" s="1437"/>
      <c r="GSX104" s="1438"/>
      <c r="GSY104" s="1416"/>
      <c r="GSZ104" s="1417"/>
      <c r="GTA104" s="1436"/>
      <c r="GTB104" s="1436"/>
      <c r="GTC104" s="1437"/>
      <c r="GTD104" s="1438"/>
      <c r="GTE104" s="1416"/>
      <c r="GTF104" s="1417"/>
      <c r="GTG104" s="1436"/>
      <c r="GTH104" s="1436"/>
      <c r="GTI104" s="1437"/>
      <c r="GTJ104" s="1438"/>
      <c r="GTK104" s="1416"/>
      <c r="GTL104" s="1417"/>
      <c r="GTM104" s="1436"/>
      <c r="GTN104" s="1436"/>
      <c r="GTO104" s="1437"/>
      <c r="GTP104" s="1438"/>
      <c r="GTQ104" s="1416"/>
      <c r="GTR104" s="1417"/>
      <c r="GTS104" s="1436"/>
      <c r="GTT104" s="1436"/>
      <c r="GTU104" s="1437"/>
      <c r="GTV104" s="1438"/>
      <c r="GTW104" s="1416"/>
      <c r="GTX104" s="1417"/>
      <c r="GTY104" s="1436"/>
      <c r="GTZ104" s="1436"/>
      <c r="GUA104" s="1437"/>
      <c r="GUB104" s="1438"/>
      <c r="GUC104" s="1416"/>
      <c r="GUD104" s="1417"/>
      <c r="GUE104" s="1436"/>
      <c r="GUF104" s="1436"/>
      <c r="GUG104" s="1437"/>
      <c r="GUH104" s="1438"/>
      <c r="GUI104" s="1416"/>
      <c r="GUJ104" s="1417"/>
      <c r="GUK104" s="1436"/>
      <c r="GUL104" s="1436"/>
      <c r="GUM104" s="1437"/>
      <c r="GUN104" s="1438"/>
      <c r="GUO104" s="1416"/>
      <c r="GUP104" s="1417"/>
      <c r="GUQ104" s="1436"/>
      <c r="GUR104" s="1436"/>
      <c r="GUS104" s="1437"/>
      <c r="GUT104" s="1438"/>
      <c r="GUU104" s="1416"/>
      <c r="GUV104" s="1417"/>
      <c r="GUW104" s="1436"/>
      <c r="GUX104" s="1436"/>
      <c r="GUY104" s="1437"/>
      <c r="GUZ104" s="1438"/>
      <c r="GVA104" s="1416"/>
      <c r="GVB104" s="1417"/>
      <c r="GVC104" s="1436"/>
      <c r="GVD104" s="1436"/>
      <c r="GVE104" s="1437"/>
      <c r="GVF104" s="1438"/>
      <c r="GVG104" s="1416"/>
      <c r="GVH104" s="1417"/>
      <c r="GVI104" s="1436"/>
      <c r="GVJ104" s="1436"/>
      <c r="GVK104" s="1437"/>
      <c r="GVL104" s="1438"/>
      <c r="GVM104" s="1416"/>
      <c r="GVN104" s="1417"/>
      <c r="GVO104" s="1436"/>
      <c r="GVP104" s="1436"/>
      <c r="GVQ104" s="1437"/>
      <c r="GVR104" s="1438"/>
      <c r="GVS104" s="1416"/>
      <c r="GVT104" s="1417"/>
      <c r="GVU104" s="1436"/>
      <c r="GVV104" s="1436"/>
      <c r="GVW104" s="1437"/>
      <c r="GVX104" s="1438"/>
      <c r="GVY104" s="1416"/>
      <c r="GVZ104" s="1417"/>
      <c r="GWA104" s="1436"/>
      <c r="GWB104" s="1436"/>
      <c r="GWC104" s="1437"/>
      <c r="GWD104" s="1438"/>
      <c r="GWE104" s="1416"/>
      <c r="GWF104" s="1417"/>
      <c r="GWG104" s="1436"/>
      <c r="GWH104" s="1436"/>
      <c r="GWI104" s="1437"/>
      <c r="GWJ104" s="1438"/>
      <c r="GWK104" s="1416"/>
      <c r="GWL104" s="1417"/>
      <c r="GWM104" s="1436"/>
      <c r="GWN104" s="1436"/>
      <c r="GWO104" s="1437"/>
      <c r="GWP104" s="1438"/>
      <c r="GWQ104" s="1416"/>
      <c r="GWR104" s="1417"/>
      <c r="GWS104" s="1436"/>
      <c r="GWT104" s="1436"/>
      <c r="GWU104" s="1437"/>
      <c r="GWV104" s="1438"/>
      <c r="GWW104" s="1416"/>
      <c r="GWX104" s="1417"/>
      <c r="GWY104" s="1436"/>
      <c r="GWZ104" s="1436"/>
      <c r="GXA104" s="1437"/>
      <c r="GXB104" s="1438"/>
      <c r="GXC104" s="1416"/>
      <c r="GXD104" s="1417"/>
      <c r="GXE104" s="1436"/>
      <c r="GXF104" s="1436"/>
      <c r="GXG104" s="1437"/>
      <c r="GXH104" s="1438"/>
      <c r="GXI104" s="1416"/>
      <c r="GXJ104" s="1417"/>
      <c r="GXK104" s="1436"/>
      <c r="GXL104" s="1436"/>
      <c r="GXM104" s="1437"/>
      <c r="GXN104" s="1438"/>
      <c r="GXO104" s="1416"/>
      <c r="GXP104" s="1417"/>
      <c r="GXQ104" s="1436"/>
      <c r="GXR104" s="1436"/>
      <c r="GXS104" s="1437"/>
      <c r="GXT104" s="1438"/>
      <c r="GXU104" s="1416"/>
      <c r="GXV104" s="1417"/>
      <c r="GXW104" s="1436"/>
      <c r="GXX104" s="1436"/>
      <c r="GXY104" s="1437"/>
      <c r="GXZ104" s="1438"/>
      <c r="GYA104" s="1416"/>
      <c r="GYB104" s="1417"/>
      <c r="GYC104" s="1436"/>
      <c r="GYD104" s="1436"/>
      <c r="GYE104" s="1437"/>
      <c r="GYF104" s="1438"/>
      <c r="GYG104" s="1416"/>
      <c r="GYH104" s="1417"/>
      <c r="GYI104" s="1436"/>
      <c r="GYJ104" s="1436"/>
      <c r="GYK104" s="1437"/>
      <c r="GYL104" s="1438"/>
      <c r="GYM104" s="1416"/>
      <c r="GYN104" s="1417"/>
      <c r="GYO104" s="1436"/>
      <c r="GYP104" s="1436"/>
      <c r="GYQ104" s="1437"/>
      <c r="GYR104" s="1438"/>
      <c r="GYS104" s="1416"/>
      <c r="GYT104" s="1417"/>
      <c r="GYU104" s="1436"/>
      <c r="GYV104" s="1436"/>
      <c r="GYW104" s="1437"/>
      <c r="GYX104" s="1438"/>
      <c r="GYY104" s="1416"/>
      <c r="GYZ104" s="1417"/>
      <c r="GZA104" s="1436"/>
      <c r="GZB104" s="1436"/>
      <c r="GZC104" s="1437"/>
      <c r="GZD104" s="1438"/>
      <c r="GZE104" s="1416"/>
      <c r="GZF104" s="1417"/>
      <c r="GZG104" s="1436"/>
      <c r="GZH104" s="1436"/>
      <c r="GZI104" s="1437"/>
      <c r="GZJ104" s="1438"/>
      <c r="GZK104" s="1416"/>
      <c r="GZL104" s="1417"/>
      <c r="GZM104" s="1436"/>
      <c r="GZN104" s="1436"/>
      <c r="GZO104" s="1437"/>
      <c r="GZP104" s="1438"/>
      <c r="GZQ104" s="1416"/>
      <c r="GZR104" s="1417"/>
      <c r="GZS104" s="1436"/>
      <c r="GZT104" s="1436"/>
      <c r="GZU104" s="1437"/>
      <c r="GZV104" s="1438"/>
      <c r="GZW104" s="1416"/>
      <c r="GZX104" s="1417"/>
      <c r="GZY104" s="1436"/>
      <c r="GZZ104" s="1436"/>
      <c r="HAA104" s="1437"/>
      <c r="HAB104" s="1438"/>
      <c r="HAC104" s="1416"/>
      <c r="HAD104" s="1417"/>
      <c r="HAE104" s="1436"/>
      <c r="HAF104" s="1436"/>
      <c r="HAG104" s="1437"/>
      <c r="HAH104" s="1438"/>
      <c r="HAI104" s="1416"/>
      <c r="HAJ104" s="1417"/>
      <c r="HAK104" s="1436"/>
      <c r="HAL104" s="1436"/>
      <c r="HAM104" s="1437"/>
      <c r="HAN104" s="1438"/>
      <c r="HAO104" s="1416"/>
      <c r="HAP104" s="1417"/>
      <c r="HAQ104" s="1436"/>
      <c r="HAR104" s="1436"/>
      <c r="HAS104" s="1437"/>
      <c r="HAT104" s="1438"/>
      <c r="HAU104" s="1416"/>
      <c r="HAV104" s="1417"/>
      <c r="HAW104" s="1436"/>
      <c r="HAX104" s="1436"/>
      <c r="HAY104" s="1437"/>
      <c r="HAZ104" s="1438"/>
      <c r="HBA104" s="1416"/>
      <c r="HBB104" s="1417"/>
      <c r="HBC104" s="1436"/>
      <c r="HBD104" s="1436"/>
      <c r="HBE104" s="1437"/>
      <c r="HBF104" s="1438"/>
      <c r="HBG104" s="1416"/>
      <c r="HBH104" s="1417"/>
      <c r="HBI104" s="1436"/>
      <c r="HBJ104" s="1436"/>
      <c r="HBK104" s="1437"/>
      <c r="HBL104" s="1438"/>
      <c r="HBM104" s="1416"/>
      <c r="HBN104" s="1417"/>
      <c r="HBO104" s="1436"/>
      <c r="HBP104" s="1436"/>
      <c r="HBQ104" s="1437"/>
      <c r="HBR104" s="1438"/>
      <c r="HBS104" s="1416"/>
      <c r="HBT104" s="1417"/>
      <c r="HBU104" s="1436"/>
      <c r="HBV104" s="1436"/>
      <c r="HBW104" s="1437"/>
      <c r="HBX104" s="1438"/>
      <c r="HBY104" s="1416"/>
      <c r="HBZ104" s="1417"/>
      <c r="HCA104" s="1436"/>
      <c r="HCB104" s="1436"/>
      <c r="HCC104" s="1437"/>
      <c r="HCD104" s="1438"/>
      <c r="HCE104" s="1416"/>
      <c r="HCF104" s="1417"/>
      <c r="HCG104" s="1436"/>
      <c r="HCH104" s="1436"/>
      <c r="HCI104" s="1437"/>
      <c r="HCJ104" s="1438"/>
      <c r="HCK104" s="1416"/>
      <c r="HCL104" s="1417"/>
      <c r="HCM104" s="1436"/>
      <c r="HCN104" s="1436"/>
      <c r="HCO104" s="1437"/>
      <c r="HCP104" s="1438"/>
      <c r="HCQ104" s="1416"/>
      <c r="HCR104" s="1417"/>
      <c r="HCS104" s="1436"/>
      <c r="HCT104" s="1436"/>
      <c r="HCU104" s="1437"/>
      <c r="HCV104" s="1438"/>
      <c r="HCW104" s="1416"/>
      <c r="HCX104" s="1417"/>
      <c r="HCY104" s="1436"/>
      <c r="HCZ104" s="1436"/>
      <c r="HDA104" s="1437"/>
      <c r="HDB104" s="1438"/>
      <c r="HDC104" s="1416"/>
      <c r="HDD104" s="1417"/>
      <c r="HDE104" s="1436"/>
      <c r="HDF104" s="1436"/>
      <c r="HDG104" s="1437"/>
      <c r="HDH104" s="1438"/>
      <c r="HDI104" s="1416"/>
      <c r="HDJ104" s="1417"/>
      <c r="HDK104" s="1436"/>
      <c r="HDL104" s="1436"/>
      <c r="HDM104" s="1437"/>
      <c r="HDN104" s="1438"/>
      <c r="HDO104" s="1416"/>
      <c r="HDP104" s="1417"/>
      <c r="HDQ104" s="1436"/>
      <c r="HDR104" s="1436"/>
      <c r="HDS104" s="1437"/>
      <c r="HDT104" s="1438"/>
      <c r="HDU104" s="1416"/>
      <c r="HDV104" s="1417"/>
      <c r="HDW104" s="1436"/>
      <c r="HDX104" s="1436"/>
      <c r="HDY104" s="1437"/>
      <c r="HDZ104" s="1438"/>
      <c r="HEA104" s="1416"/>
      <c r="HEB104" s="1417"/>
      <c r="HEC104" s="1436"/>
      <c r="HED104" s="1436"/>
      <c r="HEE104" s="1437"/>
      <c r="HEF104" s="1438"/>
      <c r="HEG104" s="1416"/>
      <c r="HEH104" s="1417"/>
      <c r="HEI104" s="1436"/>
      <c r="HEJ104" s="1436"/>
      <c r="HEK104" s="1437"/>
      <c r="HEL104" s="1438"/>
      <c r="HEM104" s="1416"/>
      <c r="HEN104" s="1417"/>
      <c r="HEO104" s="1436"/>
      <c r="HEP104" s="1436"/>
      <c r="HEQ104" s="1437"/>
      <c r="HER104" s="1438"/>
      <c r="HES104" s="1416"/>
      <c r="HET104" s="1417"/>
      <c r="HEU104" s="1436"/>
      <c r="HEV104" s="1436"/>
      <c r="HEW104" s="1437"/>
      <c r="HEX104" s="1438"/>
      <c r="HEY104" s="1416"/>
      <c r="HEZ104" s="1417"/>
      <c r="HFA104" s="1436"/>
      <c r="HFB104" s="1436"/>
      <c r="HFC104" s="1437"/>
      <c r="HFD104" s="1438"/>
      <c r="HFE104" s="1416"/>
      <c r="HFF104" s="1417"/>
      <c r="HFG104" s="1436"/>
      <c r="HFH104" s="1436"/>
      <c r="HFI104" s="1437"/>
      <c r="HFJ104" s="1438"/>
      <c r="HFK104" s="1416"/>
      <c r="HFL104" s="1417"/>
      <c r="HFM104" s="1436"/>
      <c r="HFN104" s="1436"/>
      <c r="HFO104" s="1437"/>
      <c r="HFP104" s="1438"/>
      <c r="HFQ104" s="1416"/>
      <c r="HFR104" s="1417"/>
      <c r="HFS104" s="1436"/>
      <c r="HFT104" s="1436"/>
      <c r="HFU104" s="1437"/>
      <c r="HFV104" s="1438"/>
      <c r="HFW104" s="1416"/>
      <c r="HFX104" s="1417"/>
      <c r="HFY104" s="1436"/>
      <c r="HFZ104" s="1436"/>
      <c r="HGA104" s="1437"/>
      <c r="HGB104" s="1438"/>
      <c r="HGC104" s="1416"/>
      <c r="HGD104" s="1417"/>
      <c r="HGE104" s="1436"/>
      <c r="HGF104" s="1436"/>
      <c r="HGG104" s="1437"/>
      <c r="HGH104" s="1438"/>
      <c r="HGI104" s="1416"/>
      <c r="HGJ104" s="1417"/>
      <c r="HGK104" s="1436"/>
      <c r="HGL104" s="1436"/>
      <c r="HGM104" s="1437"/>
      <c r="HGN104" s="1438"/>
      <c r="HGO104" s="1416"/>
      <c r="HGP104" s="1417"/>
      <c r="HGQ104" s="1436"/>
      <c r="HGR104" s="1436"/>
      <c r="HGS104" s="1437"/>
      <c r="HGT104" s="1438"/>
      <c r="HGU104" s="1416"/>
      <c r="HGV104" s="1417"/>
      <c r="HGW104" s="1436"/>
      <c r="HGX104" s="1436"/>
      <c r="HGY104" s="1437"/>
      <c r="HGZ104" s="1438"/>
      <c r="HHA104" s="1416"/>
      <c r="HHB104" s="1417"/>
      <c r="HHC104" s="1436"/>
      <c r="HHD104" s="1436"/>
      <c r="HHE104" s="1437"/>
      <c r="HHF104" s="1438"/>
      <c r="HHG104" s="1416"/>
      <c r="HHH104" s="1417"/>
      <c r="HHI104" s="1436"/>
      <c r="HHJ104" s="1436"/>
      <c r="HHK104" s="1437"/>
      <c r="HHL104" s="1438"/>
      <c r="HHM104" s="1416"/>
      <c r="HHN104" s="1417"/>
      <c r="HHO104" s="1436"/>
      <c r="HHP104" s="1436"/>
      <c r="HHQ104" s="1437"/>
      <c r="HHR104" s="1438"/>
      <c r="HHS104" s="1416"/>
      <c r="HHT104" s="1417"/>
      <c r="HHU104" s="1436"/>
      <c r="HHV104" s="1436"/>
      <c r="HHW104" s="1437"/>
      <c r="HHX104" s="1438"/>
      <c r="HHY104" s="1416"/>
      <c r="HHZ104" s="1417"/>
      <c r="HIA104" s="1436"/>
      <c r="HIB104" s="1436"/>
      <c r="HIC104" s="1437"/>
      <c r="HID104" s="1438"/>
      <c r="HIE104" s="1416"/>
      <c r="HIF104" s="1417"/>
      <c r="HIG104" s="1436"/>
      <c r="HIH104" s="1436"/>
      <c r="HII104" s="1437"/>
      <c r="HIJ104" s="1438"/>
      <c r="HIK104" s="1416"/>
      <c r="HIL104" s="1417"/>
      <c r="HIM104" s="1436"/>
      <c r="HIN104" s="1436"/>
      <c r="HIO104" s="1437"/>
      <c r="HIP104" s="1438"/>
      <c r="HIQ104" s="1416"/>
      <c r="HIR104" s="1417"/>
      <c r="HIS104" s="1436"/>
      <c r="HIT104" s="1436"/>
      <c r="HIU104" s="1437"/>
      <c r="HIV104" s="1438"/>
      <c r="HIW104" s="1416"/>
      <c r="HIX104" s="1417"/>
      <c r="HIY104" s="1436"/>
      <c r="HIZ104" s="1436"/>
      <c r="HJA104" s="1437"/>
      <c r="HJB104" s="1438"/>
      <c r="HJC104" s="1416"/>
      <c r="HJD104" s="1417"/>
      <c r="HJE104" s="1436"/>
      <c r="HJF104" s="1436"/>
      <c r="HJG104" s="1437"/>
      <c r="HJH104" s="1438"/>
      <c r="HJI104" s="1416"/>
      <c r="HJJ104" s="1417"/>
      <c r="HJK104" s="1436"/>
      <c r="HJL104" s="1436"/>
      <c r="HJM104" s="1437"/>
      <c r="HJN104" s="1438"/>
      <c r="HJO104" s="1416"/>
      <c r="HJP104" s="1417"/>
      <c r="HJQ104" s="1436"/>
      <c r="HJR104" s="1436"/>
      <c r="HJS104" s="1437"/>
      <c r="HJT104" s="1438"/>
      <c r="HJU104" s="1416"/>
      <c r="HJV104" s="1417"/>
      <c r="HJW104" s="1436"/>
      <c r="HJX104" s="1436"/>
      <c r="HJY104" s="1437"/>
      <c r="HJZ104" s="1438"/>
      <c r="HKA104" s="1416"/>
      <c r="HKB104" s="1417"/>
      <c r="HKC104" s="1436"/>
      <c r="HKD104" s="1436"/>
      <c r="HKE104" s="1437"/>
      <c r="HKF104" s="1438"/>
      <c r="HKG104" s="1416"/>
      <c r="HKH104" s="1417"/>
      <c r="HKI104" s="1436"/>
      <c r="HKJ104" s="1436"/>
      <c r="HKK104" s="1437"/>
      <c r="HKL104" s="1438"/>
      <c r="HKM104" s="1416"/>
      <c r="HKN104" s="1417"/>
      <c r="HKO104" s="1436"/>
      <c r="HKP104" s="1436"/>
      <c r="HKQ104" s="1437"/>
      <c r="HKR104" s="1438"/>
      <c r="HKS104" s="1416"/>
      <c r="HKT104" s="1417"/>
      <c r="HKU104" s="1436"/>
      <c r="HKV104" s="1436"/>
      <c r="HKW104" s="1437"/>
      <c r="HKX104" s="1438"/>
      <c r="HKY104" s="1416"/>
      <c r="HKZ104" s="1417"/>
      <c r="HLA104" s="1436"/>
      <c r="HLB104" s="1436"/>
      <c r="HLC104" s="1437"/>
      <c r="HLD104" s="1438"/>
      <c r="HLE104" s="1416"/>
      <c r="HLF104" s="1417"/>
      <c r="HLG104" s="1436"/>
      <c r="HLH104" s="1436"/>
      <c r="HLI104" s="1437"/>
      <c r="HLJ104" s="1438"/>
      <c r="HLK104" s="1416"/>
      <c r="HLL104" s="1417"/>
      <c r="HLM104" s="1436"/>
      <c r="HLN104" s="1436"/>
      <c r="HLO104" s="1437"/>
      <c r="HLP104" s="1438"/>
      <c r="HLQ104" s="1416"/>
      <c r="HLR104" s="1417"/>
      <c r="HLS104" s="1436"/>
      <c r="HLT104" s="1436"/>
      <c r="HLU104" s="1437"/>
      <c r="HLV104" s="1438"/>
      <c r="HLW104" s="1416"/>
      <c r="HLX104" s="1417"/>
      <c r="HLY104" s="1436"/>
      <c r="HLZ104" s="1436"/>
      <c r="HMA104" s="1437"/>
      <c r="HMB104" s="1438"/>
      <c r="HMC104" s="1416"/>
      <c r="HMD104" s="1417"/>
      <c r="HME104" s="1436"/>
      <c r="HMF104" s="1436"/>
      <c r="HMG104" s="1437"/>
      <c r="HMH104" s="1438"/>
      <c r="HMI104" s="1416"/>
      <c r="HMJ104" s="1417"/>
      <c r="HMK104" s="1436"/>
      <c r="HML104" s="1436"/>
      <c r="HMM104" s="1437"/>
      <c r="HMN104" s="1438"/>
      <c r="HMO104" s="1416"/>
      <c r="HMP104" s="1417"/>
      <c r="HMQ104" s="1436"/>
      <c r="HMR104" s="1436"/>
      <c r="HMS104" s="1437"/>
      <c r="HMT104" s="1438"/>
      <c r="HMU104" s="1416"/>
      <c r="HMV104" s="1417"/>
      <c r="HMW104" s="1436"/>
      <c r="HMX104" s="1436"/>
      <c r="HMY104" s="1437"/>
      <c r="HMZ104" s="1438"/>
      <c r="HNA104" s="1416"/>
      <c r="HNB104" s="1417"/>
      <c r="HNC104" s="1436"/>
      <c r="HND104" s="1436"/>
      <c r="HNE104" s="1437"/>
      <c r="HNF104" s="1438"/>
      <c r="HNG104" s="1416"/>
      <c r="HNH104" s="1417"/>
      <c r="HNI104" s="1436"/>
      <c r="HNJ104" s="1436"/>
      <c r="HNK104" s="1437"/>
      <c r="HNL104" s="1438"/>
      <c r="HNM104" s="1416"/>
      <c r="HNN104" s="1417"/>
      <c r="HNO104" s="1436"/>
      <c r="HNP104" s="1436"/>
      <c r="HNQ104" s="1437"/>
      <c r="HNR104" s="1438"/>
      <c r="HNS104" s="1416"/>
      <c r="HNT104" s="1417"/>
      <c r="HNU104" s="1436"/>
      <c r="HNV104" s="1436"/>
      <c r="HNW104" s="1437"/>
      <c r="HNX104" s="1438"/>
      <c r="HNY104" s="1416"/>
      <c r="HNZ104" s="1417"/>
      <c r="HOA104" s="1436"/>
      <c r="HOB104" s="1436"/>
      <c r="HOC104" s="1437"/>
      <c r="HOD104" s="1438"/>
      <c r="HOE104" s="1416"/>
      <c r="HOF104" s="1417"/>
      <c r="HOG104" s="1436"/>
      <c r="HOH104" s="1436"/>
      <c r="HOI104" s="1437"/>
      <c r="HOJ104" s="1438"/>
      <c r="HOK104" s="1416"/>
      <c r="HOL104" s="1417"/>
      <c r="HOM104" s="1436"/>
      <c r="HON104" s="1436"/>
      <c r="HOO104" s="1437"/>
      <c r="HOP104" s="1438"/>
      <c r="HOQ104" s="1416"/>
      <c r="HOR104" s="1417"/>
      <c r="HOS104" s="1436"/>
      <c r="HOT104" s="1436"/>
      <c r="HOU104" s="1437"/>
      <c r="HOV104" s="1438"/>
      <c r="HOW104" s="1416"/>
      <c r="HOX104" s="1417"/>
      <c r="HOY104" s="1436"/>
      <c r="HOZ104" s="1436"/>
      <c r="HPA104" s="1437"/>
      <c r="HPB104" s="1438"/>
      <c r="HPC104" s="1416"/>
      <c r="HPD104" s="1417"/>
      <c r="HPE104" s="1436"/>
      <c r="HPF104" s="1436"/>
      <c r="HPG104" s="1437"/>
      <c r="HPH104" s="1438"/>
      <c r="HPI104" s="1416"/>
      <c r="HPJ104" s="1417"/>
      <c r="HPK104" s="1436"/>
      <c r="HPL104" s="1436"/>
      <c r="HPM104" s="1437"/>
      <c r="HPN104" s="1438"/>
      <c r="HPO104" s="1416"/>
      <c r="HPP104" s="1417"/>
      <c r="HPQ104" s="1436"/>
      <c r="HPR104" s="1436"/>
      <c r="HPS104" s="1437"/>
      <c r="HPT104" s="1438"/>
      <c r="HPU104" s="1416"/>
      <c r="HPV104" s="1417"/>
      <c r="HPW104" s="1436"/>
      <c r="HPX104" s="1436"/>
      <c r="HPY104" s="1437"/>
      <c r="HPZ104" s="1438"/>
      <c r="HQA104" s="1416"/>
      <c r="HQB104" s="1417"/>
      <c r="HQC104" s="1436"/>
      <c r="HQD104" s="1436"/>
      <c r="HQE104" s="1437"/>
      <c r="HQF104" s="1438"/>
      <c r="HQG104" s="1416"/>
      <c r="HQH104" s="1417"/>
      <c r="HQI104" s="1436"/>
      <c r="HQJ104" s="1436"/>
      <c r="HQK104" s="1437"/>
      <c r="HQL104" s="1438"/>
      <c r="HQM104" s="1416"/>
      <c r="HQN104" s="1417"/>
      <c r="HQO104" s="1436"/>
      <c r="HQP104" s="1436"/>
      <c r="HQQ104" s="1437"/>
      <c r="HQR104" s="1438"/>
      <c r="HQS104" s="1416"/>
      <c r="HQT104" s="1417"/>
      <c r="HQU104" s="1436"/>
      <c r="HQV104" s="1436"/>
      <c r="HQW104" s="1437"/>
      <c r="HQX104" s="1438"/>
      <c r="HQY104" s="1416"/>
      <c r="HQZ104" s="1417"/>
      <c r="HRA104" s="1436"/>
      <c r="HRB104" s="1436"/>
      <c r="HRC104" s="1437"/>
      <c r="HRD104" s="1438"/>
      <c r="HRE104" s="1416"/>
      <c r="HRF104" s="1417"/>
      <c r="HRG104" s="1436"/>
      <c r="HRH104" s="1436"/>
      <c r="HRI104" s="1437"/>
      <c r="HRJ104" s="1438"/>
      <c r="HRK104" s="1416"/>
      <c r="HRL104" s="1417"/>
      <c r="HRM104" s="1436"/>
      <c r="HRN104" s="1436"/>
      <c r="HRO104" s="1437"/>
      <c r="HRP104" s="1438"/>
      <c r="HRQ104" s="1416"/>
      <c r="HRR104" s="1417"/>
      <c r="HRS104" s="1436"/>
      <c r="HRT104" s="1436"/>
      <c r="HRU104" s="1437"/>
      <c r="HRV104" s="1438"/>
      <c r="HRW104" s="1416"/>
      <c r="HRX104" s="1417"/>
      <c r="HRY104" s="1436"/>
      <c r="HRZ104" s="1436"/>
      <c r="HSA104" s="1437"/>
      <c r="HSB104" s="1438"/>
      <c r="HSC104" s="1416"/>
      <c r="HSD104" s="1417"/>
      <c r="HSE104" s="1436"/>
      <c r="HSF104" s="1436"/>
      <c r="HSG104" s="1437"/>
      <c r="HSH104" s="1438"/>
      <c r="HSI104" s="1416"/>
      <c r="HSJ104" s="1417"/>
      <c r="HSK104" s="1436"/>
      <c r="HSL104" s="1436"/>
      <c r="HSM104" s="1437"/>
      <c r="HSN104" s="1438"/>
      <c r="HSO104" s="1416"/>
      <c r="HSP104" s="1417"/>
      <c r="HSQ104" s="1436"/>
      <c r="HSR104" s="1436"/>
      <c r="HSS104" s="1437"/>
      <c r="HST104" s="1438"/>
      <c r="HSU104" s="1416"/>
      <c r="HSV104" s="1417"/>
      <c r="HSW104" s="1436"/>
      <c r="HSX104" s="1436"/>
      <c r="HSY104" s="1437"/>
      <c r="HSZ104" s="1438"/>
      <c r="HTA104" s="1416"/>
      <c r="HTB104" s="1417"/>
      <c r="HTC104" s="1436"/>
      <c r="HTD104" s="1436"/>
      <c r="HTE104" s="1437"/>
      <c r="HTF104" s="1438"/>
      <c r="HTG104" s="1416"/>
      <c r="HTH104" s="1417"/>
      <c r="HTI104" s="1436"/>
      <c r="HTJ104" s="1436"/>
      <c r="HTK104" s="1437"/>
      <c r="HTL104" s="1438"/>
      <c r="HTM104" s="1416"/>
      <c r="HTN104" s="1417"/>
      <c r="HTO104" s="1436"/>
      <c r="HTP104" s="1436"/>
      <c r="HTQ104" s="1437"/>
      <c r="HTR104" s="1438"/>
      <c r="HTS104" s="1416"/>
      <c r="HTT104" s="1417"/>
      <c r="HTU104" s="1436"/>
      <c r="HTV104" s="1436"/>
      <c r="HTW104" s="1437"/>
      <c r="HTX104" s="1438"/>
      <c r="HTY104" s="1416"/>
      <c r="HTZ104" s="1417"/>
      <c r="HUA104" s="1436"/>
      <c r="HUB104" s="1436"/>
      <c r="HUC104" s="1437"/>
      <c r="HUD104" s="1438"/>
      <c r="HUE104" s="1416"/>
      <c r="HUF104" s="1417"/>
      <c r="HUG104" s="1436"/>
      <c r="HUH104" s="1436"/>
      <c r="HUI104" s="1437"/>
      <c r="HUJ104" s="1438"/>
      <c r="HUK104" s="1416"/>
      <c r="HUL104" s="1417"/>
      <c r="HUM104" s="1436"/>
      <c r="HUN104" s="1436"/>
      <c r="HUO104" s="1437"/>
      <c r="HUP104" s="1438"/>
      <c r="HUQ104" s="1416"/>
      <c r="HUR104" s="1417"/>
      <c r="HUS104" s="1436"/>
      <c r="HUT104" s="1436"/>
      <c r="HUU104" s="1437"/>
      <c r="HUV104" s="1438"/>
      <c r="HUW104" s="1416"/>
      <c r="HUX104" s="1417"/>
      <c r="HUY104" s="1436"/>
      <c r="HUZ104" s="1436"/>
      <c r="HVA104" s="1437"/>
      <c r="HVB104" s="1438"/>
      <c r="HVC104" s="1416"/>
      <c r="HVD104" s="1417"/>
      <c r="HVE104" s="1436"/>
      <c r="HVF104" s="1436"/>
      <c r="HVG104" s="1437"/>
      <c r="HVH104" s="1438"/>
      <c r="HVI104" s="1416"/>
      <c r="HVJ104" s="1417"/>
      <c r="HVK104" s="1436"/>
      <c r="HVL104" s="1436"/>
      <c r="HVM104" s="1437"/>
      <c r="HVN104" s="1438"/>
      <c r="HVO104" s="1416"/>
      <c r="HVP104" s="1417"/>
      <c r="HVQ104" s="1436"/>
      <c r="HVR104" s="1436"/>
      <c r="HVS104" s="1437"/>
      <c r="HVT104" s="1438"/>
      <c r="HVU104" s="1416"/>
      <c r="HVV104" s="1417"/>
      <c r="HVW104" s="1436"/>
      <c r="HVX104" s="1436"/>
      <c r="HVY104" s="1437"/>
      <c r="HVZ104" s="1438"/>
      <c r="HWA104" s="1416"/>
      <c r="HWB104" s="1417"/>
      <c r="HWC104" s="1436"/>
      <c r="HWD104" s="1436"/>
      <c r="HWE104" s="1437"/>
      <c r="HWF104" s="1438"/>
      <c r="HWG104" s="1416"/>
      <c r="HWH104" s="1417"/>
      <c r="HWI104" s="1436"/>
      <c r="HWJ104" s="1436"/>
      <c r="HWK104" s="1437"/>
      <c r="HWL104" s="1438"/>
      <c r="HWM104" s="1416"/>
      <c r="HWN104" s="1417"/>
      <c r="HWO104" s="1436"/>
      <c r="HWP104" s="1436"/>
      <c r="HWQ104" s="1437"/>
      <c r="HWR104" s="1438"/>
      <c r="HWS104" s="1416"/>
      <c r="HWT104" s="1417"/>
      <c r="HWU104" s="1436"/>
      <c r="HWV104" s="1436"/>
      <c r="HWW104" s="1437"/>
      <c r="HWX104" s="1438"/>
      <c r="HWY104" s="1416"/>
      <c r="HWZ104" s="1417"/>
      <c r="HXA104" s="1436"/>
      <c r="HXB104" s="1436"/>
      <c r="HXC104" s="1437"/>
      <c r="HXD104" s="1438"/>
      <c r="HXE104" s="1416"/>
      <c r="HXF104" s="1417"/>
      <c r="HXG104" s="1436"/>
      <c r="HXH104" s="1436"/>
      <c r="HXI104" s="1437"/>
      <c r="HXJ104" s="1438"/>
      <c r="HXK104" s="1416"/>
      <c r="HXL104" s="1417"/>
      <c r="HXM104" s="1436"/>
      <c r="HXN104" s="1436"/>
      <c r="HXO104" s="1437"/>
      <c r="HXP104" s="1438"/>
      <c r="HXQ104" s="1416"/>
      <c r="HXR104" s="1417"/>
      <c r="HXS104" s="1436"/>
      <c r="HXT104" s="1436"/>
      <c r="HXU104" s="1437"/>
      <c r="HXV104" s="1438"/>
      <c r="HXW104" s="1416"/>
      <c r="HXX104" s="1417"/>
      <c r="HXY104" s="1436"/>
      <c r="HXZ104" s="1436"/>
      <c r="HYA104" s="1437"/>
      <c r="HYB104" s="1438"/>
      <c r="HYC104" s="1416"/>
      <c r="HYD104" s="1417"/>
      <c r="HYE104" s="1436"/>
      <c r="HYF104" s="1436"/>
      <c r="HYG104" s="1437"/>
      <c r="HYH104" s="1438"/>
      <c r="HYI104" s="1416"/>
      <c r="HYJ104" s="1417"/>
      <c r="HYK104" s="1436"/>
      <c r="HYL104" s="1436"/>
      <c r="HYM104" s="1437"/>
      <c r="HYN104" s="1438"/>
      <c r="HYO104" s="1416"/>
      <c r="HYP104" s="1417"/>
      <c r="HYQ104" s="1436"/>
      <c r="HYR104" s="1436"/>
      <c r="HYS104" s="1437"/>
      <c r="HYT104" s="1438"/>
      <c r="HYU104" s="1416"/>
      <c r="HYV104" s="1417"/>
      <c r="HYW104" s="1436"/>
      <c r="HYX104" s="1436"/>
      <c r="HYY104" s="1437"/>
      <c r="HYZ104" s="1438"/>
      <c r="HZA104" s="1416"/>
      <c r="HZB104" s="1417"/>
      <c r="HZC104" s="1436"/>
      <c r="HZD104" s="1436"/>
      <c r="HZE104" s="1437"/>
      <c r="HZF104" s="1438"/>
      <c r="HZG104" s="1416"/>
      <c r="HZH104" s="1417"/>
      <c r="HZI104" s="1436"/>
      <c r="HZJ104" s="1436"/>
      <c r="HZK104" s="1437"/>
      <c r="HZL104" s="1438"/>
      <c r="HZM104" s="1416"/>
      <c r="HZN104" s="1417"/>
      <c r="HZO104" s="1436"/>
      <c r="HZP104" s="1436"/>
      <c r="HZQ104" s="1437"/>
      <c r="HZR104" s="1438"/>
      <c r="HZS104" s="1416"/>
      <c r="HZT104" s="1417"/>
      <c r="HZU104" s="1436"/>
      <c r="HZV104" s="1436"/>
      <c r="HZW104" s="1437"/>
      <c r="HZX104" s="1438"/>
      <c r="HZY104" s="1416"/>
      <c r="HZZ104" s="1417"/>
      <c r="IAA104" s="1436"/>
      <c r="IAB104" s="1436"/>
      <c r="IAC104" s="1437"/>
      <c r="IAD104" s="1438"/>
      <c r="IAE104" s="1416"/>
      <c r="IAF104" s="1417"/>
      <c r="IAG104" s="1436"/>
      <c r="IAH104" s="1436"/>
      <c r="IAI104" s="1437"/>
      <c r="IAJ104" s="1438"/>
      <c r="IAK104" s="1416"/>
      <c r="IAL104" s="1417"/>
      <c r="IAM104" s="1436"/>
      <c r="IAN104" s="1436"/>
      <c r="IAO104" s="1437"/>
      <c r="IAP104" s="1438"/>
      <c r="IAQ104" s="1416"/>
      <c r="IAR104" s="1417"/>
      <c r="IAS104" s="1436"/>
      <c r="IAT104" s="1436"/>
      <c r="IAU104" s="1437"/>
      <c r="IAV104" s="1438"/>
      <c r="IAW104" s="1416"/>
      <c r="IAX104" s="1417"/>
      <c r="IAY104" s="1436"/>
      <c r="IAZ104" s="1436"/>
      <c r="IBA104" s="1437"/>
      <c r="IBB104" s="1438"/>
      <c r="IBC104" s="1416"/>
      <c r="IBD104" s="1417"/>
      <c r="IBE104" s="1436"/>
      <c r="IBF104" s="1436"/>
      <c r="IBG104" s="1437"/>
      <c r="IBH104" s="1438"/>
      <c r="IBI104" s="1416"/>
      <c r="IBJ104" s="1417"/>
      <c r="IBK104" s="1436"/>
      <c r="IBL104" s="1436"/>
      <c r="IBM104" s="1437"/>
      <c r="IBN104" s="1438"/>
      <c r="IBO104" s="1416"/>
      <c r="IBP104" s="1417"/>
      <c r="IBQ104" s="1436"/>
      <c r="IBR104" s="1436"/>
      <c r="IBS104" s="1437"/>
      <c r="IBT104" s="1438"/>
      <c r="IBU104" s="1416"/>
      <c r="IBV104" s="1417"/>
      <c r="IBW104" s="1436"/>
      <c r="IBX104" s="1436"/>
      <c r="IBY104" s="1437"/>
      <c r="IBZ104" s="1438"/>
      <c r="ICA104" s="1416"/>
      <c r="ICB104" s="1417"/>
      <c r="ICC104" s="1436"/>
      <c r="ICD104" s="1436"/>
      <c r="ICE104" s="1437"/>
      <c r="ICF104" s="1438"/>
      <c r="ICG104" s="1416"/>
      <c r="ICH104" s="1417"/>
      <c r="ICI104" s="1436"/>
      <c r="ICJ104" s="1436"/>
      <c r="ICK104" s="1437"/>
      <c r="ICL104" s="1438"/>
      <c r="ICM104" s="1416"/>
      <c r="ICN104" s="1417"/>
      <c r="ICO104" s="1436"/>
      <c r="ICP104" s="1436"/>
      <c r="ICQ104" s="1437"/>
      <c r="ICR104" s="1438"/>
      <c r="ICS104" s="1416"/>
      <c r="ICT104" s="1417"/>
      <c r="ICU104" s="1436"/>
      <c r="ICV104" s="1436"/>
      <c r="ICW104" s="1437"/>
      <c r="ICX104" s="1438"/>
      <c r="ICY104" s="1416"/>
      <c r="ICZ104" s="1417"/>
      <c r="IDA104" s="1436"/>
      <c r="IDB104" s="1436"/>
      <c r="IDC104" s="1437"/>
      <c r="IDD104" s="1438"/>
      <c r="IDE104" s="1416"/>
      <c r="IDF104" s="1417"/>
      <c r="IDG104" s="1436"/>
      <c r="IDH104" s="1436"/>
      <c r="IDI104" s="1437"/>
      <c r="IDJ104" s="1438"/>
      <c r="IDK104" s="1416"/>
      <c r="IDL104" s="1417"/>
      <c r="IDM104" s="1436"/>
      <c r="IDN104" s="1436"/>
      <c r="IDO104" s="1437"/>
      <c r="IDP104" s="1438"/>
      <c r="IDQ104" s="1416"/>
      <c r="IDR104" s="1417"/>
      <c r="IDS104" s="1436"/>
      <c r="IDT104" s="1436"/>
      <c r="IDU104" s="1437"/>
      <c r="IDV104" s="1438"/>
      <c r="IDW104" s="1416"/>
      <c r="IDX104" s="1417"/>
      <c r="IDY104" s="1436"/>
      <c r="IDZ104" s="1436"/>
      <c r="IEA104" s="1437"/>
      <c r="IEB104" s="1438"/>
      <c r="IEC104" s="1416"/>
      <c r="IED104" s="1417"/>
      <c r="IEE104" s="1436"/>
      <c r="IEF104" s="1436"/>
      <c r="IEG104" s="1437"/>
      <c r="IEH104" s="1438"/>
      <c r="IEI104" s="1416"/>
      <c r="IEJ104" s="1417"/>
      <c r="IEK104" s="1436"/>
      <c r="IEL104" s="1436"/>
      <c r="IEM104" s="1437"/>
      <c r="IEN104" s="1438"/>
      <c r="IEO104" s="1416"/>
      <c r="IEP104" s="1417"/>
      <c r="IEQ104" s="1436"/>
      <c r="IER104" s="1436"/>
      <c r="IES104" s="1437"/>
      <c r="IET104" s="1438"/>
      <c r="IEU104" s="1416"/>
      <c r="IEV104" s="1417"/>
      <c r="IEW104" s="1436"/>
      <c r="IEX104" s="1436"/>
      <c r="IEY104" s="1437"/>
      <c r="IEZ104" s="1438"/>
      <c r="IFA104" s="1416"/>
      <c r="IFB104" s="1417"/>
      <c r="IFC104" s="1436"/>
      <c r="IFD104" s="1436"/>
      <c r="IFE104" s="1437"/>
      <c r="IFF104" s="1438"/>
      <c r="IFG104" s="1416"/>
      <c r="IFH104" s="1417"/>
      <c r="IFI104" s="1436"/>
      <c r="IFJ104" s="1436"/>
      <c r="IFK104" s="1437"/>
      <c r="IFL104" s="1438"/>
      <c r="IFM104" s="1416"/>
      <c r="IFN104" s="1417"/>
      <c r="IFO104" s="1436"/>
      <c r="IFP104" s="1436"/>
      <c r="IFQ104" s="1437"/>
      <c r="IFR104" s="1438"/>
      <c r="IFS104" s="1416"/>
      <c r="IFT104" s="1417"/>
      <c r="IFU104" s="1436"/>
      <c r="IFV104" s="1436"/>
      <c r="IFW104" s="1437"/>
      <c r="IFX104" s="1438"/>
      <c r="IFY104" s="1416"/>
      <c r="IFZ104" s="1417"/>
      <c r="IGA104" s="1436"/>
      <c r="IGB104" s="1436"/>
      <c r="IGC104" s="1437"/>
      <c r="IGD104" s="1438"/>
      <c r="IGE104" s="1416"/>
      <c r="IGF104" s="1417"/>
      <c r="IGG104" s="1436"/>
      <c r="IGH104" s="1436"/>
      <c r="IGI104" s="1437"/>
      <c r="IGJ104" s="1438"/>
      <c r="IGK104" s="1416"/>
      <c r="IGL104" s="1417"/>
      <c r="IGM104" s="1436"/>
      <c r="IGN104" s="1436"/>
      <c r="IGO104" s="1437"/>
      <c r="IGP104" s="1438"/>
      <c r="IGQ104" s="1416"/>
      <c r="IGR104" s="1417"/>
      <c r="IGS104" s="1436"/>
      <c r="IGT104" s="1436"/>
      <c r="IGU104" s="1437"/>
      <c r="IGV104" s="1438"/>
      <c r="IGW104" s="1416"/>
      <c r="IGX104" s="1417"/>
      <c r="IGY104" s="1436"/>
      <c r="IGZ104" s="1436"/>
      <c r="IHA104" s="1437"/>
      <c r="IHB104" s="1438"/>
      <c r="IHC104" s="1416"/>
      <c r="IHD104" s="1417"/>
      <c r="IHE104" s="1436"/>
      <c r="IHF104" s="1436"/>
      <c r="IHG104" s="1437"/>
      <c r="IHH104" s="1438"/>
      <c r="IHI104" s="1416"/>
      <c r="IHJ104" s="1417"/>
      <c r="IHK104" s="1436"/>
      <c r="IHL104" s="1436"/>
      <c r="IHM104" s="1437"/>
      <c r="IHN104" s="1438"/>
      <c r="IHO104" s="1416"/>
      <c r="IHP104" s="1417"/>
      <c r="IHQ104" s="1436"/>
      <c r="IHR104" s="1436"/>
      <c r="IHS104" s="1437"/>
      <c r="IHT104" s="1438"/>
      <c r="IHU104" s="1416"/>
      <c r="IHV104" s="1417"/>
      <c r="IHW104" s="1436"/>
      <c r="IHX104" s="1436"/>
      <c r="IHY104" s="1437"/>
      <c r="IHZ104" s="1438"/>
      <c r="IIA104" s="1416"/>
      <c r="IIB104" s="1417"/>
      <c r="IIC104" s="1436"/>
      <c r="IID104" s="1436"/>
      <c r="IIE104" s="1437"/>
      <c r="IIF104" s="1438"/>
      <c r="IIG104" s="1416"/>
      <c r="IIH104" s="1417"/>
      <c r="III104" s="1436"/>
      <c r="IIJ104" s="1436"/>
      <c r="IIK104" s="1437"/>
      <c r="IIL104" s="1438"/>
      <c r="IIM104" s="1416"/>
      <c r="IIN104" s="1417"/>
      <c r="IIO104" s="1436"/>
      <c r="IIP104" s="1436"/>
      <c r="IIQ104" s="1437"/>
      <c r="IIR104" s="1438"/>
      <c r="IIS104" s="1416"/>
      <c r="IIT104" s="1417"/>
      <c r="IIU104" s="1436"/>
      <c r="IIV104" s="1436"/>
      <c r="IIW104" s="1437"/>
      <c r="IIX104" s="1438"/>
      <c r="IIY104" s="1416"/>
      <c r="IIZ104" s="1417"/>
      <c r="IJA104" s="1436"/>
      <c r="IJB104" s="1436"/>
      <c r="IJC104" s="1437"/>
      <c r="IJD104" s="1438"/>
      <c r="IJE104" s="1416"/>
      <c r="IJF104" s="1417"/>
      <c r="IJG104" s="1436"/>
      <c r="IJH104" s="1436"/>
      <c r="IJI104" s="1437"/>
      <c r="IJJ104" s="1438"/>
      <c r="IJK104" s="1416"/>
      <c r="IJL104" s="1417"/>
      <c r="IJM104" s="1436"/>
      <c r="IJN104" s="1436"/>
      <c r="IJO104" s="1437"/>
      <c r="IJP104" s="1438"/>
      <c r="IJQ104" s="1416"/>
      <c r="IJR104" s="1417"/>
      <c r="IJS104" s="1436"/>
      <c r="IJT104" s="1436"/>
      <c r="IJU104" s="1437"/>
      <c r="IJV104" s="1438"/>
      <c r="IJW104" s="1416"/>
      <c r="IJX104" s="1417"/>
      <c r="IJY104" s="1436"/>
      <c r="IJZ104" s="1436"/>
      <c r="IKA104" s="1437"/>
      <c r="IKB104" s="1438"/>
      <c r="IKC104" s="1416"/>
      <c r="IKD104" s="1417"/>
      <c r="IKE104" s="1436"/>
      <c r="IKF104" s="1436"/>
      <c r="IKG104" s="1437"/>
      <c r="IKH104" s="1438"/>
      <c r="IKI104" s="1416"/>
      <c r="IKJ104" s="1417"/>
      <c r="IKK104" s="1436"/>
      <c r="IKL104" s="1436"/>
      <c r="IKM104" s="1437"/>
      <c r="IKN104" s="1438"/>
      <c r="IKO104" s="1416"/>
      <c r="IKP104" s="1417"/>
      <c r="IKQ104" s="1436"/>
      <c r="IKR104" s="1436"/>
      <c r="IKS104" s="1437"/>
      <c r="IKT104" s="1438"/>
      <c r="IKU104" s="1416"/>
      <c r="IKV104" s="1417"/>
      <c r="IKW104" s="1436"/>
      <c r="IKX104" s="1436"/>
      <c r="IKY104" s="1437"/>
      <c r="IKZ104" s="1438"/>
      <c r="ILA104" s="1416"/>
      <c r="ILB104" s="1417"/>
      <c r="ILC104" s="1436"/>
      <c r="ILD104" s="1436"/>
      <c r="ILE104" s="1437"/>
      <c r="ILF104" s="1438"/>
      <c r="ILG104" s="1416"/>
      <c r="ILH104" s="1417"/>
      <c r="ILI104" s="1436"/>
      <c r="ILJ104" s="1436"/>
      <c r="ILK104" s="1437"/>
      <c r="ILL104" s="1438"/>
      <c r="ILM104" s="1416"/>
      <c r="ILN104" s="1417"/>
      <c r="ILO104" s="1436"/>
      <c r="ILP104" s="1436"/>
      <c r="ILQ104" s="1437"/>
      <c r="ILR104" s="1438"/>
      <c r="ILS104" s="1416"/>
      <c r="ILT104" s="1417"/>
      <c r="ILU104" s="1436"/>
      <c r="ILV104" s="1436"/>
      <c r="ILW104" s="1437"/>
      <c r="ILX104" s="1438"/>
      <c r="ILY104" s="1416"/>
      <c r="ILZ104" s="1417"/>
      <c r="IMA104" s="1436"/>
      <c r="IMB104" s="1436"/>
      <c r="IMC104" s="1437"/>
      <c r="IMD104" s="1438"/>
      <c r="IME104" s="1416"/>
      <c r="IMF104" s="1417"/>
      <c r="IMG104" s="1436"/>
      <c r="IMH104" s="1436"/>
      <c r="IMI104" s="1437"/>
      <c r="IMJ104" s="1438"/>
      <c r="IMK104" s="1416"/>
      <c r="IML104" s="1417"/>
      <c r="IMM104" s="1436"/>
      <c r="IMN104" s="1436"/>
      <c r="IMO104" s="1437"/>
      <c r="IMP104" s="1438"/>
      <c r="IMQ104" s="1416"/>
      <c r="IMR104" s="1417"/>
      <c r="IMS104" s="1436"/>
      <c r="IMT104" s="1436"/>
      <c r="IMU104" s="1437"/>
      <c r="IMV104" s="1438"/>
      <c r="IMW104" s="1416"/>
      <c r="IMX104" s="1417"/>
      <c r="IMY104" s="1436"/>
      <c r="IMZ104" s="1436"/>
      <c r="INA104" s="1437"/>
      <c r="INB104" s="1438"/>
      <c r="INC104" s="1416"/>
      <c r="IND104" s="1417"/>
      <c r="INE104" s="1436"/>
      <c r="INF104" s="1436"/>
      <c r="ING104" s="1437"/>
      <c r="INH104" s="1438"/>
      <c r="INI104" s="1416"/>
      <c r="INJ104" s="1417"/>
      <c r="INK104" s="1436"/>
      <c r="INL104" s="1436"/>
      <c r="INM104" s="1437"/>
      <c r="INN104" s="1438"/>
      <c r="INO104" s="1416"/>
      <c r="INP104" s="1417"/>
      <c r="INQ104" s="1436"/>
      <c r="INR104" s="1436"/>
      <c r="INS104" s="1437"/>
      <c r="INT104" s="1438"/>
      <c r="INU104" s="1416"/>
      <c r="INV104" s="1417"/>
      <c r="INW104" s="1436"/>
      <c r="INX104" s="1436"/>
      <c r="INY104" s="1437"/>
      <c r="INZ104" s="1438"/>
      <c r="IOA104" s="1416"/>
      <c r="IOB104" s="1417"/>
      <c r="IOC104" s="1436"/>
      <c r="IOD104" s="1436"/>
      <c r="IOE104" s="1437"/>
      <c r="IOF104" s="1438"/>
      <c r="IOG104" s="1416"/>
      <c r="IOH104" s="1417"/>
      <c r="IOI104" s="1436"/>
      <c r="IOJ104" s="1436"/>
      <c r="IOK104" s="1437"/>
      <c r="IOL104" s="1438"/>
      <c r="IOM104" s="1416"/>
      <c r="ION104" s="1417"/>
      <c r="IOO104" s="1436"/>
      <c r="IOP104" s="1436"/>
      <c r="IOQ104" s="1437"/>
      <c r="IOR104" s="1438"/>
      <c r="IOS104" s="1416"/>
      <c r="IOT104" s="1417"/>
      <c r="IOU104" s="1436"/>
      <c r="IOV104" s="1436"/>
      <c r="IOW104" s="1437"/>
      <c r="IOX104" s="1438"/>
      <c r="IOY104" s="1416"/>
      <c r="IOZ104" s="1417"/>
      <c r="IPA104" s="1436"/>
      <c r="IPB104" s="1436"/>
      <c r="IPC104" s="1437"/>
      <c r="IPD104" s="1438"/>
      <c r="IPE104" s="1416"/>
      <c r="IPF104" s="1417"/>
      <c r="IPG104" s="1436"/>
      <c r="IPH104" s="1436"/>
      <c r="IPI104" s="1437"/>
      <c r="IPJ104" s="1438"/>
      <c r="IPK104" s="1416"/>
      <c r="IPL104" s="1417"/>
      <c r="IPM104" s="1436"/>
      <c r="IPN104" s="1436"/>
      <c r="IPO104" s="1437"/>
      <c r="IPP104" s="1438"/>
      <c r="IPQ104" s="1416"/>
      <c r="IPR104" s="1417"/>
      <c r="IPS104" s="1436"/>
      <c r="IPT104" s="1436"/>
      <c r="IPU104" s="1437"/>
      <c r="IPV104" s="1438"/>
      <c r="IPW104" s="1416"/>
      <c r="IPX104" s="1417"/>
      <c r="IPY104" s="1436"/>
      <c r="IPZ104" s="1436"/>
      <c r="IQA104" s="1437"/>
      <c r="IQB104" s="1438"/>
      <c r="IQC104" s="1416"/>
      <c r="IQD104" s="1417"/>
      <c r="IQE104" s="1436"/>
      <c r="IQF104" s="1436"/>
      <c r="IQG104" s="1437"/>
      <c r="IQH104" s="1438"/>
      <c r="IQI104" s="1416"/>
      <c r="IQJ104" s="1417"/>
      <c r="IQK104" s="1436"/>
      <c r="IQL104" s="1436"/>
      <c r="IQM104" s="1437"/>
      <c r="IQN104" s="1438"/>
      <c r="IQO104" s="1416"/>
      <c r="IQP104" s="1417"/>
      <c r="IQQ104" s="1436"/>
      <c r="IQR104" s="1436"/>
      <c r="IQS104" s="1437"/>
      <c r="IQT104" s="1438"/>
      <c r="IQU104" s="1416"/>
      <c r="IQV104" s="1417"/>
      <c r="IQW104" s="1436"/>
      <c r="IQX104" s="1436"/>
      <c r="IQY104" s="1437"/>
      <c r="IQZ104" s="1438"/>
      <c r="IRA104" s="1416"/>
      <c r="IRB104" s="1417"/>
      <c r="IRC104" s="1436"/>
      <c r="IRD104" s="1436"/>
      <c r="IRE104" s="1437"/>
      <c r="IRF104" s="1438"/>
      <c r="IRG104" s="1416"/>
      <c r="IRH104" s="1417"/>
      <c r="IRI104" s="1436"/>
      <c r="IRJ104" s="1436"/>
      <c r="IRK104" s="1437"/>
      <c r="IRL104" s="1438"/>
      <c r="IRM104" s="1416"/>
      <c r="IRN104" s="1417"/>
      <c r="IRO104" s="1436"/>
      <c r="IRP104" s="1436"/>
      <c r="IRQ104" s="1437"/>
      <c r="IRR104" s="1438"/>
      <c r="IRS104" s="1416"/>
      <c r="IRT104" s="1417"/>
      <c r="IRU104" s="1436"/>
      <c r="IRV104" s="1436"/>
      <c r="IRW104" s="1437"/>
      <c r="IRX104" s="1438"/>
      <c r="IRY104" s="1416"/>
      <c r="IRZ104" s="1417"/>
      <c r="ISA104" s="1436"/>
      <c r="ISB104" s="1436"/>
      <c r="ISC104" s="1437"/>
      <c r="ISD104" s="1438"/>
      <c r="ISE104" s="1416"/>
      <c r="ISF104" s="1417"/>
      <c r="ISG104" s="1436"/>
      <c r="ISH104" s="1436"/>
      <c r="ISI104" s="1437"/>
      <c r="ISJ104" s="1438"/>
      <c r="ISK104" s="1416"/>
      <c r="ISL104" s="1417"/>
      <c r="ISM104" s="1436"/>
      <c r="ISN104" s="1436"/>
      <c r="ISO104" s="1437"/>
      <c r="ISP104" s="1438"/>
      <c r="ISQ104" s="1416"/>
      <c r="ISR104" s="1417"/>
      <c r="ISS104" s="1436"/>
      <c r="IST104" s="1436"/>
      <c r="ISU104" s="1437"/>
      <c r="ISV104" s="1438"/>
      <c r="ISW104" s="1416"/>
      <c r="ISX104" s="1417"/>
      <c r="ISY104" s="1436"/>
      <c r="ISZ104" s="1436"/>
      <c r="ITA104" s="1437"/>
      <c r="ITB104" s="1438"/>
      <c r="ITC104" s="1416"/>
      <c r="ITD104" s="1417"/>
      <c r="ITE104" s="1436"/>
      <c r="ITF104" s="1436"/>
      <c r="ITG104" s="1437"/>
      <c r="ITH104" s="1438"/>
      <c r="ITI104" s="1416"/>
      <c r="ITJ104" s="1417"/>
      <c r="ITK104" s="1436"/>
      <c r="ITL104" s="1436"/>
      <c r="ITM104" s="1437"/>
      <c r="ITN104" s="1438"/>
      <c r="ITO104" s="1416"/>
      <c r="ITP104" s="1417"/>
      <c r="ITQ104" s="1436"/>
      <c r="ITR104" s="1436"/>
      <c r="ITS104" s="1437"/>
      <c r="ITT104" s="1438"/>
      <c r="ITU104" s="1416"/>
      <c r="ITV104" s="1417"/>
      <c r="ITW104" s="1436"/>
      <c r="ITX104" s="1436"/>
      <c r="ITY104" s="1437"/>
      <c r="ITZ104" s="1438"/>
      <c r="IUA104" s="1416"/>
      <c r="IUB104" s="1417"/>
      <c r="IUC104" s="1436"/>
      <c r="IUD104" s="1436"/>
      <c r="IUE104" s="1437"/>
      <c r="IUF104" s="1438"/>
      <c r="IUG104" s="1416"/>
      <c r="IUH104" s="1417"/>
      <c r="IUI104" s="1436"/>
      <c r="IUJ104" s="1436"/>
      <c r="IUK104" s="1437"/>
      <c r="IUL104" s="1438"/>
      <c r="IUM104" s="1416"/>
      <c r="IUN104" s="1417"/>
      <c r="IUO104" s="1436"/>
      <c r="IUP104" s="1436"/>
      <c r="IUQ104" s="1437"/>
      <c r="IUR104" s="1438"/>
      <c r="IUS104" s="1416"/>
      <c r="IUT104" s="1417"/>
      <c r="IUU104" s="1436"/>
      <c r="IUV104" s="1436"/>
      <c r="IUW104" s="1437"/>
      <c r="IUX104" s="1438"/>
      <c r="IUY104" s="1416"/>
      <c r="IUZ104" s="1417"/>
      <c r="IVA104" s="1436"/>
      <c r="IVB104" s="1436"/>
      <c r="IVC104" s="1437"/>
      <c r="IVD104" s="1438"/>
      <c r="IVE104" s="1416"/>
      <c r="IVF104" s="1417"/>
      <c r="IVG104" s="1436"/>
      <c r="IVH104" s="1436"/>
      <c r="IVI104" s="1437"/>
      <c r="IVJ104" s="1438"/>
      <c r="IVK104" s="1416"/>
      <c r="IVL104" s="1417"/>
      <c r="IVM104" s="1436"/>
      <c r="IVN104" s="1436"/>
      <c r="IVO104" s="1437"/>
      <c r="IVP104" s="1438"/>
      <c r="IVQ104" s="1416"/>
      <c r="IVR104" s="1417"/>
      <c r="IVS104" s="1436"/>
      <c r="IVT104" s="1436"/>
      <c r="IVU104" s="1437"/>
      <c r="IVV104" s="1438"/>
      <c r="IVW104" s="1416"/>
      <c r="IVX104" s="1417"/>
      <c r="IVY104" s="1436"/>
      <c r="IVZ104" s="1436"/>
      <c r="IWA104" s="1437"/>
      <c r="IWB104" s="1438"/>
      <c r="IWC104" s="1416"/>
      <c r="IWD104" s="1417"/>
      <c r="IWE104" s="1436"/>
      <c r="IWF104" s="1436"/>
      <c r="IWG104" s="1437"/>
      <c r="IWH104" s="1438"/>
      <c r="IWI104" s="1416"/>
      <c r="IWJ104" s="1417"/>
      <c r="IWK104" s="1436"/>
      <c r="IWL104" s="1436"/>
      <c r="IWM104" s="1437"/>
      <c r="IWN104" s="1438"/>
      <c r="IWO104" s="1416"/>
      <c r="IWP104" s="1417"/>
      <c r="IWQ104" s="1436"/>
      <c r="IWR104" s="1436"/>
      <c r="IWS104" s="1437"/>
      <c r="IWT104" s="1438"/>
      <c r="IWU104" s="1416"/>
      <c r="IWV104" s="1417"/>
      <c r="IWW104" s="1436"/>
      <c r="IWX104" s="1436"/>
      <c r="IWY104" s="1437"/>
      <c r="IWZ104" s="1438"/>
      <c r="IXA104" s="1416"/>
      <c r="IXB104" s="1417"/>
      <c r="IXC104" s="1436"/>
      <c r="IXD104" s="1436"/>
      <c r="IXE104" s="1437"/>
      <c r="IXF104" s="1438"/>
      <c r="IXG104" s="1416"/>
      <c r="IXH104" s="1417"/>
      <c r="IXI104" s="1436"/>
      <c r="IXJ104" s="1436"/>
      <c r="IXK104" s="1437"/>
      <c r="IXL104" s="1438"/>
      <c r="IXM104" s="1416"/>
      <c r="IXN104" s="1417"/>
      <c r="IXO104" s="1436"/>
      <c r="IXP104" s="1436"/>
      <c r="IXQ104" s="1437"/>
      <c r="IXR104" s="1438"/>
      <c r="IXS104" s="1416"/>
      <c r="IXT104" s="1417"/>
      <c r="IXU104" s="1436"/>
      <c r="IXV104" s="1436"/>
      <c r="IXW104" s="1437"/>
      <c r="IXX104" s="1438"/>
      <c r="IXY104" s="1416"/>
      <c r="IXZ104" s="1417"/>
      <c r="IYA104" s="1436"/>
      <c r="IYB104" s="1436"/>
      <c r="IYC104" s="1437"/>
      <c r="IYD104" s="1438"/>
      <c r="IYE104" s="1416"/>
      <c r="IYF104" s="1417"/>
      <c r="IYG104" s="1436"/>
      <c r="IYH104" s="1436"/>
      <c r="IYI104" s="1437"/>
      <c r="IYJ104" s="1438"/>
      <c r="IYK104" s="1416"/>
      <c r="IYL104" s="1417"/>
      <c r="IYM104" s="1436"/>
      <c r="IYN104" s="1436"/>
      <c r="IYO104" s="1437"/>
      <c r="IYP104" s="1438"/>
      <c r="IYQ104" s="1416"/>
      <c r="IYR104" s="1417"/>
      <c r="IYS104" s="1436"/>
      <c r="IYT104" s="1436"/>
      <c r="IYU104" s="1437"/>
      <c r="IYV104" s="1438"/>
      <c r="IYW104" s="1416"/>
      <c r="IYX104" s="1417"/>
      <c r="IYY104" s="1436"/>
      <c r="IYZ104" s="1436"/>
      <c r="IZA104" s="1437"/>
      <c r="IZB104" s="1438"/>
      <c r="IZC104" s="1416"/>
      <c r="IZD104" s="1417"/>
      <c r="IZE104" s="1436"/>
      <c r="IZF104" s="1436"/>
      <c r="IZG104" s="1437"/>
      <c r="IZH104" s="1438"/>
      <c r="IZI104" s="1416"/>
      <c r="IZJ104" s="1417"/>
      <c r="IZK104" s="1436"/>
      <c r="IZL104" s="1436"/>
      <c r="IZM104" s="1437"/>
      <c r="IZN104" s="1438"/>
      <c r="IZO104" s="1416"/>
      <c r="IZP104" s="1417"/>
      <c r="IZQ104" s="1436"/>
      <c r="IZR104" s="1436"/>
      <c r="IZS104" s="1437"/>
      <c r="IZT104" s="1438"/>
      <c r="IZU104" s="1416"/>
      <c r="IZV104" s="1417"/>
      <c r="IZW104" s="1436"/>
      <c r="IZX104" s="1436"/>
      <c r="IZY104" s="1437"/>
      <c r="IZZ104" s="1438"/>
      <c r="JAA104" s="1416"/>
      <c r="JAB104" s="1417"/>
      <c r="JAC104" s="1436"/>
      <c r="JAD104" s="1436"/>
      <c r="JAE104" s="1437"/>
      <c r="JAF104" s="1438"/>
      <c r="JAG104" s="1416"/>
      <c r="JAH104" s="1417"/>
      <c r="JAI104" s="1436"/>
      <c r="JAJ104" s="1436"/>
      <c r="JAK104" s="1437"/>
      <c r="JAL104" s="1438"/>
      <c r="JAM104" s="1416"/>
      <c r="JAN104" s="1417"/>
      <c r="JAO104" s="1436"/>
      <c r="JAP104" s="1436"/>
      <c r="JAQ104" s="1437"/>
      <c r="JAR104" s="1438"/>
      <c r="JAS104" s="1416"/>
      <c r="JAT104" s="1417"/>
      <c r="JAU104" s="1436"/>
      <c r="JAV104" s="1436"/>
      <c r="JAW104" s="1437"/>
      <c r="JAX104" s="1438"/>
      <c r="JAY104" s="1416"/>
      <c r="JAZ104" s="1417"/>
      <c r="JBA104" s="1436"/>
      <c r="JBB104" s="1436"/>
      <c r="JBC104" s="1437"/>
      <c r="JBD104" s="1438"/>
      <c r="JBE104" s="1416"/>
      <c r="JBF104" s="1417"/>
      <c r="JBG104" s="1436"/>
      <c r="JBH104" s="1436"/>
      <c r="JBI104" s="1437"/>
      <c r="JBJ104" s="1438"/>
      <c r="JBK104" s="1416"/>
      <c r="JBL104" s="1417"/>
      <c r="JBM104" s="1436"/>
      <c r="JBN104" s="1436"/>
      <c r="JBO104" s="1437"/>
      <c r="JBP104" s="1438"/>
      <c r="JBQ104" s="1416"/>
      <c r="JBR104" s="1417"/>
      <c r="JBS104" s="1436"/>
      <c r="JBT104" s="1436"/>
      <c r="JBU104" s="1437"/>
      <c r="JBV104" s="1438"/>
      <c r="JBW104" s="1416"/>
      <c r="JBX104" s="1417"/>
      <c r="JBY104" s="1436"/>
      <c r="JBZ104" s="1436"/>
      <c r="JCA104" s="1437"/>
      <c r="JCB104" s="1438"/>
      <c r="JCC104" s="1416"/>
      <c r="JCD104" s="1417"/>
      <c r="JCE104" s="1436"/>
      <c r="JCF104" s="1436"/>
      <c r="JCG104" s="1437"/>
      <c r="JCH104" s="1438"/>
      <c r="JCI104" s="1416"/>
      <c r="JCJ104" s="1417"/>
      <c r="JCK104" s="1436"/>
      <c r="JCL104" s="1436"/>
      <c r="JCM104" s="1437"/>
      <c r="JCN104" s="1438"/>
      <c r="JCO104" s="1416"/>
      <c r="JCP104" s="1417"/>
      <c r="JCQ104" s="1436"/>
      <c r="JCR104" s="1436"/>
      <c r="JCS104" s="1437"/>
      <c r="JCT104" s="1438"/>
      <c r="JCU104" s="1416"/>
      <c r="JCV104" s="1417"/>
      <c r="JCW104" s="1436"/>
      <c r="JCX104" s="1436"/>
      <c r="JCY104" s="1437"/>
      <c r="JCZ104" s="1438"/>
      <c r="JDA104" s="1416"/>
      <c r="JDB104" s="1417"/>
      <c r="JDC104" s="1436"/>
      <c r="JDD104" s="1436"/>
      <c r="JDE104" s="1437"/>
      <c r="JDF104" s="1438"/>
      <c r="JDG104" s="1416"/>
      <c r="JDH104" s="1417"/>
      <c r="JDI104" s="1436"/>
      <c r="JDJ104" s="1436"/>
      <c r="JDK104" s="1437"/>
      <c r="JDL104" s="1438"/>
      <c r="JDM104" s="1416"/>
      <c r="JDN104" s="1417"/>
      <c r="JDO104" s="1436"/>
      <c r="JDP104" s="1436"/>
      <c r="JDQ104" s="1437"/>
      <c r="JDR104" s="1438"/>
      <c r="JDS104" s="1416"/>
      <c r="JDT104" s="1417"/>
      <c r="JDU104" s="1436"/>
      <c r="JDV104" s="1436"/>
      <c r="JDW104" s="1437"/>
      <c r="JDX104" s="1438"/>
      <c r="JDY104" s="1416"/>
      <c r="JDZ104" s="1417"/>
      <c r="JEA104" s="1436"/>
      <c r="JEB104" s="1436"/>
      <c r="JEC104" s="1437"/>
      <c r="JED104" s="1438"/>
      <c r="JEE104" s="1416"/>
      <c r="JEF104" s="1417"/>
      <c r="JEG104" s="1436"/>
      <c r="JEH104" s="1436"/>
      <c r="JEI104" s="1437"/>
      <c r="JEJ104" s="1438"/>
      <c r="JEK104" s="1416"/>
      <c r="JEL104" s="1417"/>
      <c r="JEM104" s="1436"/>
      <c r="JEN104" s="1436"/>
      <c r="JEO104" s="1437"/>
      <c r="JEP104" s="1438"/>
      <c r="JEQ104" s="1416"/>
      <c r="JER104" s="1417"/>
      <c r="JES104" s="1436"/>
      <c r="JET104" s="1436"/>
      <c r="JEU104" s="1437"/>
      <c r="JEV104" s="1438"/>
      <c r="JEW104" s="1416"/>
      <c r="JEX104" s="1417"/>
      <c r="JEY104" s="1436"/>
      <c r="JEZ104" s="1436"/>
      <c r="JFA104" s="1437"/>
      <c r="JFB104" s="1438"/>
      <c r="JFC104" s="1416"/>
      <c r="JFD104" s="1417"/>
      <c r="JFE104" s="1436"/>
      <c r="JFF104" s="1436"/>
      <c r="JFG104" s="1437"/>
      <c r="JFH104" s="1438"/>
      <c r="JFI104" s="1416"/>
      <c r="JFJ104" s="1417"/>
      <c r="JFK104" s="1436"/>
      <c r="JFL104" s="1436"/>
      <c r="JFM104" s="1437"/>
      <c r="JFN104" s="1438"/>
      <c r="JFO104" s="1416"/>
      <c r="JFP104" s="1417"/>
      <c r="JFQ104" s="1436"/>
      <c r="JFR104" s="1436"/>
      <c r="JFS104" s="1437"/>
      <c r="JFT104" s="1438"/>
      <c r="JFU104" s="1416"/>
      <c r="JFV104" s="1417"/>
      <c r="JFW104" s="1436"/>
      <c r="JFX104" s="1436"/>
      <c r="JFY104" s="1437"/>
      <c r="JFZ104" s="1438"/>
      <c r="JGA104" s="1416"/>
      <c r="JGB104" s="1417"/>
      <c r="JGC104" s="1436"/>
      <c r="JGD104" s="1436"/>
      <c r="JGE104" s="1437"/>
      <c r="JGF104" s="1438"/>
      <c r="JGG104" s="1416"/>
      <c r="JGH104" s="1417"/>
      <c r="JGI104" s="1436"/>
      <c r="JGJ104" s="1436"/>
      <c r="JGK104" s="1437"/>
      <c r="JGL104" s="1438"/>
      <c r="JGM104" s="1416"/>
      <c r="JGN104" s="1417"/>
      <c r="JGO104" s="1436"/>
      <c r="JGP104" s="1436"/>
      <c r="JGQ104" s="1437"/>
      <c r="JGR104" s="1438"/>
      <c r="JGS104" s="1416"/>
      <c r="JGT104" s="1417"/>
      <c r="JGU104" s="1436"/>
      <c r="JGV104" s="1436"/>
      <c r="JGW104" s="1437"/>
      <c r="JGX104" s="1438"/>
      <c r="JGY104" s="1416"/>
      <c r="JGZ104" s="1417"/>
      <c r="JHA104" s="1436"/>
      <c r="JHB104" s="1436"/>
      <c r="JHC104" s="1437"/>
      <c r="JHD104" s="1438"/>
      <c r="JHE104" s="1416"/>
      <c r="JHF104" s="1417"/>
      <c r="JHG104" s="1436"/>
      <c r="JHH104" s="1436"/>
      <c r="JHI104" s="1437"/>
      <c r="JHJ104" s="1438"/>
      <c r="JHK104" s="1416"/>
      <c r="JHL104" s="1417"/>
      <c r="JHM104" s="1436"/>
      <c r="JHN104" s="1436"/>
      <c r="JHO104" s="1437"/>
      <c r="JHP104" s="1438"/>
      <c r="JHQ104" s="1416"/>
      <c r="JHR104" s="1417"/>
      <c r="JHS104" s="1436"/>
      <c r="JHT104" s="1436"/>
      <c r="JHU104" s="1437"/>
      <c r="JHV104" s="1438"/>
      <c r="JHW104" s="1416"/>
      <c r="JHX104" s="1417"/>
      <c r="JHY104" s="1436"/>
      <c r="JHZ104" s="1436"/>
      <c r="JIA104" s="1437"/>
      <c r="JIB104" s="1438"/>
      <c r="JIC104" s="1416"/>
      <c r="JID104" s="1417"/>
      <c r="JIE104" s="1436"/>
      <c r="JIF104" s="1436"/>
      <c r="JIG104" s="1437"/>
      <c r="JIH104" s="1438"/>
      <c r="JII104" s="1416"/>
      <c r="JIJ104" s="1417"/>
      <c r="JIK104" s="1436"/>
      <c r="JIL104" s="1436"/>
      <c r="JIM104" s="1437"/>
      <c r="JIN104" s="1438"/>
      <c r="JIO104" s="1416"/>
      <c r="JIP104" s="1417"/>
      <c r="JIQ104" s="1436"/>
      <c r="JIR104" s="1436"/>
      <c r="JIS104" s="1437"/>
      <c r="JIT104" s="1438"/>
      <c r="JIU104" s="1416"/>
      <c r="JIV104" s="1417"/>
      <c r="JIW104" s="1436"/>
      <c r="JIX104" s="1436"/>
      <c r="JIY104" s="1437"/>
      <c r="JIZ104" s="1438"/>
      <c r="JJA104" s="1416"/>
      <c r="JJB104" s="1417"/>
      <c r="JJC104" s="1436"/>
      <c r="JJD104" s="1436"/>
      <c r="JJE104" s="1437"/>
      <c r="JJF104" s="1438"/>
      <c r="JJG104" s="1416"/>
      <c r="JJH104" s="1417"/>
      <c r="JJI104" s="1436"/>
      <c r="JJJ104" s="1436"/>
      <c r="JJK104" s="1437"/>
      <c r="JJL104" s="1438"/>
      <c r="JJM104" s="1416"/>
      <c r="JJN104" s="1417"/>
      <c r="JJO104" s="1436"/>
      <c r="JJP104" s="1436"/>
      <c r="JJQ104" s="1437"/>
      <c r="JJR104" s="1438"/>
      <c r="JJS104" s="1416"/>
      <c r="JJT104" s="1417"/>
      <c r="JJU104" s="1436"/>
      <c r="JJV104" s="1436"/>
      <c r="JJW104" s="1437"/>
      <c r="JJX104" s="1438"/>
      <c r="JJY104" s="1416"/>
      <c r="JJZ104" s="1417"/>
      <c r="JKA104" s="1436"/>
      <c r="JKB104" s="1436"/>
      <c r="JKC104" s="1437"/>
      <c r="JKD104" s="1438"/>
      <c r="JKE104" s="1416"/>
      <c r="JKF104" s="1417"/>
      <c r="JKG104" s="1436"/>
      <c r="JKH104" s="1436"/>
      <c r="JKI104" s="1437"/>
      <c r="JKJ104" s="1438"/>
      <c r="JKK104" s="1416"/>
      <c r="JKL104" s="1417"/>
      <c r="JKM104" s="1436"/>
      <c r="JKN104" s="1436"/>
      <c r="JKO104" s="1437"/>
      <c r="JKP104" s="1438"/>
      <c r="JKQ104" s="1416"/>
      <c r="JKR104" s="1417"/>
      <c r="JKS104" s="1436"/>
      <c r="JKT104" s="1436"/>
      <c r="JKU104" s="1437"/>
      <c r="JKV104" s="1438"/>
      <c r="JKW104" s="1416"/>
      <c r="JKX104" s="1417"/>
      <c r="JKY104" s="1436"/>
      <c r="JKZ104" s="1436"/>
      <c r="JLA104" s="1437"/>
      <c r="JLB104" s="1438"/>
      <c r="JLC104" s="1416"/>
      <c r="JLD104" s="1417"/>
      <c r="JLE104" s="1436"/>
      <c r="JLF104" s="1436"/>
      <c r="JLG104" s="1437"/>
      <c r="JLH104" s="1438"/>
      <c r="JLI104" s="1416"/>
      <c r="JLJ104" s="1417"/>
      <c r="JLK104" s="1436"/>
      <c r="JLL104" s="1436"/>
      <c r="JLM104" s="1437"/>
      <c r="JLN104" s="1438"/>
      <c r="JLO104" s="1416"/>
      <c r="JLP104" s="1417"/>
      <c r="JLQ104" s="1436"/>
      <c r="JLR104" s="1436"/>
      <c r="JLS104" s="1437"/>
      <c r="JLT104" s="1438"/>
      <c r="JLU104" s="1416"/>
      <c r="JLV104" s="1417"/>
      <c r="JLW104" s="1436"/>
      <c r="JLX104" s="1436"/>
      <c r="JLY104" s="1437"/>
      <c r="JLZ104" s="1438"/>
      <c r="JMA104" s="1416"/>
      <c r="JMB104" s="1417"/>
      <c r="JMC104" s="1436"/>
      <c r="JMD104" s="1436"/>
      <c r="JME104" s="1437"/>
      <c r="JMF104" s="1438"/>
      <c r="JMG104" s="1416"/>
      <c r="JMH104" s="1417"/>
      <c r="JMI104" s="1436"/>
      <c r="JMJ104" s="1436"/>
      <c r="JMK104" s="1437"/>
      <c r="JML104" s="1438"/>
      <c r="JMM104" s="1416"/>
      <c r="JMN104" s="1417"/>
      <c r="JMO104" s="1436"/>
      <c r="JMP104" s="1436"/>
      <c r="JMQ104" s="1437"/>
      <c r="JMR104" s="1438"/>
      <c r="JMS104" s="1416"/>
      <c r="JMT104" s="1417"/>
      <c r="JMU104" s="1436"/>
      <c r="JMV104" s="1436"/>
      <c r="JMW104" s="1437"/>
      <c r="JMX104" s="1438"/>
      <c r="JMY104" s="1416"/>
      <c r="JMZ104" s="1417"/>
      <c r="JNA104" s="1436"/>
      <c r="JNB104" s="1436"/>
      <c r="JNC104" s="1437"/>
      <c r="JND104" s="1438"/>
      <c r="JNE104" s="1416"/>
      <c r="JNF104" s="1417"/>
      <c r="JNG104" s="1436"/>
      <c r="JNH104" s="1436"/>
      <c r="JNI104" s="1437"/>
      <c r="JNJ104" s="1438"/>
      <c r="JNK104" s="1416"/>
      <c r="JNL104" s="1417"/>
      <c r="JNM104" s="1436"/>
      <c r="JNN104" s="1436"/>
      <c r="JNO104" s="1437"/>
      <c r="JNP104" s="1438"/>
      <c r="JNQ104" s="1416"/>
      <c r="JNR104" s="1417"/>
      <c r="JNS104" s="1436"/>
      <c r="JNT104" s="1436"/>
      <c r="JNU104" s="1437"/>
      <c r="JNV104" s="1438"/>
      <c r="JNW104" s="1416"/>
      <c r="JNX104" s="1417"/>
      <c r="JNY104" s="1436"/>
      <c r="JNZ104" s="1436"/>
      <c r="JOA104" s="1437"/>
      <c r="JOB104" s="1438"/>
      <c r="JOC104" s="1416"/>
      <c r="JOD104" s="1417"/>
      <c r="JOE104" s="1436"/>
      <c r="JOF104" s="1436"/>
      <c r="JOG104" s="1437"/>
      <c r="JOH104" s="1438"/>
      <c r="JOI104" s="1416"/>
      <c r="JOJ104" s="1417"/>
      <c r="JOK104" s="1436"/>
      <c r="JOL104" s="1436"/>
      <c r="JOM104" s="1437"/>
      <c r="JON104" s="1438"/>
      <c r="JOO104" s="1416"/>
      <c r="JOP104" s="1417"/>
      <c r="JOQ104" s="1436"/>
      <c r="JOR104" s="1436"/>
      <c r="JOS104" s="1437"/>
      <c r="JOT104" s="1438"/>
      <c r="JOU104" s="1416"/>
      <c r="JOV104" s="1417"/>
      <c r="JOW104" s="1436"/>
      <c r="JOX104" s="1436"/>
      <c r="JOY104" s="1437"/>
      <c r="JOZ104" s="1438"/>
      <c r="JPA104" s="1416"/>
      <c r="JPB104" s="1417"/>
      <c r="JPC104" s="1436"/>
      <c r="JPD104" s="1436"/>
      <c r="JPE104" s="1437"/>
      <c r="JPF104" s="1438"/>
      <c r="JPG104" s="1416"/>
      <c r="JPH104" s="1417"/>
      <c r="JPI104" s="1436"/>
      <c r="JPJ104" s="1436"/>
      <c r="JPK104" s="1437"/>
      <c r="JPL104" s="1438"/>
      <c r="JPM104" s="1416"/>
      <c r="JPN104" s="1417"/>
      <c r="JPO104" s="1436"/>
      <c r="JPP104" s="1436"/>
      <c r="JPQ104" s="1437"/>
      <c r="JPR104" s="1438"/>
      <c r="JPS104" s="1416"/>
      <c r="JPT104" s="1417"/>
      <c r="JPU104" s="1436"/>
      <c r="JPV104" s="1436"/>
      <c r="JPW104" s="1437"/>
      <c r="JPX104" s="1438"/>
      <c r="JPY104" s="1416"/>
      <c r="JPZ104" s="1417"/>
      <c r="JQA104" s="1436"/>
      <c r="JQB104" s="1436"/>
      <c r="JQC104" s="1437"/>
      <c r="JQD104" s="1438"/>
      <c r="JQE104" s="1416"/>
      <c r="JQF104" s="1417"/>
      <c r="JQG104" s="1436"/>
      <c r="JQH104" s="1436"/>
      <c r="JQI104" s="1437"/>
      <c r="JQJ104" s="1438"/>
      <c r="JQK104" s="1416"/>
      <c r="JQL104" s="1417"/>
      <c r="JQM104" s="1436"/>
      <c r="JQN104" s="1436"/>
      <c r="JQO104" s="1437"/>
      <c r="JQP104" s="1438"/>
      <c r="JQQ104" s="1416"/>
      <c r="JQR104" s="1417"/>
      <c r="JQS104" s="1436"/>
      <c r="JQT104" s="1436"/>
      <c r="JQU104" s="1437"/>
      <c r="JQV104" s="1438"/>
      <c r="JQW104" s="1416"/>
      <c r="JQX104" s="1417"/>
      <c r="JQY104" s="1436"/>
      <c r="JQZ104" s="1436"/>
      <c r="JRA104" s="1437"/>
      <c r="JRB104" s="1438"/>
      <c r="JRC104" s="1416"/>
      <c r="JRD104" s="1417"/>
      <c r="JRE104" s="1436"/>
      <c r="JRF104" s="1436"/>
      <c r="JRG104" s="1437"/>
      <c r="JRH104" s="1438"/>
      <c r="JRI104" s="1416"/>
      <c r="JRJ104" s="1417"/>
      <c r="JRK104" s="1436"/>
      <c r="JRL104" s="1436"/>
      <c r="JRM104" s="1437"/>
      <c r="JRN104" s="1438"/>
      <c r="JRO104" s="1416"/>
      <c r="JRP104" s="1417"/>
      <c r="JRQ104" s="1436"/>
      <c r="JRR104" s="1436"/>
      <c r="JRS104" s="1437"/>
      <c r="JRT104" s="1438"/>
      <c r="JRU104" s="1416"/>
      <c r="JRV104" s="1417"/>
      <c r="JRW104" s="1436"/>
      <c r="JRX104" s="1436"/>
      <c r="JRY104" s="1437"/>
      <c r="JRZ104" s="1438"/>
      <c r="JSA104" s="1416"/>
      <c r="JSB104" s="1417"/>
      <c r="JSC104" s="1436"/>
      <c r="JSD104" s="1436"/>
      <c r="JSE104" s="1437"/>
      <c r="JSF104" s="1438"/>
      <c r="JSG104" s="1416"/>
      <c r="JSH104" s="1417"/>
      <c r="JSI104" s="1436"/>
      <c r="JSJ104" s="1436"/>
      <c r="JSK104" s="1437"/>
      <c r="JSL104" s="1438"/>
      <c r="JSM104" s="1416"/>
      <c r="JSN104" s="1417"/>
      <c r="JSO104" s="1436"/>
      <c r="JSP104" s="1436"/>
      <c r="JSQ104" s="1437"/>
      <c r="JSR104" s="1438"/>
      <c r="JSS104" s="1416"/>
      <c r="JST104" s="1417"/>
      <c r="JSU104" s="1436"/>
      <c r="JSV104" s="1436"/>
      <c r="JSW104" s="1437"/>
      <c r="JSX104" s="1438"/>
      <c r="JSY104" s="1416"/>
      <c r="JSZ104" s="1417"/>
      <c r="JTA104" s="1436"/>
      <c r="JTB104" s="1436"/>
      <c r="JTC104" s="1437"/>
      <c r="JTD104" s="1438"/>
      <c r="JTE104" s="1416"/>
      <c r="JTF104" s="1417"/>
      <c r="JTG104" s="1436"/>
      <c r="JTH104" s="1436"/>
      <c r="JTI104" s="1437"/>
      <c r="JTJ104" s="1438"/>
      <c r="JTK104" s="1416"/>
      <c r="JTL104" s="1417"/>
      <c r="JTM104" s="1436"/>
      <c r="JTN104" s="1436"/>
      <c r="JTO104" s="1437"/>
      <c r="JTP104" s="1438"/>
      <c r="JTQ104" s="1416"/>
      <c r="JTR104" s="1417"/>
      <c r="JTS104" s="1436"/>
      <c r="JTT104" s="1436"/>
      <c r="JTU104" s="1437"/>
      <c r="JTV104" s="1438"/>
      <c r="JTW104" s="1416"/>
      <c r="JTX104" s="1417"/>
      <c r="JTY104" s="1436"/>
      <c r="JTZ104" s="1436"/>
      <c r="JUA104" s="1437"/>
      <c r="JUB104" s="1438"/>
      <c r="JUC104" s="1416"/>
      <c r="JUD104" s="1417"/>
      <c r="JUE104" s="1436"/>
      <c r="JUF104" s="1436"/>
      <c r="JUG104" s="1437"/>
      <c r="JUH104" s="1438"/>
      <c r="JUI104" s="1416"/>
      <c r="JUJ104" s="1417"/>
      <c r="JUK104" s="1436"/>
      <c r="JUL104" s="1436"/>
      <c r="JUM104" s="1437"/>
      <c r="JUN104" s="1438"/>
      <c r="JUO104" s="1416"/>
      <c r="JUP104" s="1417"/>
      <c r="JUQ104" s="1436"/>
      <c r="JUR104" s="1436"/>
      <c r="JUS104" s="1437"/>
      <c r="JUT104" s="1438"/>
      <c r="JUU104" s="1416"/>
      <c r="JUV104" s="1417"/>
      <c r="JUW104" s="1436"/>
      <c r="JUX104" s="1436"/>
      <c r="JUY104" s="1437"/>
      <c r="JUZ104" s="1438"/>
      <c r="JVA104" s="1416"/>
      <c r="JVB104" s="1417"/>
      <c r="JVC104" s="1436"/>
      <c r="JVD104" s="1436"/>
      <c r="JVE104" s="1437"/>
      <c r="JVF104" s="1438"/>
      <c r="JVG104" s="1416"/>
      <c r="JVH104" s="1417"/>
      <c r="JVI104" s="1436"/>
      <c r="JVJ104" s="1436"/>
      <c r="JVK104" s="1437"/>
      <c r="JVL104" s="1438"/>
      <c r="JVM104" s="1416"/>
      <c r="JVN104" s="1417"/>
      <c r="JVO104" s="1436"/>
      <c r="JVP104" s="1436"/>
      <c r="JVQ104" s="1437"/>
      <c r="JVR104" s="1438"/>
      <c r="JVS104" s="1416"/>
      <c r="JVT104" s="1417"/>
      <c r="JVU104" s="1436"/>
      <c r="JVV104" s="1436"/>
      <c r="JVW104" s="1437"/>
      <c r="JVX104" s="1438"/>
      <c r="JVY104" s="1416"/>
      <c r="JVZ104" s="1417"/>
      <c r="JWA104" s="1436"/>
      <c r="JWB104" s="1436"/>
      <c r="JWC104" s="1437"/>
      <c r="JWD104" s="1438"/>
      <c r="JWE104" s="1416"/>
      <c r="JWF104" s="1417"/>
      <c r="JWG104" s="1436"/>
      <c r="JWH104" s="1436"/>
      <c r="JWI104" s="1437"/>
      <c r="JWJ104" s="1438"/>
      <c r="JWK104" s="1416"/>
      <c r="JWL104" s="1417"/>
      <c r="JWM104" s="1436"/>
      <c r="JWN104" s="1436"/>
      <c r="JWO104" s="1437"/>
      <c r="JWP104" s="1438"/>
      <c r="JWQ104" s="1416"/>
      <c r="JWR104" s="1417"/>
      <c r="JWS104" s="1436"/>
      <c r="JWT104" s="1436"/>
      <c r="JWU104" s="1437"/>
      <c r="JWV104" s="1438"/>
      <c r="JWW104" s="1416"/>
      <c r="JWX104" s="1417"/>
      <c r="JWY104" s="1436"/>
      <c r="JWZ104" s="1436"/>
      <c r="JXA104" s="1437"/>
      <c r="JXB104" s="1438"/>
      <c r="JXC104" s="1416"/>
      <c r="JXD104" s="1417"/>
      <c r="JXE104" s="1436"/>
      <c r="JXF104" s="1436"/>
      <c r="JXG104" s="1437"/>
      <c r="JXH104" s="1438"/>
      <c r="JXI104" s="1416"/>
      <c r="JXJ104" s="1417"/>
      <c r="JXK104" s="1436"/>
      <c r="JXL104" s="1436"/>
      <c r="JXM104" s="1437"/>
      <c r="JXN104" s="1438"/>
      <c r="JXO104" s="1416"/>
      <c r="JXP104" s="1417"/>
      <c r="JXQ104" s="1436"/>
      <c r="JXR104" s="1436"/>
      <c r="JXS104" s="1437"/>
      <c r="JXT104" s="1438"/>
      <c r="JXU104" s="1416"/>
      <c r="JXV104" s="1417"/>
      <c r="JXW104" s="1436"/>
      <c r="JXX104" s="1436"/>
      <c r="JXY104" s="1437"/>
      <c r="JXZ104" s="1438"/>
      <c r="JYA104" s="1416"/>
      <c r="JYB104" s="1417"/>
      <c r="JYC104" s="1436"/>
      <c r="JYD104" s="1436"/>
      <c r="JYE104" s="1437"/>
      <c r="JYF104" s="1438"/>
      <c r="JYG104" s="1416"/>
      <c r="JYH104" s="1417"/>
      <c r="JYI104" s="1436"/>
      <c r="JYJ104" s="1436"/>
      <c r="JYK104" s="1437"/>
      <c r="JYL104" s="1438"/>
      <c r="JYM104" s="1416"/>
      <c r="JYN104" s="1417"/>
      <c r="JYO104" s="1436"/>
      <c r="JYP104" s="1436"/>
      <c r="JYQ104" s="1437"/>
      <c r="JYR104" s="1438"/>
      <c r="JYS104" s="1416"/>
      <c r="JYT104" s="1417"/>
      <c r="JYU104" s="1436"/>
      <c r="JYV104" s="1436"/>
      <c r="JYW104" s="1437"/>
      <c r="JYX104" s="1438"/>
      <c r="JYY104" s="1416"/>
      <c r="JYZ104" s="1417"/>
      <c r="JZA104" s="1436"/>
      <c r="JZB104" s="1436"/>
      <c r="JZC104" s="1437"/>
      <c r="JZD104" s="1438"/>
      <c r="JZE104" s="1416"/>
      <c r="JZF104" s="1417"/>
      <c r="JZG104" s="1436"/>
      <c r="JZH104" s="1436"/>
      <c r="JZI104" s="1437"/>
      <c r="JZJ104" s="1438"/>
      <c r="JZK104" s="1416"/>
      <c r="JZL104" s="1417"/>
      <c r="JZM104" s="1436"/>
      <c r="JZN104" s="1436"/>
      <c r="JZO104" s="1437"/>
      <c r="JZP104" s="1438"/>
      <c r="JZQ104" s="1416"/>
      <c r="JZR104" s="1417"/>
      <c r="JZS104" s="1436"/>
      <c r="JZT104" s="1436"/>
      <c r="JZU104" s="1437"/>
      <c r="JZV104" s="1438"/>
      <c r="JZW104" s="1416"/>
      <c r="JZX104" s="1417"/>
      <c r="JZY104" s="1436"/>
      <c r="JZZ104" s="1436"/>
      <c r="KAA104" s="1437"/>
      <c r="KAB104" s="1438"/>
      <c r="KAC104" s="1416"/>
      <c r="KAD104" s="1417"/>
      <c r="KAE104" s="1436"/>
      <c r="KAF104" s="1436"/>
      <c r="KAG104" s="1437"/>
      <c r="KAH104" s="1438"/>
      <c r="KAI104" s="1416"/>
      <c r="KAJ104" s="1417"/>
      <c r="KAK104" s="1436"/>
      <c r="KAL104" s="1436"/>
      <c r="KAM104" s="1437"/>
      <c r="KAN104" s="1438"/>
      <c r="KAO104" s="1416"/>
      <c r="KAP104" s="1417"/>
      <c r="KAQ104" s="1436"/>
      <c r="KAR104" s="1436"/>
      <c r="KAS104" s="1437"/>
      <c r="KAT104" s="1438"/>
      <c r="KAU104" s="1416"/>
      <c r="KAV104" s="1417"/>
      <c r="KAW104" s="1436"/>
      <c r="KAX104" s="1436"/>
      <c r="KAY104" s="1437"/>
      <c r="KAZ104" s="1438"/>
      <c r="KBA104" s="1416"/>
      <c r="KBB104" s="1417"/>
      <c r="KBC104" s="1436"/>
      <c r="KBD104" s="1436"/>
      <c r="KBE104" s="1437"/>
      <c r="KBF104" s="1438"/>
      <c r="KBG104" s="1416"/>
      <c r="KBH104" s="1417"/>
      <c r="KBI104" s="1436"/>
      <c r="KBJ104" s="1436"/>
      <c r="KBK104" s="1437"/>
      <c r="KBL104" s="1438"/>
      <c r="KBM104" s="1416"/>
      <c r="KBN104" s="1417"/>
      <c r="KBO104" s="1436"/>
      <c r="KBP104" s="1436"/>
      <c r="KBQ104" s="1437"/>
      <c r="KBR104" s="1438"/>
      <c r="KBS104" s="1416"/>
      <c r="KBT104" s="1417"/>
      <c r="KBU104" s="1436"/>
      <c r="KBV104" s="1436"/>
      <c r="KBW104" s="1437"/>
      <c r="KBX104" s="1438"/>
      <c r="KBY104" s="1416"/>
      <c r="KBZ104" s="1417"/>
      <c r="KCA104" s="1436"/>
      <c r="KCB104" s="1436"/>
      <c r="KCC104" s="1437"/>
      <c r="KCD104" s="1438"/>
      <c r="KCE104" s="1416"/>
      <c r="KCF104" s="1417"/>
      <c r="KCG104" s="1436"/>
      <c r="KCH104" s="1436"/>
      <c r="KCI104" s="1437"/>
      <c r="KCJ104" s="1438"/>
      <c r="KCK104" s="1416"/>
      <c r="KCL104" s="1417"/>
      <c r="KCM104" s="1436"/>
      <c r="KCN104" s="1436"/>
      <c r="KCO104" s="1437"/>
      <c r="KCP104" s="1438"/>
      <c r="KCQ104" s="1416"/>
      <c r="KCR104" s="1417"/>
      <c r="KCS104" s="1436"/>
      <c r="KCT104" s="1436"/>
      <c r="KCU104" s="1437"/>
      <c r="KCV104" s="1438"/>
      <c r="KCW104" s="1416"/>
      <c r="KCX104" s="1417"/>
      <c r="KCY104" s="1436"/>
      <c r="KCZ104" s="1436"/>
      <c r="KDA104" s="1437"/>
      <c r="KDB104" s="1438"/>
      <c r="KDC104" s="1416"/>
      <c r="KDD104" s="1417"/>
      <c r="KDE104" s="1436"/>
      <c r="KDF104" s="1436"/>
      <c r="KDG104" s="1437"/>
      <c r="KDH104" s="1438"/>
      <c r="KDI104" s="1416"/>
      <c r="KDJ104" s="1417"/>
      <c r="KDK104" s="1436"/>
      <c r="KDL104" s="1436"/>
      <c r="KDM104" s="1437"/>
      <c r="KDN104" s="1438"/>
      <c r="KDO104" s="1416"/>
      <c r="KDP104" s="1417"/>
      <c r="KDQ104" s="1436"/>
      <c r="KDR104" s="1436"/>
      <c r="KDS104" s="1437"/>
      <c r="KDT104" s="1438"/>
      <c r="KDU104" s="1416"/>
      <c r="KDV104" s="1417"/>
      <c r="KDW104" s="1436"/>
      <c r="KDX104" s="1436"/>
      <c r="KDY104" s="1437"/>
      <c r="KDZ104" s="1438"/>
      <c r="KEA104" s="1416"/>
      <c r="KEB104" s="1417"/>
      <c r="KEC104" s="1436"/>
      <c r="KED104" s="1436"/>
      <c r="KEE104" s="1437"/>
      <c r="KEF104" s="1438"/>
      <c r="KEG104" s="1416"/>
      <c r="KEH104" s="1417"/>
      <c r="KEI104" s="1436"/>
      <c r="KEJ104" s="1436"/>
      <c r="KEK104" s="1437"/>
      <c r="KEL104" s="1438"/>
      <c r="KEM104" s="1416"/>
      <c r="KEN104" s="1417"/>
      <c r="KEO104" s="1436"/>
      <c r="KEP104" s="1436"/>
      <c r="KEQ104" s="1437"/>
      <c r="KER104" s="1438"/>
      <c r="KES104" s="1416"/>
      <c r="KET104" s="1417"/>
      <c r="KEU104" s="1436"/>
      <c r="KEV104" s="1436"/>
      <c r="KEW104" s="1437"/>
      <c r="KEX104" s="1438"/>
      <c r="KEY104" s="1416"/>
      <c r="KEZ104" s="1417"/>
      <c r="KFA104" s="1436"/>
      <c r="KFB104" s="1436"/>
      <c r="KFC104" s="1437"/>
      <c r="KFD104" s="1438"/>
      <c r="KFE104" s="1416"/>
      <c r="KFF104" s="1417"/>
      <c r="KFG104" s="1436"/>
      <c r="KFH104" s="1436"/>
      <c r="KFI104" s="1437"/>
      <c r="KFJ104" s="1438"/>
      <c r="KFK104" s="1416"/>
      <c r="KFL104" s="1417"/>
      <c r="KFM104" s="1436"/>
      <c r="KFN104" s="1436"/>
      <c r="KFO104" s="1437"/>
      <c r="KFP104" s="1438"/>
      <c r="KFQ104" s="1416"/>
      <c r="KFR104" s="1417"/>
      <c r="KFS104" s="1436"/>
      <c r="KFT104" s="1436"/>
      <c r="KFU104" s="1437"/>
      <c r="KFV104" s="1438"/>
      <c r="KFW104" s="1416"/>
      <c r="KFX104" s="1417"/>
      <c r="KFY104" s="1436"/>
      <c r="KFZ104" s="1436"/>
      <c r="KGA104" s="1437"/>
      <c r="KGB104" s="1438"/>
      <c r="KGC104" s="1416"/>
      <c r="KGD104" s="1417"/>
      <c r="KGE104" s="1436"/>
      <c r="KGF104" s="1436"/>
      <c r="KGG104" s="1437"/>
      <c r="KGH104" s="1438"/>
      <c r="KGI104" s="1416"/>
      <c r="KGJ104" s="1417"/>
      <c r="KGK104" s="1436"/>
      <c r="KGL104" s="1436"/>
      <c r="KGM104" s="1437"/>
      <c r="KGN104" s="1438"/>
      <c r="KGO104" s="1416"/>
      <c r="KGP104" s="1417"/>
      <c r="KGQ104" s="1436"/>
      <c r="KGR104" s="1436"/>
      <c r="KGS104" s="1437"/>
      <c r="KGT104" s="1438"/>
      <c r="KGU104" s="1416"/>
      <c r="KGV104" s="1417"/>
      <c r="KGW104" s="1436"/>
      <c r="KGX104" s="1436"/>
      <c r="KGY104" s="1437"/>
      <c r="KGZ104" s="1438"/>
      <c r="KHA104" s="1416"/>
      <c r="KHB104" s="1417"/>
      <c r="KHC104" s="1436"/>
      <c r="KHD104" s="1436"/>
      <c r="KHE104" s="1437"/>
      <c r="KHF104" s="1438"/>
      <c r="KHG104" s="1416"/>
      <c r="KHH104" s="1417"/>
      <c r="KHI104" s="1436"/>
      <c r="KHJ104" s="1436"/>
      <c r="KHK104" s="1437"/>
      <c r="KHL104" s="1438"/>
      <c r="KHM104" s="1416"/>
      <c r="KHN104" s="1417"/>
      <c r="KHO104" s="1436"/>
      <c r="KHP104" s="1436"/>
      <c r="KHQ104" s="1437"/>
      <c r="KHR104" s="1438"/>
      <c r="KHS104" s="1416"/>
      <c r="KHT104" s="1417"/>
      <c r="KHU104" s="1436"/>
      <c r="KHV104" s="1436"/>
      <c r="KHW104" s="1437"/>
      <c r="KHX104" s="1438"/>
      <c r="KHY104" s="1416"/>
      <c r="KHZ104" s="1417"/>
      <c r="KIA104" s="1436"/>
      <c r="KIB104" s="1436"/>
      <c r="KIC104" s="1437"/>
      <c r="KID104" s="1438"/>
      <c r="KIE104" s="1416"/>
      <c r="KIF104" s="1417"/>
      <c r="KIG104" s="1436"/>
      <c r="KIH104" s="1436"/>
      <c r="KII104" s="1437"/>
      <c r="KIJ104" s="1438"/>
      <c r="KIK104" s="1416"/>
      <c r="KIL104" s="1417"/>
      <c r="KIM104" s="1436"/>
      <c r="KIN104" s="1436"/>
      <c r="KIO104" s="1437"/>
      <c r="KIP104" s="1438"/>
      <c r="KIQ104" s="1416"/>
      <c r="KIR104" s="1417"/>
      <c r="KIS104" s="1436"/>
      <c r="KIT104" s="1436"/>
      <c r="KIU104" s="1437"/>
      <c r="KIV104" s="1438"/>
      <c r="KIW104" s="1416"/>
      <c r="KIX104" s="1417"/>
      <c r="KIY104" s="1436"/>
      <c r="KIZ104" s="1436"/>
      <c r="KJA104" s="1437"/>
      <c r="KJB104" s="1438"/>
      <c r="KJC104" s="1416"/>
      <c r="KJD104" s="1417"/>
      <c r="KJE104" s="1436"/>
      <c r="KJF104" s="1436"/>
      <c r="KJG104" s="1437"/>
      <c r="KJH104" s="1438"/>
      <c r="KJI104" s="1416"/>
      <c r="KJJ104" s="1417"/>
      <c r="KJK104" s="1436"/>
      <c r="KJL104" s="1436"/>
      <c r="KJM104" s="1437"/>
      <c r="KJN104" s="1438"/>
      <c r="KJO104" s="1416"/>
      <c r="KJP104" s="1417"/>
      <c r="KJQ104" s="1436"/>
      <c r="KJR104" s="1436"/>
      <c r="KJS104" s="1437"/>
      <c r="KJT104" s="1438"/>
      <c r="KJU104" s="1416"/>
      <c r="KJV104" s="1417"/>
      <c r="KJW104" s="1436"/>
      <c r="KJX104" s="1436"/>
      <c r="KJY104" s="1437"/>
      <c r="KJZ104" s="1438"/>
      <c r="KKA104" s="1416"/>
      <c r="KKB104" s="1417"/>
      <c r="KKC104" s="1436"/>
      <c r="KKD104" s="1436"/>
      <c r="KKE104" s="1437"/>
      <c r="KKF104" s="1438"/>
      <c r="KKG104" s="1416"/>
      <c r="KKH104" s="1417"/>
      <c r="KKI104" s="1436"/>
      <c r="KKJ104" s="1436"/>
      <c r="KKK104" s="1437"/>
      <c r="KKL104" s="1438"/>
      <c r="KKM104" s="1416"/>
      <c r="KKN104" s="1417"/>
      <c r="KKO104" s="1436"/>
      <c r="KKP104" s="1436"/>
      <c r="KKQ104" s="1437"/>
      <c r="KKR104" s="1438"/>
      <c r="KKS104" s="1416"/>
      <c r="KKT104" s="1417"/>
      <c r="KKU104" s="1436"/>
      <c r="KKV104" s="1436"/>
      <c r="KKW104" s="1437"/>
      <c r="KKX104" s="1438"/>
      <c r="KKY104" s="1416"/>
      <c r="KKZ104" s="1417"/>
      <c r="KLA104" s="1436"/>
      <c r="KLB104" s="1436"/>
      <c r="KLC104" s="1437"/>
      <c r="KLD104" s="1438"/>
      <c r="KLE104" s="1416"/>
      <c r="KLF104" s="1417"/>
      <c r="KLG104" s="1436"/>
      <c r="KLH104" s="1436"/>
      <c r="KLI104" s="1437"/>
      <c r="KLJ104" s="1438"/>
      <c r="KLK104" s="1416"/>
      <c r="KLL104" s="1417"/>
      <c r="KLM104" s="1436"/>
      <c r="KLN104" s="1436"/>
      <c r="KLO104" s="1437"/>
      <c r="KLP104" s="1438"/>
      <c r="KLQ104" s="1416"/>
      <c r="KLR104" s="1417"/>
      <c r="KLS104" s="1436"/>
      <c r="KLT104" s="1436"/>
      <c r="KLU104" s="1437"/>
      <c r="KLV104" s="1438"/>
      <c r="KLW104" s="1416"/>
      <c r="KLX104" s="1417"/>
      <c r="KLY104" s="1436"/>
      <c r="KLZ104" s="1436"/>
      <c r="KMA104" s="1437"/>
      <c r="KMB104" s="1438"/>
      <c r="KMC104" s="1416"/>
      <c r="KMD104" s="1417"/>
      <c r="KME104" s="1436"/>
      <c r="KMF104" s="1436"/>
      <c r="KMG104" s="1437"/>
      <c r="KMH104" s="1438"/>
      <c r="KMI104" s="1416"/>
      <c r="KMJ104" s="1417"/>
      <c r="KMK104" s="1436"/>
      <c r="KML104" s="1436"/>
      <c r="KMM104" s="1437"/>
      <c r="KMN104" s="1438"/>
      <c r="KMO104" s="1416"/>
      <c r="KMP104" s="1417"/>
      <c r="KMQ104" s="1436"/>
      <c r="KMR104" s="1436"/>
      <c r="KMS104" s="1437"/>
      <c r="KMT104" s="1438"/>
      <c r="KMU104" s="1416"/>
      <c r="KMV104" s="1417"/>
      <c r="KMW104" s="1436"/>
      <c r="KMX104" s="1436"/>
      <c r="KMY104" s="1437"/>
      <c r="KMZ104" s="1438"/>
      <c r="KNA104" s="1416"/>
      <c r="KNB104" s="1417"/>
      <c r="KNC104" s="1436"/>
      <c r="KND104" s="1436"/>
      <c r="KNE104" s="1437"/>
      <c r="KNF104" s="1438"/>
      <c r="KNG104" s="1416"/>
      <c r="KNH104" s="1417"/>
      <c r="KNI104" s="1436"/>
      <c r="KNJ104" s="1436"/>
      <c r="KNK104" s="1437"/>
      <c r="KNL104" s="1438"/>
      <c r="KNM104" s="1416"/>
      <c r="KNN104" s="1417"/>
      <c r="KNO104" s="1436"/>
      <c r="KNP104" s="1436"/>
      <c r="KNQ104" s="1437"/>
      <c r="KNR104" s="1438"/>
      <c r="KNS104" s="1416"/>
      <c r="KNT104" s="1417"/>
      <c r="KNU104" s="1436"/>
      <c r="KNV104" s="1436"/>
      <c r="KNW104" s="1437"/>
      <c r="KNX104" s="1438"/>
      <c r="KNY104" s="1416"/>
      <c r="KNZ104" s="1417"/>
      <c r="KOA104" s="1436"/>
      <c r="KOB104" s="1436"/>
      <c r="KOC104" s="1437"/>
      <c r="KOD104" s="1438"/>
      <c r="KOE104" s="1416"/>
      <c r="KOF104" s="1417"/>
      <c r="KOG104" s="1436"/>
      <c r="KOH104" s="1436"/>
      <c r="KOI104" s="1437"/>
      <c r="KOJ104" s="1438"/>
      <c r="KOK104" s="1416"/>
      <c r="KOL104" s="1417"/>
      <c r="KOM104" s="1436"/>
      <c r="KON104" s="1436"/>
      <c r="KOO104" s="1437"/>
      <c r="KOP104" s="1438"/>
      <c r="KOQ104" s="1416"/>
      <c r="KOR104" s="1417"/>
      <c r="KOS104" s="1436"/>
      <c r="KOT104" s="1436"/>
      <c r="KOU104" s="1437"/>
      <c r="KOV104" s="1438"/>
      <c r="KOW104" s="1416"/>
      <c r="KOX104" s="1417"/>
      <c r="KOY104" s="1436"/>
      <c r="KOZ104" s="1436"/>
      <c r="KPA104" s="1437"/>
      <c r="KPB104" s="1438"/>
      <c r="KPC104" s="1416"/>
      <c r="KPD104" s="1417"/>
      <c r="KPE104" s="1436"/>
      <c r="KPF104" s="1436"/>
      <c r="KPG104" s="1437"/>
      <c r="KPH104" s="1438"/>
      <c r="KPI104" s="1416"/>
      <c r="KPJ104" s="1417"/>
      <c r="KPK104" s="1436"/>
      <c r="KPL104" s="1436"/>
      <c r="KPM104" s="1437"/>
      <c r="KPN104" s="1438"/>
      <c r="KPO104" s="1416"/>
      <c r="KPP104" s="1417"/>
      <c r="KPQ104" s="1436"/>
      <c r="KPR104" s="1436"/>
      <c r="KPS104" s="1437"/>
      <c r="KPT104" s="1438"/>
      <c r="KPU104" s="1416"/>
      <c r="KPV104" s="1417"/>
      <c r="KPW104" s="1436"/>
      <c r="KPX104" s="1436"/>
      <c r="KPY104" s="1437"/>
      <c r="KPZ104" s="1438"/>
      <c r="KQA104" s="1416"/>
      <c r="KQB104" s="1417"/>
      <c r="KQC104" s="1436"/>
      <c r="KQD104" s="1436"/>
      <c r="KQE104" s="1437"/>
      <c r="KQF104" s="1438"/>
      <c r="KQG104" s="1416"/>
      <c r="KQH104" s="1417"/>
      <c r="KQI104" s="1436"/>
      <c r="KQJ104" s="1436"/>
      <c r="KQK104" s="1437"/>
      <c r="KQL104" s="1438"/>
      <c r="KQM104" s="1416"/>
      <c r="KQN104" s="1417"/>
      <c r="KQO104" s="1436"/>
      <c r="KQP104" s="1436"/>
      <c r="KQQ104" s="1437"/>
      <c r="KQR104" s="1438"/>
      <c r="KQS104" s="1416"/>
      <c r="KQT104" s="1417"/>
      <c r="KQU104" s="1436"/>
      <c r="KQV104" s="1436"/>
      <c r="KQW104" s="1437"/>
      <c r="KQX104" s="1438"/>
      <c r="KQY104" s="1416"/>
      <c r="KQZ104" s="1417"/>
      <c r="KRA104" s="1436"/>
      <c r="KRB104" s="1436"/>
      <c r="KRC104" s="1437"/>
      <c r="KRD104" s="1438"/>
      <c r="KRE104" s="1416"/>
      <c r="KRF104" s="1417"/>
      <c r="KRG104" s="1436"/>
      <c r="KRH104" s="1436"/>
      <c r="KRI104" s="1437"/>
      <c r="KRJ104" s="1438"/>
      <c r="KRK104" s="1416"/>
      <c r="KRL104" s="1417"/>
      <c r="KRM104" s="1436"/>
      <c r="KRN104" s="1436"/>
      <c r="KRO104" s="1437"/>
      <c r="KRP104" s="1438"/>
      <c r="KRQ104" s="1416"/>
      <c r="KRR104" s="1417"/>
      <c r="KRS104" s="1436"/>
      <c r="KRT104" s="1436"/>
      <c r="KRU104" s="1437"/>
      <c r="KRV104" s="1438"/>
      <c r="KRW104" s="1416"/>
      <c r="KRX104" s="1417"/>
      <c r="KRY104" s="1436"/>
      <c r="KRZ104" s="1436"/>
      <c r="KSA104" s="1437"/>
      <c r="KSB104" s="1438"/>
      <c r="KSC104" s="1416"/>
      <c r="KSD104" s="1417"/>
      <c r="KSE104" s="1436"/>
      <c r="KSF104" s="1436"/>
      <c r="KSG104" s="1437"/>
      <c r="KSH104" s="1438"/>
      <c r="KSI104" s="1416"/>
      <c r="KSJ104" s="1417"/>
      <c r="KSK104" s="1436"/>
      <c r="KSL104" s="1436"/>
      <c r="KSM104" s="1437"/>
      <c r="KSN104" s="1438"/>
      <c r="KSO104" s="1416"/>
      <c r="KSP104" s="1417"/>
      <c r="KSQ104" s="1436"/>
      <c r="KSR104" s="1436"/>
      <c r="KSS104" s="1437"/>
      <c r="KST104" s="1438"/>
      <c r="KSU104" s="1416"/>
      <c r="KSV104" s="1417"/>
      <c r="KSW104" s="1436"/>
      <c r="KSX104" s="1436"/>
      <c r="KSY104" s="1437"/>
      <c r="KSZ104" s="1438"/>
      <c r="KTA104" s="1416"/>
      <c r="KTB104" s="1417"/>
      <c r="KTC104" s="1436"/>
      <c r="KTD104" s="1436"/>
      <c r="KTE104" s="1437"/>
      <c r="KTF104" s="1438"/>
      <c r="KTG104" s="1416"/>
      <c r="KTH104" s="1417"/>
      <c r="KTI104" s="1436"/>
      <c r="KTJ104" s="1436"/>
      <c r="KTK104" s="1437"/>
      <c r="KTL104" s="1438"/>
      <c r="KTM104" s="1416"/>
      <c r="KTN104" s="1417"/>
      <c r="KTO104" s="1436"/>
      <c r="KTP104" s="1436"/>
      <c r="KTQ104" s="1437"/>
      <c r="KTR104" s="1438"/>
      <c r="KTS104" s="1416"/>
      <c r="KTT104" s="1417"/>
      <c r="KTU104" s="1436"/>
      <c r="KTV104" s="1436"/>
      <c r="KTW104" s="1437"/>
      <c r="KTX104" s="1438"/>
      <c r="KTY104" s="1416"/>
      <c r="KTZ104" s="1417"/>
      <c r="KUA104" s="1436"/>
      <c r="KUB104" s="1436"/>
      <c r="KUC104" s="1437"/>
      <c r="KUD104" s="1438"/>
      <c r="KUE104" s="1416"/>
      <c r="KUF104" s="1417"/>
      <c r="KUG104" s="1436"/>
      <c r="KUH104" s="1436"/>
      <c r="KUI104" s="1437"/>
      <c r="KUJ104" s="1438"/>
      <c r="KUK104" s="1416"/>
      <c r="KUL104" s="1417"/>
      <c r="KUM104" s="1436"/>
      <c r="KUN104" s="1436"/>
      <c r="KUO104" s="1437"/>
      <c r="KUP104" s="1438"/>
      <c r="KUQ104" s="1416"/>
      <c r="KUR104" s="1417"/>
      <c r="KUS104" s="1436"/>
      <c r="KUT104" s="1436"/>
      <c r="KUU104" s="1437"/>
      <c r="KUV104" s="1438"/>
      <c r="KUW104" s="1416"/>
      <c r="KUX104" s="1417"/>
      <c r="KUY104" s="1436"/>
      <c r="KUZ104" s="1436"/>
      <c r="KVA104" s="1437"/>
      <c r="KVB104" s="1438"/>
      <c r="KVC104" s="1416"/>
      <c r="KVD104" s="1417"/>
      <c r="KVE104" s="1436"/>
      <c r="KVF104" s="1436"/>
      <c r="KVG104" s="1437"/>
      <c r="KVH104" s="1438"/>
      <c r="KVI104" s="1416"/>
      <c r="KVJ104" s="1417"/>
      <c r="KVK104" s="1436"/>
      <c r="KVL104" s="1436"/>
      <c r="KVM104" s="1437"/>
      <c r="KVN104" s="1438"/>
      <c r="KVO104" s="1416"/>
      <c r="KVP104" s="1417"/>
      <c r="KVQ104" s="1436"/>
      <c r="KVR104" s="1436"/>
      <c r="KVS104" s="1437"/>
      <c r="KVT104" s="1438"/>
      <c r="KVU104" s="1416"/>
      <c r="KVV104" s="1417"/>
      <c r="KVW104" s="1436"/>
      <c r="KVX104" s="1436"/>
      <c r="KVY104" s="1437"/>
      <c r="KVZ104" s="1438"/>
      <c r="KWA104" s="1416"/>
      <c r="KWB104" s="1417"/>
      <c r="KWC104" s="1436"/>
      <c r="KWD104" s="1436"/>
      <c r="KWE104" s="1437"/>
      <c r="KWF104" s="1438"/>
      <c r="KWG104" s="1416"/>
      <c r="KWH104" s="1417"/>
      <c r="KWI104" s="1436"/>
      <c r="KWJ104" s="1436"/>
      <c r="KWK104" s="1437"/>
      <c r="KWL104" s="1438"/>
      <c r="KWM104" s="1416"/>
      <c r="KWN104" s="1417"/>
      <c r="KWO104" s="1436"/>
      <c r="KWP104" s="1436"/>
      <c r="KWQ104" s="1437"/>
      <c r="KWR104" s="1438"/>
      <c r="KWS104" s="1416"/>
      <c r="KWT104" s="1417"/>
      <c r="KWU104" s="1436"/>
      <c r="KWV104" s="1436"/>
      <c r="KWW104" s="1437"/>
      <c r="KWX104" s="1438"/>
      <c r="KWY104" s="1416"/>
      <c r="KWZ104" s="1417"/>
      <c r="KXA104" s="1436"/>
      <c r="KXB104" s="1436"/>
      <c r="KXC104" s="1437"/>
      <c r="KXD104" s="1438"/>
      <c r="KXE104" s="1416"/>
      <c r="KXF104" s="1417"/>
      <c r="KXG104" s="1436"/>
      <c r="KXH104" s="1436"/>
      <c r="KXI104" s="1437"/>
      <c r="KXJ104" s="1438"/>
      <c r="KXK104" s="1416"/>
      <c r="KXL104" s="1417"/>
      <c r="KXM104" s="1436"/>
      <c r="KXN104" s="1436"/>
      <c r="KXO104" s="1437"/>
      <c r="KXP104" s="1438"/>
      <c r="KXQ104" s="1416"/>
      <c r="KXR104" s="1417"/>
      <c r="KXS104" s="1436"/>
      <c r="KXT104" s="1436"/>
      <c r="KXU104" s="1437"/>
      <c r="KXV104" s="1438"/>
      <c r="KXW104" s="1416"/>
      <c r="KXX104" s="1417"/>
      <c r="KXY104" s="1436"/>
      <c r="KXZ104" s="1436"/>
      <c r="KYA104" s="1437"/>
      <c r="KYB104" s="1438"/>
      <c r="KYC104" s="1416"/>
      <c r="KYD104" s="1417"/>
      <c r="KYE104" s="1436"/>
      <c r="KYF104" s="1436"/>
      <c r="KYG104" s="1437"/>
      <c r="KYH104" s="1438"/>
      <c r="KYI104" s="1416"/>
      <c r="KYJ104" s="1417"/>
      <c r="KYK104" s="1436"/>
      <c r="KYL104" s="1436"/>
      <c r="KYM104" s="1437"/>
      <c r="KYN104" s="1438"/>
      <c r="KYO104" s="1416"/>
      <c r="KYP104" s="1417"/>
      <c r="KYQ104" s="1436"/>
      <c r="KYR104" s="1436"/>
      <c r="KYS104" s="1437"/>
      <c r="KYT104" s="1438"/>
      <c r="KYU104" s="1416"/>
      <c r="KYV104" s="1417"/>
      <c r="KYW104" s="1436"/>
      <c r="KYX104" s="1436"/>
      <c r="KYY104" s="1437"/>
      <c r="KYZ104" s="1438"/>
      <c r="KZA104" s="1416"/>
      <c r="KZB104" s="1417"/>
      <c r="KZC104" s="1436"/>
      <c r="KZD104" s="1436"/>
      <c r="KZE104" s="1437"/>
      <c r="KZF104" s="1438"/>
      <c r="KZG104" s="1416"/>
      <c r="KZH104" s="1417"/>
      <c r="KZI104" s="1436"/>
      <c r="KZJ104" s="1436"/>
      <c r="KZK104" s="1437"/>
      <c r="KZL104" s="1438"/>
      <c r="KZM104" s="1416"/>
      <c r="KZN104" s="1417"/>
      <c r="KZO104" s="1436"/>
      <c r="KZP104" s="1436"/>
      <c r="KZQ104" s="1437"/>
      <c r="KZR104" s="1438"/>
      <c r="KZS104" s="1416"/>
      <c r="KZT104" s="1417"/>
      <c r="KZU104" s="1436"/>
      <c r="KZV104" s="1436"/>
      <c r="KZW104" s="1437"/>
      <c r="KZX104" s="1438"/>
      <c r="KZY104" s="1416"/>
      <c r="KZZ104" s="1417"/>
      <c r="LAA104" s="1436"/>
      <c r="LAB104" s="1436"/>
      <c r="LAC104" s="1437"/>
      <c r="LAD104" s="1438"/>
      <c r="LAE104" s="1416"/>
      <c r="LAF104" s="1417"/>
      <c r="LAG104" s="1436"/>
      <c r="LAH104" s="1436"/>
      <c r="LAI104" s="1437"/>
      <c r="LAJ104" s="1438"/>
      <c r="LAK104" s="1416"/>
      <c r="LAL104" s="1417"/>
      <c r="LAM104" s="1436"/>
      <c r="LAN104" s="1436"/>
      <c r="LAO104" s="1437"/>
      <c r="LAP104" s="1438"/>
      <c r="LAQ104" s="1416"/>
      <c r="LAR104" s="1417"/>
      <c r="LAS104" s="1436"/>
      <c r="LAT104" s="1436"/>
      <c r="LAU104" s="1437"/>
      <c r="LAV104" s="1438"/>
      <c r="LAW104" s="1416"/>
      <c r="LAX104" s="1417"/>
      <c r="LAY104" s="1436"/>
      <c r="LAZ104" s="1436"/>
      <c r="LBA104" s="1437"/>
      <c r="LBB104" s="1438"/>
      <c r="LBC104" s="1416"/>
      <c r="LBD104" s="1417"/>
      <c r="LBE104" s="1436"/>
      <c r="LBF104" s="1436"/>
      <c r="LBG104" s="1437"/>
      <c r="LBH104" s="1438"/>
      <c r="LBI104" s="1416"/>
      <c r="LBJ104" s="1417"/>
      <c r="LBK104" s="1436"/>
      <c r="LBL104" s="1436"/>
      <c r="LBM104" s="1437"/>
      <c r="LBN104" s="1438"/>
      <c r="LBO104" s="1416"/>
      <c r="LBP104" s="1417"/>
      <c r="LBQ104" s="1436"/>
      <c r="LBR104" s="1436"/>
      <c r="LBS104" s="1437"/>
      <c r="LBT104" s="1438"/>
      <c r="LBU104" s="1416"/>
      <c r="LBV104" s="1417"/>
      <c r="LBW104" s="1436"/>
      <c r="LBX104" s="1436"/>
      <c r="LBY104" s="1437"/>
      <c r="LBZ104" s="1438"/>
      <c r="LCA104" s="1416"/>
      <c r="LCB104" s="1417"/>
      <c r="LCC104" s="1436"/>
      <c r="LCD104" s="1436"/>
      <c r="LCE104" s="1437"/>
      <c r="LCF104" s="1438"/>
      <c r="LCG104" s="1416"/>
      <c r="LCH104" s="1417"/>
      <c r="LCI104" s="1436"/>
      <c r="LCJ104" s="1436"/>
      <c r="LCK104" s="1437"/>
      <c r="LCL104" s="1438"/>
      <c r="LCM104" s="1416"/>
      <c r="LCN104" s="1417"/>
      <c r="LCO104" s="1436"/>
      <c r="LCP104" s="1436"/>
      <c r="LCQ104" s="1437"/>
      <c r="LCR104" s="1438"/>
      <c r="LCS104" s="1416"/>
      <c r="LCT104" s="1417"/>
      <c r="LCU104" s="1436"/>
      <c r="LCV104" s="1436"/>
      <c r="LCW104" s="1437"/>
      <c r="LCX104" s="1438"/>
      <c r="LCY104" s="1416"/>
      <c r="LCZ104" s="1417"/>
      <c r="LDA104" s="1436"/>
      <c r="LDB104" s="1436"/>
      <c r="LDC104" s="1437"/>
      <c r="LDD104" s="1438"/>
      <c r="LDE104" s="1416"/>
      <c r="LDF104" s="1417"/>
      <c r="LDG104" s="1436"/>
      <c r="LDH104" s="1436"/>
      <c r="LDI104" s="1437"/>
      <c r="LDJ104" s="1438"/>
      <c r="LDK104" s="1416"/>
      <c r="LDL104" s="1417"/>
      <c r="LDM104" s="1436"/>
      <c r="LDN104" s="1436"/>
      <c r="LDO104" s="1437"/>
      <c r="LDP104" s="1438"/>
      <c r="LDQ104" s="1416"/>
      <c r="LDR104" s="1417"/>
      <c r="LDS104" s="1436"/>
      <c r="LDT104" s="1436"/>
      <c r="LDU104" s="1437"/>
      <c r="LDV104" s="1438"/>
      <c r="LDW104" s="1416"/>
      <c r="LDX104" s="1417"/>
      <c r="LDY104" s="1436"/>
      <c r="LDZ104" s="1436"/>
      <c r="LEA104" s="1437"/>
      <c r="LEB104" s="1438"/>
      <c r="LEC104" s="1416"/>
      <c r="LED104" s="1417"/>
      <c r="LEE104" s="1436"/>
      <c r="LEF104" s="1436"/>
      <c r="LEG104" s="1437"/>
      <c r="LEH104" s="1438"/>
      <c r="LEI104" s="1416"/>
      <c r="LEJ104" s="1417"/>
      <c r="LEK104" s="1436"/>
      <c r="LEL104" s="1436"/>
      <c r="LEM104" s="1437"/>
      <c r="LEN104" s="1438"/>
      <c r="LEO104" s="1416"/>
      <c r="LEP104" s="1417"/>
      <c r="LEQ104" s="1436"/>
      <c r="LER104" s="1436"/>
      <c r="LES104" s="1437"/>
      <c r="LET104" s="1438"/>
      <c r="LEU104" s="1416"/>
      <c r="LEV104" s="1417"/>
      <c r="LEW104" s="1436"/>
      <c r="LEX104" s="1436"/>
      <c r="LEY104" s="1437"/>
      <c r="LEZ104" s="1438"/>
      <c r="LFA104" s="1416"/>
      <c r="LFB104" s="1417"/>
      <c r="LFC104" s="1436"/>
      <c r="LFD104" s="1436"/>
      <c r="LFE104" s="1437"/>
      <c r="LFF104" s="1438"/>
      <c r="LFG104" s="1416"/>
      <c r="LFH104" s="1417"/>
      <c r="LFI104" s="1436"/>
      <c r="LFJ104" s="1436"/>
      <c r="LFK104" s="1437"/>
      <c r="LFL104" s="1438"/>
      <c r="LFM104" s="1416"/>
      <c r="LFN104" s="1417"/>
      <c r="LFO104" s="1436"/>
      <c r="LFP104" s="1436"/>
      <c r="LFQ104" s="1437"/>
      <c r="LFR104" s="1438"/>
      <c r="LFS104" s="1416"/>
      <c r="LFT104" s="1417"/>
      <c r="LFU104" s="1436"/>
      <c r="LFV104" s="1436"/>
      <c r="LFW104" s="1437"/>
      <c r="LFX104" s="1438"/>
      <c r="LFY104" s="1416"/>
      <c r="LFZ104" s="1417"/>
      <c r="LGA104" s="1436"/>
      <c r="LGB104" s="1436"/>
      <c r="LGC104" s="1437"/>
      <c r="LGD104" s="1438"/>
      <c r="LGE104" s="1416"/>
      <c r="LGF104" s="1417"/>
      <c r="LGG104" s="1436"/>
      <c r="LGH104" s="1436"/>
      <c r="LGI104" s="1437"/>
      <c r="LGJ104" s="1438"/>
      <c r="LGK104" s="1416"/>
      <c r="LGL104" s="1417"/>
      <c r="LGM104" s="1436"/>
      <c r="LGN104" s="1436"/>
      <c r="LGO104" s="1437"/>
      <c r="LGP104" s="1438"/>
      <c r="LGQ104" s="1416"/>
      <c r="LGR104" s="1417"/>
      <c r="LGS104" s="1436"/>
      <c r="LGT104" s="1436"/>
      <c r="LGU104" s="1437"/>
      <c r="LGV104" s="1438"/>
      <c r="LGW104" s="1416"/>
      <c r="LGX104" s="1417"/>
      <c r="LGY104" s="1436"/>
      <c r="LGZ104" s="1436"/>
      <c r="LHA104" s="1437"/>
      <c r="LHB104" s="1438"/>
      <c r="LHC104" s="1416"/>
      <c r="LHD104" s="1417"/>
      <c r="LHE104" s="1436"/>
      <c r="LHF104" s="1436"/>
      <c r="LHG104" s="1437"/>
      <c r="LHH104" s="1438"/>
      <c r="LHI104" s="1416"/>
      <c r="LHJ104" s="1417"/>
      <c r="LHK104" s="1436"/>
      <c r="LHL104" s="1436"/>
      <c r="LHM104" s="1437"/>
      <c r="LHN104" s="1438"/>
      <c r="LHO104" s="1416"/>
      <c r="LHP104" s="1417"/>
      <c r="LHQ104" s="1436"/>
      <c r="LHR104" s="1436"/>
      <c r="LHS104" s="1437"/>
      <c r="LHT104" s="1438"/>
      <c r="LHU104" s="1416"/>
      <c r="LHV104" s="1417"/>
      <c r="LHW104" s="1436"/>
      <c r="LHX104" s="1436"/>
      <c r="LHY104" s="1437"/>
      <c r="LHZ104" s="1438"/>
      <c r="LIA104" s="1416"/>
      <c r="LIB104" s="1417"/>
      <c r="LIC104" s="1436"/>
      <c r="LID104" s="1436"/>
      <c r="LIE104" s="1437"/>
      <c r="LIF104" s="1438"/>
      <c r="LIG104" s="1416"/>
      <c r="LIH104" s="1417"/>
      <c r="LII104" s="1436"/>
      <c r="LIJ104" s="1436"/>
      <c r="LIK104" s="1437"/>
      <c r="LIL104" s="1438"/>
      <c r="LIM104" s="1416"/>
      <c r="LIN104" s="1417"/>
      <c r="LIO104" s="1436"/>
      <c r="LIP104" s="1436"/>
      <c r="LIQ104" s="1437"/>
      <c r="LIR104" s="1438"/>
      <c r="LIS104" s="1416"/>
      <c r="LIT104" s="1417"/>
      <c r="LIU104" s="1436"/>
      <c r="LIV104" s="1436"/>
      <c r="LIW104" s="1437"/>
      <c r="LIX104" s="1438"/>
      <c r="LIY104" s="1416"/>
      <c r="LIZ104" s="1417"/>
      <c r="LJA104" s="1436"/>
      <c r="LJB104" s="1436"/>
      <c r="LJC104" s="1437"/>
      <c r="LJD104" s="1438"/>
      <c r="LJE104" s="1416"/>
      <c r="LJF104" s="1417"/>
      <c r="LJG104" s="1436"/>
      <c r="LJH104" s="1436"/>
      <c r="LJI104" s="1437"/>
      <c r="LJJ104" s="1438"/>
      <c r="LJK104" s="1416"/>
      <c r="LJL104" s="1417"/>
      <c r="LJM104" s="1436"/>
      <c r="LJN104" s="1436"/>
      <c r="LJO104" s="1437"/>
      <c r="LJP104" s="1438"/>
      <c r="LJQ104" s="1416"/>
      <c r="LJR104" s="1417"/>
      <c r="LJS104" s="1436"/>
      <c r="LJT104" s="1436"/>
      <c r="LJU104" s="1437"/>
      <c r="LJV104" s="1438"/>
      <c r="LJW104" s="1416"/>
      <c r="LJX104" s="1417"/>
      <c r="LJY104" s="1436"/>
      <c r="LJZ104" s="1436"/>
      <c r="LKA104" s="1437"/>
      <c r="LKB104" s="1438"/>
      <c r="LKC104" s="1416"/>
      <c r="LKD104" s="1417"/>
      <c r="LKE104" s="1436"/>
      <c r="LKF104" s="1436"/>
      <c r="LKG104" s="1437"/>
      <c r="LKH104" s="1438"/>
      <c r="LKI104" s="1416"/>
      <c r="LKJ104" s="1417"/>
      <c r="LKK104" s="1436"/>
      <c r="LKL104" s="1436"/>
      <c r="LKM104" s="1437"/>
      <c r="LKN104" s="1438"/>
      <c r="LKO104" s="1416"/>
      <c r="LKP104" s="1417"/>
      <c r="LKQ104" s="1436"/>
      <c r="LKR104" s="1436"/>
      <c r="LKS104" s="1437"/>
      <c r="LKT104" s="1438"/>
      <c r="LKU104" s="1416"/>
      <c r="LKV104" s="1417"/>
      <c r="LKW104" s="1436"/>
      <c r="LKX104" s="1436"/>
      <c r="LKY104" s="1437"/>
      <c r="LKZ104" s="1438"/>
      <c r="LLA104" s="1416"/>
      <c r="LLB104" s="1417"/>
      <c r="LLC104" s="1436"/>
      <c r="LLD104" s="1436"/>
      <c r="LLE104" s="1437"/>
      <c r="LLF104" s="1438"/>
      <c r="LLG104" s="1416"/>
      <c r="LLH104" s="1417"/>
      <c r="LLI104" s="1436"/>
      <c r="LLJ104" s="1436"/>
      <c r="LLK104" s="1437"/>
      <c r="LLL104" s="1438"/>
      <c r="LLM104" s="1416"/>
      <c r="LLN104" s="1417"/>
      <c r="LLO104" s="1436"/>
      <c r="LLP104" s="1436"/>
      <c r="LLQ104" s="1437"/>
      <c r="LLR104" s="1438"/>
      <c r="LLS104" s="1416"/>
      <c r="LLT104" s="1417"/>
      <c r="LLU104" s="1436"/>
      <c r="LLV104" s="1436"/>
      <c r="LLW104" s="1437"/>
      <c r="LLX104" s="1438"/>
      <c r="LLY104" s="1416"/>
      <c r="LLZ104" s="1417"/>
      <c r="LMA104" s="1436"/>
      <c r="LMB104" s="1436"/>
      <c r="LMC104" s="1437"/>
      <c r="LMD104" s="1438"/>
      <c r="LME104" s="1416"/>
      <c r="LMF104" s="1417"/>
      <c r="LMG104" s="1436"/>
      <c r="LMH104" s="1436"/>
      <c r="LMI104" s="1437"/>
      <c r="LMJ104" s="1438"/>
      <c r="LMK104" s="1416"/>
      <c r="LML104" s="1417"/>
      <c r="LMM104" s="1436"/>
      <c r="LMN104" s="1436"/>
      <c r="LMO104" s="1437"/>
      <c r="LMP104" s="1438"/>
      <c r="LMQ104" s="1416"/>
      <c r="LMR104" s="1417"/>
      <c r="LMS104" s="1436"/>
      <c r="LMT104" s="1436"/>
      <c r="LMU104" s="1437"/>
      <c r="LMV104" s="1438"/>
      <c r="LMW104" s="1416"/>
      <c r="LMX104" s="1417"/>
      <c r="LMY104" s="1436"/>
      <c r="LMZ104" s="1436"/>
      <c r="LNA104" s="1437"/>
      <c r="LNB104" s="1438"/>
      <c r="LNC104" s="1416"/>
      <c r="LND104" s="1417"/>
      <c r="LNE104" s="1436"/>
      <c r="LNF104" s="1436"/>
      <c r="LNG104" s="1437"/>
      <c r="LNH104" s="1438"/>
      <c r="LNI104" s="1416"/>
      <c r="LNJ104" s="1417"/>
      <c r="LNK104" s="1436"/>
      <c r="LNL104" s="1436"/>
      <c r="LNM104" s="1437"/>
      <c r="LNN104" s="1438"/>
      <c r="LNO104" s="1416"/>
      <c r="LNP104" s="1417"/>
      <c r="LNQ104" s="1436"/>
      <c r="LNR104" s="1436"/>
      <c r="LNS104" s="1437"/>
      <c r="LNT104" s="1438"/>
      <c r="LNU104" s="1416"/>
      <c r="LNV104" s="1417"/>
      <c r="LNW104" s="1436"/>
      <c r="LNX104" s="1436"/>
      <c r="LNY104" s="1437"/>
      <c r="LNZ104" s="1438"/>
      <c r="LOA104" s="1416"/>
      <c r="LOB104" s="1417"/>
      <c r="LOC104" s="1436"/>
      <c r="LOD104" s="1436"/>
      <c r="LOE104" s="1437"/>
      <c r="LOF104" s="1438"/>
      <c r="LOG104" s="1416"/>
      <c r="LOH104" s="1417"/>
      <c r="LOI104" s="1436"/>
      <c r="LOJ104" s="1436"/>
      <c r="LOK104" s="1437"/>
      <c r="LOL104" s="1438"/>
      <c r="LOM104" s="1416"/>
      <c r="LON104" s="1417"/>
      <c r="LOO104" s="1436"/>
      <c r="LOP104" s="1436"/>
      <c r="LOQ104" s="1437"/>
      <c r="LOR104" s="1438"/>
      <c r="LOS104" s="1416"/>
      <c r="LOT104" s="1417"/>
      <c r="LOU104" s="1436"/>
      <c r="LOV104" s="1436"/>
      <c r="LOW104" s="1437"/>
      <c r="LOX104" s="1438"/>
      <c r="LOY104" s="1416"/>
      <c r="LOZ104" s="1417"/>
      <c r="LPA104" s="1436"/>
      <c r="LPB104" s="1436"/>
      <c r="LPC104" s="1437"/>
      <c r="LPD104" s="1438"/>
      <c r="LPE104" s="1416"/>
      <c r="LPF104" s="1417"/>
      <c r="LPG104" s="1436"/>
      <c r="LPH104" s="1436"/>
      <c r="LPI104" s="1437"/>
      <c r="LPJ104" s="1438"/>
      <c r="LPK104" s="1416"/>
      <c r="LPL104" s="1417"/>
      <c r="LPM104" s="1436"/>
      <c r="LPN104" s="1436"/>
      <c r="LPO104" s="1437"/>
      <c r="LPP104" s="1438"/>
      <c r="LPQ104" s="1416"/>
      <c r="LPR104" s="1417"/>
      <c r="LPS104" s="1436"/>
      <c r="LPT104" s="1436"/>
      <c r="LPU104" s="1437"/>
      <c r="LPV104" s="1438"/>
      <c r="LPW104" s="1416"/>
      <c r="LPX104" s="1417"/>
      <c r="LPY104" s="1436"/>
      <c r="LPZ104" s="1436"/>
      <c r="LQA104" s="1437"/>
      <c r="LQB104" s="1438"/>
      <c r="LQC104" s="1416"/>
      <c r="LQD104" s="1417"/>
      <c r="LQE104" s="1436"/>
      <c r="LQF104" s="1436"/>
      <c r="LQG104" s="1437"/>
      <c r="LQH104" s="1438"/>
      <c r="LQI104" s="1416"/>
      <c r="LQJ104" s="1417"/>
      <c r="LQK104" s="1436"/>
      <c r="LQL104" s="1436"/>
      <c r="LQM104" s="1437"/>
      <c r="LQN104" s="1438"/>
      <c r="LQO104" s="1416"/>
      <c r="LQP104" s="1417"/>
      <c r="LQQ104" s="1436"/>
      <c r="LQR104" s="1436"/>
      <c r="LQS104" s="1437"/>
      <c r="LQT104" s="1438"/>
      <c r="LQU104" s="1416"/>
      <c r="LQV104" s="1417"/>
      <c r="LQW104" s="1436"/>
      <c r="LQX104" s="1436"/>
      <c r="LQY104" s="1437"/>
      <c r="LQZ104" s="1438"/>
      <c r="LRA104" s="1416"/>
      <c r="LRB104" s="1417"/>
      <c r="LRC104" s="1436"/>
      <c r="LRD104" s="1436"/>
      <c r="LRE104" s="1437"/>
      <c r="LRF104" s="1438"/>
      <c r="LRG104" s="1416"/>
      <c r="LRH104" s="1417"/>
      <c r="LRI104" s="1436"/>
      <c r="LRJ104" s="1436"/>
      <c r="LRK104" s="1437"/>
      <c r="LRL104" s="1438"/>
      <c r="LRM104" s="1416"/>
      <c r="LRN104" s="1417"/>
      <c r="LRO104" s="1436"/>
      <c r="LRP104" s="1436"/>
      <c r="LRQ104" s="1437"/>
      <c r="LRR104" s="1438"/>
      <c r="LRS104" s="1416"/>
      <c r="LRT104" s="1417"/>
      <c r="LRU104" s="1436"/>
      <c r="LRV104" s="1436"/>
      <c r="LRW104" s="1437"/>
      <c r="LRX104" s="1438"/>
      <c r="LRY104" s="1416"/>
      <c r="LRZ104" s="1417"/>
      <c r="LSA104" s="1436"/>
      <c r="LSB104" s="1436"/>
      <c r="LSC104" s="1437"/>
      <c r="LSD104" s="1438"/>
      <c r="LSE104" s="1416"/>
      <c r="LSF104" s="1417"/>
      <c r="LSG104" s="1436"/>
      <c r="LSH104" s="1436"/>
      <c r="LSI104" s="1437"/>
      <c r="LSJ104" s="1438"/>
      <c r="LSK104" s="1416"/>
      <c r="LSL104" s="1417"/>
      <c r="LSM104" s="1436"/>
      <c r="LSN104" s="1436"/>
      <c r="LSO104" s="1437"/>
      <c r="LSP104" s="1438"/>
      <c r="LSQ104" s="1416"/>
      <c r="LSR104" s="1417"/>
      <c r="LSS104" s="1436"/>
      <c r="LST104" s="1436"/>
      <c r="LSU104" s="1437"/>
      <c r="LSV104" s="1438"/>
      <c r="LSW104" s="1416"/>
      <c r="LSX104" s="1417"/>
      <c r="LSY104" s="1436"/>
      <c r="LSZ104" s="1436"/>
      <c r="LTA104" s="1437"/>
      <c r="LTB104" s="1438"/>
      <c r="LTC104" s="1416"/>
      <c r="LTD104" s="1417"/>
      <c r="LTE104" s="1436"/>
      <c r="LTF104" s="1436"/>
      <c r="LTG104" s="1437"/>
      <c r="LTH104" s="1438"/>
      <c r="LTI104" s="1416"/>
      <c r="LTJ104" s="1417"/>
      <c r="LTK104" s="1436"/>
      <c r="LTL104" s="1436"/>
      <c r="LTM104" s="1437"/>
      <c r="LTN104" s="1438"/>
      <c r="LTO104" s="1416"/>
      <c r="LTP104" s="1417"/>
      <c r="LTQ104" s="1436"/>
      <c r="LTR104" s="1436"/>
      <c r="LTS104" s="1437"/>
      <c r="LTT104" s="1438"/>
      <c r="LTU104" s="1416"/>
      <c r="LTV104" s="1417"/>
      <c r="LTW104" s="1436"/>
      <c r="LTX104" s="1436"/>
      <c r="LTY104" s="1437"/>
      <c r="LTZ104" s="1438"/>
      <c r="LUA104" s="1416"/>
      <c r="LUB104" s="1417"/>
      <c r="LUC104" s="1436"/>
      <c r="LUD104" s="1436"/>
      <c r="LUE104" s="1437"/>
      <c r="LUF104" s="1438"/>
      <c r="LUG104" s="1416"/>
      <c r="LUH104" s="1417"/>
      <c r="LUI104" s="1436"/>
      <c r="LUJ104" s="1436"/>
      <c r="LUK104" s="1437"/>
      <c r="LUL104" s="1438"/>
      <c r="LUM104" s="1416"/>
      <c r="LUN104" s="1417"/>
      <c r="LUO104" s="1436"/>
      <c r="LUP104" s="1436"/>
      <c r="LUQ104" s="1437"/>
      <c r="LUR104" s="1438"/>
      <c r="LUS104" s="1416"/>
      <c r="LUT104" s="1417"/>
      <c r="LUU104" s="1436"/>
      <c r="LUV104" s="1436"/>
      <c r="LUW104" s="1437"/>
      <c r="LUX104" s="1438"/>
      <c r="LUY104" s="1416"/>
      <c r="LUZ104" s="1417"/>
      <c r="LVA104" s="1436"/>
      <c r="LVB104" s="1436"/>
      <c r="LVC104" s="1437"/>
      <c r="LVD104" s="1438"/>
      <c r="LVE104" s="1416"/>
      <c r="LVF104" s="1417"/>
      <c r="LVG104" s="1436"/>
      <c r="LVH104" s="1436"/>
      <c r="LVI104" s="1437"/>
      <c r="LVJ104" s="1438"/>
      <c r="LVK104" s="1416"/>
      <c r="LVL104" s="1417"/>
      <c r="LVM104" s="1436"/>
      <c r="LVN104" s="1436"/>
      <c r="LVO104" s="1437"/>
      <c r="LVP104" s="1438"/>
      <c r="LVQ104" s="1416"/>
      <c r="LVR104" s="1417"/>
      <c r="LVS104" s="1436"/>
      <c r="LVT104" s="1436"/>
      <c r="LVU104" s="1437"/>
      <c r="LVV104" s="1438"/>
      <c r="LVW104" s="1416"/>
      <c r="LVX104" s="1417"/>
      <c r="LVY104" s="1436"/>
      <c r="LVZ104" s="1436"/>
      <c r="LWA104" s="1437"/>
      <c r="LWB104" s="1438"/>
      <c r="LWC104" s="1416"/>
      <c r="LWD104" s="1417"/>
      <c r="LWE104" s="1436"/>
      <c r="LWF104" s="1436"/>
      <c r="LWG104" s="1437"/>
      <c r="LWH104" s="1438"/>
      <c r="LWI104" s="1416"/>
      <c r="LWJ104" s="1417"/>
      <c r="LWK104" s="1436"/>
      <c r="LWL104" s="1436"/>
      <c r="LWM104" s="1437"/>
      <c r="LWN104" s="1438"/>
      <c r="LWO104" s="1416"/>
      <c r="LWP104" s="1417"/>
      <c r="LWQ104" s="1436"/>
      <c r="LWR104" s="1436"/>
      <c r="LWS104" s="1437"/>
      <c r="LWT104" s="1438"/>
      <c r="LWU104" s="1416"/>
      <c r="LWV104" s="1417"/>
      <c r="LWW104" s="1436"/>
      <c r="LWX104" s="1436"/>
      <c r="LWY104" s="1437"/>
      <c r="LWZ104" s="1438"/>
      <c r="LXA104" s="1416"/>
      <c r="LXB104" s="1417"/>
      <c r="LXC104" s="1436"/>
      <c r="LXD104" s="1436"/>
      <c r="LXE104" s="1437"/>
      <c r="LXF104" s="1438"/>
      <c r="LXG104" s="1416"/>
      <c r="LXH104" s="1417"/>
      <c r="LXI104" s="1436"/>
      <c r="LXJ104" s="1436"/>
      <c r="LXK104" s="1437"/>
      <c r="LXL104" s="1438"/>
      <c r="LXM104" s="1416"/>
      <c r="LXN104" s="1417"/>
      <c r="LXO104" s="1436"/>
      <c r="LXP104" s="1436"/>
      <c r="LXQ104" s="1437"/>
      <c r="LXR104" s="1438"/>
      <c r="LXS104" s="1416"/>
      <c r="LXT104" s="1417"/>
      <c r="LXU104" s="1436"/>
      <c r="LXV104" s="1436"/>
      <c r="LXW104" s="1437"/>
      <c r="LXX104" s="1438"/>
      <c r="LXY104" s="1416"/>
      <c r="LXZ104" s="1417"/>
      <c r="LYA104" s="1436"/>
      <c r="LYB104" s="1436"/>
      <c r="LYC104" s="1437"/>
      <c r="LYD104" s="1438"/>
      <c r="LYE104" s="1416"/>
      <c r="LYF104" s="1417"/>
      <c r="LYG104" s="1436"/>
      <c r="LYH104" s="1436"/>
      <c r="LYI104" s="1437"/>
      <c r="LYJ104" s="1438"/>
      <c r="LYK104" s="1416"/>
      <c r="LYL104" s="1417"/>
      <c r="LYM104" s="1436"/>
      <c r="LYN104" s="1436"/>
      <c r="LYO104" s="1437"/>
      <c r="LYP104" s="1438"/>
      <c r="LYQ104" s="1416"/>
      <c r="LYR104" s="1417"/>
      <c r="LYS104" s="1436"/>
      <c r="LYT104" s="1436"/>
      <c r="LYU104" s="1437"/>
      <c r="LYV104" s="1438"/>
      <c r="LYW104" s="1416"/>
      <c r="LYX104" s="1417"/>
      <c r="LYY104" s="1436"/>
      <c r="LYZ104" s="1436"/>
      <c r="LZA104" s="1437"/>
      <c r="LZB104" s="1438"/>
      <c r="LZC104" s="1416"/>
      <c r="LZD104" s="1417"/>
      <c r="LZE104" s="1436"/>
      <c r="LZF104" s="1436"/>
      <c r="LZG104" s="1437"/>
      <c r="LZH104" s="1438"/>
      <c r="LZI104" s="1416"/>
      <c r="LZJ104" s="1417"/>
      <c r="LZK104" s="1436"/>
      <c r="LZL104" s="1436"/>
      <c r="LZM104" s="1437"/>
      <c r="LZN104" s="1438"/>
      <c r="LZO104" s="1416"/>
      <c r="LZP104" s="1417"/>
      <c r="LZQ104" s="1436"/>
      <c r="LZR104" s="1436"/>
      <c r="LZS104" s="1437"/>
      <c r="LZT104" s="1438"/>
      <c r="LZU104" s="1416"/>
      <c r="LZV104" s="1417"/>
      <c r="LZW104" s="1436"/>
      <c r="LZX104" s="1436"/>
      <c r="LZY104" s="1437"/>
      <c r="LZZ104" s="1438"/>
      <c r="MAA104" s="1416"/>
      <c r="MAB104" s="1417"/>
      <c r="MAC104" s="1436"/>
      <c r="MAD104" s="1436"/>
      <c r="MAE104" s="1437"/>
      <c r="MAF104" s="1438"/>
      <c r="MAG104" s="1416"/>
      <c r="MAH104" s="1417"/>
      <c r="MAI104" s="1436"/>
      <c r="MAJ104" s="1436"/>
      <c r="MAK104" s="1437"/>
      <c r="MAL104" s="1438"/>
      <c r="MAM104" s="1416"/>
      <c r="MAN104" s="1417"/>
      <c r="MAO104" s="1436"/>
      <c r="MAP104" s="1436"/>
      <c r="MAQ104" s="1437"/>
      <c r="MAR104" s="1438"/>
      <c r="MAS104" s="1416"/>
      <c r="MAT104" s="1417"/>
      <c r="MAU104" s="1436"/>
      <c r="MAV104" s="1436"/>
      <c r="MAW104" s="1437"/>
      <c r="MAX104" s="1438"/>
      <c r="MAY104" s="1416"/>
      <c r="MAZ104" s="1417"/>
      <c r="MBA104" s="1436"/>
      <c r="MBB104" s="1436"/>
      <c r="MBC104" s="1437"/>
      <c r="MBD104" s="1438"/>
      <c r="MBE104" s="1416"/>
      <c r="MBF104" s="1417"/>
      <c r="MBG104" s="1436"/>
      <c r="MBH104" s="1436"/>
      <c r="MBI104" s="1437"/>
      <c r="MBJ104" s="1438"/>
      <c r="MBK104" s="1416"/>
      <c r="MBL104" s="1417"/>
      <c r="MBM104" s="1436"/>
      <c r="MBN104" s="1436"/>
      <c r="MBO104" s="1437"/>
      <c r="MBP104" s="1438"/>
      <c r="MBQ104" s="1416"/>
      <c r="MBR104" s="1417"/>
      <c r="MBS104" s="1436"/>
      <c r="MBT104" s="1436"/>
      <c r="MBU104" s="1437"/>
      <c r="MBV104" s="1438"/>
      <c r="MBW104" s="1416"/>
      <c r="MBX104" s="1417"/>
      <c r="MBY104" s="1436"/>
      <c r="MBZ104" s="1436"/>
      <c r="MCA104" s="1437"/>
      <c r="MCB104" s="1438"/>
      <c r="MCC104" s="1416"/>
      <c r="MCD104" s="1417"/>
      <c r="MCE104" s="1436"/>
      <c r="MCF104" s="1436"/>
      <c r="MCG104" s="1437"/>
      <c r="MCH104" s="1438"/>
      <c r="MCI104" s="1416"/>
      <c r="MCJ104" s="1417"/>
      <c r="MCK104" s="1436"/>
      <c r="MCL104" s="1436"/>
      <c r="MCM104" s="1437"/>
      <c r="MCN104" s="1438"/>
      <c r="MCO104" s="1416"/>
      <c r="MCP104" s="1417"/>
      <c r="MCQ104" s="1436"/>
      <c r="MCR104" s="1436"/>
      <c r="MCS104" s="1437"/>
      <c r="MCT104" s="1438"/>
      <c r="MCU104" s="1416"/>
      <c r="MCV104" s="1417"/>
      <c r="MCW104" s="1436"/>
      <c r="MCX104" s="1436"/>
      <c r="MCY104" s="1437"/>
      <c r="MCZ104" s="1438"/>
      <c r="MDA104" s="1416"/>
      <c r="MDB104" s="1417"/>
      <c r="MDC104" s="1436"/>
      <c r="MDD104" s="1436"/>
      <c r="MDE104" s="1437"/>
      <c r="MDF104" s="1438"/>
      <c r="MDG104" s="1416"/>
      <c r="MDH104" s="1417"/>
      <c r="MDI104" s="1436"/>
      <c r="MDJ104" s="1436"/>
      <c r="MDK104" s="1437"/>
      <c r="MDL104" s="1438"/>
      <c r="MDM104" s="1416"/>
      <c r="MDN104" s="1417"/>
      <c r="MDO104" s="1436"/>
      <c r="MDP104" s="1436"/>
      <c r="MDQ104" s="1437"/>
      <c r="MDR104" s="1438"/>
      <c r="MDS104" s="1416"/>
      <c r="MDT104" s="1417"/>
      <c r="MDU104" s="1436"/>
      <c r="MDV104" s="1436"/>
      <c r="MDW104" s="1437"/>
      <c r="MDX104" s="1438"/>
      <c r="MDY104" s="1416"/>
      <c r="MDZ104" s="1417"/>
      <c r="MEA104" s="1436"/>
      <c r="MEB104" s="1436"/>
      <c r="MEC104" s="1437"/>
      <c r="MED104" s="1438"/>
      <c r="MEE104" s="1416"/>
      <c r="MEF104" s="1417"/>
      <c r="MEG104" s="1436"/>
      <c r="MEH104" s="1436"/>
      <c r="MEI104" s="1437"/>
      <c r="MEJ104" s="1438"/>
      <c r="MEK104" s="1416"/>
      <c r="MEL104" s="1417"/>
      <c r="MEM104" s="1436"/>
      <c r="MEN104" s="1436"/>
      <c r="MEO104" s="1437"/>
      <c r="MEP104" s="1438"/>
      <c r="MEQ104" s="1416"/>
      <c r="MER104" s="1417"/>
      <c r="MES104" s="1436"/>
      <c r="MET104" s="1436"/>
      <c r="MEU104" s="1437"/>
      <c r="MEV104" s="1438"/>
      <c r="MEW104" s="1416"/>
      <c r="MEX104" s="1417"/>
      <c r="MEY104" s="1436"/>
      <c r="MEZ104" s="1436"/>
      <c r="MFA104" s="1437"/>
      <c r="MFB104" s="1438"/>
      <c r="MFC104" s="1416"/>
      <c r="MFD104" s="1417"/>
      <c r="MFE104" s="1436"/>
      <c r="MFF104" s="1436"/>
      <c r="MFG104" s="1437"/>
      <c r="MFH104" s="1438"/>
      <c r="MFI104" s="1416"/>
      <c r="MFJ104" s="1417"/>
      <c r="MFK104" s="1436"/>
      <c r="MFL104" s="1436"/>
      <c r="MFM104" s="1437"/>
      <c r="MFN104" s="1438"/>
      <c r="MFO104" s="1416"/>
      <c r="MFP104" s="1417"/>
      <c r="MFQ104" s="1436"/>
      <c r="MFR104" s="1436"/>
      <c r="MFS104" s="1437"/>
      <c r="MFT104" s="1438"/>
      <c r="MFU104" s="1416"/>
      <c r="MFV104" s="1417"/>
      <c r="MFW104" s="1436"/>
      <c r="MFX104" s="1436"/>
      <c r="MFY104" s="1437"/>
      <c r="MFZ104" s="1438"/>
      <c r="MGA104" s="1416"/>
      <c r="MGB104" s="1417"/>
      <c r="MGC104" s="1436"/>
      <c r="MGD104" s="1436"/>
      <c r="MGE104" s="1437"/>
      <c r="MGF104" s="1438"/>
      <c r="MGG104" s="1416"/>
      <c r="MGH104" s="1417"/>
      <c r="MGI104" s="1436"/>
      <c r="MGJ104" s="1436"/>
      <c r="MGK104" s="1437"/>
      <c r="MGL104" s="1438"/>
      <c r="MGM104" s="1416"/>
      <c r="MGN104" s="1417"/>
      <c r="MGO104" s="1436"/>
      <c r="MGP104" s="1436"/>
      <c r="MGQ104" s="1437"/>
      <c r="MGR104" s="1438"/>
      <c r="MGS104" s="1416"/>
      <c r="MGT104" s="1417"/>
      <c r="MGU104" s="1436"/>
      <c r="MGV104" s="1436"/>
      <c r="MGW104" s="1437"/>
      <c r="MGX104" s="1438"/>
      <c r="MGY104" s="1416"/>
      <c r="MGZ104" s="1417"/>
      <c r="MHA104" s="1436"/>
      <c r="MHB104" s="1436"/>
      <c r="MHC104" s="1437"/>
      <c r="MHD104" s="1438"/>
      <c r="MHE104" s="1416"/>
      <c r="MHF104" s="1417"/>
      <c r="MHG104" s="1436"/>
      <c r="MHH104" s="1436"/>
      <c r="MHI104" s="1437"/>
      <c r="MHJ104" s="1438"/>
      <c r="MHK104" s="1416"/>
      <c r="MHL104" s="1417"/>
      <c r="MHM104" s="1436"/>
      <c r="MHN104" s="1436"/>
      <c r="MHO104" s="1437"/>
      <c r="MHP104" s="1438"/>
      <c r="MHQ104" s="1416"/>
      <c r="MHR104" s="1417"/>
      <c r="MHS104" s="1436"/>
      <c r="MHT104" s="1436"/>
      <c r="MHU104" s="1437"/>
      <c r="MHV104" s="1438"/>
      <c r="MHW104" s="1416"/>
      <c r="MHX104" s="1417"/>
      <c r="MHY104" s="1436"/>
      <c r="MHZ104" s="1436"/>
      <c r="MIA104" s="1437"/>
      <c r="MIB104" s="1438"/>
      <c r="MIC104" s="1416"/>
      <c r="MID104" s="1417"/>
      <c r="MIE104" s="1436"/>
      <c r="MIF104" s="1436"/>
      <c r="MIG104" s="1437"/>
      <c r="MIH104" s="1438"/>
      <c r="MII104" s="1416"/>
      <c r="MIJ104" s="1417"/>
      <c r="MIK104" s="1436"/>
      <c r="MIL104" s="1436"/>
      <c r="MIM104" s="1437"/>
      <c r="MIN104" s="1438"/>
      <c r="MIO104" s="1416"/>
      <c r="MIP104" s="1417"/>
      <c r="MIQ104" s="1436"/>
      <c r="MIR104" s="1436"/>
      <c r="MIS104" s="1437"/>
      <c r="MIT104" s="1438"/>
      <c r="MIU104" s="1416"/>
      <c r="MIV104" s="1417"/>
      <c r="MIW104" s="1436"/>
      <c r="MIX104" s="1436"/>
      <c r="MIY104" s="1437"/>
      <c r="MIZ104" s="1438"/>
      <c r="MJA104" s="1416"/>
      <c r="MJB104" s="1417"/>
      <c r="MJC104" s="1436"/>
      <c r="MJD104" s="1436"/>
      <c r="MJE104" s="1437"/>
      <c r="MJF104" s="1438"/>
      <c r="MJG104" s="1416"/>
      <c r="MJH104" s="1417"/>
      <c r="MJI104" s="1436"/>
      <c r="MJJ104" s="1436"/>
      <c r="MJK104" s="1437"/>
      <c r="MJL104" s="1438"/>
      <c r="MJM104" s="1416"/>
      <c r="MJN104" s="1417"/>
      <c r="MJO104" s="1436"/>
      <c r="MJP104" s="1436"/>
      <c r="MJQ104" s="1437"/>
      <c r="MJR104" s="1438"/>
      <c r="MJS104" s="1416"/>
      <c r="MJT104" s="1417"/>
      <c r="MJU104" s="1436"/>
      <c r="MJV104" s="1436"/>
      <c r="MJW104" s="1437"/>
      <c r="MJX104" s="1438"/>
      <c r="MJY104" s="1416"/>
      <c r="MJZ104" s="1417"/>
      <c r="MKA104" s="1436"/>
      <c r="MKB104" s="1436"/>
      <c r="MKC104" s="1437"/>
      <c r="MKD104" s="1438"/>
      <c r="MKE104" s="1416"/>
      <c r="MKF104" s="1417"/>
      <c r="MKG104" s="1436"/>
      <c r="MKH104" s="1436"/>
      <c r="MKI104" s="1437"/>
      <c r="MKJ104" s="1438"/>
      <c r="MKK104" s="1416"/>
      <c r="MKL104" s="1417"/>
      <c r="MKM104" s="1436"/>
      <c r="MKN104" s="1436"/>
      <c r="MKO104" s="1437"/>
      <c r="MKP104" s="1438"/>
      <c r="MKQ104" s="1416"/>
      <c r="MKR104" s="1417"/>
      <c r="MKS104" s="1436"/>
      <c r="MKT104" s="1436"/>
      <c r="MKU104" s="1437"/>
      <c r="MKV104" s="1438"/>
      <c r="MKW104" s="1416"/>
      <c r="MKX104" s="1417"/>
      <c r="MKY104" s="1436"/>
      <c r="MKZ104" s="1436"/>
      <c r="MLA104" s="1437"/>
      <c r="MLB104" s="1438"/>
      <c r="MLC104" s="1416"/>
      <c r="MLD104" s="1417"/>
      <c r="MLE104" s="1436"/>
      <c r="MLF104" s="1436"/>
      <c r="MLG104" s="1437"/>
      <c r="MLH104" s="1438"/>
      <c r="MLI104" s="1416"/>
      <c r="MLJ104" s="1417"/>
      <c r="MLK104" s="1436"/>
      <c r="MLL104" s="1436"/>
      <c r="MLM104" s="1437"/>
      <c r="MLN104" s="1438"/>
      <c r="MLO104" s="1416"/>
      <c r="MLP104" s="1417"/>
      <c r="MLQ104" s="1436"/>
      <c r="MLR104" s="1436"/>
      <c r="MLS104" s="1437"/>
      <c r="MLT104" s="1438"/>
      <c r="MLU104" s="1416"/>
      <c r="MLV104" s="1417"/>
      <c r="MLW104" s="1436"/>
      <c r="MLX104" s="1436"/>
      <c r="MLY104" s="1437"/>
      <c r="MLZ104" s="1438"/>
      <c r="MMA104" s="1416"/>
      <c r="MMB104" s="1417"/>
      <c r="MMC104" s="1436"/>
      <c r="MMD104" s="1436"/>
      <c r="MME104" s="1437"/>
      <c r="MMF104" s="1438"/>
      <c r="MMG104" s="1416"/>
      <c r="MMH104" s="1417"/>
      <c r="MMI104" s="1436"/>
      <c r="MMJ104" s="1436"/>
      <c r="MMK104" s="1437"/>
      <c r="MML104" s="1438"/>
      <c r="MMM104" s="1416"/>
      <c r="MMN104" s="1417"/>
      <c r="MMO104" s="1436"/>
      <c r="MMP104" s="1436"/>
      <c r="MMQ104" s="1437"/>
      <c r="MMR104" s="1438"/>
      <c r="MMS104" s="1416"/>
      <c r="MMT104" s="1417"/>
      <c r="MMU104" s="1436"/>
      <c r="MMV104" s="1436"/>
      <c r="MMW104" s="1437"/>
      <c r="MMX104" s="1438"/>
      <c r="MMY104" s="1416"/>
      <c r="MMZ104" s="1417"/>
      <c r="MNA104" s="1436"/>
      <c r="MNB104" s="1436"/>
      <c r="MNC104" s="1437"/>
      <c r="MND104" s="1438"/>
      <c r="MNE104" s="1416"/>
      <c r="MNF104" s="1417"/>
      <c r="MNG104" s="1436"/>
      <c r="MNH104" s="1436"/>
      <c r="MNI104" s="1437"/>
      <c r="MNJ104" s="1438"/>
      <c r="MNK104" s="1416"/>
      <c r="MNL104" s="1417"/>
      <c r="MNM104" s="1436"/>
      <c r="MNN104" s="1436"/>
      <c r="MNO104" s="1437"/>
      <c r="MNP104" s="1438"/>
      <c r="MNQ104" s="1416"/>
      <c r="MNR104" s="1417"/>
      <c r="MNS104" s="1436"/>
      <c r="MNT104" s="1436"/>
      <c r="MNU104" s="1437"/>
      <c r="MNV104" s="1438"/>
      <c r="MNW104" s="1416"/>
      <c r="MNX104" s="1417"/>
      <c r="MNY104" s="1436"/>
      <c r="MNZ104" s="1436"/>
      <c r="MOA104" s="1437"/>
      <c r="MOB104" s="1438"/>
      <c r="MOC104" s="1416"/>
      <c r="MOD104" s="1417"/>
      <c r="MOE104" s="1436"/>
      <c r="MOF104" s="1436"/>
      <c r="MOG104" s="1437"/>
      <c r="MOH104" s="1438"/>
      <c r="MOI104" s="1416"/>
      <c r="MOJ104" s="1417"/>
      <c r="MOK104" s="1436"/>
      <c r="MOL104" s="1436"/>
      <c r="MOM104" s="1437"/>
      <c r="MON104" s="1438"/>
      <c r="MOO104" s="1416"/>
      <c r="MOP104" s="1417"/>
      <c r="MOQ104" s="1436"/>
      <c r="MOR104" s="1436"/>
      <c r="MOS104" s="1437"/>
      <c r="MOT104" s="1438"/>
      <c r="MOU104" s="1416"/>
      <c r="MOV104" s="1417"/>
      <c r="MOW104" s="1436"/>
      <c r="MOX104" s="1436"/>
      <c r="MOY104" s="1437"/>
      <c r="MOZ104" s="1438"/>
      <c r="MPA104" s="1416"/>
      <c r="MPB104" s="1417"/>
      <c r="MPC104" s="1436"/>
      <c r="MPD104" s="1436"/>
      <c r="MPE104" s="1437"/>
      <c r="MPF104" s="1438"/>
      <c r="MPG104" s="1416"/>
      <c r="MPH104" s="1417"/>
      <c r="MPI104" s="1436"/>
      <c r="MPJ104" s="1436"/>
      <c r="MPK104" s="1437"/>
      <c r="MPL104" s="1438"/>
      <c r="MPM104" s="1416"/>
      <c r="MPN104" s="1417"/>
      <c r="MPO104" s="1436"/>
      <c r="MPP104" s="1436"/>
      <c r="MPQ104" s="1437"/>
      <c r="MPR104" s="1438"/>
      <c r="MPS104" s="1416"/>
      <c r="MPT104" s="1417"/>
      <c r="MPU104" s="1436"/>
      <c r="MPV104" s="1436"/>
      <c r="MPW104" s="1437"/>
      <c r="MPX104" s="1438"/>
      <c r="MPY104" s="1416"/>
      <c r="MPZ104" s="1417"/>
      <c r="MQA104" s="1436"/>
      <c r="MQB104" s="1436"/>
      <c r="MQC104" s="1437"/>
      <c r="MQD104" s="1438"/>
      <c r="MQE104" s="1416"/>
      <c r="MQF104" s="1417"/>
      <c r="MQG104" s="1436"/>
      <c r="MQH104" s="1436"/>
      <c r="MQI104" s="1437"/>
      <c r="MQJ104" s="1438"/>
      <c r="MQK104" s="1416"/>
      <c r="MQL104" s="1417"/>
      <c r="MQM104" s="1436"/>
      <c r="MQN104" s="1436"/>
      <c r="MQO104" s="1437"/>
      <c r="MQP104" s="1438"/>
      <c r="MQQ104" s="1416"/>
      <c r="MQR104" s="1417"/>
      <c r="MQS104" s="1436"/>
      <c r="MQT104" s="1436"/>
      <c r="MQU104" s="1437"/>
      <c r="MQV104" s="1438"/>
      <c r="MQW104" s="1416"/>
      <c r="MQX104" s="1417"/>
      <c r="MQY104" s="1436"/>
      <c r="MQZ104" s="1436"/>
      <c r="MRA104" s="1437"/>
      <c r="MRB104" s="1438"/>
      <c r="MRC104" s="1416"/>
      <c r="MRD104" s="1417"/>
      <c r="MRE104" s="1436"/>
      <c r="MRF104" s="1436"/>
      <c r="MRG104" s="1437"/>
      <c r="MRH104" s="1438"/>
      <c r="MRI104" s="1416"/>
      <c r="MRJ104" s="1417"/>
      <c r="MRK104" s="1436"/>
      <c r="MRL104" s="1436"/>
      <c r="MRM104" s="1437"/>
      <c r="MRN104" s="1438"/>
      <c r="MRO104" s="1416"/>
      <c r="MRP104" s="1417"/>
      <c r="MRQ104" s="1436"/>
      <c r="MRR104" s="1436"/>
      <c r="MRS104" s="1437"/>
      <c r="MRT104" s="1438"/>
      <c r="MRU104" s="1416"/>
      <c r="MRV104" s="1417"/>
      <c r="MRW104" s="1436"/>
      <c r="MRX104" s="1436"/>
      <c r="MRY104" s="1437"/>
      <c r="MRZ104" s="1438"/>
      <c r="MSA104" s="1416"/>
      <c r="MSB104" s="1417"/>
      <c r="MSC104" s="1436"/>
      <c r="MSD104" s="1436"/>
      <c r="MSE104" s="1437"/>
      <c r="MSF104" s="1438"/>
      <c r="MSG104" s="1416"/>
      <c r="MSH104" s="1417"/>
      <c r="MSI104" s="1436"/>
      <c r="MSJ104" s="1436"/>
      <c r="MSK104" s="1437"/>
      <c r="MSL104" s="1438"/>
      <c r="MSM104" s="1416"/>
      <c r="MSN104" s="1417"/>
      <c r="MSO104" s="1436"/>
      <c r="MSP104" s="1436"/>
      <c r="MSQ104" s="1437"/>
      <c r="MSR104" s="1438"/>
      <c r="MSS104" s="1416"/>
      <c r="MST104" s="1417"/>
      <c r="MSU104" s="1436"/>
      <c r="MSV104" s="1436"/>
      <c r="MSW104" s="1437"/>
      <c r="MSX104" s="1438"/>
      <c r="MSY104" s="1416"/>
      <c r="MSZ104" s="1417"/>
      <c r="MTA104" s="1436"/>
      <c r="MTB104" s="1436"/>
      <c r="MTC104" s="1437"/>
      <c r="MTD104" s="1438"/>
      <c r="MTE104" s="1416"/>
      <c r="MTF104" s="1417"/>
      <c r="MTG104" s="1436"/>
      <c r="MTH104" s="1436"/>
      <c r="MTI104" s="1437"/>
      <c r="MTJ104" s="1438"/>
      <c r="MTK104" s="1416"/>
      <c r="MTL104" s="1417"/>
      <c r="MTM104" s="1436"/>
      <c r="MTN104" s="1436"/>
      <c r="MTO104" s="1437"/>
      <c r="MTP104" s="1438"/>
      <c r="MTQ104" s="1416"/>
      <c r="MTR104" s="1417"/>
      <c r="MTS104" s="1436"/>
      <c r="MTT104" s="1436"/>
      <c r="MTU104" s="1437"/>
      <c r="MTV104" s="1438"/>
      <c r="MTW104" s="1416"/>
      <c r="MTX104" s="1417"/>
      <c r="MTY104" s="1436"/>
      <c r="MTZ104" s="1436"/>
      <c r="MUA104" s="1437"/>
      <c r="MUB104" s="1438"/>
      <c r="MUC104" s="1416"/>
      <c r="MUD104" s="1417"/>
      <c r="MUE104" s="1436"/>
      <c r="MUF104" s="1436"/>
      <c r="MUG104" s="1437"/>
      <c r="MUH104" s="1438"/>
      <c r="MUI104" s="1416"/>
      <c r="MUJ104" s="1417"/>
      <c r="MUK104" s="1436"/>
      <c r="MUL104" s="1436"/>
      <c r="MUM104" s="1437"/>
      <c r="MUN104" s="1438"/>
      <c r="MUO104" s="1416"/>
      <c r="MUP104" s="1417"/>
      <c r="MUQ104" s="1436"/>
      <c r="MUR104" s="1436"/>
      <c r="MUS104" s="1437"/>
      <c r="MUT104" s="1438"/>
      <c r="MUU104" s="1416"/>
      <c r="MUV104" s="1417"/>
      <c r="MUW104" s="1436"/>
      <c r="MUX104" s="1436"/>
      <c r="MUY104" s="1437"/>
      <c r="MUZ104" s="1438"/>
      <c r="MVA104" s="1416"/>
      <c r="MVB104" s="1417"/>
      <c r="MVC104" s="1436"/>
      <c r="MVD104" s="1436"/>
      <c r="MVE104" s="1437"/>
      <c r="MVF104" s="1438"/>
      <c r="MVG104" s="1416"/>
      <c r="MVH104" s="1417"/>
      <c r="MVI104" s="1436"/>
      <c r="MVJ104" s="1436"/>
      <c r="MVK104" s="1437"/>
      <c r="MVL104" s="1438"/>
      <c r="MVM104" s="1416"/>
      <c r="MVN104" s="1417"/>
      <c r="MVO104" s="1436"/>
      <c r="MVP104" s="1436"/>
      <c r="MVQ104" s="1437"/>
      <c r="MVR104" s="1438"/>
      <c r="MVS104" s="1416"/>
      <c r="MVT104" s="1417"/>
      <c r="MVU104" s="1436"/>
      <c r="MVV104" s="1436"/>
      <c r="MVW104" s="1437"/>
      <c r="MVX104" s="1438"/>
      <c r="MVY104" s="1416"/>
      <c r="MVZ104" s="1417"/>
      <c r="MWA104" s="1436"/>
      <c r="MWB104" s="1436"/>
      <c r="MWC104" s="1437"/>
      <c r="MWD104" s="1438"/>
      <c r="MWE104" s="1416"/>
      <c r="MWF104" s="1417"/>
      <c r="MWG104" s="1436"/>
      <c r="MWH104" s="1436"/>
      <c r="MWI104" s="1437"/>
      <c r="MWJ104" s="1438"/>
      <c r="MWK104" s="1416"/>
      <c r="MWL104" s="1417"/>
      <c r="MWM104" s="1436"/>
      <c r="MWN104" s="1436"/>
      <c r="MWO104" s="1437"/>
      <c r="MWP104" s="1438"/>
      <c r="MWQ104" s="1416"/>
      <c r="MWR104" s="1417"/>
      <c r="MWS104" s="1436"/>
      <c r="MWT104" s="1436"/>
      <c r="MWU104" s="1437"/>
      <c r="MWV104" s="1438"/>
      <c r="MWW104" s="1416"/>
      <c r="MWX104" s="1417"/>
      <c r="MWY104" s="1436"/>
      <c r="MWZ104" s="1436"/>
      <c r="MXA104" s="1437"/>
      <c r="MXB104" s="1438"/>
      <c r="MXC104" s="1416"/>
      <c r="MXD104" s="1417"/>
      <c r="MXE104" s="1436"/>
      <c r="MXF104" s="1436"/>
      <c r="MXG104" s="1437"/>
      <c r="MXH104" s="1438"/>
      <c r="MXI104" s="1416"/>
      <c r="MXJ104" s="1417"/>
      <c r="MXK104" s="1436"/>
      <c r="MXL104" s="1436"/>
      <c r="MXM104" s="1437"/>
      <c r="MXN104" s="1438"/>
      <c r="MXO104" s="1416"/>
      <c r="MXP104" s="1417"/>
      <c r="MXQ104" s="1436"/>
      <c r="MXR104" s="1436"/>
      <c r="MXS104" s="1437"/>
      <c r="MXT104" s="1438"/>
      <c r="MXU104" s="1416"/>
      <c r="MXV104" s="1417"/>
      <c r="MXW104" s="1436"/>
      <c r="MXX104" s="1436"/>
      <c r="MXY104" s="1437"/>
      <c r="MXZ104" s="1438"/>
      <c r="MYA104" s="1416"/>
      <c r="MYB104" s="1417"/>
      <c r="MYC104" s="1436"/>
      <c r="MYD104" s="1436"/>
      <c r="MYE104" s="1437"/>
      <c r="MYF104" s="1438"/>
      <c r="MYG104" s="1416"/>
      <c r="MYH104" s="1417"/>
      <c r="MYI104" s="1436"/>
      <c r="MYJ104" s="1436"/>
      <c r="MYK104" s="1437"/>
      <c r="MYL104" s="1438"/>
      <c r="MYM104" s="1416"/>
      <c r="MYN104" s="1417"/>
      <c r="MYO104" s="1436"/>
      <c r="MYP104" s="1436"/>
      <c r="MYQ104" s="1437"/>
      <c r="MYR104" s="1438"/>
      <c r="MYS104" s="1416"/>
      <c r="MYT104" s="1417"/>
      <c r="MYU104" s="1436"/>
      <c r="MYV104" s="1436"/>
      <c r="MYW104" s="1437"/>
      <c r="MYX104" s="1438"/>
      <c r="MYY104" s="1416"/>
      <c r="MYZ104" s="1417"/>
      <c r="MZA104" s="1436"/>
      <c r="MZB104" s="1436"/>
      <c r="MZC104" s="1437"/>
      <c r="MZD104" s="1438"/>
      <c r="MZE104" s="1416"/>
      <c r="MZF104" s="1417"/>
      <c r="MZG104" s="1436"/>
      <c r="MZH104" s="1436"/>
      <c r="MZI104" s="1437"/>
      <c r="MZJ104" s="1438"/>
      <c r="MZK104" s="1416"/>
      <c r="MZL104" s="1417"/>
      <c r="MZM104" s="1436"/>
      <c r="MZN104" s="1436"/>
      <c r="MZO104" s="1437"/>
      <c r="MZP104" s="1438"/>
      <c r="MZQ104" s="1416"/>
      <c r="MZR104" s="1417"/>
      <c r="MZS104" s="1436"/>
      <c r="MZT104" s="1436"/>
      <c r="MZU104" s="1437"/>
      <c r="MZV104" s="1438"/>
      <c r="MZW104" s="1416"/>
      <c r="MZX104" s="1417"/>
      <c r="MZY104" s="1436"/>
      <c r="MZZ104" s="1436"/>
      <c r="NAA104" s="1437"/>
      <c r="NAB104" s="1438"/>
      <c r="NAC104" s="1416"/>
      <c r="NAD104" s="1417"/>
      <c r="NAE104" s="1436"/>
      <c r="NAF104" s="1436"/>
      <c r="NAG104" s="1437"/>
      <c r="NAH104" s="1438"/>
      <c r="NAI104" s="1416"/>
      <c r="NAJ104" s="1417"/>
      <c r="NAK104" s="1436"/>
      <c r="NAL104" s="1436"/>
      <c r="NAM104" s="1437"/>
      <c r="NAN104" s="1438"/>
      <c r="NAO104" s="1416"/>
      <c r="NAP104" s="1417"/>
      <c r="NAQ104" s="1436"/>
      <c r="NAR104" s="1436"/>
      <c r="NAS104" s="1437"/>
      <c r="NAT104" s="1438"/>
      <c r="NAU104" s="1416"/>
      <c r="NAV104" s="1417"/>
      <c r="NAW104" s="1436"/>
      <c r="NAX104" s="1436"/>
      <c r="NAY104" s="1437"/>
      <c r="NAZ104" s="1438"/>
      <c r="NBA104" s="1416"/>
      <c r="NBB104" s="1417"/>
      <c r="NBC104" s="1436"/>
      <c r="NBD104" s="1436"/>
      <c r="NBE104" s="1437"/>
      <c r="NBF104" s="1438"/>
      <c r="NBG104" s="1416"/>
      <c r="NBH104" s="1417"/>
      <c r="NBI104" s="1436"/>
      <c r="NBJ104" s="1436"/>
      <c r="NBK104" s="1437"/>
      <c r="NBL104" s="1438"/>
      <c r="NBM104" s="1416"/>
      <c r="NBN104" s="1417"/>
      <c r="NBO104" s="1436"/>
      <c r="NBP104" s="1436"/>
      <c r="NBQ104" s="1437"/>
      <c r="NBR104" s="1438"/>
      <c r="NBS104" s="1416"/>
      <c r="NBT104" s="1417"/>
      <c r="NBU104" s="1436"/>
      <c r="NBV104" s="1436"/>
      <c r="NBW104" s="1437"/>
      <c r="NBX104" s="1438"/>
      <c r="NBY104" s="1416"/>
      <c r="NBZ104" s="1417"/>
      <c r="NCA104" s="1436"/>
      <c r="NCB104" s="1436"/>
      <c r="NCC104" s="1437"/>
      <c r="NCD104" s="1438"/>
      <c r="NCE104" s="1416"/>
      <c r="NCF104" s="1417"/>
      <c r="NCG104" s="1436"/>
      <c r="NCH104" s="1436"/>
      <c r="NCI104" s="1437"/>
      <c r="NCJ104" s="1438"/>
      <c r="NCK104" s="1416"/>
      <c r="NCL104" s="1417"/>
      <c r="NCM104" s="1436"/>
      <c r="NCN104" s="1436"/>
      <c r="NCO104" s="1437"/>
      <c r="NCP104" s="1438"/>
      <c r="NCQ104" s="1416"/>
      <c r="NCR104" s="1417"/>
      <c r="NCS104" s="1436"/>
      <c r="NCT104" s="1436"/>
      <c r="NCU104" s="1437"/>
      <c r="NCV104" s="1438"/>
      <c r="NCW104" s="1416"/>
      <c r="NCX104" s="1417"/>
      <c r="NCY104" s="1436"/>
      <c r="NCZ104" s="1436"/>
      <c r="NDA104" s="1437"/>
      <c r="NDB104" s="1438"/>
      <c r="NDC104" s="1416"/>
      <c r="NDD104" s="1417"/>
      <c r="NDE104" s="1436"/>
      <c r="NDF104" s="1436"/>
      <c r="NDG104" s="1437"/>
      <c r="NDH104" s="1438"/>
      <c r="NDI104" s="1416"/>
      <c r="NDJ104" s="1417"/>
      <c r="NDK104" s="1436"/>
      <c r="NDL104" s="1436"/>
      <c r="NDM104" s="1437"/>
      <c r="NDN104" s="1438"/>
      <c r="NDO104" s="1416"/>
      <c r="NDP104" s="1417"/>
      <c r="NDQ104" s="1436"/>
      <c r="NDR104" s="1436"/>
      <c r="NDS104" s="1437"/>
      <c r="NDT104" s="1438"/>
      <c r="NDU104" s="1416"/>
      <c r="NDV104" s="1417"/>
      <c r="NDW104" s="1436"/>
      <c r="NDX104" s="1436"/>
      <c r="NDY104" s="1437"/>
      <c r="NDZ104" s="1438"/>
      <c r="NEA104" s="1416"/>
      <c r="NEB104" s="1417"/>
      <c r="NEC104" s="1436"/>
      <c r="NED104" s="1436"/>
      <c r="NEE104" s="1437"/>
      <c r="NEF104" s="1438"/>
      <c r="NEG104" s="1416"/>
      <c r="NEH104" s="1417"/>
      <c r="NEI104" s="1436"/>
      <c r="NEJ104" s="1436"/>
      <c r="NEK104" s="1437"/>
      <c r="NEL104" s="1438"/>
      <c r="NEM104" s="1416"/>
      <c r="NEN104" s="1417"/>
      <c r="NEO104" s="1436"/>
      <c r="NEP104" s="1436"/>
      <c r="NEQ104" s="1437"/>
      <c r="NER104" s="1438"/>
      <c r="NES104" s="1416"/>
      <c r="NET104" s="1417"/>
      <c r="NEU104" s="1436"/>
      <c r="NEV104" s="1436"/>
      <c r="NEW104" s="1437"/>
      <c r="NEX104" s="1438"/>
      <c r="NEY104" s="1416"/>
      <c r="NEZ104" s="1417"/>
      <c r="NFA104" s="1436"/>
      <c r="NFB104" s="1436"/>
      <c r="NFC104" s="1437"/>
      <c r="NFD104" s="1438"/>
      <c r="NFE104" s="1416"/>
      <c r="NFF104" s="1417"/>
      <c r="NFG104" s="1436"/>
      <c r="NFH104" s="1436"/>
      <c r="NFI104" s="1437"/>
      <c r="NFJ104" s="1438"/>
      <c r="NFK104" s="1416"/>
      <c r="NFL104" s="1417"/>
      <c r="NFM104" s="1436"/>
      <c r="NFN104" s="1436"/>
      <c r="NFO104" s="1437"/>
      <c r="NFP104" s="1438"/>
      <c r="NFQ104" s="1416"/>
      <c r="NFR104" s="1417"/>
      <c r="NFS104" s="1436"/>
      <c r="NFT104" s="1436"/>
      <c r="NFU104" s="1437"/>
      <c r="NFV104" s="1438"/>
      <c r="NFW104" s="1416"/>
      <c r="NFX104" s="1417"/>
      <c r="NFY104" s="1436"/>
      <c r="NFZ104" s="1436"/>
      <c r="NGA104" s="1437"/>
      <c r="NGB104" s="1438"/>
      <c r="NGC104" s="1416"/>
      <c r="NGD104" s="1417"/>
      <c r="NGE104" s="1436"/>
      <c r="NGF104" s="1436"/>
      <c r="NGG104" s="1437"/>
      <c r="NGH104" s="1438"/>
      <c r="NGI104" s="1416"/>
      <c r="NGJ104" s="1417"/>
      <c r="NGK104" s="1436"/>
      <c r="NGL104" s="1436"/>
      <c r="NGM104" s="1437"/>
      <c r="NGN104" s="1438"/>
      <c r="NGO104" s="1416"/>
      <c r="NGP104" s="1417"/>
      <c r="NGQ104" s="1436"/>
      <c r="NGR104" s="1436"/>
      <c r="NGS104" s="1437"/>
      <c r="NGT104" s="1438"/>
      <c r="NGU104" s="1416"/>
      <c r="NGV104" s="1417"/>
      <c r="NGW104" s="1436"/>
      <c r="NGX104" s="1436"/>
      <c r="NGY104" s="1437"/>
      <c r="NGZ104" s="1438"/>
      <c r="NHA104" s="1416"/>
      <c r="NHB104" s="1417"/>
      <c r="NHC104" s="1436"/>
      <c r="NHD104" s="1436"/>
      <c r="NHE104" s="1437"/>
      <c r="NHF104" s="1438"/>
      <c r="NHG104" s="1416"/>
      <c r="NHH104" s="1417"/>
      <c r="NHI104" s="1436"/>
      <c r="NHJ104" s="1436"/>
      <c r="NHK104" s="1437"/>
      <c r="NHL104" s="1438"/>
      <c r="NHM104" s="1416"/>
      <c r="NHN104" s="1417"/>
      <c r="NHO104" s="1436"/>
      <c r="NHP104" s="1436"/>
      <c r="NHQ104" s="1437"/>
      <c r="NHR104" s="1438"/>
      <c r="NHS104" s="1416"/>
      <c r="NHT104" s="1417"/>
      <c r="NHU104" s="1436"/>
      <c r="NHV104" s="1436"/>
      <c r="NHW104" s="1437"/>
      <c r="NHX104" s="1438"/>
      <c r="NHY104" s="1416"/>
      <c r="NHZ104" s="1417"/>
      <c r="NIA104" s="1436"/>
      <c r="NIB104" s="1436"/>
      <c r="NIC104" s="1437"/>
      <c r="NID104" s="1438"/>
      <c r="NIE104" s="1416"/>
      <c r="NIF104" s="1417"/>
      <c r="NIG104" s="1436"/>
      <c r="NIH104" s="1436"/>
      <c r="NII104" s="1437"/>
      <c r="NIJ104" s="1438"/>
      <c r="NIK104" s="1416"/>
      <c r="NIL104" s="1417"/>
      <c r="NIM104" s="1436"/>
      <c r="NIN104" s="1436"/>
      <c r="NIO104" s="1437"/>
      <c r="NIP104" s="1438"/>
      <c r="NIQ104" s="1416"/>
      <c r="NIR104" s="1417"/>
      <c r="NIS104" s="1436"/>
      <c r="NIT104" s="1436"/>
      <c r="NIU104" s="1437"/>
      <c r="NIV104" s="1438"/>
      <c r="NIW104" s="1416"/>
      <c r="NIX104" s="1417"/>
      <c r="NIY104" s="1436"/>
      <c r="NIZ104" s="1436"/>
      <c r="NJA104" s="1437"/>
      <c r="NJB104" s="1438"/>
      <c r="NJC104" s="1416"/>
      <c r="NJD104" s="1417"/>
      <c r="NJE104" s="1436"/>
      <c r="NJF104" s="1436"/>
      <c r="NJG104" s="1437"/>
      <c r="NJH104" s="1438"/>
      <c r="NJI104" s="1416"/>
      <c r="NJJ104" s="1417"/>
      <c r="NJK104" s="1436"/>
      <c r="NJL104" s="1436"/>
      <c r="NJM104" s="1437"/>
      <c r="NJN104" s="1438"/>
      <c r="NJO104" s="1416"/>
      <c r="NJP104" s="1417"/>
      <c r="NJQ104" s="1436"/>
      <c r="NJR104" s="1436"/>
      <c r="NJS104" s="1437"/>
      <c r="NJT104" s="1438"/>
      <c r="NJU104" s="1416"/>
      <c r="NJV104" s="1417"/>
      <c r="NJW104" s="1436"/>
      <c r="NJX104" s="1436"/>
      <c r="NJY104" s="1437"/>
      <c r="NJZ104" s="1438"/>
      <c r="NKA104" s="1416"/>
      <c r="NKB104" s="1417"/>
      <c r="NKC104" s="1436"/>
      <c r="NKD104" s="1436"/>
      <c r="NKE104" s="1437"/>
      <c r="NKF104" s="1438"/>
      <c r="NKG104" s="1416"/>
      <c r="NKH104" s="1417"/>
      <c r="NKI104" s="1436"/>
      <c r="NKJ104" s="1436"/>
      <c r="NKK104" s="1437"/>
      <c r="NKL104" s="1438"/>
      <c r="NKM104" s="1416"/>
      <c r="NKN104" s="1417"/>
      <c r="NKO104" s="1436"/>
      <c r="NKP104" s="1436"/>
      <c r="NKQ104" s="1437"/>
      <c r="NKR104" s="1438"/>
      <c r="NKS104" s="1416"/>
      <c r="NKT104" s="1417"/>
      <c r="NKU104" s="1436"/>
      <c r="NKV104" s="1436"/>
      <c r="NKW104" s="1437"/>
      <c r="NKX104" s="1438"/>
      <c r="NKY104" s="1416"/>
      <c r="NKZ104" s="1417"/>
      <c r="NLA104" s="1436"/>
      <c r="NLB104" s="1436"/>
      <c r="NLC104" s="1437"/>
      <c r="NLD104" s="1438"/>
      <c r="NLE104" s="1416"/>
      <c r="NLF104" s="1417"/>
      <c r="NLG104" s="1436"/>
      <c r="NLH104" s="1436"/>
      <c r="NLI104" s="1437"/>
      <c r="NLJ104" s="1438"/>
      <c r="NLK104" s="1416"/>
      <c r="NLL104" s="1417"/>
      <c r="NLM104" s="1436"/>
      <c r="NLN104" s="1436"/>
      <c r="NLO104" s="1437"/>
      <c r="NLP104" s="1438"/>
      <c r="NLQ104" s="1416"/>
      <c r="NLR104" s="1417"/>
      <c r="NLS104" s="1436"/>
      <c r="NLT104" s="1436"/>
      <c r="NLU104" s="1437"/>
      <c r="NLV104" s="1438"/>
      <c r="NLW104" s="1416"/>
      <c r="NLX104" s="1417"/>
      <c r="NLY104" s="1436"/>
      <c r="NLZ104" s="1436"/>
      <c r="NMA104" s="1437"/>
      <c r="NMB104" s="1438"/>
      <c r="NMC104" s="1416"/>
      <c r="NMD104" s="1417"/>
      <c r="NME104" s="1436"/>
      <c r="NMF104" s="1436"/>
      <c r="NMG104" s="1437"/>
      <c r="NMH104" s="1438"/>
      <c r="NMI104" s="1416"/>
      <c r="NMJ104" s="1417"/>
      <c r="NMK104" s="1436"/>
      <c r="NML104" s="1436"/>
      <c r="NMM104" s="1437"/>
      <c r="NMN104" s="1438"/>
      <c r="NMO104" s="1416"/>
      <c r="NMP104" s="1417"/>
      <c r="NMQ104" s="1436"/>
      <c r="NMR104" s="1436"/>
      <c r="NMS104" s="1437"/>
      <c r="NMT104" s="1438"/>
      <c r="NMU104" s="1416"/>
      <c r="NMV104" s="1417"/>
      <c r="NMW104" s="1436"/>
      <c r="NMX104" s="1436"/>
      <c r="NMY104" s="1437"/>
      <c r="NMZ104" s="1438"/>
      <c r="NNA104" s="1416"/>
      <c r="NNB104" s="1417"/>
      <c r="NNC104" s="1436"/>
      <c r="NND104" s="1436"/>
      <c r="NNE104" s="1437"/>
      <c r="NNF104" s="1438"/>
      <c r="NNG104" s="1416"/>
      <c r="NNH104" s="1417"/>
      <c r="NNI104" s="1436"/>
      <c r="NNJ104" s="1436"/>
      <c r="NNK104" s="1437"/>
      <c r="NNL104" s="1438"/>
      <c r="NNM104" s="1416"/>
      <c r="NNN104" s="1417"/>
      <c r="NNO104" s="1436"/>
      <c r="NNP104" s="1436"/>
      <c r="NNQ104" s="1437"/>
      <c r="NNR104" s="1438"/>
      <c r="NNS104" s="1416"/>
      <c r="NNT104" s="1417"/>
      <c r="NNU104" s="1436"/>
      <c r="NNV104" s="1436"/>
      <c r="NNW104" s="1437"/>
      <c r="NNX104" s="1438"/>
      <c r="NNY104" s="1416"/>
      <c r="NNZ104" s="1417"/>
      <c r="NOA104" s="1436"/>
      <c r="NOB104" s="1436"/>
      <c r="NOC104" s="1437"/>
      <c r="NOD104" s="1438"/>
      <c r="NOE104" s="1416"/>
      <c r="NOF104" s="1417"/>
      <c r="NOG104" s="1436"/>
      <c r="NOH104" s="1436"/>
      <c r="NOI104" s="1437"/>
      <c r="NOJ104" s="1438"/>
      <c r="NOK104" s="1416"/>
      <c r="NOL104" s="1417"/>
      <c r="NOM104" s="1436"/>
      <c r="NON104" s="1436"/>
      <c r="NOO104" s="1437"/>
      <c r="NOP104" s="1438"/>
      <c r="NOQ104" s="1416"/>
      <c r="NOR104" s="1417"/>
      <c r="NOS104" s="1436"/>
      <c r="NOT104" s="1436"/>
      <c r="NOU104" s="1437"/>
      <c r="NOV104" s="1438"/>
      <c r="NOW104" s="1416"/>
      <c r="NOX104" s="1417"/>
      <c r="NOY104" s="1436"/>
      <c r="NOZ104" s="1436"/>
      <c r="NPA104" s="1437"/>
      <c r="NPB104" s="1438"/>
      <c r="NPC104" s="1416"/>
      <c r="NPD104" s="1417"/>
      <c r="NPE104" s="1436"/>
      <c r="NPF104" s="1436"/>
      <c r="NPG104" s="1437"/>
      <c r="NPH104" s="1438"/>
      <c r="NPI104" s="1416"/>
      <c r="NPJ104" s="1417"/>
      <c r="NPK104" s="1436"/>
      <c r="NPL104" s="1436"/>
      <c r="NPM104" s="1437"/>
      <c r="NPN104" s="1438"/>
      <c r="NPO104" s="1416"/>
      <c r="NPP104" s="1417"/>
      <c r="NPQ104" s="1436"/>
      <c r="NPR104" s="1436"/>
      <c r="NPS104" s="1437"/>
      <c r="NPT104" s="1438"/>
      <c r="NPU104" s="1416"/>
      <c r="NPV104" s="1417"/>
      <c r="NPW104" s="1436"/>
      <c r="NPX104" s="1436"/>
      <c r="NPY104" s="1437"/>
      <c r="NPZ104" s="1438"/>
      <c r="NQA104" s="1416"/>
      <c r="NQB104" s="1417"/>
      <c r="NQC104" s="1436"/>
      <c r="NQD104" s="1436"/>
      <c r="NQE104" s="1437"/>
      <c r="NQF104" s="1438"/>
      <c r="NQG104" s="1416"/>
      <c r="NQH104" s="1417"/>
      <c r="NQI104" s="1436"/>
      <c r="NQJ104" s="1436"/>
      <c r="NQK104" s="1437"/>
      <c r="NQL104" s="1438"/>
      <c r="NQM104" s="1416"/>
      <c r="NQN104" s="1417"/>
      <c r="NQO104" s="1436"/>
      <c r="NQP104" s="1436"/>
      <c r="NQQ104" s="1437"/>
      <c r="NQR104" s="1438"/>
      <c r="NQS104" s="1416"/>
      <c r="NQT104" s="1417"/>
      <c r="NQU104" s="1436"/>
      <c r="NQV104" s="1436"/>
      <c r="NQW104" s="1437"/>
      <c r="NQX104" s="1438"/>
      <c r="NQY104" s="1416"/>
      <c r="NQZ104" s="1417"/>
      <c r="NRA104" s="1436"/>
      <c r="NRB104" s="1436"/>
      <c r="NRC104" s="1437"/>
      <c r="NRD104" s="1438"/>
      <c r="NRE104" s="1416"/>
      <c r="NRF104" s="1417"/>
      <c r="NRG104" s="1436"/>
      <c r="NRH104" s="1436"/>
      <c r="NRI104" s="1437"/>
      <c r="NRJ104" s="1438"/>
      <c r="NRK104" s="1416"/>
      <c r="NRL104" s="1417"/>
      <c r="NRM104" s="1436"/>
      <c r="NRN104" s="1436"/>
      <c r="NRO104" s="1437"/>
      <c r="NRP104" s="1438"/>
      <c r="NRQ104" s="1416"/>
      <c r="NRR104" s="1417"/>
      <c r="NRS104" s="1436"/>
      <c r="NRT104" s="1436"/>
      <c r="NRU104" s="1437"/>
      <c r="NRV104" s="1438"/>
      <c r="NRW104" s="1416"/>
      <c r="NRX104" s="1417"/>
      <c r="NRY104" s="1436"/>
      <c r="NRZ104" s="1436"/>
      <c r="NSA104" s="1437"/>
      <c r="NSB104" s="1438"/>
      <c r="NSC104" s="1416"/>
      <c r="NSD104" s="1417"/>
      <c r="NSE104" s="1436"/>
      <c r="NSF104" s="1436"/>
      <c r="NSG104" s="1437"/>
      <c r="NSH104" s="1438"/>
      <c r="NSI104" s="1416"/>
      <c r="NSJ104" s="1417"/>
      <c r="NSK104" s="1436"/>
      <c r="NSL104" s="1436"/>
      <c r="NSM104" s="1437"/>
      <c r="NSN104" s="1438"/>
      <c r="NSO104" s="1416"/>
      <c r="NSP104" s="1417"/>
      <c r="NSQ104" s="1436"/>
      <c r="NSR104" s="1436"/>
      <c r="NSS104" s="1437"/>
      <c r="NST104" s="1438"/>
      <c r="NSU104" s="1416"/>
      <c r="NSV104" s="1417"/>
      <c r="NSW104" s="1436"/>
      <c r="NSX104" s="1436"/>
      <c r="NSY104" s="1437"/>
      <c r="NSZ104" s="1438"/>
      <c r="NTA104" s="1416"/>
      <c r="NTB104" s="1417"/>
      <c r="NTC104" s="1436"/>
      <c r="NTD104" s="1436"/>
      <c r="NTE104" s="1437"/>
      <c r="NTF104" s="1438"/>
      <c r="NTG104" s="1416"/>
      <c r="NTH104" s="1417"/>
      <c r="NTI104" s="1436"/>
      <c r="NTJ104" s="1436"/>
      <c r="NTK104" s="1437"/>
      <c r="NTL104" s="1438"/>
      <c r="NTM104" s="1416"/>
      <c r="NTN104" s="1417"/>
      <c r="NTO104" s="1436"/>
      <c r="NTP104" s="1436"/>
      <c r="NTQ104" s="1437"/>
      <c r="NTR104" s="1438"/>
      <c r="NTS104" s="1416"/>
      <c r="NTT104" s="1417"/>
      <c r="NTU104" s="1436"/>
      <c r="NTV104" s="1436"/>
      <c r="NTW104" s="1437"/>
      <c r="NTX104" s="1438"/>
      <c r="NTY104" s="1416"/>
      <c r="NTZ104" s="1417"/>
      <c r="NUA104" s="1436"/>
      <c r="NUB104" s="1436"/>
      <c r="NUC104" s="1437"/>
      <c r="NUD104" s="1438"/>
      <c r="NUE104" s="1416"/>
      <c r="NUF104" s="1417"/>
      <c r="NUG104" s="1436"/>
      <c r="NUH104" s="1436"/>
      <c r="NUI104" s="1437"/>
      <c r="NUJ104" s="1438"/>
      <c r="NUK104" s="1416"/>
      <c r="NUL104" s="1417"/>
      <c r="NUM104" s="1436"/>
      <c r="NUN104" s="1436"/>
      <c r="NUO104" s="1437"/>
      <c r="NUP104" s="1438"/>
      <c r="NUQ104" s="1416"/>
      <c r="NUR104" s="1417"/>
      <c r="NUS104" s="1436"/>
      <c r="NUT104" s="1436"/>
      <c r="NUU104" s="1437"/>
      <c r="NUV104" s="1438"/>
      <c r="NUW104" s="1416"/>
      <c r="NUX104" s="1417"/>
      <c r="NUY104" s="1436"/>
      <c r="NUZ104" s="1436"/>
      <c r="NVA104" s="1437"/>
      <c r="NVB104" s="1438"/>
      <c r="NVC104" s="1416"/>
      <c r="NVD104" s="1417"/>
      <c r="NVE104" s="1436"/>
      <c r="NVF104" s="1436"/>
      <c r="NVG104" s="1437"/>
      <c r="NVH104" s="1438"/>
      <c r="NVI104" s="1416"/>
      <c r="NVJ104" s="1417"/>
      <c r="NVK104" s="1436"/>
      <c r="NVL104" s="1436"/>
      <c r="NVM104" s="1437"/>
      <c r="NVN104" s="1438"/>
      <c r="NVO104" s="1416"/>
      <c r="NVP104" s="1417"/>
      <c r="NVQ104" s="1436"/>
      <c r="NVR104" s="1436"/>
      <c r="NVS104" s="1437"/>
      <c r="NVT104" s="1438"/>
      <c r="NVU104" s="1416"/>
      <c r="NVV104" s="1417"/>
      <c r="NVW104" s="1436"/>
      <c r="NVX104" s="1436"/>
      <c r="NVY104" s="1437"/>
      <c r="NVZ104" s="1438"/>
      <c r="NWA104" s="1416"/>
      <c r="NWB104" s="1417"/>
      <c r="NWC104" s="1436"/>
      <c r="NWD104" s="1436"/>
      <c r="NWE104" s="1437"/>
      <c r="NWF104" s="1438"/>
      <c r="NWG104" s="1416"/>
      <c r="NWH104" s="1417"/>
      <c r="NWI104" s="1436"/>
      <c r="NWJ104" s="1436"/>
      <c r="NWK104" s="1437"/>
      <c r="NWL104" s="1438"/>
      <c r="NWM104" s="1416"/>
      <c r="NWN104" s="1417"/>
      <c r="NWO104" s="1436"/>
      <c r="NWP104" s="1436"/>
      <c r="NWQ104" s="1437"/>
      <c r="NWR104" s="1438"/>
      <c r="NWS104" s="1416"/>
      <c r="NWT104" s="1417"/>
      <c r="NWU104" s="1436"/>
      <c r="NWV104" s="1436"/>
      <c r="NWW104" s="1437"/>
      <c r="NWX104" s="1438"/>
      <c r="NWY104" s="1416"/>
      <c r="NWZ104" s="1417"/>
      <c r="NXA104" s="1436"/>
      <c r="NXB104" s="1436"/>
      <c r="NXC104" s="1437"/>
      <c r="NXD104" s="1438"/>
      <c r="NXE104" s="1416"/>
      <c r="NXF104" s="1417"/>
      <c r="NXG104" s="1436"/>
      <c r="NXH104" s="1436"/>
      <c r="NXI104" s="1437"/>
      <c r="NXJ104" s="1438"/>
      <c r="NXK104" s="1416"/>
      <c r="NXL104" s="1417"/>
      <c r="NXM104" s="1436"/>
      <c r="NXN104" s="1436"/>
      <c r="NXO104" s="1437"/>
      <c r="NXP104" s="1438"/>
      <c r="NXQ104" s="1416"/>
      <c r="NXR104" s="1417"/>
      <c r="NXS104" s="1436"/>
      <c r="NXT104" s="1436"/>
      <c r="NXU104" s="1437"/>
      <c r="NXV104" s="1438"/>
      <c r="NXW104" s="1416"/>
      <c r="NXX104" s="1417"/>
      <c r="NXY104" s="1436"/>
      <c r="NXZ104" s="1436"/>
      <c r="NYA104" s="1437"/>
      <c r="NYB104" s="1438"/>
      <c r="NYC104" s="1416"/>
      <c r="NYD104" s="1417"/>
      <c r="NYE104" s="1436"/>
      <c r="NYF104" s="1436"/>
      <c r="NYG104" s="1437"/>
      <c r="NYH104" s="1438"/>
      <c r="NYI104" s="1416"/>
      <c r="NYJ104" s="1417"/>
      <c r="NYK104" s="1436"/>
      <c r="NYL104" s="1436"/>
      <c r="NYM104" s="1437"/>
      <c r="NYN104" s="1438"/>
      <c r="NYO104" s="1416"/>
      <c r="NYP104" s="1417"/>
      <c r="NYQ104" s="1436"/>
      <c r="NYR104" s="1436"/>
      <c r="NYS104" s="1437"/>
      <c r="NYT104" s="1438"/>
      <c r="NYU104" s="1416"/>
      <c r="NYV104" s="1417"/>
      <c r="NYW104" s="1436"/>
      <c r="NYX104" s="1436"/>
      <c r="NYY104" s="1437"/>
      <c r="NYZ104" s="1438"/>
      <c r="NZA104" s="1416"/>
      <c r="NZB104" s="1417"/>
      <c r="NZC104" s="1436"/>
      <c r="NZD104" s="1436"/>
      <c r="NZE104" s="1437"/>
      <c r="NZF104" s="1438"/>
      <c r="NZG104" s="1416"/>
      <c r="NZH104" s="1417"/>
      <c r="NZI104" s="1436"/>
      <c r="NZJ104" s="1436"/>
      <c r="NZK104" s="1437"/>
      <c r="NZL104" s="1438"/>
      <c r="NZM104" s="1416"/>
      <c r="NZN104" s="1417"/>
      <c r="NZO104" s="1436"/>
      <c r="NZP104" s="1436"/>
      <c r="NZQ104" s="1437"/>
      <c r="NZR104" s="1438"/>
      <c r="NZS104" s="1416"/>
      <c r="NZT104" s="1417"/>
      <c r="NZU104" s="1436"/>
      <c r="NZV104" s="1436"/>
      <c r="NZW104" s="1437"/>
      <c r="NZX104" s="1438"/>
      <c r="NZY104" s="1416"/>
      <c r="NZZ104" s="1417"/>
      <c r="OAA104" s="1436"/>
      <c r="OAB104" s="1436"/>
      <c r="OAC104" s="1437"/>
      <c r="OAD104" s="1438"/>
      <c r="OAE104" s="1416"/>
      <c r="OAF104" s="1417"/>
      <c r="OAG104" s="1436"/>
      <c r="OAH104" s="1436"/>
      <c r="OAI104" s="1437"/>
      <c r="OAJ104" s="1438"/>
      <c r="OAK104" s="1416"/>
      <c r="OAL104" s="1417"/>
      <c r="OAM104" s="1436"/>
      <c r="OAN104" s="1436"/>
      <c r="OAO104" s="1437"/>
      <c r="OAP104" s="1438"/>
      <c r="OAQ104" s="1416"/>
      <c r="OAR104" s="1417"/>
      <c r="OAS104" s="1436"/>
      <c r="OAT104" s="1436"/>
      <c r="OAU104" s="1437"/>
      <c r="OAV104" s="1438"/>
      <c r="OAW104" s="1416"/>
      <c r="OAX104" s="1417"/>
      <c r="OAY104" s="1436"/>
      <c r="OAZ104" s="1436"/>
      <c r="OBA104" s="1437"/>
      <c r="OBB104" s="1438"/>
      <c r="OBC104" s="1416"/>
      <c r="OBD104" s="1417"/>
      <c r="OBE104" s="1436"/>
      <c r="OBF104" s="1436"/>
      <c r="OBG104" s="1437"/>
      <c r="OBH104" s="1438"/>
      <c r="OBI104" s="1416"/>
      <c r="OBJ104" s="1417"/>
      <c r="OBK104" s="1436"/>
      <c r="OBL104" s="1436"/>
      <c r="OBM104" s="1437"/>
      <c r="OBN104" s="1438"/>
      <c r="OBO104" s="1416"/>
      <c r="OBP104" s="1417"/>
      <c r="OBQ104" s="1436"/>
      <c r="OBR104" s="1436"/>
      <c r="OBS104" s="1437"/>
      <c r="OBT104" s="1438"/>
      <c r="OBU104" s="1416"/>
      <c r="OBV104" s="1417"/>
      <c r="OBW104" s="1436"/>
      <c r="OBX104" s="1436"/>
      <c r="OBY104" s="1437"/>
      <c r="OBZ104" s="1438"/>
      <c r="OCA104" s="1416"/>
      <c r="OCB104" s="1417"/>
      <c r="OCC104" s="1436"/>
      <c r="OCD104" s="1436"/>
      <c r="OCE104" s="1437"/>
      <c r="OCF104" s="1438"/>
      <c r="OCG104" s="1416"/>
      <c r="OCH104" s="1417"/>
      <c r="OCI104" s="1436"/>
      <c r="OCJ104" s="1436"/>
      <c r="OCK104" s="1437"/>
      <c r="OCL104" s="1438"/>
      <c r="OCM104" s="1416"/>
      <c r="OCN104" s="1417"/>
      <c r="OCO104" s="1436"/>
      <c r="OCP104" s="1436"/>
      <c r="OCQ104" s="1437"/>
      <c r="OCR104" s="1438"/>
      <c r="OCS104" s="1416"/>
      <c r="OCT104" s="1417"/>
      <c r="OCU104" s="1436"/>
      <c r="OCV104" s="1436"/>
      <c r="OCW104" s="1437"/>
      <c r="OCX104" s="1438"/>
      <c r="OCY104" s="1416"/>
      <c r="OCZ104" s="1417"/>
      <c r="ODA104" s="1436"/>
      <c r="ODB104" s="1436"/>
      <c r="ODC104" s="1437"/>
      <c r="ODD104" s="1438"/>
      <c r="ODE104" s="1416"/>
      <c r="ODF104" s="1417"/>
      <c r="ODG104" s="1436"/>
      <c r="ODH104" s="1436"/>
      <c r="ODI104" s="1437"/>
      <c r="ODJ104" s="1438"/>
      <c r="ODK104" s="1416"/>
      <c r="ODL104" s="1417"/>
      <c r="ODM104" s="1436"/>
      <c r="ODN104" s="1436"/>
      <c r="ODO104" s="1437"/>
      <c r="ODP104" s="1438"/>
      <c r="ODQ104" s="1416"/>
      <c r="ODR104" s="1417"/>
      <c r="ODS104" s="1436"/>
      <c r="ODT104" s="1436"/>
      <c r="ODU104" s="1437"/>
      <c r="ODV104" s="1438"/>
      <c r="ODW104" s="1416"/>
      <c r="ODX104" s="1417"/>
      <c r="ODY104" s="1436"/>
      <c r="ODZ104" s="1436"/>
      <c r="OEA104" s="1437"/>
      <c r="OEB104" s="1438"/>
      <c r="OEC104" s="1416"/>
      <c r="OED104" s="1417"/>
      <c r="OEE104" s="1436"/>
      <c r="OEF104" s="1436"/>
      <c r="OEG104" s="1437"/>
      <c r="OEH104" s="1438"/>
      <c r="OEI104" s="1416"/>
      <c r="OEJ104" s="1417"/>
      <c r="OEK104" s="1436"/>
      <c r="OEL104" s="1436"/>
      <c r="OEM104" s="1437"/>
      <c r="OEN104" s="1438"/>
      <c r="OEO104" s="1416"/>
      <c r="OEP104" s="1417"/>
      <c r="OEQ104" s="1436"/>
      <c r="OER104" s="1436"/>
      <c r="OES104" s="1437"/>
      <c r="OET104" s="1438"/>
      <c r="OEU104" s="1416"/>
      <c r="OEV104" s="1417"/>
      <c r="OEW104" s="1436"/>
      <c r="OEX104" s="1436"/>
      <c r="OEY104" s="1437"/>
      <c r="OEZ104" s="1438"/>
      <c r="OFA104" s="1416"/>
      <c r="OFB104" s="1417"/>
      <c r="OFC104" s="1436"/>
      <c r="OFD104" s="1436"/>
      <c r="OFE104" s="1437"/>
      <c r="OFF104" s="1438"/>
      <c r="OFG104" s="1416"/>
      <c r="OFH104" s="1417"/>
      <c r="OFI104" s="1436"/>
      <c r="OFJ104" s="1436"/>
      <c r="OFK104" s="1437"/>
      <c r="OFL104" s="1438"/>
      <c r="OFM104" s="1416"/>
      <c r="OFN104" s="1417"/>
      <c r="OFO104" s="1436"/>
      <c r="OFP104" s="1436"/>
      <c r="OFQ104" s="1437"/>
      <c r="OFR104" s="1438"/>
      <c r="OFS104" s="1416"/>
      <c r="OFT104" s="1417"/>
      <c r="OFU104" s="1436"/>
      <c r="OFV104" s="1436"/>
      <c r="OFW104" s="1437"/>
      <c r="OFX104" s="1438"/>
      <c r="OFY104" s="1416"/>
      <c r="OFZ104" s="1417"/>
      <c r="OGA104" s="1436"/>
      <c r="OGB104" s="1436"/>
      <c r="OGC104" s="1437"/>
      <c r="OGD104" s="1438"/>
      <c r="OGE104" s="1416"/>
      <c r="OGF104" s="1417"/>
      <c r="OGG104" s="1436"/>
      <c r="OGH104" s="1436"/>
      <c r="OGI104" s="1437"/>
      <c r="OGJ104" s="1438"/>
      <c r="OGK104" s="1416"/>
      <c r="OGL104" s="1417"/>
      <c r="OGM104" s="1436"/>
      <c r="OGN104" s="1436"/>
      <c r="OGO104" s="1437"/>
      <c r="OGP104" s="1438"/>
      <c r="OGQ104" s="1416"/>
      <c r="OGR104" s="1417"/>
      <c r="OGS104" s="1436"/>
      <c r="OGT104" s="1436"/>
      <c r="OGU104" s="1437"/>
      <c r="OGV104" s="1438"/>
      <c r="OGW104" s="1416"/>
      <c r="OGX104" s="1417"/>
      <c r="OGY104" s="1436"/>
      <c r="OGZ104" s="1436"/>
      <c r="OHA104" s="1437"/>
      <c r="OHB104" s="1438"/>
      <c r="OHC104" s="1416"/>
      <c r="OHD104" s="1417"/>
      <c r="OHE104" s="1436"/>
      <c r="OHF104" s="1436"/>
      <c r="OHG104" s="1437"/>
      <c r="OHH104" s="1438"/>
      <c r="OHI104" s="1416"/>
      <c r="OHJ104" s="1417"/>
      <c r="OHK104" s="1436"/>
      <c r="OHL104" s="1436"/>
      <c r="OHM104" s="1437"/>
      <c r="OHN104" s="1438"/>
      <c r="OHO104" s="1416"/>
      <c r="OHP104" s="1417"/>
      <c r="OHQ104" s="1436"/>
      <c r="OHR104" s="1436"/>
      <c r="OHS104" s="1437"/>
      <c r="OHT104" s="1438"/>
      <c r="OHU104" s="1416"/>
      <c r="OHV104" s="1417"/>
      <c r="OHW104" s="1436"/>
      <c r="OHX104" s="1436"/>
      <c r="OHY104" s="1437"/>
      <c r="OHZ104" s="1438"/>
      <c r="OIA104" s="1416"/>
      <c r="OIB104" s="1417"/>
      <c r="OIC104" s="1436"/>
      <c r="OID104" s="1436"/>
      <c r="OIE104" s="1437"/>
      <c r="OIF104" s="1438"/>
      <c r="OIG104" s="1416"/>
      <c r="OIH104" s="1417"/>
      <c r="OII104" s="1436"/>
      <c r="OIJ104" s="1436"/>
      <c r="OIK104" s="1437"/>
      <c r="OIL104" s="1438"/>
      <c r="OIM104" s="1416"/>
      <c r="OIN104" s="1417"/>
      <c r="OIO104" s="1436"/>
      <c r="OIP104" s="1436"/>
      <c r="OIQ104" s="1437"/>
      <c r="OIR104" s="1438"/>
      <c r="OIS104" s="1416"/>
      <c r="OIT104" s="1417"/>
      <c r="OIU104" s="1436"/>
      <c r="OIV104" s="1436"/>
      <c r="OIW104" s="1437"/>
      <c r="OIX104" s="1438"/>
      <c r="OIY104" s="1416"/>
      <c r="OIZ104" s="1417"/>
      <c r="OJA104" s="1436"/>
      <c r="OJB104" s="1436"/>
      <c r="OJC104" s="1437"/>
      <c r="OJD104" s="1438"/>
      <c r="OJE104" s="1416"/>
      <c r="OJF104" s="1417"/>
      <c r="OJG104" s="1436"/>
      <c r="OJH104" s="1436"/>
      <c r="OJI104" s="1437"/>
      <c r="OJJ104" s="1438"/>
      <c r="OJK104" s="1416"/>
      <c r="OJL104" s="1417"/>
      <c r="OJM104" s="1436"/>
      <c r="OJN104" s="1436"/>
      <c r="OJO104" s="1437"/>
      <c r="OJP104" s="1438"/>
      <c r="OJQ104" s="1416"/>
      <c r="OJR104" s="1417"/>
      <c r="OJS104" s="1436"/>
      <c r="OJT104" s="1436"/>
      <c r="OJU104" s="1437"/>
      <c r="OJV104" s="1438"/>
      <c r="OJW104" s="1416"/>
      <c r="OJX104" s="1417"/>
      <c r="OJY104" s="1436"/>
      <c r="OJZ104" s="1436"/>
      <c r="OKA104" s="1437"/>
      <c r="OKB104" s="1438"/>
      <c r="OKC104" s="1416"/>
      <c r="OKD104" s="1417"/>
      <c r="OKE104" s="1436"/>
      <c r="OKF104" s="1436"/>
      <c r="OKG104" s="1437"/>
      <c r="OKH104" s="1438"/>
      <c r="OKI104" s="1416"/>
      <c r="OKJ104" s="1417"/>
      <c r="OKK104" s="1436"/>
      <c r="OKL104" s="1436"/>
      <c r="OKM104" s="1437"/>
      <c r="OKN104" s="1438"/>
      <c r="OKO104" s="1416"/>
      <c r="OKP104" s="1417"/>
      <c r="OKQ104" s="1436"/>
      <c r="OKR104" s="1436"/>
      <c r="OKS104" s="1437"/>
      <c r="OKT104" s="1438"/>
      <c r="OKU104" s="1416"/>
      <c r="OKV104" s="1417"/>
      <c r="OKW104" s="1436"/>
      <c r="OKX104" s="1436"/>
      <c r="OKY104" s="1437"/>
      <c r="OKZ104" s="1438"/>
      <c r="OLA104" s="1416"/>
      <c r="OLB104" s="1417"/>
      <c r="OLC104" s="1436"/>
      <c r="OLD104" s="1436"/>
      <c r="OLE104" s="1437"/>
      <c r="OLF104" s="1438"/>
      <c r="OLG104" s="1416"/>
      <c r="OLH104" s="1417"/>
      <c r="OLI104" s="1436"/>
      <c r="OLJ104" s="1436"/>
      <c r="OLK104" s="1437"/>
      <c r="OLL104" s="1438"/>
      <c r="OLM104" s="1416"/>
      <c r="OLN104" s="1417"/>
      <c r="OLO104" s="1436"/>
      <c r="OLP104" s="1436"/>
      <c r="OLQ104" s="1437"/>
      <c r="OLR104" s="1438"/>
      <c r="OLS104" s="1416"/>
      <c r="OLT104" s="1417"/>
      <c r="OLU104" s="1436"/>
      <c r="OLV104" s="1436"/>
      <c r="OLW104" s="1437"/>
      <c r="OLX104" s="1438"/>
      <c r="OLY104" s="1416"/>
      <c r="OLZ104" s="1417"/>
      <c r="OMA104" s="1436"/>
      <c r="OMB104" s="1436"/>
      <c r="OMC104" s="1437"/>
      <c r="OMD104" s="1438"/>
      <c r="OME104" s="1416"/>
      <c r="OMF104" s="1417"/>
      <c r="OMG104" s="1436"/>
      <c r="OMH104" s="1436"/>
      <c r="OMI104" s="1437"/>
      <c r="OMJ104" s="1438"/>
      <c r="OMK104" s="1416"/>
      <c r="OML104" s="1417"/>
      <c r="OMM104" s="1436"/>
      <c r="OMN104" s="1436"/>
      <c r="OMO104" s="1437"/>
      <c r="OMP104" s="1438"/>
      <c r="OMQ104" s="1416"/>
      <c r="OMR104" s="1417"/>
      <c r="OMS104" s="1436"/>
      <c r="OMT104" s="1436"/>
      <c r="OMU104" s="1437"/>
      <c r="OMV104" s="1438"/>
      <c r="OMW104" s="1416"/>
      <c r="OMX104" s="1417"/>
      <c r="OMY104" s="1436"/>
      <c r="OMZ104" s="1436"/>
      <c r="ONA104" s="1437"/>
      <c r="ONB104" s="1438"/>
      <c r="ONC104" s="1416"/>
      <c r="OND104" s="1417"/>
      <c r="ONE104" s="1436"/>
      <c r="ONF104" s="1436"/>
      <c r="ONG104" s="1437"/>
      <c r="ONH104" s="1438"/>
      <c r="ONI104" s="1416"/>
      <c r="ONJ104" s="1417"/>
      <c r="ONK104" s="1436"/>
      <c r="ONL104" s="1436"/>
      <c r="ONM104" s="1437"/>
      <c r="ONN104" s="1438"/>
      <c r="ONO104" s="1416"/>
      <c r="ONP104" s="1417"/>
      <c r="ONQ104" s="1436"/>
      <c r="ONR104" s="1436"/>
      <c r="ONS104" s="1437"/>
      <c r="ONT104" s="1438"/>
      <c r="ONU104" s="1416"/>
      <c r="ONV104" s="1417"/>
      <c r="ONW104" s="1436"/>
      <c r="ONX104" s="1436"/>
      <c r="ONY104" s="1437"/>
      <c r="ONZ104" s="1438"/>
      <c r="OOA104" s="1416"/>
      <c r="OOB104" s="1417"/>
      <c r="OOC104" s="1436"/>
      <c r="OOD104" s="1436"/>
      <c r="OOE104" s="1437"/>
      <c r="OOF104" s="1438"/>
      <c r="OOG104" s="1416"/>
      <c r="OOH104" s="1417"/>
      <c r="OOI104" s="1436"/>
      <c r="OOJ104" s="1436"/>
      <c r="OOK104" s="1437"/>
      <c r="OOL104" s="1438"/>
      <c r="OOM104" s="1416"/>
      <c r="OON104" s="1417"/>
      <c r="OOO104" s="1436"/>
      <c r="OOP104" s="1436"/>
      <c r="OOQ104" s="1437"/>
      <c r="OOR104" s="1438"/>
      <c r="OOS104" s="1416"/>
      <c r="OOT104" s="1417"/>
      <c r="OOU104" s="1436"/>
      <c r="OOV104" s="1436"/>
      <c r="OOW104" s="1437"/>
      <c r="OOX104" s="1438"/>
      <c r="OOY104" s="1416"/>
      <c r="OOZ104" s="1417"/>
      <c r="OPA104" s="1436"/>
      <c r="OPB104" s="1436"/>
      <c r="OPC104" s="1437"/>
      <c r="OPD104" s="1438"/>
      <c r="OPE104" s="1416"/>
      <c r="OPF104" s="1417"/>
      <c r="OPG104" s="1436"/>
      <c r="OPH104" s="1436"/>
      <c r="OPI104" s="1437"/>
      <c r="OPJ104" s="1438"/>
      <c r="OPK104" s="1416"/>
      <c r="OPL104" s="1417"/>
      <c r="OPM104" s="1436"/>
      <c r="OPN104" s="1436"/>
      <c r="OPO104" s="1437"/>
      <c r="OPP104" s="1438"/>
      <c r="OPQ104" s="1416"/>
      <c r="OPR104" s="1417"/>
      <c r="OPS104" s="1436"/>
      <c r="OPT104" s="1436"/>
      <c r="OPU104" s="1437"/>
      <c r="OPV104" s="1438"/>
      <c r="OPW104" s="1416"/>
      <c r="OPX104" s="1417"/>
      <c r="OPY104" s="1436"/>
      <c r="OPZ104" s="1436"/>
      <c r="OQA104" s="1437"/>
      <c r="OQB104" s="1438"/>
      <c r="OQC104" s="1416"/>
      <c r="OQD104" s="1417"/>
      <c r="OQE104" s="1436"/>
      <c r="OQF104" s="1436"/>
      <c r="OQG104" s="1437"/>
      <c r="OQH104" s="1438"/>
      <c r="OQI104" s="1416"/>
      <c r="OQJ104" s="1417"/>
      <c r="OQK104" s="1436"/>
      <c r="OQL104" s="1436"/>
      <c r="OQM104" s="1437"/>
      <c r="OQN104" s="1438"/>
      <c r="OQO104" s="1416"/>
      <c r="OQP104" s="1417"/>
      <c r="OQQ104" s="1436"/>
      <c r="OQR104" s="1436"/>
      <c r="OQS104" s="1437"/>
      <c r="OQT104" s="1438"/>
      <c r="OQU104" s="1416"/>
      <c r="OQV104" s="1417"/>
      <c r="OQW104" s="1436"/>
      <c r="OQX104" s="1436"/>
      <c r="OQY104" s="1437"/>
      <c r="OQZ104" s="1438"/>
      <c r="ORA104" s="1416"/>
      <c r="ORB104" s="1417"/>
      <c r="ORC104" s="1436"/>
      <c r="ORD104" s="1436"/>
      <c r="ORE104" s="1437"/>
      <c r="ORF104" s="1438"/>
      <c r="ORG104" s="1416"/>
      <c r="ORH104" s="1417"/>
      <c r="ORI104" s="1436"/>
      <c r="ORJ104" s="1436"/>
      <c r="ORK104" s="1437"/>
      <c r="ORL104" s="1438"/>
      <c r="ORM104" s="1416"/>
      <c r="ORN104" s="1417"/>
      <c r="ORO104" s="1436"/>
      <c r="ORP104" s="1436"/>
      <c r="ORQ104" s="1437"/>
      <c r="ORR104" s="1438"/>
      <c r="ORS104" s="1416"/>
      <c r="ORT104" s="1417"/>
      <c r="ORU104" s="1436"/>
      <c r="ORV104" s="1436"/>
      <c r="ORW104" s="1437"/>
      <c r="ORX104" s="1438"/>
      <c r="ORY104" s="1416"/>
      <c r="ORZ104" s="1417"/>
      <c r="OSA104" s="1436"/>
      <c r="OSB104" s="1436"/>
      <c r="OSC104" s="1437"/>
      <c r="OSD104" s="1438"/>
      <c r="OSE104" s="1416"/>
      <c r="OSF104" s="1417"/>
      <c r="OSG104" s="1436"/>
      <c r="OSH104" s="1436"/>
      <c r="OSI104" s="1437"/>
      <c r="OSJ104" s="1438"/>
      <c r="OSK104" s="1416"/>
      <c r="OSL104" s="1417"/>
      <c r="OSM104" s="1436"/>
      <c r="OSN104" s="1436"/>
      <c r="OSO104" s="1437"/>
      <c r="OSP104" s="1438"/>
      <c r="OSQ104" s="1416"/>
      <c r="OSR104" s="1417"/>
      <c r="OSS104" s="1436"/>
      <c r="OST104" s="1436"/>
      <c r="OSU104" s="1437"/>
      <c r="OSV104" s="1438"/>
      <c r="OSW104" s="1416"/>
      <c r="OSX104" s="1417"/>
      <c r="OSY104" s="1436"/>
      <c r="OSZ104" s="1436"/>
      <c r="OTA104" s="1437"/>
      <c r="OTB104" s="1438"/>
      <c r="OTC104" s="1416"/>
      <c r="OTD104" s="1417"/>
      <c r="OTE104" s="1436"/>
      <c r="OTF104" s="1436"/>
      <c r="OTG104" s="1437"/>
      <c r="OTH104" s="1438"/>
      <c r="OTI104" s="1416"/>
      <c r="OTJ104" s="1417"/>
      <c r="OTK104" s="1436"/>
      <c r="OTL104" s="1436"/>
      <c r="OTM104" s="1437"/>
      <c r="OTN104" s="1438"/>
      <c r="OTO104" s="1416"/>
      <c r="OTP104" s="1417"/>
      <c r="OTQ104" s="1436"/>
      <c r="OTR104" s="1436"/>
      <c r="OTS104" s="1437"/>
      <c r="OTT104" s="1438"/>
      <c r="OTU104" s="1416"/>
      <c r="OTV104" s="1417"/>
      <c r="OTW104" s="1436"/>
      <c r="OTX104" s="1436"/>
      <c r="OTY104" s="1437"/>
      <c r="OTZ104" s="1438"/>
      <c r="OUA104" s="1416"/>
      <c r="OUB104" s="1417"/>
      <c r="OUC104" s="1436"/>
      <c r="OUD104" s="1436"/>
      <c r="OUE104" s="1437"/>
      <c r="OUF104" s="1438"/>
      <c r="OUG104" s="1416"/>
      <c r="OUH104" s="1417"/>
      <c r="OUI104" s="1436"/>
      <c r="OUJ104" s="1436"/>
      <c r="OUK104" s="1437"/>
      <c r="OUL104" s="1438"/>
      <c r="OUM104" s="1416"/>
      <c r="OUN104" s="1417"/>
      <c r="OUO104" s="1436"/>
      <c r="OUP104" s="1436"/>
      <c r="OUQ104" s="1437"/>
      <c r="OUR104" s="1438"/>
      <c r="OUS104" s="1416"/>
      <c r="OUT104" s="1417"/>
      <c r="OUU104" s="1436"/>
      <c r="OUV104" s="1436"/>
      <c r="OUW104" s="1437"/>
      <c r="OUX104" s="1438"/>
      <c r="OUY104" s="1416"/>
      <c r="OUZ104" s="1417"/>
      <c r="OVA104" s="1436"/>
      <c r="OVB104" s="1436"/>
      <c r="OVC104" s="1437"/>
      <c r="OVD104" s="1438"/>
      <c r="OVE104" s="1416"/>
      <c r="OVF104" s="1417"/>
      <c r="OVG104" s="1436"/>
      <c r="OVH104" s="1436"/>
      <c r="OVI104" s="1437"/>
      <c r="OVJ104" s="1438"/>
      <c r="OVK104" s="1416"/>
      <c r="OVL104" s="1417"/>
      <c r="OVM104" s="1436"/>
      <c r="OVN104" s="1436"/>
      <c r="OVO104" s="1437"/>
      <c r="OVP104" s="1438"/>
      <c r="OVQ104" s="1416"/>
      <c r="OVR104" s="1417"/>
      <c r="OVS104" s="1436"/>
      <c r="OVT104" s="1436"/>
      <c r="OVU104" s="1437"/>
      <c r="OVV104" s="1438"/>
      <c r="OVW104" s="1416"/>
      <c r="OVX104" s="1417"/>
      <c r="OVY104" s="1436"/>
      <c r="OVZ104" s="1436"/>
      <c r="OWA104" s="1437"/>
      <c r="OWB104" s="1438"/>
      <c r="OWC104" s="1416"/>
      <c r="OWD104" s="1417"/>
      <c r="OWE104" s="1436"/>
      <c r="OWF104" s="1436"/>
      <c r="OWG104" s="1437"/>
      <c r="OWH104" s="1438"/>
      <c r="OWI104" s="1416"/>
      <c r="OWJ104" s="1417"/>
      <c r="OWK104" s="1436"/>
      <c r="OWL104" s="1436"/>
      <c r="OWM104" s="1437"/>
      <c r="OWN104" s="1438"/>
      <c r="OWO104" s="1416"/>
      <c r="OWP104" s="1417"/>
      <c r="OWQ104" s="1436"/>
      <c r="OWR104" s="1436"/>
      <c r="OWS104" s="1437"/>
      <c r="OWT104" s="1438"/>
      <c r="OWU104" s="1416"/>
      <c r="OWV104" s="1417"/>
      <c r="OWW104" s="1436"/>
      <c r="OWX104" s="1436"/>
      <c r="OWY104" s="1437"/>
      <c r="OWZ104" s="1438"/>
      <c r="OXA104" s="1416"/>
      <c r="OXB104" s="1417"/>
      <c r="OXC104" s="1436"/>
      <c r="OXD104" s="1436"/>
      <c r="OXE104" s="1437"/>
      <c r="OXF104" s="1438"/>
      <c r="OXG104" s="1416"/>
      <c r="OXH104" s="1417"/>
      <c r="OXI104" s="1436"/>
      <c r="OXJ104" s="1436"/>
      <c r="OXK104" s="1437"/>
      <c r="OXL104" s="1438"/>
      <c r="OXM104" s="1416"/>
      <c r="OXN104" s="1417"/>
      <c r="OXO104" s="1436"/>
      <c r="OXP104" s="1436"/>
      <c r="OXQ104" s="1437"/>
      <c r="OXR104" s="1438"/>
      <c r="OXS104" s="1416"/>
      <c r="OXT104" s="1417"/>
      <c r="OXU104" s="1436"/>
      <c r="OXV104" s="1436"/>
      <c r="OXW104" s="1437"/>
      <c r="OXX104" s="1438"/>
      <c r="OXY104" s="1416"/>
      <c r="OXZ104" s="1417"/>
      <c r="OYA104" s="1436"/>
      <c r="OYB104" s="1436"/>
      <c r="OYC104" s="1437"/>
      <c r="OYD104" s="1438"/>
      <c r="OYE104" s="1416"/>
      <c r="OYF104" s="1417"/>
      <c r="OYG104" s="1436"/>
      <c r="OYH104" s="1436"/>
      <c r="OYI104" s="1437"/>
      <c r="OYJ104" s="1438"/>
      <c r="OYK104" s="1416"/>
      <c r="OYL104" s="1417"/>
      <c r="OYM104" s="1436"/>
      <c r="OYN104" s="1436"/>
      <c r="OYO104" s="1437"/>
      <c r="OYP104" s="1438"/>
      <c r="OYQ104" s="1416"/>
      <c r="OYR104" s="1417"/>
      <c r="OYS104" s="1436"/>
      <c r="OYT104" s="1436"/>
      <c r="OYU104" s="1437"/>
      <c r="OYV104" s="1438"/>
      <c r="OYW104" s="1416"/>
      <c r="OYX104" s="1417"/>
      <c r="OYY104" s="1436"/>
      <c r="OYZ104" s="1436"/>
      <c r="OZA104" s="1437"/>
      <c r="OZB104" s="1438"/>
      <c r="OZC104" s="1416"/>
      <c r="OZD104" s="1417"/>
      <c r="OZE104" s="1436"/>
      <c r="OZF104" s="1436"/>
      <c r="OZG104" s="1437"/>
      <c r="OZH104" s="1438"/>
      <c r="OZI104" s="1416"/>
      <c r="OZJ104" s="1417"/>
      <c r="OZK104" s="1436"/>
      <c r="OZL104" s="1436"/>
      <c r="OZM104" s="1437"/>
      <c r="OZN104" s="1438"/>
      <c r="OZO104" s="1416"/>
      <c r="OZP104" s="1417"/>
      <c r="OZQ104" s="1436"/>
      <c r="OZR104" s="1436"/>
      <c r="OZS104" s="1437"/>
      <c r="OZT104" s="1438"/>
      <c r="OZU104" s="1416"/>
      <c r="OZV104" s="1417"/>
      <c r="OZW104" s="1436"/>
      <c r="OZX104" s="1436"/>
      <c r="OZY104" s="1437"/>
      <c r="OZZ104" s="1438"/>
      <c r="PAA104" s="1416"/>
      <c r="PAB104" s="1417"/>
      <c r="PAC104" s="1436"/>
      <c r="PAD104" s="1436"/>
      <c r="PAE104" s="1437"/>
      <c r="PAF104" s="1438"/>
      <c r="PAG104" s="1416"/>
      <c r="PAH104" s="1417"/>
      <c r="PAI104" s="1436"/>
      <c r="PAJ104" s="1436"/>
      <c r="PAK104" s="1437"/>
      <c r="PAL104" s="1438"/>
      <c r="PAM104" s="1416"/>
      <c r="PAN104" s="1417"/>
      <c r="PAO104" s="1436"/>
      <c r="PAP104" s="1436"/>
      <c r="PAQ104" s="1437"/>
      <c r="PAR104" s="1438"/>
      <c r="PAS104" s="1416"/>
      <c r="PAT104" s="1417"/>
      <c r="PAU104" s="1436"/>
      <c r="PAV104" s="1436"/>
      <c r="PAW104" s="1437"/>
      <c r="PAX104" s="1438"/>
      <c r="PAY104" s="1416"/>
      <c r="PAZ104" s="1417"/>
      <c r="PBA104" s="1436"/>
      <c r="PBB104" s="1436"/>
      <c r="PBC104" s="1437"/>
      <c r="PBD104" s="1438"/>
      <c r="PBE104" s="1416"/>
      <c r="PBF104" s="1417"/>
      <c r="PBG104" s="1436"/>
      <c r="PBH104" s="1436"/>
      <c r="PBI104" s="1437"/>
      <c r="PBJ104" s="1438"/>
      <c r="PBK104" s="1416"/>
      <c r="PBL104" s="1417"/>
      <c r="PBM104" s="1436"/>
      <c r="PBN104" s="1436"/>
      <c r="PBO104" s="1437"/>
      <c r="PBP104" s="1438"/>
      <c r="PBQ104" s="1416"/>
      <c r="PBR104" s="1417"/>
      <c r="PBS104" s="1436"/>
      <c r="PBT104" s="1436"/>
      <c r="PBU104" s="1437"/>
      <c r="PBV104" s="1438"/>
      <c r="PBW104" s="1416"/>
      <c r="PBX104" s="1417"/>
      <c r="PBY104" s="1436"/>
      <c r="PBZ104" s="1436"/>
      <c r="PCA104" s="1437"/>
      <c r="PCB104" s="1438"/>
      <c r="PCC104" s="1416"/>
      <c r="PCD104" s="1417"/>
      <c r="PCE104" s="1436"/>
      <c r="PCF104" s="1436"/>
      <c r="PCG104" s="1437"/>
      <c r="PCH104" s="1438"/>
      <c r="PCI104" s="1416"/>
      <c r="PCJ104" s="1417"/>
      <c r="PCK104" s="1436"/>
      <c r="PCL104" s="1436"/>
      <c r="PCM104" s="1437"/>
      <c r="PCN104" s="1438"/>
      <c r="PCO104" s="1416"/>
      <c r="PCP104" s="1417"/>
      <c r="PCQ104" s="1436"/>
      <c r="PCR104" s="1436"/>
      <c r="PCS104" s="1437"/>
      <c r="PCT104" s="1438"/>
      <c r="PCU104" s="1416"/>
      <c r="PCV104" s="1417"/>
      <c r="PCW104" s="1436"/>
      <c r="PCX104" s="1436"/>
      <c r="PCY104" s="1437"/>
      <c r="PCZ104" s="1438"/>
      <c r="PDA104" s="1416"/>
      <c r="PDB104" s="1417"/>
      <c r="PDC104" s="1436"/>
      <c r="PDD104" s="1436"/>
      <c r="PDE104" s="1437"/>
      <c r="PDF104" s="1438"/>
      <c r="PDG104" s="1416"/>
      <c r="PDH104" s="1417"/>
      <c r="PDI104" s="1436"/>
      <c r="PDJ104" s="1436"/>
      <c r="PDK104" s="1437"/>
      <c r="PDL104" s="1438"/>
      <c r="PDM104" s="1416"/>
      <c r="PDN104" s="1417"/>
      <c r="PDO104" s="1436"/>
      <c r="PDP104" s="1436"/>
      <c r="PDQ104" s="1437"/>
      <c r="PDR104" s="1438"/>
      <c r="PDS104" s="1416"/>
      <c r="PDT104" s="1417"/>
      <c r="PDU104" s="1436"/>
      <c r="PDV104" s="1436"/>
      <c r="PDW104" s="1437"/>
      <c r="PDX104" s="1438"/>
      <c r="PDY104" s="1416"/>
      <c r="PDZ104" s="1417"/>
      <c r="PEA104" s="1436"/>
      <c r="PEB104" s="1436"/>
      <c r="PEC104" s="1437"/>
      <c r="PED104" s="1438"/>
      <c r="PEE104" s="1416"/>
      <c r="PEF104" s="1417"/>
      <c r="PEG104" s="1436"/>
      <c r="PEH104" s="1436"/>
      <c r="PEI104" s="1437"/>
      <c r="PEJ104" s="1438"/>
      <c r="PEK104" s="1416"/>
      <c r="PEL104" s="1417"/>
      <c r="PEM104" s="1436"/>
      <c r="PEN104" s="1436"/>
      <c r="PEO104" s="1437"/>
      <c r="PEP104" s="1438"/>
      <c r="PEQ104" s="1416"/>
      <c r="PER104" s="1417"/>
      <c r="PES104" s="1436"/>
      <c r="PET104" s="1436"/>
      <c r="PEU104" s="1437"/>
      <c r="PEV104" s="1438"/>
      <c r="PEW104" s="1416"/>
      <c r="PEX104" s="1417"/>
      <c r="PEY104" s="1436"/>
      <c r="PEZ104" s="1436"/>
      <c r="PFA104" s="1437"/>
      <c r="PFB104" s="1438"/>
      <c r="PFC104" s="1416"/>
      <c r="PFD104" s="1417"/>
      <c r="PFE104" s="1436"/>
      <c r="PFF104" s="1436"/>
      <c r="PFG104" s="1437"/>
      <c r="PFH104" s="1438"/>
      <c r="PFI104" s="1416"/>
      <c r="PFJ104" s="1417"/>
      <c r="PFK104" s="1436"/>
      <c r="PFL104" s="1436"/>
      <c r="PFM104" s="1437"/>
      <c r="PFN104" s="1438"/>
      <c r="PFO104" s="1416"/>
      <c r="PFP104" s="1417"/>
      <c r="PFQ104" s="1436"/>
      <c r="PFR104" s="1436"/>
      <c r="PFS104" s="1437"/>
      <c r="PFT104" s="1438"/>
      <c r="PFU104" s="1416"/>
      <c r="PFV104" s="1417"/>
      <c r="PFW104" s="1436"/>
      <c r="PFX104" s="1436"/>
      <c r="PFY104" s="1437"/>
      <c r="PFZ104" s="1438"/>
      <c r="PGA104" s="1416"/>
      <c r="PGB104" s="1417"/>
      <c r="PGC104" s="1436"/>
      <c r="PGD104" s="1436"/>
      <c r="PGE104" s="1437"/>
      <c r="PGF104" s="1438"/>
      <c r="PGG104" s="1416"/>
      <c r="PGH104" s="1417"/>
      <c r="PGI104" s="1436"/>
      <c r="PGJ104" s="1436"/>
      <c r="PGK104" s="1437"/>
      <c r="PGL104" s="1438"/>
      <c r="PGM104" s="1416"/>
      <c r="PGN104" s="1417"/>
      <c r="PGO104" s="1436"/>
      <c r="PGP104" s="1436"/>
      <c r="PGQ104" s="1437"/>
      <c r="PGR104" s="1438"/>
      <c r="PGS104" s="1416"/>
      <c r="PGT104" s="1417"/>
      <c r="PGU104" s="1436"/>
      <c r="PGV104" s="1436"/>
      <c r="PGW104" s="1437"/>
      <c r="PGX104" s="1438"/>
      <c r="PGY104" s="1416"/>
      <c r="PGZ104" s="1417"/>
      <c r="PHA104" s="1436"/>
      <c r="PHB104" s="1436"/>
      <c r="PHC104" s="1437"/>
      <c r="PHD104" s="1438"/>
      <c r="PHE104" s="1416"/>
      <c r="PHF104" s="1417"/>
      <c r="PHG104" s="1436"/>
      <c r="PHH104" s="1436"/>
      <c r="PHI104" s="1437"/>
      <c r="PHJ104" s="1438"/>
      <c r="PHK104" s="1416"/>
      <c r="PHL104" s="1417"/>
      <c r="PHM104" s="1436"/>
      <c r="PHN104" s="1436"/>
      <c r="PHO104" s="1437"/>
      <c r="PHP104" s="1438"/>
      <c r="PHQ104" s="1416"/>
      <c r="PHR104" s="1417"/>
      <c r="PHS104" s="1436"/>
      <c r="PHT104" s="1436"/>
      <c r="PHU104" s="1437"/>
      <c r="PHV104" s="1438"/>
      <c r="PHW104" s="1416"/>
      <c r="PHX104" s="1417"/>
      <c r="PHY104" s="1436"/>
      <c r="PHZ104" s="1436"/>
      <c r="PIA104" s="1437"/>
      <c r="PIB104" s="1438"/>
      <c r="PIC104" s="1416"/>
      <c r="PID104" s="1417"/>
      <c r="PIE104" s="1436"/>
      <c r="PIF104" s="1436"/>
      <c r="PIG104" s="1437"/>
      <c r="PIH104" s="1438"/>
      <c r="PII104" s="1416"/>
      <c r="PIJ104" s="1417"/>
      <c r="PIK104" s="1436"/>
      <c r="PIL104" s="1436"/>
      <c r="PIM104" s="1437"/>
      <c r="PIN104" s="1438"/>
      <c r="PIO104" s="1416"/>
      <c r="PIP104" s="1417"/>
      <c r="PIQ104" s="1436"/>
      <c r="PIR104" s="1436"/>
      <c r="PIS104" s="1437"/>
      <c r="PIT104" s="1438"/>
      <c r="PIU104" s="1416"/>
      <c r="PIV104" s="1417"/>
      <c r="PIW104" s="1436"/>
      <c r="PIX104" s="1436"/>
      <c r="PIY104" s="1437"/>
      <c r="PIZ104" s="1438"/>
      <c r="PJA104" s="1416"/>
      <c r="PJB104" s="1417"/>
      <c r="PJC104" s="1436"/>
      <c r="PJD104" s="1436"/>
      <c r="PJE104" s="1437"/>
      <c r="PJF104" s="1438"/>
      <c r="PJG104" s="1416"/>
      <c r="PJH104" s="1417"/>
      <c r="PJI104" s="1436"/>
      <c r="PJJ104" s="1436"/>
      <c r="PJK104" s="1437"/>
      <c r="PJL104" s="1438"/>
      <c r="PJM104" s="1416"/>
      <c r="PJN104" s="1417"/>
      <c r="PJO104" s="1436"/>
      <c r="PJP104" s="1436"/>
      <c r="PJQ104" s="1437"/>
      <c r="PJR104" s="1438"/>
      <c r="PJS104" s="1416"/>
      <c r="PJT104" s="1417"/>
      <c r="PJU104" s="1436"/>
      <c r="PJV104" s="1436"/>
      <c r="PJW104" s="1437"/>
      <c r="PJX104" s="1438"/>
      <c r="PJY104" s="1416"/>
      <c r="PJZ104" s="1417"/>
      <c r="PKA104" s="1436"/>
      <c r="PKB104" s="1436"/>
      <c r="PKC104" s="1437"/>
      <c r="PKD104" s="1438"/>
      <c r="PKE104" s="1416"/>
      <c r="PKF104" s="1417"/>
      <c r="PKG104" s="1436"/>
      <c r="PKH104" s="1436"/>
      <c r="PKI104" s="1437"/>
      <c r="PKJ104" s="1438"/>
      <c r="PKK104" s="1416"/>
      <c r="PKL104" s="1417"/>
      <c r="PKM104" s="1436"/>
      <c r="PKN104" s="1436"/>
      <c r="PKO104" s="1437"/>
      <c r="PKP104" s="1438"/>
      <c r="PKQ104" s="1416"/>
      <c r="PKR104" s="1417"/>
      <c r="PKS104" s="1436"/>
      <c r="PKT104" s="1436"/>
      <c r="PKU104" s="1437"/>
      <c r="PKV104" s="1438"/>
      <c r="PKW104" s="1416"/>
      <c r="PKX104" s="1417"/>
      <c r="PKY104" s="1436"/>
      <c r="PKZ104" s="1436"/>
      <c r="PLA104" s="1437"/>
      <c r="PLB104" s="1438"/>
      <c r="PLC104" s="1416"/>
      <c r="PLD104" s="1417"/>
      <c r="PLE104" s="1436"/>
      <c r="PLF104" s="1436"/>
      <c r="PLG104" s="1437"/>
      <c r="PLH104" s="1438"/>
      <c r="PLI104" s="1416"/>
      <c r="PLJ104" s="1417"/>
      <c r="PLK104" s="1436"/>
      <c r="PLL104" s="1436"/>
      <c r="PLM104" s="1437"/>
      <c r="PLN104" s="1438"/>
      <c r="PLO104" s="1416"/>
      <c r="PLP104" s="1417"/>
      <c r="PLQ104" s="1436"/>
      <c r="PLR104" s="1436"/>
      <c r="PLS104" s="1437"/>
      <c r="PLT104" s="1438"/>
      <c r="PLU104" s="1416"/>
      <c r="PLV104" s="1417"/>
      <c r="PLW104" s="1436"/>
      <c r="PLX104" s="1436"/>
      <c r="PLY104" s="1437"/>
      <c r="PLZ104" s="1438"/>
      <c r="PMA104" s="1416"/>
      <c r="PMB104" s="1417"/>
      <c r="PMC104" s="1436"/>
      <c r="PMD104" s="1436"/>
      <c r="PME104" s="1437"/>
      <c r="PMF104" s="1438"/>
      <c r="PMG104" s="1416"/>
      <c r="PMH104" s="1417"/>
      <c r="PMI104" s="1436"/>
      <c r="PMJ104" s="1436"/>
      <c r="PMK104" s="1437"/>
      <c r="PML104" s="1438"/>
      <c r="PMM104" s="1416"/>
      <c r="PMN104" s="1417"/>
      <c r="PMO104" s="1436"/>
      <c r="PMP104" s="1436"/>
      <c r="PMQ104" s="1437"/>
      <c r="PMR104" s="1438"/>
      <c r="PMS104" s="1416"/>
      <c r="PMT104" s="1417"/>
      <c r="PMU104" s="1436"/>
      <c r="PMV104" s="1436"/>
      <c r="PMW104" s="1437"/>
      <c r="PMX104" s="1438"/>
      <c r="PMY104" s="1416"/>
      <c r="PMZ104" s="1417"/>
      <c r="PNA104" s="1436"/>
      <c r="PNB104" s="1436"/>
      <c r="PNC104" s="1437"/>
      <c r="PND104" s="1438"/>
      <c r="PNE104" s="1416"/>
      <c r="PNF104" s="1417"/>
      <c r="PNG104" s="1436"/>
      <c r="PNH104" s="1436"/>
      <c r="PNI104" s="1437"/>
      <c r="PNJ104" s="1438"/>
      <c r="PNK104" s="1416"/>
      <c r="PNL104" s="1417"/>
      <c r="PNM104" s="1436"/>
      <c r="PNN104" s="1436"/>
      <c r="PNO104" s="1437"/>
      <c r="PNP104" s="1438"/>
      <c r="PNQ104" s="1416"/>
      <c r="PNR104" s="1417"/>
      <c r="PNS104" s="1436"/>
      <c r="PNT104" s="1436"/>
      <c r="PNU104" s="1437"/>
      <c r="PNV104" s="1438"/>
      <c r="PNW104" s="1416"/>
      <c r="PNX104" s="1417"/>
      <c r="PNY104" s="1436"/>
      <c r="PNZ104" s="1436"/>
      <c r="POA104" s="1437"/>
      <c r="POB104" s="1438"/>
      <c r="POC104" s="1416"/>
      <c r="POD104" s="1417"/>
      <c r="POE104" s="1436"/>
      <c r="POF104" s="1436"/>
      <c r="POG104" s="1437"/>
      <c r="POH104" s="1438"/>
      <c r="POI104" s="1416"/>
      <c r="POJ104" s="1417"/>
      <c r="POK104" s="1436"/>
      <c r="POL104" s="1436"/>
      <c r="POM104" s="1437"/>
      <c r="PON104" s="1438"/>
      <c r="POO104" s="1416"/>
      <c r="POP104" s="1417"/>
      <c r="POQ104" s="1436"/>
      <c r="POR104" s="1436"/>
      <c r="POS104" s="1437"/>
      <c r="POT104" s="1438"/>
      <c r="POU104" s="1416"/>
      <c r="POV104" s="1417"/>
      <c r="POW104" s="1436"/>
      <c r="POX104" s="1436"/>
      <c r="POY104" s="1437"/>
      <c r="POZ104" s="1438"/>
      <c r="PPA104" s="1416"/>
      <c r="PPB104" s="1417"/>
      <c r="PPC104" s="1436"/>
      <c r="PPD104" s="1436"/>
      <c r="PPE104" s="1437"/>
      <c r="PPF104" s="1438"/>
      <c r="PPG104" s="1416"/>
      <c r="PPH104" s="1417"/>
      <c r="PPI104" s="1436"/>
      <c r="PPJ104" s="1436"/>
      <c r="PPK104" s="1437"/>
      <c r="PPL104" s="1438"/>
      <c r="PPM104" s="1416"/>
      <c r="PPN104" s="1417"/>
      <c r="PPO104" s="1436"/>
      <c r="PPP104" s="1436"/>
      <c r="PPQ104" s="1437"/>
      <c r="PPR104" s="1438"/>
      <c r="PPS104" s="1416"/>
      <c r="PPT104" s="1417"/>
      <c r="PPU104" s="1436"/>
      <c r="PPV104" s="1436"/>
      <c r="PPW104" s="1437"/>
      <c r="PPX104" s="1438"/>
      <c r="PPY104" s="1416"/>
      <c r="PPZ104" s="1417"/>
      <c r="PQA104" s="1436"/>
      <c r="PQB104" s="1436"/>
      <c r="PQC104" s="1437"/>
      <c r="PQD104" s="1438"/>
      <c r="PQE104" s="1416"/>
      <c r="PQF104" s="1417"/>
      <c r="PQG104" s="1436"/>
      <c r="PQH104" s="1436"/>
      <c r="PQI104" s="1437"/>
      <c r="PQJ104" s="1438"/>
      <c r="PQK104" s="1416"/>
      <c r="PQL104" s="1417"/>
      <c r="PQM104" s="1436"/>
      <c r="PQN104" s="1436"/>
      <c r="PQO104" s="1437"/>
      <c r="PQP104" s="1438"/>
      <c r="PQQ104" s="1416"/>
      <c r="PQR104" s="1417"/>
      <c r="PQS104" s="1436"/>
      <c r="PQT104" s="1436"/>
      <c r="PQU104" s="1437"/>
      <c r="PQV104" s="1438"/>
      <c r="PQW104" s="1416"/>
      <c r="PQX104" s="1417"/>
      <c r="PQY104" s="1436"/>
      <c r="PQZ104" s="1436"/>
      <c r="PRA104" s="1437"/>
      <c r="PRB104" s="1438"/>
      <c r="PRC104" s="1416"/>
      <c r="PRD104" s="1417"/>
      <c r="PRE104" s="1436"/>
      <c r="PRF104" s="1436"/>
      <c r="PRG104" s="1437"/>
      <c r="PRH104" s="1438"/>
      <c r="PRI104" s="1416"/>
      <c r="PRJ104" s="1417"/>
      <c r="PRK104" s="1436"/>
      <c r="PRL104" s="1436"/>
      <c r="PRM104" s="1437"/>
      <c r="PRN104" s="1438"/>
      <c r="PRO104" s="1416"/>
      <c r="PRP104" s="1417"/>
      <c r="PRQ104" s="1436"/>
      <c r="PRR104" s="1436"/>
      <c r="PRS104" s="1437"/>
      <c r="PRT104" s="1438"/>
      <c r="PRU104" s="1416"/>
      <c r="PRV104" s="1417"/>
      <c r="PRW104" s="1436"/>
      <c r="PRX104" s="1436"/>
      <c r="PRY104" s="1437"/>
      <c r="PRZ104" s="1438"/>
      <c r="PSA104" s="1416"/>
      <c r="PSB104" s="1417"/>
      <c r="PSC104" s="1436"/>
      <c r="PSD104" s="1436"/>
      <c r="PSE104" s="1437"/>
      <c r="PSF104" s="1438"/>
      <c r="PSG104" s="1416"/>
      <c r="PSH104" s="1417"/>
      <c r="PSI104" s="1436"/>
      <c r="PSJ104" s="1436"/>
      <c r="PSK104" s="1437"/>
      <c r="PSL104" s="1438"/>
      <c r="PSM104" s="1416"/>
      <c r="PSN104" s="1417"/>
      <c r="PSO104" s="1436"/>
      <c r="PSP104" s="1436"/>
      <c r="PSQ104" s="1437"/>
      <c r="PSR104" s="1438"/>
      <c r="PSS104" s="1416"/>
      <c r="PST104" s="1417"/>
      <c r="PSU104" s="1436"/>
      <c r="PSV104" s="1436"/>
      <c r="PSW104" s="1437"/>
      <c r="PSX104" s="1438"/>
      <c r="PSY104" s="1416"/>
      <c r="PSZ104" s="1417"/>
      <c r="PTA104" s="1436"/>
      <c r="PTB104" s="1436"/>
      <c r="PTC104" s="1437"/>
      <c r="PTD104" s="1438"/>
      <c r="PTE104" s="1416"/>
      <c r="PTF104" s="1417"/>
      <c r="PTG104" s="1436"/>
      <c r="PTH104" s="1436"/>
      <c r="PTI104" s="1437"/>
      <c r="PTJ104" s="1438"/>
      <c r="PTK104" s="1416"/>
      <c r="PTL104" s="1417"/>
      <c r="PTM104" s="1436"/>
      <c r="PTN104" s="1436"/>
      <c r="PTO104" s="1437"/>
      <c r="PTP104" s="1438"/>
      <c r="PTQ104" s="1416"/>
      <c r="PTR104" s="1417"/>
      <c r="PTS104" s="1436"/>
      <c r="PTT104" s="1436"/>
      <c r="PTU104" s="1437"/>
      <c r="PTV104" s="1438"/>
      <c r="PTW104" s="1416"/>
      <c r="PTX104" s="1417"/>
      <c r="PTY104" s="1436"/>
      <c r="PTZ104" s="1436"/>
      <c r="PUA104" s="1437"/>
      <c r="PUB104" s="1438"/>
      <c r="PUC104" s="1416"/>
      <c r="PUD104" s="1417"/>
      <c r="PUE104" s="1436"/>
      <c r="PUF104" s="1436"/>
      <c r="PUG104" s="1437"/>
      <c r="PUH104" s="1438"/>
      <c r="PUI104" s="1416"/>
      <c r="PUJ104" s="1417"/>
      <c r="PUK104" s="1436"/>
      <c r="PUL104" s="1436"/>
      <c r="PUM104" s="1437"/>
      <c r="PUN104" s="1438"/>
      <c r="PUO104" s="1416"/>
      <c r="PUP104" s="1417"/>
      <c r="PUQ104" s="1436"/>
      <c r="PUR104" s="1436"/>
      <c r="PUS104" s="1437"/>
      <c r="PUT104" s="1438"/>
      <c r="PUU104" s="1416"/>
      <c r="PUV104" s="1417"/>
      <c r="PUW104" s="1436"/>
      <c r="PUX104" s="1436"/>
      <c r="PUY104" s="1437"/>
      <c r="PUZ104" s="1438"/>
      <c r="PVA104" s="1416"/>
      <c r="PVB104" s="1417"/>
      <c r="PVC104" s="1436"/>
      <c r="PVD104" s="1436"/>
      <c r="PVE104" s="1437"/>
      <c r="PVF104" s="1438"/>
      <c r="PVG104" s="1416"/>
      <c r="PVH104" s="1417"/>
      <c r="PVI104" s="1436"/>
      <c r="PVJ104" s="1436"/>
      <c r="PVK104" s="1437"/>
      <c r="PVL104" s="1438"/>
      <c r="PVM104" s="1416"/>
      <c r="PVN104" s="1417"/>
      <c r="PVO104" s="1436"/>
      <c r="PVP104" s="1436"/>
      <c r="PVQ104" s="1437"/>
      <c r="PVR104" s="1438"/>
      <c r="PVS104" s="1416"/>
      <c r="PVT104" s="1417"/>
      <c r="PVU104" s="1436"/>
      <c r="PVV104" s="1436"/>
      <c r="PVW104" s="1437"/>
      <c r="PVX104" s="1438"/>
      <c r="PVY104" s="1416"/>
      <c r="PVZ104" s="1417"/>
      <c r="PWA104" s="1436"/>
      <c r="PWB104" s="1436"/>
      <c r="PWC104" s="1437"/>
      <c r="PWD104" s="1438"/>
      <c r="PWE104" s="1416"/>
      <c r="PWF104" s="1417"/>
      <c r="PWG104" s="1436"/>
      <c r="PWH104" s="1436"/>
      <c r="PWI104" s="1437"/>
      <c r="PWJ104" s="1438"/>
      <c r="PWK104" s="1416"/>
      <c r="PWL104" s="1417"/>
      <c r="PWM104" s="1436"/>
      <c r="PWN104" s="1436"/>
      <c r="PWO104" s="1437"/>
      <c r="PWP104" s="1438"/>
      <c r="PWQ104" s="1416"/>
      <c r="PWR104" s="1417"/>
      <c r="PWS104" s="1436"/>
      <c r="PWT104" s="1436"/>
      <c r="PWU104" s="1437"/>
      <c r="PWV104" s="1438"/>
      <c r="PWW104" s="1416"/>
      <c r="PWX104" s="1417"/>
      <c r="PWY104" s="1436"/>
      <c r="PWZ104" s="1436"/>
      <c r="PXA104" s="1437"/>
      <c r="PXB104" s="1438"/>
      <c r="PXC104" s="1416"/>
      <c r="PXD104" s="1417"/>
      <c r="PXE104" s="1436"/>
      <c r="PXF104" s="1436"/>
      <c r="PXG104" s="1437"/>
      <c r="PXH104" s="1438"/>
      <c r="PXI104" s="1416"/>
      <c r="PXJ104" s="1417"/>
      <c r="PXK104" s="1436"/>
      <c r="PXL104" s="1436"/>
      <c r="PXM104" s="1437"/>
      <c r="PXN104" s="1438"/>
      <c r="PXO104" s="1416"/>
      <c r="PXP104" s="1417"/>
      <c r="PXQ104" s="1436"/>
      <c r="PXR104" s="1436"/>
      <c r="PXS104" s="1437"/>
      <c r="PXT104" s="1438"/>
      <c r="PXU104" s="1416"/>
      <c r="PXV104" s="1417"/>
      <c r="PXW104" s="1436"/>
      <c r="PXX104" s="1436"/>
      <c r="PXY104" s="1437"/>
      <c r="PXZ104" s="1438"/>
      <c r="PYA104" s="1416"/>
      <c r="PYB104" s="1417"/>
      <c r="PYC104" s="1436"/>
      <c r="PYD104" s="1436"/>
      <c r="PYE104" s="1437"/>
      <c r="PYF104" s="1438"/>
      <c r="PYG104" s="1416"/>
      <c r="PYH104" s="1417"/>
      <c r="PYI104" s="1436"/>
      <c r="PYJ104" s="1436"/>
      <c r="PYK104" s="1437"/>
      <c r="PYL104" s="1438"/>
      <c r="PYM104" s="1416"/>
      <c r="PYN104" s="1417"/>
      <c r="PYO104" s="1436"/>
      <c r="PYP104" s="1436"/>
      <c r="PYQ104" s="1437"/>
      <c r="PYR104" s="1438"/>
      <c r="PYS104" s="1416"/>
      <c r="PYT104" s="1417"/>
      <c r="PYU104" s="1436"/>
      <c r="PYV104" s="1436"/>
      <c r="PYW104" s="1437"/>
      <c r="PYX104" s="1438"/>
      <c r="PYY104" s="1416"/>
      <c r="PYZ104" s="1417"/>
      <c r="PZA104" s="1436"/>
      <c r="PZB104" s="1436"/>
      <c r="PZC104" s="1437"/>
      <c r="PZD104" s="1438"/>
      <c r="PZE104" s="1416"/>
      <c r="PZF104" s="1417"/>
      <c r="PZG104" s="1436"/>
      <c r="PZH104" s="1436"/>
      <c r="PZI104" s="1437"/>
      <c r="PZJ104" s="1438"/>
      <c r="PZK104" s="1416"/>
      <c r="PZL104" s="1417"/>
      <c r="PZM104" s="1436"/>
      <c r="PZN104" s="1436"/>
      <c r="PZO104" s="1437"/>
      <c r="PZP104" s="1438"/>
      <c r="PZQ104" s="1416"/>
      <c r="PZR104" s="1417"/>
      <c r="PZS104" s="1436"/>
      <c r="PZT104" s="1436"/>
      <c r="PZU104" s="1437"/>
      <c r="PZV104" s="1438"/>
      <c r="PZW104" s="1416"/>
      <c r="PZX104" s="1417"/>
      <c r="PZY104" s="1436"/>
      <c r="PZZ104" s="1436"/>
      <c r="QAA104" s="1437"/>
      <c r="QAB104" s="1438"/>
      <c r="QAC104" s="1416"/>
      <c r="QAD104" s="1417"/>
      <c r="QAE104" s="1436"/>
      <c r="QAF104" s="1436"/>
      <c r="QAG104" s="1437"/>
      <c r="QAH104" s="1438"/>
      <c r="QAI104" s="1416"/>
      <c r="QAJ104" s="1417"/>
      <c r="QAK104" s="1436"/>
      <c r="QAL104" s="1436"/>
      <c r="QAM104" s="1437"/>
      <c r="QAN104" s="1438"/>
      <c r="QAO104" s="1416"/>
      <c r="QAP104" s="1417"/>
      <c r="QAQ104" s="1436"/>
      <c r="QAR104" s="1436"/>
      <c r="QAS104" s="1437"/>
      <c r="QAT104" s="1438"/>
      <c r="QAU104" s="1416"/>
      <c r="QAV104" s="1417"/>
      <c r="QAW104" s="1436"/>
      <c r="QAX104" s="1436"/>
      <c r="QAY104" s="1437"/>
      <c r="QAZ104" s="1438"/>
      <c r="QBA104" s="1416"/>
      <c r="QBB104" s="1417"/>
      <c r="QBC104" s="1436"/>
      <c r="QBD104" s="1436"/>
      <c r="QBE104" s="1437"/>
      <c r="QBF104" s="1438"/>
      <c r="QBG104" s="1416"/>
      <c r="QBH104" s="1417"/>
      <c r="QBI104" s="1436"/>
      <c r="QBJ104" s="1436"/>
      <c r="QBK104" s="1437"/>
      <c r="QBL104" s="1438"/>
      <c r="QBM104" s="1416"/>
      <c r="QBN104" s="1417"/>
      <c r="QBO104" s="1436"/>
      <c r="QBP104" s="1436"/>
      <c r="QBQ104" s="1437"/>
      <c r="QBR104" s="1438"/>
      <c r="QBS104" s="1416"/>
      <c r="QBT104" s="1417"/>
      <c r="QBU104" s="1436"/>
      <c r="QBV104" s="1436"/>
      <c r="QBW104" s="1437"/>
      <c r="QBX104" s="1438"/>
      <c r="QBY104" s="1416"/>
      <c r="QBZ104" s="1417"/>
      <c r="QCA104" s="1436"/>
      <c r="QCB104" s="1436"/>
      <c r="QCC104" s="1437"/>
      <c r="QCD104" s="1438"/>
      <c r="QCE104" s="1416"/>
      <c r="QCF104" s="1417"/>
      <c r="QCG104" s="1436"/>
      <c r="QCH104" s="1436"/>
      <c r="QCI104" s="1437"/>
      <c r="QCJ104" s="1438"/>
      <c r="QCK104" s="1416"/>
      <c r="QCL104" s="1417"/>
      <c r="QCM104" s="1436"/>
      <c r="QCN104" s="1436"/>
      <c r="QCO104" s="1437"/>
      <c r="QCP104" s="1438"/>
      <c r="QCQ104" s="1416"/>
      <c r="QCR104" s="1417"/>
      <c r="QCS104" s="1436"/>
      <c r="QCT104" s="1436"/>
      <c r="QCU104" s="1437"/>
      <c r="QCV104" s="1438"/>
      <c r="QCW104" s="1416"/>
      <c r="QCX104" s="1417"/>
      <c r="QCY104" s="1436"/>
      <c r="QCZ104" s="1436"/>
      <c r="QDA104" s="1437"/>
      <c r="QDB104" s="1438"/>
      <c r="QDC104" s="1416"/>
      <c r="QDD104" s="1417"/>
      <c r="QDE104" s="1436"/>
      <c r="QDF104" s="1436"/>
      <c r="QDG104" s="1437"/>
      <c r="QDH104" s="1438"/>
      <c r="QDI104" s="1416"/>
      <c r="QDJ104" s="1417"/>
      <c r="QDK104" s="1436"/>
      <c r="QDL104" s="1436"/>
      <c r="QDM104" s="1437"/>
      <c r="QDN104" s="1438"/>
      <c r="QDO104" s="1416"/>
      <c r="QDP104" s="1417"/>
      <c r="QDQ104" s="1436"/>
      <c r="QDR104" s="1436"/>
      <c r="QDS104" s="1437"/>
      <c r="QDT104" s="1438"/>
      <c r="QDU104" s="1416"/>
      <c r="QDV104" s="1417"/>
      <c r="QDW104" s="1436"/>
      <c r="QDX104" s="1436"/>
      <c r="QDY104" s="1437"/>
      <c r="QDZ104" s="1438"/>
      <c r="QEA104" s="1416"/>
      <c r="QEB104" s="1417"/>
      <c r="QEC104" s="1436"/>
      <c r="QED104" s="1436"/>
      <c r="QEE104" s="1437"/>
      <c r="QEF104" s="1438"/>
      <c r="QEG104" s="1416"/>
      <c r="QEH104" s="1417"/>
      <c r="QEI104" s="1436"/>
      <c r="QEJ104" s="1436"/>
      <c r="QEK104" s="1437"/>
      <c r="QEL104" s="1438"/>
      <c r="QEM104" s="1416"/>
      <c r="QEN104" s="1417"/>
      <c r="QEO104" s="1436"/>
      <c r="QEP104" s="1436"/>
      <c r="QEQ104" s="1437"/>
      <c r="QER104" s="1438"/>
      <c r="QES104" s="1416"/>
      <c r="QET104" s="1417"/>
      <c r="QEU104" s="1436"/>
      <c r="QEV104" s="1436"/>
      <c r="QEW104" s="1437"/>
      <c r="QEX104" s="1438"/>
      <c r="QEY104" s="1416"/>
      <c r="QEZ104" s="1417"/>
      <c r="QFA104" s="1436"/>
      <c r="QFB104" s="1436"/>
      <c r="QFC104" s="1437"/>
      <c r="QFD104" s="1438"/>
      <c r="QFE104" s="1416"/>
      <c r="QFF104" s="1417"/>
      <c r="QFG104" s="1436"/>
      <c r="QFH104" s="1436"/>
      <c r="QFI104" s="1437"/>
      <c r="QFJ104" s="1438"/>
      <c r="QFK104" s="1416"/>
      <c r="QFL104" s="1417"/>
      <c r="QFM104" s="1436"/>
      <c r="QFN104" s="1436"/>
      <c r="QFO104" s="1437"/>
      <c r="QFP104" s="1438"/>
      <c r="QFQ104" s="1416"/>
      <c r="QFR104" s="1417"/>
      <c r="QFS104" s="1436"/>
      <c r="QFT104" s="1436"/>
      <c r="QFU104" s="1437"/>
      <c r="QFV104" s="1438"/>
      <c r="QFW104" s="1416"/>
      <c r="QFX104" s="1417"/>
      <c r="QFY104" s="1436"/>
      <c r="QFZ104" s="1436"/>
      <c r="QGA104" s="1437"/>
      <c r="QGB104" s="1438"/>
      <c r="QGC104" s="1416"/>
      <c r="QGD104" s="1417"/>
      <c r="QGE104" s="1436"/>
      <c r="QGF104" s="1436"/>
      <c r="QGG104" s="1437"/>
      <c r="QGH104" s="1438"/>
      <c r="QGI104" s="1416"/>
      <c r="QGJ104" s="1417"/>
      <c r="QGK104" s="1436"/>
      <c r="QGL104" s="1436"/>
      <c r="QGM104" s="1437"/>
      <c r="QGN104" s="1438"/>
      <c r="QGO104" s="1416"/>
      <c r="QGP104" s="1417"/>
      <c r="QGQ104" s="1436"/>
      <c r="QGR104" s="1436"/>
      <c r="QGS104" s="1437"/>
      <c r="QGT104" s="1438"/>
      <c r="QGU104" s="1416"/>
      <c r="QGV104" s="1417"/>
      <c r="QGW104" s="1436"/>
      <c r="QGX104" s="1436"/>
      <c r="QGY104" s="1437"/>
      <c r="QGZ104" s="1438"/>
      <c r="QHA104" s="1416"/>
      <c r="QHB104" s="1417"/>
      <c r="QHC104" s="1436"/>
      <c r="QHD104" s="1436"/>
      <c r="QHE104" s="1437"/>
      <c r="QHF104" s="1438"/>
      <c r="QHG104" s="1416"/>
      <c r="QHH104" s="1417"/>
      <c r="QHI104" s="1436"/>
      <c r="QHJ104" s="1436"/>
      <c r="QHK104" s="1437"/>
      <c r="QHL104" s="1438"/>
      <c r="QHM104" s="1416"/>
      <c r="QHN104" s="1417"/>
      <c r="QHO104" s="1436"/>
      <c r="QHP104" s="1436"/>
      <c r="QHQ104" s="1437"/>
      <c r="QHR104" s="1438"/>
      <c r="QHS104" s="1416"/>
      <c r="QHT104" s="1417"/>
      <c r="QHU104" s="1436"/>
      <c r="QHV104" s="1436"/>
      <c r="QHW104" s="1437"/>
      <c r="QHX104" s="1438"/>
      <c r="QHY104" s="1416"/>
      <c r="QHZ104" s="1417"/>
      <c r="QIA104" s="1436"/>
      <c r="QIB104" s="1436"/>
      <c r="QIC104" s="1437"/>
      <c r="QID104" s="1438"/>
      <c r="QIE104" s="1416"/>
      <c r="QIF104" s="1417"/>
      <c r="QIG104" s="1436"/>
      <c r="QIH104" s="1436"/>
      <c r="QII104" s="1437"/>
      <c r="QIJ104" s="1438"/>
      <c r="QIK104" s="1416"/>
      <c r="QIL104" s="1417"/>
      <c r="QIM104" s="1436"/>
      <c r="QIN104" s="1436"/>
      <c r="QIO104" s="1437"/>
      <c r="QIP104" s="1438"/>
      <c r="QIQ104" s="1416"/>
      <c r="QIR104" s="1417"/>
      <c r="QIS104" s="1436"/>
      <c r="QIT104" s="1436"/>
      <c r="QIU104" s="1437"/>
      <c r="QIV104" s="1438"/>
      <c r="QIW104" s="1416"/>
      <c r="QIX104" s="1417"/>
      <c r="QIY104" s="1436"/>
      <c r="QIZ104" s="1436"/>
      <c r="QJA104" s="1437"/>
      <c r="QJB104" s="1438"/>
      <c r="QJC104" s="1416"/>
      <c r="QJD104" s="1417"/>
      <c r="QJE104" s="1436"/>
      <c r="QJF104" s="1436"/>
      <c r="QJG104" s="1437"/>
      <c r="QJH104" s="1438"/>
      <c r="QJI104" s="1416"/>
      <c r="QJJ104" s="1417"/>
      <c r="QJK104" s="1436"/>
      <c r="QJL104" s="1436"/>
      <c r="QJM104" s="1437"/>
      <c r="QJN104" s="1438"/>
      <c r="QJO104" s="1416"/>
      <c r="QJP104" s="1417"/>
      <c r="QJQ104" s="1436"/>
      <c r="QJR104" s="1436"/>
      <c r="QJS104" s="1437"/>
      <c r="QJT104" s="1438"/>
      <c r="QJU104" s="1416"/>
      <c r="QJV104" s="1417"/>
      <c r="QJW104" s="1436"/>
      <c r="QJX104" s="1436"/>
      <c r="QJY104" s="1437"/>
      <c r="QJZ104" s="1438"/>
      <c r="QKA104" s="1416"/>
      <c r="QKB104" s="1417"/>
      <c r="QKC104" s="1436"/>
      <c r="QKD104" s="1436"/>
      <c r="QKE104" s="1437"/>
      <c r="QKF104" s="1438"/>
      <c r="QKG104" s="1416"/>
      <c r="QKH104" s="1417"/>
      <c r="QKI104" s="1436"/>
      <c r="QKJ104" s="1436"/>
      <c r="QKK104" s="1437"/>
      <c r="QKL104" s="1438"/>
      <c r="QKM104" s="1416"/>
      <c r="QKN104" s="1417"/>
      <c r="QKO104" s="1436"/>
      <c r="QKP104" s="1436"/>
      <c r="QKQ104" s="1437"/>
      <c r="QKR104" s="1438"/>
      <c r="QKS104" s="1416"/>
      <c r="QKT104" s="1417"/>
      <c r="QKU104" s="1436"/>
      <c r="QKV104" s="1436"/>
      <c r="QKW104" s="1437"/>
      <c r="QKX104" s="1438"/>
      <c r="QKY104" s="1416"/>
      <c r="QKZ104" s="1417"/>
      <c r="QLA104" s="1436"/>
      <c r="QLB104" s="1436"/>
      <c r="QLC104" s="1437"/>
      <c r="QLD104" s="1438"/>
      <c r="QLE104" s="1416"/>
      <c r="QLF104" s="1417"/>
      <c r="QLG104" s="1436"/>
      <c r="QLH104" s="1436"/>
      <c r="QLI104" s="1437"/>
      <c r="QLJ104" s="1438"/>
      <c r="QLK104" s="1416"/>
      <c r="QLL104" s="1417"/>
      <c r="QLM104" s="1436"/>
      <c r="QLN104" s="1436"/>
      <c r="QLO104" s="1437"/>
      <c r="QLP104" s="1438"/>
      <c r="QLQ104" s="1416"/>
      <c r="QLR104" s="1417"/>
      <c r="QLS104" s="1436"/>
      <c r="QLT104" s="1436"/>
      <c r="QLU104" s="1437"/>
      <c r="QLV104" s="1438"/>
      <c r="QLW104" s="1416"/>
      <c r="QLX104" s="1417"/>
      <c r="QLY104" s="1436"/>
      <c r="QLZ104" s="1436"/>
      <c r="QMA104" s="1437"/>
      <c r="QMB104" s="1438"/>
      <c r="QMC104" s="1416"/>
      <c r="QMD104" s="1417"/>
      <c r="QME104" s="1436"/>
      <c r="QMF104" s="1436"/>
      <c r="QMG104" s="1437"/>
      <c r="QMH104" s="1438"/>
      <c r="QMI104" s="1416"/>
      <c r="QMJ104" s="1417"/>
      <c r="QMK104" s="1436"/>
      <c r="QML104" s="1436"/>
      <c r="QMM104" s="1437"/>
      <c r="QMN104" s="1438"/>
      <c r="QMO104" s="1416"/>
      <c r="QMP104" s="1417"/>
      <c r="QMQ104" s="1436"/>
      <c r="QMR104" s="1436"/>
      <c r="QMS104" s="1437"/>
      <c r="QMT104" s="1438"/>
      <c r="QMU104" s="1416"/>
      <c r="QMV104" s="1417"/>
      <c r="QMW104" s="1436"/>
      <c r="QMX104" s="1436"/>
      <c r="QMY104" s="1437"/>
      <c r="QMZ104" s="1438"/>
      <c r="QNA104" s="1416"/>
      <c r="QNB104" s="1417"/>
      <c r="QNC104" s="1436"/>
      <c r="QND104" s="1436"/>
      <c r="QNE104" s="1437"/>
      <c r="QNF104" s="1438"/>
      <c r="QNG104" s="1416"/>
      <c r="QNH104" s="1417"/>
      <c r="QNI104" s="1436"/>
      <c r="QNJ104" s="1436"/>
      <c r="QNK104" s="1437"/>
      <c r="QNL104" s="1438"/>
      <c r="QNM104" s="1416"/>
      <c r="QNN104" s="1417"/>
      <c r="QNO104" s="1436"/>
      <c r="QNP104" s="1436"/>
      <c r="QNQ104" s="1437"/>
      <c r="QNR104" s="1438"/>
      <c r="QNS104" s="1416"/>
      <c r="QNT104" s="1417"/>
      <c r="QNU104" s="1436"/>
      <c r="QNV104" s="1436"/>
      <c r="QNW104" s="1437"/>
      <c r="QNX104" s="1438"/>
      <c r="QNY104" s="1416"/>
      <c r="QNZ104" s="1417"/>
      <c r="QOA104" s="1436"/>
      <c r="QOB104" s="1436"/>
      <c r="QOC104" s="1437"/>
      <c r="QOD104" s="1438"/>
      <c r="QOE104" s="1416"/>
      <c r="QOF104" s="1417"/>
      <c r="QOG104" s="1436"/>
      <c r="QOH104" s="1436"/>
      <c r="QOI104" s="1437"/>
      <c r="QOJ104" s="1438"/>
      <c r="QOK104" s="1416"/>
      <c r="QOL104" s="1417"/>
      <c r="QOM104" s="1436"/>
      <c r="QON104" s="1436"/>
      <c r="QOO104" s="1437"/>
      <c r="QOP104" s="1438"/>
      <c r="QOQ104" s="1416"/>
      <c r="QOR104" s="1417"/>
      <c r="QOS104" s="1436"/>
      <c r="QOT104" s="1436"/>
      <c r="QOU104" s="1437"/>
      <c r="QOV104" s="1438"/>
      <c r="QOW104" s="1416"/>
      <c r="QOX104" s="1417"/>
      <c r="QOY104" s="1436"/>
      <c r="QOZ104" s="1436"/>
      <c r="QPA104" s="1437"/>
      <c r="QPB104" s="1438"/>
      <c r="QPC104" s="1416"/>
      <c r="QPD104" s="1417"/>
      <c r="QPE104" s="1436"/>
      <c r="QPF104" s="1436"/>
      <c r="QPG104" s="1437"/>
      <c r="QPH104" s="1438"/>
      <c r="QPI104" s="1416"/>
      <c r="QPJ104" s="1417"/>
      <c r="QPK104" s="1436"/>
      <c r="QPL104" s="1436"/>
      <c r="QPM104" s="1437"/>
      <c r="QPN104" s="1438"/>
      <c r="QPO104" s="1416"/>
      <c r="QPP104" s="1417"/>
      <c r="QPQ104" s="1436"/>
      <c r="QPR104" s="1436"/>
      <c r="QPS104" s="1437"/>
      <c r="QPT104" s="1438"/>
      <c r="QPU104" s="1416"/>
      <c r="QPV104" s="1417"/>
      <c r="QPW104" s="1436"/>
      <c r="QPX104" s="1436"/>
      <c r="QPY104" s="1437"/>
      <c r="QPZ104" s="1438"/>
      <c r="QQA104" s="1416"/>
      <c r="QQB104" s="1417"/>
      <c r="QQC104" s="1436"/>
      <c r="QQD104" s="1436"/>
      <c r="QQE104" s="1437"/>
      <c r="QQF104" s="1438"/>
      <c r="QQG104" s="1416"/>
      <c r="QQH104" s="1417"/>
      <c r="QQI104" s="1436"/>
      <c r="QQJ104" s="1436"/>
      <c r="QQK104" s="1437"/>
      <c r="QQL104" s="1438"/>
      <c r="QQM104" s="1416"/>
      <c r="QQN104" s="1417"/>
      <c r="QQO104" s="1436"/>
      <c r="QQP104" s="1436"/>
      <c r="QQQ104" s="1437"/>
      <c r="QQR104" s="1438"/>
      <c r="QQS104" s="1416"/>
      <c r="QQT104" s="1417"/>
      <c r="QQU104" s="1436"/>
      <c r="QQV104" s="1436"/>
      <c r="QQW104" s="1437"/>
      <c r="QQX104" s="1438"/>
      <c r="QQY104" s="1416"/>
      <c r="QQZ104" s="1417"/>
      <c r="QRA104" s="1436"/>
      <c r="QRB104" s="1436"/>
      <c r="QRC104" s="1437"/>
      <c r="QRD104" s="1438"/>
      <c r="QRE104" s="1416"/>
      <c r="QRF104" s="1417"/>
      <c r="QRG104" s="1436"/>
      <c r="QRH104" s="1436"/>
      <c r="QRI104" s="1437"/>
      <c r="QRJ104" s="1438"/>
      <c r="QRK104" s="1416"/>
      <c r="QRL104" s="1417"/>
      <c r="QRM104" s="1436"/>
      <c r="QRN104" s="1436"/>
      <c r="QRO104" s="1437"/>
      <c r="QRP104" s="1438"/>
      <c r="QRQ104" s="1416"/>
      <c r="QRR104" s="1417"/>
      <c r="QRS104" s="1436"/>
      <c r="QRT104" s="1436"/>
      <c r="QRU104" s="1437"/>
      <c r="QRV104" s="1438"/>
      <c r="QRW104" s="1416"/>
      <c r="QRX104" s="1417"/>
      <c r="QRY104" s="1436"/>
      <c r="QRZ104" s="1436"/>
      <c r="QSA104" s="1437"/>
      <c r="QSB104" s="1438"/>
      <c r="QSC104" s="1416"/>
      <c r="QSD104" s="1417"/>
      <c r="QSE104" s="1436"/>
      <c r="QSF104" s="1436"/>
      <c r="QSG104" s="1437"/>
      <c r="QSH104" s="1438"/>
      <c r="QSI104" s="1416"/>
      <c r="QSJ104" s="1417"/>
      <c r="QSK104" s="1436"/>
      <c r="QSL104" s="1436"/>
      <c r="QSM104" s="1437"/>
      <c r="QSN104" s="1438"/>
      <c r="QSO104" s="1416"/>
      <c r="QSP104" s="1417"/>
      <c r="QSQ104" s="1436"/>
      <c r="QSR104" s="1436"/>
      <c r="QSS104" s="1437"/>
      <c r="QST104" s="1438"/>
      <c r="QSU104" s="1416"/>
      <c r="QSV104" s="1417"/>
      <c r="QSW104" s="1436"/>
      <c r="QSX104" s="1436"/>
      <c r="QSY104" s="1437"/>
      <c r="QSZ104" s="1438"/>
      <c r="QTA104" s="1416"/>
      <c r="QTB104" s="1417"/>
      <c r="QTC104" s="1436"/>
      <c r="QTD104" s="1436"/>
      <c r="QTE104" s="1437"/>
      <c r="QTF104" s="1438"/>
      <c r="QTG104" s="1416"/>
      <c r="QTH104" s="1417"/>
      <c r="QTI104" s="1436"/>
      <c r="QTJ104" s="1436"/>
      <c r="QTK104" s="1437"/>
      <c r="QTL104" s="1438"/>
      <c r="QTM104" s="1416"/>
      <c r="QTN104" s="1417"/>
      <c r="QTO104" s="1436"/>
      <c r="QTP104" s="1436"/>
      <c r="QTQ104" s="1437"/>
      <c r="QTR104" s="1438"/>
      <c r="QTS104" s="1416"/>
      <c r="QTT104" s="1417"/>
      <c r="QTU104" s="1436"/>
      <c r="QTV104" s="1436"/>
      <c r="QTW104" s="1437"/>
      <c r="QTX104" s="1438"/>
      <c r="QTY104" s="1416"/>
      <c r="QTZ104" s="1417"/>
      <c r="QUA104" s="1436"/>
      <c r="QUB104" s="1436"/>
      <c r="QUC104" s="1437"/>
      <c r="QUD104" s="1438"/>
      <c r="QUE104" s="1416"/>
      <c r="QUF104" s="1417"/>
      <c r="QUG104" s="1436"/>
      <c r="QUH104" s="1436"/>
      <c r="QUI104" s="1437"/>
      <c r="QUJ104" s="1438"/>
      <c r="QUK104" s="1416"/>
      <c r="QUL104" s="1417"/>
      <c r="QUM104" s="1436"/>
      <c r="QUN104" s="1436"/>
      <c r="QUO104" s="1437"/>
      <c r="QUP104" s="1438"/>
      <c r="QUQ104" s="1416"/>
      <c r="QUR104" s="1417"/>
      <c r="QUS104" s="1436"/>
      <c r="QUT104" s="1436"/>
      <c r="QUU104" s="1437"/>
      <c r="QUV104" s="1438"/>
      <c r="QUW104" s="1416"/>
      <c r="QUX104" s="1417"/>
      <c r="QUY104" s="1436"/>
      <c r="QUZ104" s="1436"/>
      <c r="QVA104" s="1437"/>
      <c r="QVB104" s="1438"/>
      <c r="QVC104" s="1416"/>
      <c r="QVD104" s="1417"/>
      <c r="QVE104" s="1436"/>
      <c r="QVF104" s="1436"/>
      <c r="QVG104" s="1437"/>
      <c r="QVH104" s="1438"/>
      <c r="QVI104" s="1416"/>
      <c r="QVJ104" s="1417"/>
      <c r="QVK104" s="1436"/>
      <c r="QVL104" s="1436"/>
      <c r="QVM104" s="1437"/>
      <c r="QVN104" s="1438"/>
      <c r="QVO104" s="1416"/>
      <c r="QVP104" s="1417"/>
      <c r="QVQ104" s="1436"/>
      <c r="QVR104" s="1436"/>
      <c r="QVS104" s="1437"/>
      <c r="QVT104" s="1438"/>
      <c r="QVU104" s="1416"/>
      <c r="QVV104" s="1417"/>
      <c r="QVW104" s="1436"/>
      <c r="QVX104" s="1436"/>
      <c r="QVY104" s="1437"/>
      <c r="QVZ104" s="1438"/>
      <c r="QWA104" s="1416"/>
      <c r="QWB104" s="1417"/>
      <c r="QWC104" s="1436"/>
      <c r="QWD104" s="1436"/>
      <c r="QWE104" s="1437"/>
      <c r="QWF104" s="1438"/>
      <c r="QWG104" s="1416"/>
      <c r="QWH104" s="1417"/>
      <c r="QWI104" s="1436"/>
      <c r="QWJ104" s="1436"/>
      <c r="QWK104" s="1437"/>
      <c r="QWL104" s="1438"/>
      <c r="QWM104" s="1416"/>
      <c r="QWN104" s="1417"/>
      <c r="QWO104" s="1436"/>
      <c r="QWP104" s="1436"/>
      <c r="QWQ104" s="1437"/>
      <c r="QWR104" s="1438"/>
      <c r="QWS104" s="1416"/>
      <c r="QWT104" s="1417"/>
      <c r="QWU104" s="1436"/>
      <c r="QWV104" s="1436"/>
      <c r="QWW104" s="1437"/>
      <c r="QWX104" s="1438"/>
      <c r="QWY104" s="1416"/>
      <c r="QWZ104" s="1417"/>
      <c r="QXA104" s="1436"/>
      <c r="QXB104" s="1436"/>
      <c r="QXC104" s="1437"/>
      <c r="QXD104" s="1438"/>
      <c r="QXE104" s="1416"/>
      <c r="QXF104" s="1417"/>
      <c r="QXG104" s="1436"/>
      <c r="QXH104" s="1436"/>
      <c r="QXI104" s="1437"/>
      <c r="QXJ104" s="1438"/>
      <c r="QXK104" s="1416"/>
      <c r="QXL104" s="1417"/>
      <c r="QXM104" s="1436"/>
      <c r="QXN104" s="1436"/>
      <c r="QXO104" s="1437"/>
      <c r="QXP104" s="1438"/>
      <c r="QXQ104" s="1416"/>
      <c r="QXR104" s="1417"/>
      <c r="QXS104" s="1436"/>
      <c r="QXT104" s="1436"/>
      <c r="QXU104" s="1437"/>
      <c r="QXV104" s="1438"/>
      <c r="QXW104" s="1416"/>
      <c r="QXX104" s="1417"/>
      <c r="QXY104" s="1436"/>
      <c r="QXZ104" s="1436"/>
      <c r="QYA104" s="1437"/>
      <c r="QYB104" s="1438"/>
      <c r="QYC104" s="1416"/>
      <c r="QYD104" s="1417"/>
      <c r="QYE104" s="1436"/>
      <c r="QYF104" s="1436"/>
      <c r="QYG104" s="1437"/>
      <c r="QYH104" s="1438"/>
      <c r="QYI104" s="1416"/>
      <c r="QYJ104" s="1417"/>
      <c r="QYK104" s="1436"/>
      <c r="QYL104" s="1436"/>
      <c r="QYM104" s="1437"/>
      <c r="QYN104" s="1438"/>
      <c r="QYO104" s="1416"/>
      <c r="QYP104" s="1417"/>
      <c r="QYQ104" s="1436"/>
      <c r="QYR104" s="1436"/>
      <c r="QYS104" s="1437"/>
      <c r="QYT104" s="1438"/>
      <c r="QYU104" s="1416"/>
      <c r="QYV104" s="1417"/>
      <c r="QYW104" s="1436"/>
      <c r="QYX104" s="1436"/>
      <c r="QYY104" s="1437"/>
      <c r="QYZ104" s="1438"/>
      <c r="QZA104" s="1416"/>
      <c r="QZB104" s="1417"/>
      <c r="QZC104" s="1436"/>
      <c r="QZD104" s="1436"/>
      <c r="QZE104" s="1437"/>
      <c r="QZF104" s="1438"/>
      <c r="QZG104" s="1416"/>
      <c r="QZH104" s="1417"/>
      <c r="QZI104" s="1436"/>
      <c r="QZJ104" s="1436"/>
      <c r="QZK104" s="1437"/>
      <c r="QZL104" s="1438"/>
      <c r="QZM104" s="1416"/>
      <c r="QZN104" s="1417"/>
      <c r="QZO104" s="1436"/>
      <c r="QZP104" s="1436"/>
      <c r="QZQ104" s="1437"/>
      <c r="QZR104" s="1438"/>
      <c r="QZS104" s="1416"/>
      <c r="QZT104" s="1417"/>
      <c r="QZU104" s="1436"/>
      <c r="QZV104" s="1436"/>
      <c r="QZW104" s="1437"/>
      <c r="QZX104" s="1438"/>
      <c r="QZY104" s="1416"/>
      <c r="QZZ104" s="1417"/>
      <c r="RAA104" s="1436"/>
      <c r="RAB104" s="1436"/>
      <c r="RAC104" s="1437"/>
      <c r="RAD104" s="1438"/>
      <c r="RAE104" s="1416"/>
      <c r="RAF104" s="1417"/>
      <c r="RAG104" s="1436"/>
      <c r="RAH104" s="1436"/>
      <c r="RAI104" s="1437"/>
      <c r="RAJ104" s="1438"/>
      <c r="RAK104" s="1416"/>
      <c r="RAL104" s="1417"/>
      <c r="RAM104" s="1436"/>
      <c r="RAN104" s="1436"/>
      <c r="RAO104" s="1437"/>
      <c r="RAP104" s="1438"/>
      <c r="RAQ104" s="1416"/>
      <c r="RAR104" s="1417"/>
      <c r="RAS104" s="1436"/>
      <c r="RAT104" s="1436"/>
      <c r="RAU104" s="1437"/>
      <c r="RAV104" s="1438"/>
      <c r="RAW104" s="1416"/>
      <c r="RAX104" s="1417"/>
      <c r="RAY104" s="1436"/>
      <c r="RAZ104" s="1436"/>
      <c r="RBA104" s="1437"/>
      <c r="RBB104" s="1438"/>
      <c r="RBC104" s="1416"/>
      <c r="RBD104" s="1417"/>
      <c r="RBE104" s="1436"/>
      <c r="RBF104" s="1436"/>
      <c r="RBG104" s="1437"/>
      <c r="RBH104" s="1438"/>
      <c r="RBI104" s="1416"/>
      <c r="RBJ104" s="1417"/>
      <c r="RBK104" s="1436"/>
      <c r="RBL104" s="1436"/>
      <c r="RBM104" s="1437"/>
      <c r="RBN104" s="1438"/>
      <c r="RBO104" s="1416"/>
      <c r="RBP104" s="1417"/>
      <c r="RBQ104" s="1436"/>
      <c r="RBR104" s="1436"/>
      <c r="RBS104" s="1437"/>
      <c r="RBT104" s="1438"/>
      <c r="RBU104" s="1416"/>
      <c r="RBV104" s="1417"/>
      <c r="RBW104" s="1436"/>
      <c r="RBX104" s="1436"/>
      <c r="RBY104" s="1437"/>
      <c r="RBZ104" s="1438"/>
      <c r="RCA104" s="1416"/>
      <c r="RCB104" s="1417"/>
      <c r="RCC104" s="1436"/>
      <c r="RCD104" s="1436"/>
      <c r="RCE104" s="1437"/>
      <c r="RCF104" s="1438"/>
      <c r="RCG104" s="1416"/>
      <c r="RCH104" s="1417"/>
      <c r="RCI104" s="1436"/>
      <c r="RCJ104" s="1436"/>
      <c r="RCK104" s="1437"/>
      <c r="RCL104" s="1438"/>
      <c r="RCM104" s="1416"/>
      <c r="RCN104" s="1417"/>
      <c r="RCO104" s="1436"/>
      <c r="RCP104" s="1436"/>
      <c r="RCQ104" s="1437"/>
      <c r="RCR104" s="1438"/>
      <c r="RCS104" s="1416"/>
      <c r="RCT104" s="1417"/>
      <c r="RCU104" s="1436"/>
      <c r="RCV104" s="1436"/>
      <c r="RCW104" s="1437"/>
      <c r="RCX104" s="1438"/>
      <c r="RCY104" s="1416"/>
      <c r="RCZ104" s="1417"/>
      <c r="RDA104" s="1436"/>
      <c r="RDB104" s="1436"/>
      <c r="RDC104" s="1437"/>
      <c r="RDD104" s="1438"/>
      <c r="RDE104" s="1416"/>
      <c r="RDF104" s="1417"/>
      <c r="RDG104" s="1436"/>
      <c r="RDH104" s="1436"/>
      <c r="RDI104" s="1437"/>
      <c r="RDJ104" s="1438"/>
      <c r="RDK104" s="1416"/>
      <c r="RDL104" s="1417"/>
      <c r="RDM104" s="1436"/>
      <c r="RDN104" s="1436"/>
      <c r="RDO104" s="1437"/>
      <c r="RDP104" s="1438"/>
      <c r="RDQ104" s="1416"/>
      <c r="RDR104" s="1417"/>
      <c r="RDS104" s="1436"/>
      <c r="RDT104" s="1436"/>
      <c r="RDU104" s="1437"/>
      <c r="RDV104" s="1438"/>
      <c r="RDW104" s="1416"/>
      <c r="RDX104" s="1417"/>
      <c r="RDY104" s="1436"/>
      <c r="RDZ104" s="1436"/>
      <c r="REA104" s="1437"/>
      <c r="REB104" s="1438"/>
      <c r="REC104" s="1416"/>
      <c r="RED104" s="1417"/>
      <c r="REE104" s="1436"/>
      <c r="REF104" s="1436"/>
      <c r="REG104" s="1437"/>
      <c r="REH104" s="1438"/>
      <c r="REI104" s="1416"/>
      <c r="REJ104" s="1417"/>
      <c r="REK104" s="1436"/>
      <c r="REL104" s="1436"/>
      <c r="REM104" s="1437"/>
      <c r="REN104" s="1438"/>
      <c r="REO104" s="1416"/>
      <c r="REP104" s="1417"/>
      <c r="REQ104" s="1436"/>
      <c r="RER104" s="1436"/>
      <c r="RES104" s="1437"/>
      <c r="RET104" s="1438"/>
      <c r="REU104" s="1416"/>
      <c r="REV104" s="1417"/>
      <c r="REW104" s="1436"/>
      <c r="REX104" s="1436"/>
      <c r="REY104" s="1437"/>
      <c r="REZ104" s="1438"/>
      <c r="RFA104" s="1416"/>
      <c r="RFB104" s="1417"/>
      <c r="RFC104" s="1436"/>
      <c r="RFD104" s="1436"/>
      <c r="RFE104" s="1437"/>
      <c r="RFF104" s="1438"/>
      <c r="RFG104" s="1416"/>
      <c r="RFH104" s="1417"/>
      <c r="RFI104" s="1436"/>
      <c r="RFJ104" s="1436"/>
      <c r="RFK104" s="1437"/>
      <c r="RFL104" s="1438"/>
      <c r="RFM104" s="1416"/>
      <c r="RFN104" s="1417"/>
      <c r="RFO104" s="1436"/>
      <c r="RFP104" s="1436"/>
      <c r="RFQ104" s="1437"/>
      <c r="RFR104" s="1438"/>
      <c r="RFS104" s="1416"/>
      <c r="RFT104" s="1417"/>
      <c r="RFU104" s="1436"/>
      <c r="RFV104" s="1436"/>
      <c r="RFW104" s="1437"/>
      <c r="RFX104" s="1438"/>
      <c r="RFY104" s="1416"/>
      <c r="RFZ104" s="1417"/>
      <c r="RGA104" s="1436"/>
      <c r="RGB104" s="1436"/>
      <c r="RGC104" s="1437"/>
      <c r="RGD104" s="1438"/>
      <c r="RGE104" s="1416"/>
      <c r="RGF104" s="1417"/>
      <c r="RGG104" s="1436"/>
      <c r="RGH104" s="1436"/>
      <c r="RGI104" s="1437"/>
      <c r="RGJ104" s="1438"/>
      <c r="RGK104" s="1416"/>
      <c r="RGL104" s="1417"/>
      <c r="RGM104" s="1436"/>
      <c r="RGN104" s="1436"/>
      <c r="RGO104" s="1437"/>
      <c r="RGP104" s="1438"/>
      <c r="RGQ104" s="1416"/>
      <c r="RGR104" s="1417"/>
      <c r="RGS104" s="1436"/>
      <c r="RGT104" s="1436"/>
      <c r="RGU104" s="1437"/>
      <c r="RGV104" s="1438"/>
      <c r="RGW104" s="1416"/>
      <c r="RGX104" s="1417"/>
      <c r="RGY104" s="1436"/>
      <c r="RGZ104" s="1436"/>
      <c r="RHA104" s="1437"/>
      <c r="RHB104" s="1438"/>
      <c r="RHC104" s="1416"/>
      <c r="RHD104" s="1417"/>
      <c r="RHE104" s="1436"/>
      <c r="RHF104" s="1436"/>
      <c r="RHG104" s="1437"/>
      <c r="RHH104" s="1438"/>
      <c r="RHI104" s="1416"/>
      <c r="RHJ104" s="1417"/>
      <c r="RHK104" s="1436"/>
      <c r="RHL104" s="1436"/>
      <c r="RHM104" s="1437"/>
      <c r="RHN104" s="1438"/>
      <c r="RHO104" s="1416"/>
      <c r="RHP104" s="1417"/>
      <c r="RHQ104" s="1436"/>
      <c r="RHR104" s="1436"/>
      <c r="RHS104" s="1437"/>
      <c r="RHT104" s="1438"/>
      <c r="RHU104" s="1416"/>
      <c r="RHV104" s="1417"/>
      <c r="RHW104" s="1436"/>
      <c r="RHX104" s="1436"/>
      <c r="RHY104" s="1437"/>
      <c r="RHZ104" s="1438"/>
      <c r="RIA104" s="1416"/>
      <c r="RIB104" s="1417"/>
      <c r="RIC104" s="1436"/>
      <c r="RID104" s="1436"/>
      <c r="RIE104" s="1437"/>
      <c r="RIF104" s="1438"/>
      <c r="RIG104" s="1416"/>
      <c r="RIH104" s="1417"/>
      <c r="RII104" s="1436"/>
      <c r="RIJ104" s="1436"/>
      <c r="RIK104" s="1437"/>
      <c r="RIL104" s="1438"/>
      <c r="RIM104" s="1416"/>
      <c r="RIN104" s="1417"/>
      <c r="RIO104" s="1436"/>
      <c r="RIP104" s="1436"/>
      <c r="RIQ104" s="1437"/>
      <c r="RIR104" s="1438"/>
      <c r="RIS104" s="1416"/>
      <c r="RIT104" s="1417"/>
      <c r="RIU104" s="1436"/>
      <c r="RIV104" s="1436"/>
      <c r="RIW104" s="1437"/>
      <c r="RIX104" s="1438"/>
      <c r="RIY104" s="1416"/>
      <c r="RIZ104" s="1417"/>
      <c r="RJA104" s="1436"/>
      <c r="RJB104" s="1436"/>
      <c r="RJC104" s="1437"/>
      <c r="RJD104" s="1438"/>
      <c r="RJE104" s="1416"/>
      <c r="RJF104" s="1417"/>
      <c r="RJG104" s="1436"/>
      <c r="RJH104" s="1436"/>
      <c r="RJI104" s="1437"/>
      <c r="RJJ104" s="1438"/>
      <c r="RJK104" s="1416"/>
      <c r="RJL104" s="1417"/>
      <c r="RJM104" s="1436"/>
      <c r="RJN104" s="1436"/>
      <c r="RJO104" s="1437"/>
      <c r="RJP104" s="1438"/>
      <c r="RJQ104" s="1416"/>
      <c r="RJR104" s="1417"/>
      <c r="RJS104" s="1436"/>
      <c r="RJT104" s="1436"/>
      <c r="RJU104" s="1437"/>
      <c r="RJV104" s="1438"/>
      <c r="RJW104" s="1416"/>
      <c r="RJX104" s="1417"/>
      <c r="RJY104" s="1436"/>
      <c r="RJZ104" s="1436"/>
      <c r="RKA104" s="1437"/>
      <c r="RKB104" s="1438"/>
      <c r="RKC104" s="1416"/>
      <c r="RKD104" s="1417"/>
      <c r="RKE104" s="1436"/>
      <c r="RKF104" s="1436"/>
      <c r="RKG104" s="1437"/>
      <c r="RKH104" s="1438"/>
      <c r="RKI104" s="1416"/>
      <c r="RKJ104" s="1417"/>
      <c r="RKK104" s="1436"/>
      <c r="RKL104" s="1436"/>
      <c r="RKM104" s="1437"/>
      <c r="RKN104" s="1438"/>
      <c r="RKO104" s="1416"/>
      <c r="RKP104" s="1417"/>
      <c r="RKQ104" s="1436"/>
      <c r="RKR104" s="1436"/>
      <c r="RKS104" s="1437"/>
      <c r="RKT104" s="1438"/>
      <c r="RKU104" s="1416"/>
      <c r="RKV104" s="1417"/>
      <c r="RKW104" s="1436"/>
      <c r="RKX104" s="1436"/>
      <c r="RKY104" s="1437"/>
      <c r="RKZ104" s="1438"/>
      <c r="RLA104" s="1416"/>
      <c r="RLB104" s="1417"/>
      <c r="RLC104" s="1436"/>
      <c r="RLD104" s="1436"/>
      <c r="RLE104" s="1437"/>
      <c r="RLF104" s="1438"/>
      <c r="RLG104" s="1416"/>
      <c r="RLH104" s="1417"/>
      <c r="RLI104" s="1436"/>
      <c r="RLJ104" s="1436"/>
      <c r="RLK104" s="1437"/>
      <c r="RLL104" s="1438"/>
      <c r="RLM104" s="1416"/>
      <c r="RLN104" s="1417"/>
      <c r="RLO104" s="1436"/>
      <c r="RLP104" s="1436"/>
      <c r="RLQ104" s="1437"/>
      <c r="RLR104" s="1438"/>
      <c r="RLS104" s="1416"/>
      <c r="RLT104" s="1417"/>
      <c r="RLU104" s="1436"/>
      <c r="RLV104" s="1436"/>
      <c r="RLW104" s="1437"/>
      <c r="RLX104" s="1438"/>
      <c r="RLY104" s="1416"/>
      <c r="RLZ104" s="1417"/>
      <c r="RMA104" s="1436"/>
      <c r="RMB104" s="1436"/>
      <c r="RMC104" s="1437"/>
      <c r="RMD104" s="1438"/>
      <c r="RME104" s="1416"/>
      <c r="RMF104" s="1417"/>
      <c r="RMG104" s="1436"/>
      <c r="RMH104" s="1436"/>
      <c r="RMI104" s="1437"/>
      <c r="RMJ104" s="1438"/>
      <c r="RMK104" s="1416"/>
      <c r="RML104" s="1417"/>
      <c r="RMM104" s="1436"/>
      <c r="RMN104" s="1436"/>
      <c r="RMO104" s="1437"/>
      <c r="RMP104" s="1438"/>
      <c r="RMQ104" s="1416"/>
      <c r="RMR104" s="1417"/>
      <c r="RMS104" s="1436"/>
      <c r="RMT104" s="1436"/>
      <c r="RMU104" s="1437"/>
      <c r="RMV104" s="1438"/>
      <c r="RMW104" s="1416"/>
      <c r="RMX104" s="1417"/>
      <c r="RMY104" s="1436"/>
      <c r="RMZ104" s="1436"/>
      <c r="RNA104" s="1437"/>
      <c r="RNB104" s="1438"/>
      <c r="RNC104" s="1416"/>
      <c r="RND104" s="1417"/>
      <c r="RNE104" s="1436"/>
      <c r="RNF104" s="1436"/>
      <c r="RNG104" s="1437"/>
      <c r="RNH104" s="1438"/>
      <c r="RNI104" s="1416"/>
      <c r="RNJ104" s="1417"/>
      <c r="RNK104" s="1436"/>
      <c r="RNL104" s="1436"/>
      <c r="RNM104" s="1437"/>
      <c r="RNN104" s="1438"/>
      <c r="RNO104" s="1416"/>
      <c r="RNP104" s="1417"/>
      <c r="RNQ104" s="1436"/>
      <c r="RNR104" s="1436"/>
      <c r="RNS104" s="1437"/>
      <c r="RNT104" s="1438"/>
      <c r="RNU104" s="1416"/>
      <c r="RNV104" s="1417"/>
      <c r="RNW104" s="1436"/>
      <c r="RNX104" s="1436"/>
      <c r="RNY104" s="1437"/>
      <c r="RNZ104" s="1438"/>
      <c r="ROA104" s="1416"/>
      <c r="ROB104" s="1417"/>
      <c r="ROC104" s="1436"/>
      <c r="ROD104" s="1436"/>
      <c r="ROE104" s="1437"/>
      <c r="ROF104" s="1438"/>
      <c r="ROG104" s="1416"/>
      <c r="ROH104" s="1417"/>
      <c r="ROI104" s="1436"/>
      <c r="ROJ104" s="1436"/>
      <c r="ROK104" s="1437"/>
      <c r="ROL104" s="1438"/>
      <c r="ROM104" s="1416"/>
      <c r="RON104" s="1417"/>
      <c r="ROO104" s="1436"/>
      <c r="ROP104" s="1436"/>
      <c r="ROQ104" s="1437"/>
      <c r="ROR104" s="1438"/>
      <c r="ROS104" s="1416"/>
      <c r="ROT104" s="1417"/>
      <c r="ROU104" s="1436"/>
      <c r="ROV104" s="1436"/>
      <c r="ROW104" s="1437"/>
      <c r="ROX104" s="1438"/>
      <c r="ROY104" s="1416"/>
      <c r="ROZ104" s="1417"/>
      <c r="RPA104" s="1436"/>
      <c r="RPB104" s="1436"/>
      <c r="RPC104" s="1437"/>
      <c r="RPD104" s="1438"/>
      <c r="RPE104" s="1416"/>
      <c r="RPF104" s="1417"/>
      <c r="RPG104" s="1436"/>
      <c r="RPH104" s="1436"/>
      <c r="RPI104" s="1437"/>
      <c r="RPJ104" s="1438"/>
      <c r="RPK104" s="1416"/>
      <c r="RPL104" s="1417"/>
      <c r="RPM104" s="1436"/>
      <c r="RPN104" s="1436"/>
      <c r="RPO104" s="1437"/>
      <c r="RPP104" s="1438"/>
      <c r="RPQ104" s="1416"/>
      <c r="RPR104" s="1417"/>
      <c r="RPS104" s="1436"/>
      <c r="RPT104" s="1436"/>
      <c r="RPU104" s="1437"/>
      <c r="RPV104" s="1438"/>
      <c r="RPW104" s="1416"/>
      <c r="RPX104" s="1417"/>
      <c r="RPY104" s="1436"/>
      <c r="RPZ104" s="1436"/>
      <c r="RQA104" s="1437"/>
      <c r="RQB104" s="1438"/>
      <c r="RQC104" s="1416"/>
      <c r="RQD104" s="1417"/>
      <c r="RQE104" s="1436"/>
      <c r="RQF104" s="1436"/>
      <c r="RQG104" s="1437"/>
      <c r="RQH104" s="1438"/>
      <c r="RQI104" s="1416"/>
      <c r="RQJ104" s="1417"/>
      <c r="RQK104" s="1436"/>
      <c r="RQL104" s="1436"/>
      <c r="RQM104" s="1437"/>
      <c r="RQN104" s="1438"/>
      <c r="RQO104" s="1416"/>
      <c r="RQP104" s="1417"/>
      <c r="RQQ104" s="1436"/>
      <c r="RQR104" s="1436"/>
      <c r="RQS104" s="1437"/>
      <c r="RQT104" s="1438"/>
      <c r="RQU104" s="1416"/>
      <c r="RQV104" s="1417"/>
      <c r="RQW104" s="1436"/>
      <c r="RQX104" s="1436"/>
      <c r="RQY104" s="1437"/>
      <c r="RQZ104" s="1438"/>
      <c r="RRA104" s="1416"/>
      <c r="RRB104" s="1417"/>
      <c r="RRC104" s="1436"/>
      <c r="RRD104" s="1436"/>
      <c r="RRE104" s="1437"/>
      <c r="RRF104" s="1438"/>
      <c r="RRG104" s="1416"/>
      <c r="RRH104" s="1417"/>
      <c r="RRI104" s="1436"/>
      <c r="RRJ104" s="1436"/>
      <c r="RRK104" s="1437"/>
      <c r="RRL104" s="1438"/>
      <c r="RRM104" s="1416"/>
      <c r="RRN104" s="1417"/>
      <c r="RRO104" s="1436"/>
      <c r="RRP104" s="1436"/>
      <c r="RRQ104" s="1437"/>
      <c r="RRR104" s="1438"/>
      <c r="RRS104" s="1416"/>
      <c r="RRT104" s="1417"/>
      <c r="RRU104" s="1436"/>
      <c r="RRV104" s="1436"/>
      <c r="RRW104" s="1437"/>
      <c r="RRX104" s="1438"/>
      <c r="RRY104" s="1416"/>
      <c r="RRZ104" s="1417"/>
      <c r="RSA104" s="1436"/>
      <c r="RSB104" s="1436"/>
      <c r="RSC104" s="1437"/>
      <c r="RSD104" s="1438"/>
      <c r="RSE104" s="1416"/>
      <c r="RSF104" s="1417"/>
      <c r="RSG104" s="1436"/>
      <c r="RSH104" s="1436"/>
      <c r="RSI104" s="1437"/>
      <c r="RSJ104" s="1438"/>
      <c r="RSK104" s="1416"/>
      <c r="RSL104" s="1417"/>
      <c r="RSM104" s="1436"/>
      <c r="RSN104" s="1436"/>
      <c r="RSO104" s="1437"/>
      <c r="RSP104" s="1438"/>
      <c r="RSQ104" s="1416"/>
      <c r="RSR104" s="1417"/>
      <c r="RSS104" s="1436"/>
      <c r="RST104" s="1436"/>
      <c r="RSU104" s="1437"/>
      <c r="RSV104" s="1438"/>
      <c r="RSW104" s="1416"/>
      <c r="RSX104" s="1417"/>
      <c r="RSY104" s="1436"/>
      <c r="RSZ104" s="1436"/>
      <c r="RTA104" s="1437"/>
      <c r="RTB104" s="1438"/>
      <c r="RTC104" s="1416"/>
      <c r="RTD104" s="1417"/>
      <c r="RTE104" s="1436"/>
      <c r="RTF104" s="1436"/>
      <c r="RTG104" s="1437"/>
      <c r="RTH104" s="1438"/>
      <c r="RTI104" s="1416"/>
      <c r="RTJ104" s="1417"/>
      <c r="RTK104" s="1436"/>
      <c r="RTL104" s="1436"/>
      <c r="RTM104" s="1437"/>
      <c r="RTN104" s="1438"/>
      <c r="RTO104" s="1416"/>
      <c r="RTP104" s="1417"/>
      <c r="RTQ104" s="1436"/>
      <c r="RTR104" s="1436"/>
      <c r="RTS104" s="1437"/>
      <c r="RTT104" s="1438"/>
      <c r="RTU104" s="1416"/>
      <c r="RTV104" s="1417"/>
      <c r="RTW104" s="1436"/>
      <c r="RTX104" s="1436"/>
      <c r="RTY104" s="1437"/>
      <c r="RTZ104" s="1438"/>
      <c r="RUA104" s="1416"/>
      <c r="RUB104" s="1417"/>
      <c r="RUC104" s="1436"/>
      <c r="RUD104" s="1436"/>
      <c r="RUE104" s="1437"/>
      <c r="RUF104" s="1438"/>
      <c r="RUG104" s="1416"/>
      <c r="RUH104" s="1417"/>
      <c r="RUI104" s="1436"/>
      <c r="RUJ104" s="1436"/>
      <c r="RUK104" s="1437"/>
      <c r="RUL104" s="1438"/>
      <c r="RUM104" s="1416"/>
      <c r="RUN104" s="1417"/>
      <c r="RUO104" s="1436"/>
      <c r="RUP104" s="1436"/>
      <c r="RUQ104" s="1437"/>
      <c r="RUR104" s="1438"/>
      <c r="RUS104" s="1416"/>
      <c r="RUT104" s="1417"/>
      <c r="RUU104" s="1436"/>
      <c r="RUV104" s="1436"/>
      <c r="RUW104" s="1437"/>
      <c r="RUX104" s="1438"/>
      <c r="RUY104" s="1416"/>
      <c r="RUZ104" s="1417"/>
      <c r="RVA104" s="1436"/>
      <c r="RVB104" s="1436"/>
      <c r="RVC104" s="1437"/>
      <c r="RVD104" s="1438"/>
      <c r="RVE104" s="1416"/>
      <c r="RVF104" s="1417"/>
      <c r="RVG104" s="1436"/>
      <c r="RVH104" s="1436"/>
      <c r="RVI104" s="1437"/>
      <c r="RVJ104" s="1438"/>
      <c r="RVK104" s="1416"/>
      <c r="RVL104" s="1417"/>
      <c r="RVM104" s="1436"/>
      <c r="RVN104" s="1436"/>
      <c r="RVO104" s="1437"/>
      <c r="RVP104" s="1438"/>
      <c r="RVQ104" s="1416"/>
      <c r="RVR104" s="1417"/>
      <c r="RVS104" s="1436"/>
      <c r="RVT104" s="1436"/>
      <c r="RVU104" s="1437"/>
      <c r="RVV104" s="1438"/>
      <c r="RVW104" s="1416"/>
      <c r="RVX104" s="1417"/>
      <c r="RVY104" s="1436"/>
      <c r="RVZ104" s="1436"/>
      <c r="RWA104" s="1437"/>
      <c r="RWB104" s="1438"/>
      <c r="RWC104" s="1416"/>
      <c r="RWD104" s="1417"/>
      <c r="RWE104" s="1436"/>
      <c r="RWF104" s="1436"/>
      <c r="RWG104" s="1437"/>
      <c r="RWH104" s="1438"/>
      <c r="RWI104" s="1416"/>
      <c r="RWJ104" s="1417"/>
      <c r="RWK104" s="1436"/>
      <c r="RWL104" s="1436"/>
      <c r="RWM104" s="1437"/>
      <c r="RWN104" s="1438"/>
      <c r="RWO104" s="1416"/>
      <c r="RWP104" s="1417"/>
      <c r="RWQ104" s="1436"/>
      <c r="RWR104" s="1436"/>
      <c r="RWS104" s="1437"/>
      <c r="RWT104" s="1438"/>
      <c r="RWU104" s="1416"/>
      <c r="RWV104" s="1417"/>
      <c r="RWW104" s="1436"/>
      <c r="RWX104" s="1436"/>
      <c r="RWY104" s="1437"/>
      <c r="RWZ104" s="1438"/>
      <c r="RXA104" s="1416"/>
      <c r="RXB104" s="1417"/>
      <c r="RXC104" s="1436"/>
      <c r="RXD104" s="1436"/>
      <c r="RXE104" s="1437"/>
      <c r="RXF104" s="1438"/>
      <c r="RXG104" s="1416"/>
      <c r="RXH104" s="1417"/>
      <c r="RXI104" s="1436"/>
      <c r="RXJ104" s="1436"/>
      <c r="RXK104" s="1437"/>
      <c r="RXL104" s="1438"/>
      <c r="RXM104" s="1416"/>
      <c r="RXN104" s="1417"/>
      <c r="RXO104" s="1436"/>
      <c r="RXP104" s="1436"/>
      <c r="RXQ104" s="1437"/>
      <c r="RXR104" s="1438"/>
      <c r="RXS104" s="1416"/>
      <c r="RXT104" s="1417"/>
      <c r="RXU104" s="1436"/>
      <c r="RXV104" s="1436"/>
      <c r="RXW104" s="1437"/>
      <c r="RXX104" s="1438"/>
      <c r="RXY104" s="1416"/>
      <c r="RXZ104" s="1417"/>
      <c r="RYA104" s="1436"/>
      <c r="RYB104" s="1436"/>
      <c r="RYC104" s="1437"/>
      <c r="RYD104" s="1438"/>
      <c r="RYE104" s="1416"/>
      <c r="RYF104" s="1417"/>
      <c r="RYG104" s="1436"/>
      <c r="RYH104" s="1436"/>
      <c r="RYI104" s="1437"/>
      <c r="RYJ104" s="1438"/>
      <c r="RYK104" s="1416"/>
      <c r="RYL104" s="1417"/>
      <c r="RYM104" s="1436"/>
      <c r="RYN104" s="1436"/>
      <c r="RYO104" s="1437"/>
      <c r="RYP104" s="1438"/>
      <c r="RYQ104" s="1416"/>
      <c r="RYR104" s="1417"/>
      <c r="RYS104" s="1436"/>
      <c r="RYT104" s="1436"/>
      <c r="RYU104" s="1437"/>
      <c r="RYV104" s="1438"/>
      <c r="RYW104" s="1416"/>
      <c r="RYX104" s="1417"/>
      <c r="RYY104" s="1436"/>
      <c r="RYZ104" s="1436"/>
      <c r="RZA104" s="1437"/>
      <c r="RZB104" s="1438"/>
      <c r="RZC104" s="1416"/>
      <c r="RZD104" s="1417"/>
      <c r="RZE104" s="1436"/>
      <c r="RZF104" s="1436"/>
      <c r="RZG104" s="1437"/>
      <c r="RZH104" s="1438"/>
      <c r="RZI104" s="1416"/>
      <c r="RZJ104" s="1417"/>
      <c r="RZK104" s="1436"/>
      <c r="RZL104" s="1436"/>
      <c r="RZM104" s="1437"/>
      <c r="RZN104" s="1438"/>
      <c r="RZO104" s="1416"/>
      <c r="RZP104" s="1417"/>
      <c r="RZQ104" s="1436"/>
      <c r="RZR104" s="1436"/>
      <c r="RZS104" s="1437"/>
      <c r="RZT104" s="1438"/>
      <c r="RZU104" s="1416"/>
      <c r="RZV104" s="1417"/>
      <c r="RZW104" s="1436"/>
      <c r="RZX104" s="1436"/>
      <c r="RZY104" s="1437"/>
      <c r="RZZ104" s="1438"/>
      <c r="SAA104" s="1416"/>
      <c r="SAB104" s="1417"/>
      <c r="SAC104" s="1436"/>
      <c r="SAD104" s="1436"/>
      <c r="SAE104" s="1437"/>
      <c r="SAF104" s="1438"/>
      <c r="SAG104" s="1416"/>
      <c r="SAH104" s="1417"/>
      <c r="SAI104" s="1436"/>
      <c r="SAJ104" s="1436"/>
      <c r="SAK104" s="1437"/>
      <c r="SAL104" s="1438"/>
      <c r="SAM104" s="1416"/>
      <c r="SAN104" s="1417"/>
      <c r="SAO104" s="1436"/>
      <c r="SAP104" s="1436"/>
      <c r="SAQ104" s="1437"/>
      <c r="SAR104" s="1438"/>
      <c r="SAS104" s="1416"/>
      <c r="SAT104" s="1417"/>
      <c r="SAU104" s="1436"/>
      <c r="SAV104" s="1436"/>
      <c r="SAW104" s="1437"/>
      <c r="SAX104" s="1438"/>
      <c r="SAY104" s="1416"/>
      <c r="SAZ104" s="1417"/>
      <c r="SBA104" s="1436"/>
      <c r="SBB104" s="1436"/>
      <c r="SBC104" s="1437"/>
      <c r="SBD104" s="1438"/>
      <c r="SBE104" s="1416"/>
      <c r="SBF104" s="1417"/>
      <c r="SBG104" s="1436"/>
      <c r="SBH104" s="1436"/>
      <c r="SBI104" s="1437"/>
      <c r="SBJ104" s="1438"/>
      <c r="SBK104" s="1416"/>
      <c r="SBL104" s="1417"/>
      <c r="SBM104" s="1436"/>
      <c r="SBN104" s="1436"/>
      <c r="SBO104" s="1437"/>
      <c r="SBP104" s="1438"/>
      <c r="SBQ104" s="1416"/>
      <c r="SBR104" s="1417"/>
      <c r="SBS104" s="1436"/>
      <c r="SBT104" s="1436"/>
      <c r="SBU104" s="1437"/>
      <c r="SBV104" s="1438"/>
      <c r="SBW104" s="1416"/>
      <c r="SBX104" s="1417"/>
      <c r="SBY104" s="1436"/>
      <c r="SBZ104" s="1436"/>
      <c r="SCA104" s="1437"/>
      <c r="SCB104" s="1438"/>
      <c r="SCC104" s="1416"/>
      <c r="SCD104" s="1417"/>
      <c r="SCE104" s="1436"/>
      <c r="SCF104" s="1436"/>
      <c r="SCG104" s="1437"/>
      <c r="SCH104" s="1438"/>
      <c r="SCI104" s="1416"/>
      <c r="SCJ104" s="1417"/>
      <c r="SCK104" s="1436"/>
      <c r="SCL104" s="1436"/>
      <c r="SCM104" s="1437"/>
      <c r="SCN104" s="1438"/>
      <c r="SCO104" s="1416"/>
      <c r="SCP104" s="1417"/>
      <c r="SCQ104" s="1436"/>
      <c r="SCR104" s="1436"/>
      <c r="SCS104" s="1437"/>
      <c r="SCT104" s="1438"/>
      <c r="SCU104" s="1416"/>
      <c r="SCV104" s="1417"/>
      <c r="SCW104" s="1436"/>
      <c r="SCX104" s="1436"/>
      <c r="SCY104" s="1437"/>
      <c r="SCZ104" s="1438"/>
      <c r="SDA104" s="1416"/>
      <c r="SDB104" s="1417"/>
      <c r="SDC104" s="1436"/>
      <c r="SDD104" s="1436"/>
      <c r="SDE104" s="1437"/>
      <c r="SDF104" s="1438"/>
      <c r="SDG104" s="1416"/>
      <c r="SDH104" s="1417"/>
      <c r="SDI104" s="1436"/>
      <c r="SDJ104" s="1436"/>
      <c r="SDK104" s="1437"/>
      <c r="SDL104" s="1438"/>
      <c r="SDM104" s="1416"/>
      <c r="SDN104" s="1417"/>
      <c r="SDO104" s="1436"/>
      <c r="SDP104" s="1436"/>
      <c r="SDQ104" s="1437"/>
      <c r="SDR104" s="1438"/>
      <c r="SDS104" s="1416"/>
      <c r="SDT104" s="1417"/>
      <c r="SDU104" s="1436"/>
      <c r="SDV104" s="1436"/>
      <c r="SDW104" s="1437"/>
      <c r="SDX104" s="1438"/>
      <c r="SDY104" s="1416"/>
      <c r="SDZ104" s="1417"/>
      <c r="SEA104" s="1436"/>
      <c r="SEB104" s="1436"/>
      <c r="SEC104" s="1437"/>
      <c r="SED104" s="1438"/>
      <c r="SEE104" s="1416"/>
      <c r="SEF104" s="1417"/>
      <c r="SEG104" s="1436"/>
      <c r="SEH104" s="1436"/>
      <c r="SEI104" s="1437"/>
      <c r="SEJ104" s="1438"/>
      <c r="SEK104" s="1416"/>
      <c r="SEL104" s="1417"/>
      <c r="SEM104" s="1436"/>
      <c r="SEN104" s="1436"/>
      <c r="SEO104" s="1437"/>
      <c r="SEP104" s="1438"/>
      <c r="SEQ104" s="1416"/>
      <c r="SER104" s="1417"/>
      <c r="SES104" s="1436"/>
      <c r="SET104" s="1436"/>
      <c r="SEU104" s="1437"/>
      <c r="SEV104" s="1438"/>
      <c r="SEW104" s="1416"/>
      <c r="SEX104" s="1417"/>
      <c r="SEY104" s="1436"/>
      <c r="SEZ104" s="1436"/>
      <c r="SFA104" s="1437"/>
      <c r="SFB104" s="1438"/>
      <c r="SFC104" s="1416"/>
      <c r="SFD104" s="1417"/>
      <c r="SFE104" s="1436"/>
      <c r="SFF104" s="1436"/>
      <c r="SFG104" s="1437"/>
      <c r="SFH104" s="1438"/>
      <c r="SFI104" s="1416"/>
      <c r="SFJ104" s="1417"/>
      <c r="SFK104" s="1436"/>
      <c r="SFL104" s="1436"/>
      <c r="SFM104" s="1437"/>
      <c r="SFN104" s="1438"/>
      <c r="SFO104" s="1416"/>
      <c r="SFP104" s="1417"/>
      <c r="SFQ104" s="1436"/>
      <c r="SFR104" s="1436"/>
      <c r="SFS104" s="1437"/>
      <c r="SFT104" s="1438"/>
      <c r="SFU104" s="1416"/>
      <c r="SFV104" s="1417"/>
      <c r="SFW104" s="1436"/>
      <c r="SFX104" s="1436"/>
      <c r="SFY104" s="1437"/>
      <c r="SFZ104" s="1438"/>
      <c r="SGA104" s="1416"/>
      <c r="SGB104" s="1417"/>
      <c r="SGC104" s="1436"/>
      <c r="SGD104" s="1436"/>
      <c r="SGE104" s="1437"/>
      <c r="SGF104" s="1438"/>
      <c r="SGG104" s="1416"/>
      <c r="SGH104" s="1417"/>
      <c r="SGI104" s="1436"/>
      <c r="SGJ104" s="1436"/>
      <c r="SGK104" s="1437"/>
      <c r="SGL104" s="1438"/>
      <c r="SGM104" s="1416"/>
      <c r="SGN104" s="1417"/>
      <c r="SGO104" s="1436"/>
      <c r="SGP104" s="1436"/>
      <c r="SGQ104" s="1437"/>
      <c r="SGR104" s="1438"/>
      <c r="SGS104" s="1416"/>
      <c r="SGT104" s="1417"/>
      <c r="SGU104" s="1436"/>
      <c r="SGV104" s="1436"/>
      <c r="SGW104" s="1437"/>
      <c r="SGX104" s="1438"/>
      <c r="SGY104" s="1416"/>
      <c r="SGZ104" s="1417"/>
      <c r="SHA104" s="1436"/>
      <c r="SHB104" s="1436"/>
      <c r="SHC104" s="1437"/>
      <c r="SHD104" s="1438"/>
      <c r="SHE104" s="1416"/>
      <c r="SHF104" s="1417"/>
      <c r="SHG104" s="1436"/>
      <c r="SHH104" s="1436"/>
      <c r="SHI104" s="1437"/>
      <c r="SHJ104" s="1438"/>
      <c r="SHK104" s="1416"/>
      <c r="SHL104" s="1417"/>
      <c r="SHM104" s="1436"/>
      <c r="SHN104" s="1436"/>
      <c r="SHO104" s="1437"/>
      <c r="SHP104" s="1438"/>
      <c r="SHQ104" s="1416"/>
      <c r="SHR104" s="1417"/>
      <c r="SHS104" s="1436"/>
      <c r="SHT104" s="1436"/>
      <c r="SHU104" s="1437"/>
      <c r="SHV104" s="1438"/>
      <c r="SHW104" s="1416"/>
      <c r="SHX104" s="1417"/>
      <c r="SHY104" s="1436"/>
      <c r="SHZ104" s="1436"/>
      <c r="SIA104" s="1437"/>
      <c r="SIB104" s="1438"/>
      <c r="SIC104" s="1416"/>
      <c r="SID104" s="1417"/>
      <c r="SIE104" s="1436"/>
      <c r="SIF104" s="1436"/>
      <c r="SIG104" s="1437"/>
      <c r="SIH104" s="1438"/>
      <c r="SII104" s="1416"/>
      <c r="SIJ104" s="1417"/>
      <c r="SIK104" s="1436"/>
      <c r="SIL104" s="1436"/>
      <c r="SIM104" s="1437"/>
      <c r="SIN104" s="1438"/>
      <c r="SIO104" s="1416"/>
      <c r="SIP104" s="1417"/>
      <c r="SIQ104" s="1436"/>
      <c r="SIR104" s="1436"/>
      <c r="SIS104" s="1437"/>
      <c r="SIT104" s="1438"/>
      <c r="SIU104" s="1416"/>
      <c r="SIV104" s="1417"/>
      <c r="SIW104" s="1436"/>
      <c r="SIX104" s="1436"/>
      <c r="SIY104" s="1437"/>
      <c r="SIZ104" s="1438"/>
      <c r="SJA104" s="1416"/>
      <c r="SJB104" s="1417"/>
      <c r="SJC104" s="1436"/>
      <c r="SJD104" s="1436"/>
      <c r="SJE104" s="1437"/>
      <c r="SJF104" s="1438"/>
      <c r="SJG104" s="1416"/>
      <c r="SJH104" s="1417"/>
      <c r="SJI104" s="1436"/>
      <c r="SJJ104" s="1436"/>
      <c r="SJK104" s="1437"/>
      <c r="SJL104" s="1438"/>
      <c r="SJM104" s="1416"/>
      <c r="SJN104" s="1417"/>
      <c r="SJO104" s="1436"/>
      <c r="SJP104" s="1436"/>
      <c r="SJQ104" s="1437"/>
      <c r="SJR104" s="1438"/>
      <c r="SJS104" s="1416"/>
      <c r="SJT104" s="1417"/>
      <c r="SJU104" s="1436"/>
      <c r="SJV104" s="1436"/>
      <c r="SJW104" s="1437"/>
      <c r="SJX104" s="1438"/>
      <c r="SJY104" s="1416"/>
      <c r="SJZ104" s="1417"/>
      <c r="SKA104" s="1436"/>
      <c r="SKB104" s="1436"/>
      <c r="SKC104" s="1437"/>
      <c r="SKD104" s="1438"/>
      <c r="SKE104" s="1416"/>
      <c r="SKF104" s="1417"/>
      <c r="SKG104" s="1436"/>
      <c r="SKH104" s="1436"/>
      <c r="SKI104" s="1437"/>
      <c r="SKJ104" s="1438"/>
      <c r="SKK104" s="1416"/>
      <c r="SKL104" s="1417"/>
      <c r="SKM104" s="1436"/>
      <c r="SKN104" s="1436"/>
      <c r="SKO104" s="1437"/>
      <c r="SKP104" s="1438"/>
      <c r="SKQ104" s="1416"/>
      <c r="SKR104" s="1417"/>
      <c r="SKS104" s="1436"/>
      <c r="SKT104" s="1436"/>
      <c r="SKU104" s="1437"/>
      <c r="SKV104" s="1438"/>
      <c r="SKW104" s="1416"/>
      <c r="SKX104" s="1417"/>
      <c r="SKY104" s="1436"/>
      <c r="SKZ104" s="1436"/>
      <c r="SLA104" s="1437"/>
      <c r="SLB104" s="1438"/>
      <c r="SLC104" s="1416"/>
      <c r="SLD104" s="1417"/>
      <c r="SLE104" s="1436"/>
      <c r="SLF104" s="1436"/>
      <c r="SLG104" s="1437"/>
      <c r="SLH104" s="1438"/>
      <c r="SLI104" s="1416"/>
      <c r="SLJ104" s="1417"/>
      <c r="SLK104" s="1436"/>
      <c r="SLL104" s="1436"/>
      <c r="SLM104" s="1437"/>
      <c r="SLN104" s="1438"/>
      <c r="SLO104" s="1416"/>
      <c r="SLP104" s="1417"/>
      <c r="SLQ104" s="1436"/>
      <c r="SLR104" s="1436"/>
      <c r="SLS104" s="1437"/>
      <c r="SLT104" s="1438"/>
      <c r="SLU104" s="1416"/>
      <c r="SLV104" s="1417"/>
      <c r="SLW104" s="1436"/>
      <c r="SLX104" s="1436"/>
      <c r="SLY104" s="1437"/>
      <c r="SLZ104" s="1438"/>
      <c r="SMA104" s="1416"/>
      <c r="SMB104" s="1417"/>
      <c r="SMC104" s="1436"/>
      <c r="SMD104" s="1436"/>
      <c r="SME104" s="1437"/>
      <c r="SMF104" s="1438"/>
      <c r="SMG104" s="1416"/>
      <c r="SMH104" s="1417"/>
      <c r="SMI104" s="1436"/>
      <c r="SMJ104" s="1436"/>
      <c r="SMK104" s="1437"/>
      <c r="SML104" s="1438"/>
      <c r="SMM104" s="1416"/>
      <c r="SMN104" s="1417"/>
      <c r="SMO104" s="1436"/>
      <c r="SMP104" s="1436"/>
      <c r="SMQ104" s="1437"/>
      <c r="SMR104" s="1438"/>
      <c r="SMS104" s="1416"/>
      <c r="SMT104" s="1417"/>
      <c r="SMU104" s="1436"/>
      <c r="SMV104" s="1436"/>
      <c r="SMW104" s="1437"/>
      <c r="SMX104" s="1438"/>
      <c r="SMY104" s="1416"/>
      <c r="SMZ104" s="1417"/>
      <c r="SNA104" s="1436"/>
      <c r="SNB104" s="1436"/>
      <c r="SNC104" s="1437"/>
      <c r="SND104" s="1438"/>
      <c r="SNE104" s="1416"/>
      <c r="SNF104" s="1417"/>
      <c r="SNG104" s="1436"/>
      <c r="SNH104" s="1436"/>
      <c r="SNI104" s="1437"/>
      <c r="SNJ104" s="1438"/>
      <c r="SNK104" s="1416"/>
      <c r="SNL104" s="1417"/>
      <c r="SNM104" s="1436"/>
      <c r="SNN104" s="1436"/>
      <c r="SNO104" s="1437"/>
      <c r="SNP104" s="1438"/>
      <c r="SNQ104" s="1416"/>
      <c r="SNR104" s="1417"/>
      <c r="SNS104" s="1436"/>
      <c r="SNT104" s="1436"/>
      <c r="SNU104" s="1437"/>
      <c r="SNV104" s="1438"/>
      <c r="SNW104" s="1416"/>
      <c r="SNX104" s="1417"/>
      <c r="SNY104" s="1436"/>
      <c r="SNZ104" s="1436"/>
      <c r="SOA104" s="1437"/>
      <c r="SOB104" s="1438"/>
      <c r="SOC104" s="1416"/>
      <c r="SOD104" s="1417"/>
      <c r="SOE104" s="1436"/>
      <c r="SOF104" s="1436"/>
      <c r="SOG104" s="1437"/>
      <c r="SOH104" s="1438"/>
      <c r="SOI104" s="1416"/>
      <c r="SOJ104" s="1417"/>
      <c r="SOK104" s="1436"/>
      <c r="SOL104" s="1436"/>
      <c r="SOM104" s="1437"/>
      <c r="SON104" s="1438"/>
      <c r="SOO104" s="1416"/>
      <c r="SOP104" s="1417"/>
      <c r="SOQ104" s="1436"/>
      <c r="SOR104" s="1436"/>
      <c r="SOS104" s="1437"/>
      <c r="SOT104" s="1438"/>
      <c r="SOU104" s="1416"/>
      <c r="SOV104" s="1417"/>
      <c r="SOW104" s="1436"/>
      <c r="SOX104" s="1436"/>
      <c r="SOY104" s="1437"/>
      <c r="SOZ104" s="1438"/>
      <c r="SPA104" s="1416"/>
      <c r="SPB104" s="1417"/>
      <c r="SPC104" s="1436"/>
      <c r="SPD104" s="1436"/>
      <c r="SPE104" s="1437"/>
      <c r="SPF104" s="1438"/>
      <c r="SPG104" s="1416"/>
      <c r="SPH104" s="1417"/>
      <c r="SPI104" s="1436"/>
      <c r="SPJ104" s="1436"/>
      <c r="SPK104" s="1437"/>
      <c r="SPL104" s="1438"/>
      <c r="SPM104" s="1416"/>
      <c r="SPN104" s="1417"/>
      <c r="SPO104" s="1436"/>
      <c r="SPP104" s="1436"/>
      <c r="SPQ104" s="1437"/>
      <c r="SPR104" s="1438"/>
      <c r="SPS104" s="1416"/>
      <c r="SPT104" s="1417"/>
      <c r="SPU104" s="1436"/>
      <c r="SPV104" s="1436"/>
      <c r="SPW104" s="1437"/>
      <c r="SPX104" s="1438"/>
      <c r="SPY104" s="1416"/>
      <c r="SPZ104" s="1417"/>
      <c r="SQA104" s="1436"/>
      <c r="SQB104" s="1436"/>
      <c r="SQC104" s="1437"/>
      <c r="SQD104" s="1438"/>
      <c r="SQE104" s="1416"/>
      <c r="SQF104" s="1417"/>
      <c r="SQG104" s="1436"/>
      <c r="SQH104" s="1436"/>
      <c r="SQI104" s="1437"/>
      <c r="SQJ104" s="1438"/>
      <c r="SQK104" s="1416"/>
      <c r="SQL104" s="1417"/>
      <c r="SQM104" s="1436"/>
      <c r="SQN104" s="1436"/>
      <c r="SQO104" s="1437"/>
      <c r="SQP104" s="1438"/>
      <c r="SQQ104" s="1416"/>
      <c r="SQR104" s="1417"/>
      <c r="SQS104" s="1436"/>
      <c r="SQT104" s="1436"/>
      <c r="SQU104" s="1437"/>
      <c r="SQV104" s="1438"/>
      <c r="SQW104" s="1416"/>
      <c r="SQX104" s="1417"/>
      <c r="SQY104" s="1436"/>
      <c r="SQZ104" s="1436"/>
      <c r="SRA104" s="1437"/>
      <c r="SRB104" s="1438"/>
      <c r="SRC104" s="1416"/>
      <c r="SRD104" s="1417"/>
      <c r="SRE104" s="1436"/>
      <c r="SRF104" s="1436"/>
      <c r="SRG104" s="1437"/>
      <c r="SRH104" s="1438"/>
      <c r="SRI104" s="1416"/>
      <c r="SRJ104" s="1417"/>
      <c r="SRK104" s="1436"/>
      <c r="SRL104" s="1436"/>
      <c r="SRM104" s="1437"/>
      <c r="SRN104" s="1438"/>
      <c r="SRO104" s="1416"/>
      <c r="SRP104" s="1417"/>
      <c r="SRQ104" s="1436"/>
      <c r="SRR104" s="1436"/>
      <c r="SRS104" s="1437"/>
      <c r="SRT104" s="1438"/>
      <c r="SRU104" s="1416"/>
      <c r="SRV104" s="1417"/>
      <c r="SRW104" s="1436"/>
      <c r="SRX104" s="1436"/>
      <c r="SRY104" s="1437"/>
      <c r="SRZ104" s="1438"/>
      <c r="SSA104" s="1416"/>
      <c r="SSB104" s="1417"/>
      <c r="SSC104" s="1436"/>
      <c r="SSD104" s="1436"/>
      <c r="SSE104" s="1437"/>
      <c r="SSF104" s="1438"/>
      <c r="SSG104" s="1416"/>
      <c r="SSH104" s="1417"/>
      <c r="SSI104" s="1436"/>
      <c r="SSJ104" s="1436"/>
      <c r="SSK104" s="1437"/>
      <c r="SSL104" s="1438"/>
      <c r="SSM104" s="1416"/>
      <c r="SSN104" s="1417"/>
      <c r="SSO104" s="1436"/>
      <c r="SSP104" s="1436"/>
      <c r="SSQ104" s="1437"/>
      <c r="SSR104" s="1438"/>
      <c r="SSS104" s="1416"/>
      <c r="SST104" s="1417"/>
      <c r="SSU104" s="1436"/>
      <c r="SSV104" s="1436"/>
      <c r="SSW104" s="1437"/>
      <c r="SSX104" s="1438"/>
      <c r="SSY104" s="1416"/>
      <c r="SSZ104" s="1417"/>
      <c r="STA104" s="1436"/>
      <c r="STB104" s="1436"/>
      <c r="STC104" s="1437"/>
      <c r="STD104" s="1438"/>
      <c r="STE104" s="1416"/>
      <c r="STF104" s="1417"/>
      <c r="STG104" s="1436"/>
      <c r="STH104" s="1436"/>
      <c r="STI104" s="1437"/>
      <c r="STJ104" s="1438"/>
      <c r="STK104" s="1416"/>
      <c r="STL104" s="1417"/>
      <c r="STM104" s="1436"/>
      <c r="STN104" s="1436"/>
      <c r="STO104" s="1437"/>
      <c r="STP104" s="1438"/>
      <c r="STQ104" s="1416"/>
      <c r="STR104" s="1417"/>
      <c r="STS104" s="1436"/>
      <c r="STT104" s="1436"/>
      <c r="STU104" s="1437"/>
      <c r="STV104" s="1438"/>
      <c r="STW104" s="1416"/>
      <c r="STX104" s="1417"/>
      <c r="STY104" s="1436"/>
      <c r="STZ104" s="1436"/>
      <c r="SUA104" s="1437"/>
      <c r="SUB104" s="1438"/>
      <c r="SUC104" s="1416"/>
      <c r="SUD104" s="1417"/>
      <c r="SUE104" s="1436"/>
      <c r="SUF104" s="1436"/>
      <c r="SUG104" s="1437"/>
      <c r="SUH104" s="1438"/>
      <c r="SUI104" s="1416"/>
      <c r="SUJ104" s="1417"/>
      <c r="SUK104" s="1436"/>
      <c r="SUL104" s="1436"/>
      <c r="SUM104" s="1437"/>
      <c r="SUN104" s="1438"/>
      <c r="SUO104" s="1416"/>
      <c r="SUP104" s="1417"/>
      <c r="SUQ104" s="1436"/>
      <c r="SUR104" s="1436"/>
      <c r="SUS104" s="1437"/>
      <c r="SUT104" s="1438"/>
      <c r="SUU104" s="1416"/>
      <c r="SUV104" s="1417"/>
      <c r="SUW104" s="1436"/>
      <c r="SUX104" s="1436"/>
      <c r="SUY104" s="1437"/>
      <c r="SUZ104" s="1438"/>
      <c r="SVA104" s="1416"/>
      <c r="SVB104" s="1417"/>
      <c r="SVC104" s="1436"/>
      <c r="SVD104" s="1436"/>
      <c r="SVE104" s="1437"/>
      <c r="SVF104" s="1438"/>
      <c r="SVG104" s="1416"/>
      <c r="SVH104" s="1417"/>
      <c r="SVI104" s="1436"/>
      <c r="SVJ104" s="1436"/>
      <c r="SVK104" s="1437"/>
      <c r="SVL104" s="1438"/>
      <c r="SVM104" s="1416"/>
      <c r="SVN104" s="1417"/>
      <c r="SVO104" s="1436"/>
      <c r="SVP104" s="1436"/>
      <c r="SVQ104" s="1437"/>
      <c r="SVR104" s="1438"/>
      <c r="SVS104" s="1416"/>
      <c r="SVT104" s="1417"/>
      <c r="SVU104" s="1436"/>
      <c r="SVV104" s="1436"/>
      <c r="SVW104" s="1437"/>
      <c r="SVX104" s="1438"/>
      <c r="SVY104" s="1416"/>
      <c r="SVZ104" s="1417"/>
      <c r="SWA104" s="1436"/>
      <c r="SWB104" s="1436"/>
      <c r="SWC104" s="1437"/>
      <c r="SWD104" s="1438"/>
      <c r="SWE104" s="1416"/>
      <c r="SWF104" s="1417"/>
      <c r="SWG104" s="1436"/>
      <c r="SWH104" s="1436"/>
      <c r="SWI104" s="1437"/>
      <c r="SWJ104" s="1438"/>
      <c r="SWK104" s="1416"/>
      <c r="SWL104" s="1417"/>
      <c r="SWM104" s="1436"/>
      <c r="SWN104" s="1436"/>
      <c r="SWO104" s="1437"/>
      <c r="SWP104" s="1438"/>
      <c r="SWQ104" s="1416"/>
      <c r="SWR104" s="1417"/>
      <c r="SWS104" s="1436"/>
      <c r="SWT104" s="1436"/>
      <c r="SWU104" s="1437"/>
      <c r="SWV104" s="1438"/>
      <c r="SWW104" s="1416"/>
      <c r="SWX104" s="1417"/>
      <c r="SWY104" s="1436"/>
      <c r="SWZ104" s="1436"/>
      <c r="SXA104" s="1437"/>
      <c r="SXB104" s="1438"/>
      <c r="SXC104" s="1416"/>
      <c r="SXD104" s="1417"/>
      <c r="SXE104" s="1436"/>
      <c r="SXF104" s="1436"/>
      <c r="SXG104" s="1437"/>
      <c r="SXH104" s="1438"/>
      <c r="SXI104" s="1416"/>
      <c r="SXJ104" s="1417"/>
      <c r="SXK104" s="1436"/>
      <c r="SXL104" s="1436"/>
      <c r="SXM104" s="1437"/>
      <c r="SXN104" s="1438"/>
      <c r="SXO104" s="1416"/>
      <c r="SXP104" s="1417"/>
      <c r="SXQ104" s="1436"/>
      <c r="SXR104" s="1436"/>
      <c r="SXS104" s="1437"/>
      <c r="SXT104" s="1438"/>
      <c r="SXU104" s="1416"/>
      <c r="SXV104" s="1417"/>
      <c r="SXW104" s="1436"/>
      <c r="SXX104" s="1436"/>
      <c r="SXY104" s="1437"/>
      <c r="SXZ104" s="1438"/>
      <c r="SYA104" s="1416"/>
      <c r="SYB104" s="1417"/>
      <c r="SYC104" s="1436"/>
      <c r="SYD104" s="1436"/>
      <c r="SYE104" s="1437"/>
      <c r="SYF104" s="1438"/>
      <c r="SYG104" s="1416"/>
      <c r="SYH104" s="1417"/>
      <c r="SYI104" s="1436"/>
      <c r="SYJ104" s="1436"/>
      <c r="SYK104" s="1437"/>
      <c r="SYL104" s="1438"/>
      <c r="SYM104" s="1416"/>
      <c r="SYN104" s="1417"/>
      <c r="SYO104" s="1436"/>
      <c r="SYP104" s="1436"/>
      <c r="SYQ104" s="1437"/>
      <c r="SYR104" s="1438"/>
      <c r="SYS104" s="1416"/>
      <c r="SYT104" s="1417"/>
      <c r="SYU104" s="1436"/>
      <c r="SYV104" s="1436"/>
      <c r="SYW104" s="1437"/>
      <c r="SYX104" s="1438"/>
      <c r="SYY104" s="1416"/>
      <c r="SYZ104" s="1417"/>
      <c r="SZA104" s="1436"/>
      <c r="SZB104" s="1436"/>
      <c r="SZC104" s="1437"/>
      <c r="SZD104" s="1438"/>
      <c r="SZE104" s="1416"/>
      <c r="SZF104" s="1417"/>
      <c r="SZG104" s="1436"/>
      <c r="SZH104" s="1436"/>
      <c r="SZI104" s="1437"/>
      <c r="SZJ104" s="1438"/>
      <c r="SZK104" s="1416"/>
      <c r="SZL104" s="1417"/>
      <c r="SZM104" s="1436"/>
      <c r="SZN104" s="1436"/>
      <c r="SZO104" s="1437"/>
      <c r="SZP104" s="1438"/>
      <c r="SZQ104" s="1416"/>
      <c r="SZR104" s="1417"/>
      <c r="SZS104" s="1436"/>
      <c r="SZT104" s="1436"/>
      <c r="SZU104" s="1437"/>
      <c r="SZV104" s="1438"/>
      <c r="SZW104" s="1416"/>
      <c r="SZX104" s="1417"/>
      <c r="SZY104" s="1436"/>
      <c r="SZZ104" s="1436"/>
      <c r="TAA104" s="1437"/>
      <c r="TAB104" s="1438"/>
      <c r="TAC104" s="1416"/>
      <c r="TAD104" s="1417"/>
      <c r="TAE104" s="1436"/>
      <c r="TAF104" s="1436"/>
      <c r="TAG104" s="1437"/>
      <c r="TAH104" s="1438"/>
      <c r="TAI104" s="1416"/>
      <c r="TAJ104" s="1417"/>
      <c r="TAK104" s="1436"/>
      <c r="TAL104" s="1436"/>
      <c r="TAM104" s="1437"/>
      <c r="TAN104" s="1438"/>
      <c r="TAO104" s="1416"/>
      <c r="TAP104" s="1417"/>
      <c r="TAQ104" s="1436"/>
      <c r="TAR104" s="1436"/>
      <c r="TAS104" s="1437"/>
      <c r="TAT104" s="1438"/>
      <c r="TAU104" s="1416"/>
      <c r="TAV104" s="1417"/>
      <c r="TAW104" s="1436"/>
      <c r="TAX104" s="1436"/>
      <c r="TAY104" s="1437"/>
      <c r="TAZ104" s="1438"/>
      <c r="TBA104" s="1416"/>
      <c r="TBB104" s="1417"/>
      <c r="TBC104" s="1436"/>
      <c r="TBD104" s="1436"/>
      <c r="TBE104" s="1437"/>
      <c r="TBF104" s="1438"/>
      <c r="TBG104" s="1416"/>
      <c r="TBH104" s="1417"/>
      <c r="TBI104" s="1436"/>
      <c r="TBJ104" s="1436"/>
      <c r="TBK104" s="1437"/>
      <c r="TBL104" s="1438"/>
      <c r="TBM104" s="1416"/>
      <c r="TBN104" s="1417"/>
      <c r="TBO104" s="1436"/>
      <c r="TBP104" s="1436"/>
      <c r="TBQ104" s="1437"/>
      <c r="TBR104" s="1438"/>
      <c r="TBS104" s="1416"/>
      <c r="TBT104" s="1417"/>
      <c r="TBU104" s="1436"/>
      <c r="TBV104" s="1436"/>
      <c r="TBW104" s="1437"/>
      <c r="TBX104" s="1438"/>
      <c r="TBY104" s="1416"/>
      <c r="TBZ104" s="1417"/>
      <c r="TCA104" s="1436"/>
      <c r="TCB104" s="1436"/>
      <c r="TCC104" s="1437"/>
      <c r="TCD104" s="1438"/>
      <c r="TCE104" s="1416"/>
      <c r="TCF104" s="1417"/>
      <c r="TCG104" s="1436"/>
      <c r="TCH104" s="1436"/>
      <c r="TCI104" s="1437"/>
      <c r="TCJ104" s="1438"/>
      <c r="TCK104" s="1416"/>
      <c r="TCL104" s="1417"/>
      <c r="TCM104" s="1436"/>
      <c r="TCN104" s="1436"/>
      <c r="TCO104" s="1437"/>
      <c r="TCP104" s="1438"/>
      <c r="TCQ104" s="1416"/>
      <c r="TCR104" s="1417"/>
      <c r="TCS104" s="1436"/>
      <c r="TCT104" s="1436"/>
      <c r="TCU104" s="1437"/>
      <c r="TCV104" s="1438"/>
      <c r="TCW104" s="1416"/>
      <c r="TCX104" s="1417"/>
      <c r="TCY104" s="1436"/>
      <c r="TCZ104" s="1436"/>
      <c r="TDA104" s="1437"/>
      <c r="TDB104" s="1438"/>
      <c r="TDC104" s="1416"/>
      <c r="TDD104" s="1417"/>
      <c r="TDE104" s="1436"/>
      <c r="TDF104" s="1436"/>
      <c r="TDG104" s="1437"/>
      <c r="TDH104" s="1438"/>
      <c r="TDI104" s="1416"/>
      <c r="TDJ104" s="1417"/>
      <c r="TDK104" s="1436"/>
      <c r="TDL104" s="1436"/>
      <c r="TDM104" s="1437"/>
      <c r="TDN104" s="1438"/>
      <c r="TDO104" s="1416"/>
      <c r="TDP104" s="1417"/>
      <c r="TDQ104" s="1436"/>
      <c r="TDR104" s="1436"/>
      <c r="TDS104" s="1437"/>
      <c r="TDT104" s="1438"/>
      <c r="TDU104" s="1416"/>
      <c r="TDV104" s="1417"/>
      <c r="TDW104" s="1436"/>
      <c r="TDX104" s="1436"/>
      <c r="TDY104" s="1437"/>
      <c r="TDZ104" s="1438"/>
      <c r="TEA104" s="1416"/>
      <c r="TEB104" s="1417"/>
      <c r="TEC104" s="1436"/>
      <c r="TED104" s="1436"/>
      <c r="TEE104" s="1437"/>
      <c r="TEF104" s="1438"/>
      <c r="TEG104" s="1416"/>
      <c r="TEH104" s="1417"/>
      <c r="TEI104" s="1436"/>
      <c r="TEJ104" s="1436"/>
      <c r="TEK104" s="1437"/>
      <c r="TEL104" s="1438"/>
      <c r="TEM104" s="1416"/>
      <c r="TEN104" s="1417"/>
      <c r="TEO104" s="1436"/>
      <c r="TEP104" s="1436"/>
      <c r="TEQ104" s="1437"/>
      <c r="TER104" s="1438"/>
      <c r="TES104" s="1416"/>
      <c r="TET104" s="1417"/>
      <c r="TEU104" s="1436"/>
      <c r="TEV104" s="1436"/>
      <c r="TEW104" s="1437"/>
      <c r="TEX104" s="1438"/>
      <c r="TEY104" s="1416"/>
      <c r="TEZ104" s="1417"/>
      <c r="TFA104" s="1436"/>
      <c r="TFB104" s="1436"/>
      <c r="TFC104" s="1437"/>
      <c r="TFD104" s="1438"/>
      <c r="TFE104" s="1416"/>
      <c r="TFF104" s="1417"/>
      <c r="TFG104" s="1436"/>
      <c r="TFH104" s="1436"/>
      <c r="TFI104" s="1437"/>
      <c r="TFJ104" s="1438"/>
      <c r="TFK104" s="1416"/>
      <c r="TFL104" s="1417"/>
      <c r="TFM104" s="1436"/>
      <c r="TFN104" s="1436"/>
      <c r="TFO104" s="1437"/>
      <c r="TFP104" s="1438"/>
      <c r="TFQ104" s="1416"/>
      <c r="TFR104" s="1417"/>
      <c r="TFS104" s="1436"/>
      <c r="TFT104" s="1436"/>
      <c r="TFU104" s="1437"/>
      <c r="TFV104" s="1438"/>
      <c r="TFW104" s="1416"/>
      <c r="TFX104" s="1417"/>
      <c r="TFY104" s="1436"/>
      <c r="TFZ104" s="1436"/>
      <c r="TGA104" s="1437"/>
      <c r="TGB104" s="1438"/>
      <c r="TGC104" s="1416"/>
      <c r="TGD104" s="1417"/>
      <c r="TGE104" s="1436"/>
      <c r="TGF104" s="1436"/>
      <c r="TGG104" s="1437"/>
      <c r="TGH104" s="1438"/>
      <c r="TGI104" s="1416"/>
      <c r="TGJ104" s="1417"/>
      <c r="TGK104" s="1436"/>
      <c r="TGL104" s="1436"/>
      <c r="TGM104" s="1437"/>
      <c r="TGN104" s="1438"/>
      <c r="TGO104" s="1416"/>
      <c r="TGP104" s="1417"/>
      <c r="TGQ104" s="1436"/>
      <c r="TGR104" s="1436"/>
      <c r="TGS104" s="1437"/>
      <c r="TGT104" s="1438"/>
      <c r="TGU104" s="1416"/>
      <c r="TGV104" s="1417"/>
      <c r="TGW104" s="1436"/>
      <c r="TGX104" s="1436"/>
      <c r="TGY104" s="1437"/>
      <c r="TGZ104" s="1438"/>
      <c r="THA104" s="1416"/>
      <c r="THB104" s="1417"/>
      <c r="THC104" s="1436"/>
      <c r="THD104" s="1436"/>
      <c r="THE104" s="1437"/>
      <c r="THF104" s="1438"/>
      <c r="THG104" s="1416"/>
      <c r="THH104" s="1417"/>
      <c r="THI104" s="1436"/>
      <c r="THJ104" s="1436"/>
      <c r="THK104" s="1437"/>
      <c r="THL104" s="1438"/>
      <c r="THM104" s="1416"/>
      <c r="THN104" s="1417"/>
      <c r="THO104" s="1436"/>
      <c r="THP104" s="1436"/>
      <c r="THQ104" s="1437"/>
      <c r="THR104" s="1438"/>
      <c r="THS104" s="1416"/>
      <c r="THT104" s="1417"/>
      <c r="THU104" s="1436"/>
      <c r="THV104" s="1436"/>
      <c r="THW104" s="1437"/>
      <c r="THX104" s="1438"/>
      <c r="THY104" s="1416"/>
      <c r="THZ104" s="1417"/>
      <c r="TIA104" s="1436"/>
      <c r="TIB104" s="1436"/>
      <c r="TIC104" s="1437"/>
      <c r="TID104" s="1438"/>
      <c r="TIE104" s="1416"/>
      <c r="TIF104" s="1417"/>
      <c r="TIG104" s="1436"/>
      <c r="TIH104" s="1436"/>
      <c r="TII104" s="1437"/>
      <c r="TIJ104" s="1438"/>
      <c r="TIK104" s="1416"/>
      <c r="TIL104" s="1417"/>
      <c r="TIM104" s="1436"/>
      <c r="TIN104" s="1436"/>
      <c r="TIO104" s="1437"/>
      <c r="TIP104" s="1438"/>
      <c r="TIQ104" s="1416"/>
      <c r="TIR104" s="1417"/>
      <c r="TIS104" s="1436"/>
      <c r="TIT104" s="1436"/>
      <c r="TIU104" s="1437"/>
      <c r="TIV104" s="1438"/>
      <c r="TIW104" s="1416"/>
      <c r="TIX104" s="1417"/>
      <c r="TIY104" s="1436"/>
      <c r="TIZ104" s="1436"/>
      <c r="TJA104" s="1437"/>
      <c r="TJB104" s="1438"/>
      <c r="TJC104" s="1416"/>
      <c r="TJD104" s="1417"/>
      <c r="TJE104" s="1436"/>
      <c r="TJF104" s="1436"/>
      <c r="TJG104" s="1437"/>
      <c r="TJH104" s="1438"/>
      <c r="TJI104" s="1416"/>
      <c r="TJJ104" s="1417"/>
      <c r="TJK104" s="1436"/>
      <c r="TJL104" s="1436"/>
      <c r="TJM104" s="1437"/>
      <c r="TJN104" s="1438"/>
      <c r="TJO104" s="1416"/>
      <c r="TJP104" s="1417"/>
      <c r="TJQ104" s="1436"/>
      <c r="TJR104" s="1436"/>
      <c r="TJS104" s="1437"/>
      <c r="TJT104" s="1438"/>
      <c r="TJU104" s="1416"/>
      <c r="TJV104" s="1417"/>
      <c r="TJW104" s="1436"/>
      <c r="TJX104" s="1436"/>
      <c r="TJY104" s="1437"/>
      <c r="TJZ104" s="1438"/>
      <c r="TKA104" s="1416"/>
      <c r="TKB104" s="1417"/>
      <c r="TKC104" s="1436"/>
      <c r="TKD104" s="1436"/>
      <c r="TKE104" s="1437"/>
      <c r="TKF104" s="1438"/>
      <c r="TKG104" s="1416"/>
      <c r="TKH104" s="1417"/>
      <c r="TKI104" s="1436"/>
      <c r="TKJ104" s="1436"/>
      <c r="TKK104" s="1437"/>
      <c r="TKL104" s="1438"/>
      <c r="TKM104" s="1416"/>
      <c r="TKN104" s="1417"/>
      <c r="TKO104" s="1436"/>
      <c r="TKP104" s="1436"/>
      <c r="TKQ104" s="1437"/>
      <c r="TKR104" s="1438"/>
      <c r="TKS104" s="1416"/>
      <c r="TKT104" s="1417"/>
      <c r="TKU104" s="1436"/>
      <c r="TKV104" s="1436"/>
      <c r="TKW104" s="1437"/>
      <c r="TKX104" s="1438"/>
      <c r="TKY104" s="1416"/>
      <c r="TKZ104" s="1417"/>
      <c r="TLA104" s="1436"/>
      <c r="TLB104" s="1436"/>
      <c r="TLC104" s="1437"/>
      <c r="TLD104" s="1438"/>
      <c r="TLE104" s="1416"/>
      <c r="TLF104" s="1417"/>
      <c r="TLG104" s="1436"/>
      <c r="TLH104" s="1436"/>
      <c r="TLI104" s="1437"/>
      <c r="TLJ104" s="1438"/>
      <c r="TLK104" s="1416"/>
      <c r="TLL104" s="1417"/>
      <c r="TLM104" s="1436"/>
      <c r="TLN104" s="1436"/>
      <c r="TLO104" s="1437"/>
      <c r="TLP104" s="1438"/>
      <c r="TLQ104" s="1416"/>
      <c r="TLR104" s="1417"/>
      <c r="TLS104" s="1436"/>
      <c r="TLT104" s="1436"/>
      <c r="TLU104" s="1437"/>
      <c r="TLV104" s="1438"/>
      <c r="TLW104" s="1416"/>
      <c r="TLX104" s="1417"/>
      <c r="TLY104" s="1436"/>
      <c r="TLZ104" s="1436"/>
      <c r="TMA104" s="1437"/>
      <c r="TMB104" s="1438"/>
      <c r="TMC104" s="1416"/>
      <c r="TMD104" s="1417"/>
      <c r="TME104" s="1436"/>
      <c r="TMF104" s="1436"/>
      <c r="TMG104" s="1437"/>
      <c r="TMH104" s="1438"/>
      <c r="TMI104" s="1416"/>
      <c r="TMJ104" s="1417"/>
      <c r="TMK104" s="1436"/>
      <c r="TML104" s="1436"/>
      <c r="TMM104" s="1437"/>
      <c r="TMN104" s="1438"/>
      <c r="TMO104" s="1416"/>
      <c r="TMP104" s="1417"/>
      <c r="TMQ104" s="1436"/>
      <c r="TMR104" s="1436"/>
      <c r="TMS104" s="1437"/>
      <c r="TMT104" s="1438"/>
      <c r="TMU104" s="1416"/>
      <c r="TMV104" s="1417"/>
      <c r="TMW104" s="1436"/>
      <c r="TMX104" s="1436"/>
      <c r="TMY104" s="1437"/>
      <c r="TMZ104" s="1438"/>
      <c r="TNA104" s="1416"/>
      <c r="TNB104" s="1417"/>
      <c r="TNC104" s="1436"/>
      <c r="TND104" s="1436"/>
      <c r="TNE104" s="1437"/>
      <c r="TNF104" s="1438"/>
      <c r="TNG104" s="1416"/>
      <c r="TNH104" s="1417"/>
      <c r="TNI104" s="1436"/>
      <c r="TNJ104" s="1436"/>
      <c r="TNK104" s="1437"/>
      <c r="TNL104" s="1438"/>
      <c r="TNM104" s="1416"/>
      <c r="TNN104" s="1417"/>
      <c r="TNO104" s="1436"/>
      <c r="TNP104" s="1436"/>
      <c r="TNQ104" s="1437"/>
      <c r="TNR104" s="1438"/>
      <c r="TNS104" s="1416"/>
      <c r="TNT104" s="1417"/>
      <c r="TNU104" s="1436"/>
      <c r="TNV104" s="1436"/>
      <c r="TNW104" s="1437"/>
      <c r="TNX104" s="1438"/>
      <c r="TNY104" s="1416"/>
      <c r="TNZ104" s="1417"/>
      <c r="TOA104" s="1436"/>
      <c r="TOB104" s="1436"/>
      <c r="TOC104" s="1437"/>
      <c r="TOD104" s="1438"/>
      <c r="TOE104" s="1416"/>
      <c r="TOF104" s="1417"/>
      <c r="TOG104" s="1436"/>
      <c r="TOH104" s="1436"/>
      <c r="TOI104" s="1437"/>
      <c r="TOJ104" s="1438"/>
      <c r="TOK104" s="1416"/>
      <c r="TOL104" s="1417"/>
      <c r="TOM104" s="1436"/>
      <c r="TON104" s="1436"/>
      <c r="TOO104" s="1437"/>
      <c r="TOP104" s="1438"/>
      <c r="TOQ104" s="1416"/>
      <c r="TOR104" s="1417"/>
      <c r="TOS104" s="1436"/>
      <c r="TOT104" s="1436"/>
      <c r="TOU104" s="1437"/>
      <c r="TOV104" s="1438"/>
      <c r="TOW104" s="1416"/>
      <c r="TOX104" s="1417"/>
      <c r="TOY104" s="1436"/>
      <c r="TOZ104" s="1436"/>
      <c r="TPA104" s="1437"/>
      <c r="TPB104" s="1438"/>
      <c r="TPC104" s="1416"/>
      <c r="TPD104" s="1417"/>
      <c r="TPE104" s="1436"/>
      <c r="TPF104" s="1436"/>
      <c r="TPG104" s="1437"/>
      <c r="TPH104" s="1438"/>
      <c r="TPI104" s="1416"/>
      <c r="TPJ104" s="1417"/>
      <c r="TPK104" s="1436"/>
      <c r="TPL104" s="1436"/>
      <c r="TPM104" s="1437"/>
      <c r="TPN104" s="1438"/>
      <c r="TPO104" s="1416"/>
      <c r="TPP104" s="1417"/>
      <c r="TPQ104" s="1436"/>
      <c r="TPR104" s="1436"/>
      <c r="TPS104" s="1437"/>
      <c r="TPT104" s="1438"/>
      <c r="TPU104" s="1416"/>
      <c r="TPV104" s="1417"/>
      <c r="TPW104" s="1436"/>
      <c r="TPX104" s="1436"/>
      <c r="TPY104" s="1437"/>
      <c r="TPZ104" s="1438"/>
      <c r="TQA104" s="1416"/>
      <c r="TQB104" s="1417"/>
      <c r="TQC104" s="1436"/>
      <c r="TQD104" s="1436"/>
      <c r="TQE104" s="1437"/>
      <c r="TQF104" s="1438"/>
      <c r="TQG104" s="1416"/>
      <c r="TQH104" s="1417"/>
      <c r="TQI104" s="1436"/>
      <c r="TQJ104" s="1436"/>
      <c r="TQK104" s="1437"/>
      <c r="TQL104" s="1438"/>
      <c r="TQM104" s="1416"/>
      <c r="TQN104" s="1417"/>
      <c r="TQO104" s="1436"/>
      <c r="TQP104" s="1436"/>
      <c r="TQQ104" s="1437"/>
      <c r="TQR104" s="1438"/>
      <c r="TQS104" s="1416"/>
      <c r="TQT104" s="1417"/>
      <c r="TQU104" s="1436"/>
      <c r="TQV104" s="1436"/>
      <c r="TQW104" s="1437"/>
      <c r="TQX104" s="1438"/>
      <c r="TQY104" s="1416"/>
      <c r="TQZ104" s="1417"/>
      <c r="TRA104" s="1436"/>
      <c r="TRB104" s="1436"/>
      <c r="TRC104" s="1437"/>
      <c r="TRD104" s="1438"/>
      <c r="TRE104" s="1416"/>
      <c r="TRF104" s="1417"/>
      <c r="TRG104" s="1436"/>
      <c r="TRH104" s="1436"/>
      <c r="TRI104" s="1437"/>
      <c r="TRJ104" s="1438"/>
      <c r="TRK104" s="1416"/>
      <c r="TRL104" s="1417"/>
      <c r="TRM104" s="1436"/>
      <c r="TRN104" s="1436"/>
      <c r="TRO104" s="1437"/>
      <c r="TRP104" s="1438"/>
      <c r="TRQ104" s="1416"/>
      <c r="TRR104" s="1417"/>
      <c r="TRS104" s="1436"/>
      <c r="TRT104" s="1436"/>
      <c r="TRU104" s="1437"/>
      <c r="TRV104" s="1438"/>
      <c r="TRW104" s="1416"/>
      <c r="TRX104" s="1417"/>
      <c r="TRY104" s="1436"/>
      <c r="TRZ104" s="1436"/>
      <c r="TSA104" s="1437"/>
      <c r="TSB104" s="1438"/>
      <c r="TSC104" s="1416"/>
      <c r="TSD104" s="1417"/>
      <c r="TSE104" s="1436"/>
      <c r="TSF104" s="1436"/>
      <c r="TSG104" s="1437"/>
      <c r="TSH104" s="1438"/>
      <c r="TSI104" s="1416"/>
      <c r="TSJ104" s="1417"/>
      <c r="TSK104" s="1436"/>
      <c r="TSL104" s="1436"/>
      <c r="TSM104" s="1437"/>
      <c r="TSN104" s="1438"/>
      <c r="TSO104" s="1416"/>
      <c r="TSP104" s="1417"/>
      <c r="TSQ104" s="1436"/>
      <c r="TSR104" s="1436"/>
      <c r="TSS104" s="1437"/>
      <c r="TST104" s="1438"/>
      <c r="TSU104" s="1416"/>
      <c r="TSV104" s="1417"/>
      <c r="TSW104" s="1436"/>
      <c r="TSX104" s="1436"/>
      <c r="TSY104" s="1437"/>
      <c r="TSZ104" s="1438"/>
      <c r="TTA104" s="1416"/>
      <c r="TTB104" s="1417"/>
      <c r="TTC104" s="1436"/>
      <c r="TTD104" s="1436"/>
      <c r="TTE104" s="1437"/>
      <c r="TTF104" s="1438"/>
      <c r="TTG104" s="1416"/>
      <c r="TTH104" s="1417"/>
      <c r="TTI104" s="1436"/>
      <c r="TTJ104" s="1436"/>
      <c r="TTK104" s="1437"/>
      <c r="TTL104" s="1438"/>
      <c r="TTM104" s="1416"/>
      <c r="TTN104" s="1417"/>
      <c r="TTO104" s="1436"/>
      <c r="TTP104" s="1436"/>
      <c r="TTQ104" s="1437"/>
      <c r="TTR104" s="1438"/>
      <c r="TTS104" s="1416"/>
      <c r="TTT104" s="1417"/>
      <c r="TTU104" s="1436"/>
      <c r="TTV104" s="1436"/>
      <c r="TTW104" s="1437"/>
      <c r="TTX104" s="1438"/>
      <c r="TTY104" s="1416"/>
      <c r="TTZ104" s="1417"/>
      <c r="TUA104" s="1436"/>
      <c r="TUB104" s="1436"/>
      <c r="TUC104" s="1437"/>
      <c r="TUD104" s="1438"/>
      <c r="TUE104" s="1416"/>
      <c r="TUF104" s="1417"/>
      <c r="TUG104" s="1436"/>
      <c r="TUH104" s="1436"/>
      <c r="TUI104" s="1437"/>
      <c r="TUJ104" s="1438"/>
      <c r="TUK104" s="1416"/>
      <c r="TUL104" s="1417"/>
      <c r="TUM104" s="1436"/>
      <c r="TUN104" s="1436"/>
      <c r="TUO104" s="1437"/>
      <c r="TUP104" s="1438"/>
      <c r="TUQ104" s="1416"/>
      <c r="TUR104" s="1417"/>
      <c r="TUS104" s="1436"/>
      <c r="TUT104" s="1436"/>
      <c r="TUU104" s="1437"/>
      <c r="TUV104" s="1438"/>
      <c r="TUW104" s="1416"/>
      <c r="TUX104" s="1417"/>
      <c r="TUY104" s="1436"/>
      <c r="TUZ104" s="1436"/>
      <c r="TVA104" s="1437"/>
      <c r="TVB104" s="1438"/>
      <c r="TVC104" s="1416"/>
      <c r="TVD104" s="1417"/>
      <c r="TVE104" s="1436"/>
      <c r="TVF104" s="1436"/>
      <c r="TVG104" s="1437"/>
      <c r="TVH104" s="1438"/>
      <c r="TVI104" s="1416"/>
      <c r="TVJ104" s="1417"/>
      <c r="TVK104" s="1436"/>
      <c r="TVL104" s="1436"/>
      <c r="TVM104" s="1437"/>
      <c r="TVN104" s="1438"/>
      <c r="TVO104" s="1416"/>
      <c r="TVP104" s="1417"/>
      <c r="TVQ104" s="1436"/>
      <c r="TVR104" s="1436"/>
      <c r="TVS104" s="1437"/>
      <c r="TVT104" s="1438"/>
      <c r="TVU104" s="1416"/>
      <c r="TVV104" s="1417"/>
      <c r="TVW104" s="1436"/>
      <c r="TVX104" s="1436"/>
      <c r="TVY104" s="1437"/>
      <c r="TVZ104" s="1438"/>
      <c r="TWA104" s="1416"/>
      <c r="TWB104" s="1417"/>
      <c r="TWC104" s="1436"/>
      <c r="TWD104" s="1436"/>
      <c r="TWE104" s="1437"/>
      <c r="TWF104" s="1438"/>
      <c r="TWG104" s="1416"/>
      <c r="TWH104" s="1417"/>
      <c r="TWI104" s="1436"/>
      <c r="TWJ104" s="1436"/>
      <c r="TWK104" s="1437"/>
      <c r="TWL104" s="1438"/>
      <c r="TWM104" s="1416"/>
      <c r="TWN104" s="1417"/>
      <c r="TWO104" s="1436"/>
      <c r="TWP104" s="1436"/>
      <c r="TWQ104" s="1437"/>
      <c r="TWR104" s="1438"/>
      <c r="TWS104" s="1416"/>
      <c r="TWT104" s="1417"/>
      <c r="TWU104" s="1436"/>
      <c r="TWV104" s="1436"/>
      <c r="TWW104" s="1437"/>
      <c r="TWX104" s="1438"/>
      <c r="TWY104" s="1416"/>
      <c r="TWZ104" s="1417"/>
      <c r="TXA104" s="1436"/>
      <c r="TXB104" s="1436"/>
      <c r="TXC104" s="1437"/>
      <c r="TXD104" s="1438"/>
      <c r="TXE104" s="1416"/>
      <c r="TXF104" s="1417"/>
      <c r="TXG104" s="1436"/>
      <c r="TXH104" s="1436"/>
      <c r="TXI104" s="1437"/>
      <c r="TXJ104" s="1438"/>
      <c r="TXK104" s="1416"/>
      <c r="TXL104" s="1417"/>
      <c r="TXM104" s="1436"/>
      <c r="TXN104" s="1436"/>
      <c r="TXO104" s="1437"/>
      <c r="TXP104" s="1438"/>
      <c r="TXQ104" s="1416"/>
      <c r="TXR104" s="1417"/>
      <c r="TXS104" s="1436"/>
      <c r="TXT104" s="1436"/>
      <c r="TXU104" s="1437"/>
      <c r="TXV104" s="1438"/>
      <c r="TXW104" s="1416"/>
      <c r="TXX104" s="1417"/>
      <c r="TXY104" s="1436"/>
      <c r="TXZ104" s="1436"/>
      <c r="TYA104" s="1437"/>
      <c r="TYB104" s="1438"/>
      <c r="TYC104" s="1416"/>
      <c r="TYD104" s="1417"/>
      <c r="TYE104" s="1436"/>
      <c r="TYF104" s="1436"/>
      <c r="TYG104" s="1437"/>
      <c r="TYH104" s="1438"/>
      <c r="TYI104" s="1416"/>
      <c r="TYJ104" s="1417"/>
      <c r="TYK104" s="1436"/>
      <c r="TYL104" s="1436"/>
      <c r="TYM104" s="1437"/>
      <c r="TYN104" s="1438"/>
      <c r="TYO104" s="1416"/>
      <c r="TYP104" s="1417"/>
      <c r="TYQ104" s="1436"/>
      <c r="TYR104" s="1436"/>
      <c r="TYS104" s="1437"/>
      <c r="TYT104" s="1438"/>
      <c r="TYU104" s="1416"/>
      <c r="TYV104" s="1417"/>
      <c r="TYW104" s="1436"/>
      <c r="TYX104" s="1436"/>
      <c r="TYY104" s="1437"/>
      <c r="TYZ104" s="1438"/>
      <c r="TZA104" s="1416"/>
      <c r="TZB104" s="1417"/>
      <c r="TZC104" s="1436"/>
      <c r="TZD104" s="1436"/>
      <c r="TZE104" s="1437"/>
      <c r="TZF104" s="1438"/>
      <c r="TZG104" s="1416"/>
      <c r="TZH104" s="1417"/>
      <c r="TZI104" s="1436"/>
      <c r="TZJ104" s="1436"/>
      <c r="TZK104" s="1437"/>
      <c r="TZL104" s="1438"/>
      <c r="TZM104" s="1416"/>
      <c r="TZN104" s="1417"/>
      <c r="TZO104" s="1436"/>
      <c r="TZP104" s="1436"/>
      <c r="TZQ104" s="1437"/>
      <c r="TZR104" s="1438"/>
      <c r="TZS104" s="1416"/>
      <c r="TZT104" s="1417"/>
      <c r="TZU104" s="1436"/>
      <c r="TZV104" s="1436"/>
      <c r="TZW104" s="1437"/>
      <c r="TZX104" s="1438"/>
      <c r="TZY104" s="1416"/>
      <c r="TZZ104" s="1417"/>
      <c r="UAA104" s="1436"/>
      <c r="UAB104" s="1436"/>
      <c r="UAC104" s="1437"/>
      <c r="UAD104" s="1438"/>
      <c r="UAE104" s="1416"/>
      <c r="UAF104" s="1417"/>
      <c r="UAG104" s="1436"/>
      <c r="UAH104" s="1436"/>
      <c r="UAI104" s="1437"/>
      <c r="UAJ104" s="1438"/>
      <c r="UAK104" s="1416"/>
      <c r="UAL104" s="1417"/>
      <c r="UAM104" s="1436"/>
      <c r="UAN104" s="1436"/>
      <c r="UAO104" s="1437"/>
      <c r="UAP104" s="1438"/>
      <c r="UAQ104" s="1416"/>
      <c r="UAR104" s="1417"/>
      <c r="UAS104" s="1436"/>
      <c r="UAT104" s="1436"/>
      <c r="UAU104" s="1437"/>
      <c r="UAV104" s="1438"/>
      <c r="UAW104" s="1416"/>
      <c r="UAX104" s="1417"/>
      <c r="UAY104" s="1436"/>
      <c r="UAZ104" s="1436"/>
      <c r="UBA104" s="1437"/>
      <c r="UBB104" s="1438"/>
      <c r="UBC104" s="1416"/>
      <c r="UBD104" s="1417"/>
      <c r="UBE104" s="1436"/>
      <c r="UBF104" s="1436"/>
      <c r="UBG104" s="1437"/>
      <c r="UBH104" s="1438"/>
      <c r="UBI104" s="1416"/>
      <c r="UBJ104" s="1417"/>
      <c r="UBK104" s="1436"/>
      <c r="UBL104" s="1436"/>
      <c r="UBM104" s="1437"/>
      <c r="UBN104" s="1438"/>
      <c r="UBO104" s="1416"/>
      <c r="UBP104" s="1417"/>
      <c r="UBQ104" s="1436"/>
      <c r="UBR104" s="1436"/>
      <c r="UBS104" s="1437"/>
      <c r="UBT104" s="1438"/>
      <c r="UBU104" s="1416"/>
      <c r="UBV104" s="1417"/>
      <c r="UBW104" s="1436"/>
      <c r="UBX104" s="1436"/>
      <c r="UBY104" s="1437"/>
      <c r="UBZ104" s="1438"/>
      <c r="UCA104" s="1416"/>
      <c r="UCB104" s="1417"/>
      <c r="UCC104" s="1436"/>
      <c r="UCD104" s="1436"/>
      <c r="UCE104" s="1437"/>
      <c r="UCF104" s="1438"/>
      <c r="UCG104" s="1416"/>
      <c r="UCH104" s="1417"/>
      <c r="UCI104" s="1436"/>
      <c r="UCJ104" s="1436"/>
      <c r="UCK104" s="1437"/>
      <c r="UCL104" s="1438"/>
      <c r="UCM104" s="1416"/>
      <c r="UCN104" s="1417"/>
      <c r="UCO104" s="1436"/>
      <c r="UCP104" s="1436"/>
      <c r="UCQ104" s="1437"/>
      <c r="UCR104" s="1438"/>
      <c r="UCS104" s="1416"/>
      <c r="UCT104" s="1417"/>
      <c r="UCU104" s="1436"/>
      <c r="UCV104" s="1436"/>
      <c r="UCW104" s="1437"/>
      <c r="UCX104" s="1438"/>
      <c r="UCY104" s="1416"/>
      <c r="UCZ104" s="1417"/>
      <c r="UDA104" s="1436"/>
      <c r="UDB104" s="1436"/>
      <c r="UDC104" s="1437"/>
      <c r="UDD104" s="1438"/>
      <c r="UDE104" s="1416"/>
      <c r="UDF104" s="1417"/>
      <c r="UDG104" s="1436"/>
      <c r="UDH104" s="1436"/>
      <c r="UDI104" s="1437"/>
      <c r="UDJ104" s="1438"/>
      <c r="UDK104" s="1416"/>
      <c r="UDL104" s="1417"/>
      <c r="UDM104" s="1436"/>
      <c r="UDN104" s="1436"/>
      <c r="UDO104" s="1437"/>
      <c r="UDP104" s="1438"/>
      <c r="UDQ104" s="1416"/>
      <c r="UDR104" s="1417"/>
      <c r="UDS104" s="1436"/>
      <c r="UDT104" s="1436"/>
      <c r="UDU104" s="1437"/>
      <c r="UDV104" s="1438"/>
      <c r="UDW104" s="1416"/>
      <c r="UDX104" s="1417"/>
      <c r="UDY104" s="1436"/>
      <c r="UDZ104" s="1436"/>
      <c r="UEA104" s="1437"/>
      <c r="UEB104" s="1438"/>
      <c r="UEC104" s="1416"/>
      <c r="UED104" s="1417"/>
      <c r="UEE104" s="1436"/>
      <c r="UEF104" s="1436"/>
      <c r="UEG104" s="1437"/>
      <c r="UEH104" s="1438"/>
      <c r="UEI104" s="1416"/>
      <c r="UEJ104" s="1417"/>
      <c r="UEK104" s="1436"/>
      <c r="UEL104" s="1436"/>
      <c r="UEM104" s="1437"/>
      <c r="UEN104" s="1438"/>
      <c r="UEO104" s="1416"/>
      <c r="UEP104" s="1417"/>
      <c r="UEQ104" s="1436"/>
      <c r="UER104" s="1436"/>
      <c r="UES104" s="1437"/>
      <c r="UET104" s="1438"/>
      <c r="UEU104" s="1416"/>
      <c r="UEV104" s="1417"/>
      <c r="UEW104" s="1436"/>
      <c r="UEX104" s="1436"/>
      <c r="UEY104" s="1437"/>
      <c r="UEZ104" s="1438"/>
      <c r="UFA104" s="1416"/>
      <c r="UFB104" s="1417"/>
      <c r="UFC104" s="1436"/>
      <c r="UFD104" s="1436"/>
      <c r="UFE104" s="1437"/>
      <c r="UFF104" s="1438"/>
      <c r="UFG104" s="1416"/>
      <c r="UFH104" s="1417"/>
      <c r="UFI104" s="1436"/>
      <c r="UFJ104" s="1436"/>
      <c r="UFK104" s="1437"/>
      <c r="UFL104" s="1438"/>
      <c r="UFM104" s="1416"/>
      <c r="UFN104" s="1417"/>
      <c r="UFO104" s="1436"/>
      <c r="UFP104" s="1436"/>
      <c r="UFQ104" s="1437"/>
      <c r="UFR104" s="1438"/>
      <c r="UFS104" s="1416"/>
      <c r="UFT104" s="1417"/>
      <c r="UFU104" s="1436"/>
      <c r="UFV104" s="1436"/>
      <c r="UFW104" s="1437"/>
      <c r="UFX104" s="1438"/>
      <c r="UFY104" s="1416"/>
      <c r="UFZ104" s="1417"/>
      <c r="UGA104" s="1436"/>
      <c r="UGB104" s="1436"/>
      <c r="UGC104" s="1437"/>
      <c r="UGD104" s="1438"/>
      <c r="UGE104" s="1416"/>
      <c r="UGF104" s="1417"/>
      <c r="UGG104" s="1436"/>
      <c r="UGH104" s="1436"/>
      <c r="UGI104" s="1437"/>
      <c r="UGJ104" s="1438"/>
      <c r="UGK104" s="1416"/>
      <c r="UGL104" s="1417"/>
      <c r="UGM104" s="1436"/>
      <c r="UGN104" s="1436"/>
      <c r="UGO104" s="1437"/>
      <c r="UGP104" s="1438"/>
      <c r="UGQ104" s="1416"/>
      <c r="UGR104" s="1417"/>
      <c r="UGS104" s="1436"/>
      <c r="UGT104" s="1436"/>
      <c r="UGU104" s="1437"/>
      <c r="UGV104" s="1438"/>
      <c r="UGW104" s="1416"/>
      <c r="UGX104" s="1417"/>
      <c r="UGY104" s="1436"/>
      <c r="UGZ104" s="1436"/>
      <c r="UHA104" s="1437"/>
      <c r="UHB104" s="1438"/>
      <c r="UHC104" s="1416"/>
      <c r="UHD104" s="1417"/>
      <c r="UHE104" s="1436"/>
      <c r="UHF104" s="1436"/>
      <c r="UHG104" s="1437"/>
      <c r="UHH104" s="1438"/>
      <c r="UHI104" s="1416"/>
      <c r="UHJ104" s="1417"/>
      <c r="UHK104" s="1436"/>
      <c r="UHL104" s="1436"/>
      <c r="UHM104" s="1437"/>
      <c r="UHN104" s="1438"/>
      <c r="UHO104" s="1416"/>
      <c r="UHP104" s="1417"/>
      <c r="UHQ104" s="1436"/>
      <c r="UHR104" s="1436"/>
      <c r="UHS104" s="1437"/>
      <c r="UHT104" s="1438"/>
      <c r="UHU104" s="1416"/>
      <c r="UHV104" s="1417"/>
      <c r="UHW104" s="1436"/>
      <c r="UHX104" s="1436"/>
      <c r="UHY104" s="1437"/>
      <c r="UHZ104" s="1438"/>
      <c r="UIA104" s="1416"/>
      <c r="UIB104" s="1417"/>
      <c r="UIC104" s="1436"/>
      <c r="UID104" s="1436"/>
      <c r="UIE104" s="1437"/>
      <c r="UIF104" s="1438"/>
      <c r="UIG104" s="1416"/>
      <c r="UIH104" s="1417"/>
      <c r="UII104" s="1436"/>
      <c r="UIJ104" s="1436"/>
      <c r="UIK104" s="1437"/>
      <c r="UIL104" s="1438"/>
      <c r="UIM104" s="1416"/>
      <c r="UIN104" s="1417"/>
      <c r="UIO104" s="1436"/>
      <c r="UIP104" s="1436"/>
      <c r="UIQ104" s="1437"/>
      <c r="UIR104" s="1438"/>
      <c r="UIS104" s="1416"/>
      <c r="UIT104" s="1417"/>
      <c r="UIU104" s="1436"/>
      <c r="UIV104" s="1436"/>
      <c r="UIW104" s="1437"/>
      <c r="UIX104" s="1438"/>
      <c r="UIY104" s="1416"/>
      <c r="UIZ104" s="1417"/>
      <c r="UJA104" s="1436"/>
      <c r="UJB104" s="1436"/>
      <c r="UJC104" s="1437"/>
      <c r="UJD104" s="1438"/>
      <c r="UJE104" s="1416"/>
      <c r="UJF104" s="1417"/>
      <c r="UJG104" s="1436"/>
      <c r="UJH104" s="1436"/>
      <c r="UJI104" s="1437"/>
      <c r="UJJ104" s="1438"/>
      <c r="UJK104" s="1416"/>
      <c r="UJL104" s="1417"/>
      <c r="UJM104" s="1436"/>
      <c r="UJN104" s="1436"/>
      <c r="UJO104" s="1437"/>
      <c r="UJP104" s="1438"/>
      <c r="UJQ104" s="1416"/>
      <c r="UJR104" s="1417"/>
      <c r="UJS104" s="1436"/>
      <c r="UJT104" s="1436"/>
      <c r="UJU104" s="1437"/>
      <c r="UJV104" s="1438"/>
      <c r="UJW104" s="1416"/>
      <c r="UJX104" s="1417"/>
      <c r="UJY104" s="1436"/>
      <c r="UJZ104" s="1436"/>
      <c r="UKA104" s="1437"/>
      <c r="UKB104" s="1438"/>
      <c r="UKC104" s="1416"/>
      <c r="UKD104" s="1417"/>
      <c r="UKE104" s="1436"/>
      <c r="UKF104" s="1436"/>
      <c r="UKG104" s="1437"/>
      <c r="UKH104" s="1438"/>
      <c r="UKI104" s="1416"/>
      <c r="UKJ104" s="1417"/>
      <c r="UKK104" s="1436"/>
      <c r="UKL104" s="1436"/>
      <c r="UKM104" s="1437"/>
      <c r="UKN104" s="1438"/>
      <c r="UKO104" s="1416"/>
      <c r="UKP104" s="1417"/>
      <c r="UKQ104" s="1436"/>
      <c r="UKR104" s="1436"/>
      <c r="UKS104" s="1437"/>
      <c r="UKT104" s="1438"/>
      <c r="UKU104" s="1416"/>
      <c r="UKV104" s="1417"/>
      <c r="UKW104" s="1436"/>
      <c r="UKX104" s="1436"/>
      <c r="UKY104" s="1437"/>
      <c r="UKZ104" s="1438"/>
      <c r="ULA104" s="1416"/>
      <c r="ULB104" s="1417"/>
      <c r="ULC104" s="1436"/>
      <c r="ULD104" s="1436"/>
      <c r="ULE104" s="1437"/>
      <c r="ULF104" s="1438"/>
      <c r="ULG104" s="1416"/>
      <c r="ULH104" s="1417"/>
      <c r="ULI104" s="1436"/>
      <c r="ULJ104" s="1436"/>
      <c r="ULK104" s="1437"/>
      <c r="ULL104" s="1438"/>
      <c r="ULM104" s="1416"/>
      <c r="ULN104" s="1417"/>
      <c r="ULO104" s="1436"/>
      <c r="ULP104" s="1436"/>
      <c r="ULQ104" s="1437"/>
      <c r="ULR104" s="1438"/>
      <c r="ULS104" s="1416"/>
      <c r="ULT104" s="1417"/>
      <c r="ULU104" s="1436"/>
      <c r="ULV104" s="1436"/>
      <c r="ULW104" s="1437"/>
      <c r="ULX104" s="1438"/>
      <c r="ULY104" s="1416"/>
      <c r="ULZ104" s="1417"/>
      <c r="UMA104" s="1436"/>
      <c r="UMB104" s="1436"/>
      <c r="UMC104" s="1437"/>
      <c r="UMD104" s="1438"/>
      <c r="UME104" s="1416"/>
      <c r="UMF104" s="1417"/>
      <c r="UMG104" s="1436"/>
      <c r="UMH104" s="1436"/>
      <c r="UMI104" s="1437"/>
      <c r="UMJ104" s="1438"/>
      <c r="UMK104" s="1416"/>
      <c r="UML104" s="1417"/>
      <c r="UMM104" s="1436"/>
      <c r="UMN104" s="1436"/>
      <c r="UMO104" s="1437"/>
      <c r="UMP104" s="1438"/>
      <c r="UMQ104" s="1416"/>
      <c r="UMR104" s="1417"/>
      <c r="UMS104" s="1436"/>
      <c r="UMT104" s="1436"/>
      <c r="UMU104" s="1437"/>
      <c r="UMV104" s="1438"/>
      <c r="UMW104" s="1416"/>
      <c r="UMX104" s="1417"/>
      <c r="UMY104" s="1436"/>
      <c r="UMZ104" s="1436"/>
      <c r="UNA104" s="1437"/>
      <c r="UNB104" s="1438"/>
      <c r="UNC104" s="1416"/>
      <c r="UND104" s="1417"/>
      <c r="UNE104" s="1436"/>
      <c r="UNF104" s="1436"/>
      <c r="UNG104" s="1437"/>
      <c r="UNH104" s="1438"/>
      <c r="UNI104" s="1416"/>
      <c r="UNJ104" s="1417"/>
      <c r="UNK104" s="1436"/>
      <c r="UNL104" s="1436"/>
      <c r="UNM104" s="1437"/>
      <c r="UNN104" s="1438"/>
      <c r="UNO104" s="1416"/>
      <c r="UNP104" s="1417"/>
      <c r="UNQ104" s="1436"/>
      <c r="UNR104" s="1436"/>
      <c r="UNS104" s="1437"/>
      <c r="UNT104" s="1438"/>
      <c r="UNU104" s="1416"/>
      <c r="UNV104" s="1417"/>
      <c r="UNW104" s="1436"/>
      <c r="UNX104" s="1436"/>
      <c r="UNY104" s="1437"/>
      <c r="UNZ104" s="1438"/>
      <c r="UOA104" s="1416"/>
      <c r="UOB104" s="1417"/>
      <c r="UOC104" s="1436"/>
      <c r="UOD104" s="1436"/>
      <c r="UOE104" s="1437"/>
      <c r="UOF104" s="1438"/>
      <c r="UOG104" s="1416"/>
      <c r="UOH104" s="1417"/>
      <c r="UOI104" s="1436"/>
      <c r="UOJ104" s="1436"/>
      <c r="UOK104" s="1437"/>
      <c r="UOL104" s="1438"/>
      <c r="UOM104" s="1416"/>
      <c r="UON104" s="1417"/>
      <c r="UOO104" s="1436"/>
      <c r="UOP104" s="1436"/>
      <c r="UOQ104" s="1437"/>
      <c r="UOR104" s="1438"/>
      <c r="UOS104" s="1416"/>
      <c r="UOT104" s="1417"/>
      <c r="UOU104" s="1436"/>
      <c r="UOV104" s="1436"/>
      <c r="UOW104" s="1437"/>
      <c r="UOX104" s="1438"/>
      <c r="UOY104" s="1416"/>
      <c r="UOZ104" s="1417"/>
      <c r="UPA104" s="1436"/>
      <c r="UPB104" s="1436"/>
      <c r="UPC104" s="1437"/>
      <c r="UPD104" s="1438"/>
      <c r="UPE104" s="1416"/>
      <c r="UPF104" s="1417"/>
      <c r="UPG104" s="1436"/>
      <c r="UPH104" s="1436"/>
      <c r="UPI104" s="1437"/>
      <c r="UPJ104" s="1438"/>
      <c r="UPK104" s="1416"/>
      <c r="UPL104" s="1417"/>
      <c r="UPM104" s="1436"/>
      <c r="UPN104" s="1436"/>
      <c r="UPO104" s="1437"/>
      <c r="UPP104" s="1438"/>
      <c r="UPQ104" s="1416"/>
      <c r="UPR104" s="1417"/>
      <c r="UPS104" s="1436"/>
      <c r="UPT104" s="1436"/>
      <c r="UPU104" s="1437"/>
      <c r="UPV104" s="1438"/>
      <c r="UPW104" s="1416"/>
      <c r="UPX104" s="1417"/>
      <c r="UPY104" s="1436"/>
      <c r="UPZ104" s="1436"/>
      <c r="UQA104" s="1437"/>
      <c r="UQB104" s="1438"/>
      <c r="UQC104" s="1416"/>
      <c r="UQD104" s="1417"/>
      <c r="UQE104" s="1436"/>
      <c r="UQF104" s="1436"/>
      <c r="UQG104" s="1437"/>
      <c r="UQH104" s="1438"/>
      <c r="UQI104" s="1416"/>
      <c r="UQJ104" s="1417"/>
      <c r="UQK104" s="1436"/>
      <c r="UQL104" s="1436"/>
      <c r="UQM104" s="1437"/>
      <c r="UQN104" s="1438"/>
      <c r="UQO104" s="1416"/>
      <c r="UQP104" s="1417"/>
      <c r="UQQ104" s="1436"/>
      <c r="UQR104" s="1436"/>
      <c r="UQS104" s="1437"/>
      <c r="UQT104" s="1438"/>
      <c r="UQU104" s="1416"/>
      <c r="UQV104" s="1417"/>
      <c r="UQW104" s="1436"/>
      <c r="UQX104" s="1436"/>
      <c r="UQY104" s="1437"/>
      <c r="UQZ104" s="1438"/>
      <c r="URA104" s="1416"/>
      <c r="URB104" s="1417"/>
      <c r="URC104" s="1436"/>
      <c r="URD104" s="1436"/>
      <c r="URE104" s="1437"/>
      <c r="URF104" s="1438"/>
      <c r="URG104" s="1416"/>
      <c r="URH104" s="1417"/>
      <c r="URI104" s="1436"/>
      <c r="URJ104" s="1436"/>
      <c r="URK104" s="1437"/>
      <c r="URL104" s="1438"/>
      <c r="URM104" s="1416"/>
      <c r="URN104" s="1417"/>
      <c r="URO104" s="1436"/>
      <c r="URP104" s="1436"/>
      <c r="URQ104" s="1437"/>
      <c r="URR104" s="1438"/>
      <c r="URS104" s="1416"/>
      <c r="URT104" s="1417"/>
      <c r="URU104" s="1436"/>
      <c r="URV104" s="1436"/>
      <c r="URW104" s="1437"/>
      <c r="URX104" s="1438"/>
      <c r="URY104" s="1416"/>
      <c r="URZ104" s="1417"/>
      <c r="USA104" s="1436"/>
      <c r="USB104" s="1436"/>
      <c r="USC104" s="1437"/>
      <c r="USD104" s="1438"/>
      <c r="USE104" s="1416"/>
      <c r="USF104" s="1417"/>
      <c r="USG104" s="1436"/>
      <c r="USH104" s="1436"/>
      <c r="USI104" s="1437"/>
      <c r="USJ104" s="1438"/>
      <c r="USK104" s="1416"/>
      <c r="USL104" s="1417"/>
      <c r="USM104" s="1436"/>
      <c r="USN104" s="1436"/>
      <c r="USO104" s="1437"/>
      <c r="USP104" s="1438"/>
      <c r="USQ104" s="1416"/>
      <c r="USR104" s="1417"/>
      <c r="USS104" s="1436"/>
      <c r="UST104" s="1436"/>
      <c r="USU104" s="1437"/>
      <c r="USV104" s="1438"/>
      <c r="USW104" s="1416"/>
      <c r="USX104" s="1417"/>
      <c r="USY104" s="1436"/>
      <c r="USZ104" s="1436"/>
      <c r="UTA104" s="1437"/>
      <c r="UTB104" s="1438"/>
      <c r="UTC104" s="1416"/>
      <c r="UTD104" s="1417"/>
      <c r="UTE104" s="1436"/>
      <c r="UTF104" s="1436"/>
      <c r="UTG104" s="1437"/>
      <c r="UTH104" s="1438"/>
      <c r="UTI104" s="1416"/>
      <c r="UTJ104" s="1417"/>
      <c r="UTK104" s="1436"/>
      <c r="UTL104" s="1436"/>
      <c r="UTM104" s="1437"/>
      <c r="UTN104" s="1438"/>
      <c r="UTO104" s="1416"/>
      <c r="UTP104" s="1417"/>
      <c r="UTQ104" s="1436"/>
      <c r="UTR104" s="1436"/>
      <c r="UTS104" s="1437"/>
      <c r="UTT104" s="1438"/>
      <c r="UTU104" s="1416"/>
      <c r="UTV104" s="1417"/>
      <c r="UTW104" s="1436"/>
      <c r="UTX104" s="1436"/>
      <c r="UTY104" s="1437"/>
      <c r="UTZ104" s="1438"/>
      <c r="UUA104" s="1416"/>
      <c r="UUB104" s="1417"/>
      <c r="UUC104" s="1436"/>
      <c r="UUD104" s="1436"/>
      <c r="UUE104" s="1437"/>
      <c r="UUF104" s="1438"/>
      <c r="UUG104" s="1416"/>
      <c r="UUH104" s="1417"/>
      <c r="UUI104" s="1436"/>
      <c r="UUJ104" s="1436"/>
      <c r="UUK104" s="1437"/>
      <c r="UUL104" s="1438"/>
      <c r="UUM104" s="1416"/>
      <c r="UUN104" s="1417"/>
      <c r="UUO104" s="1436"/>
      <c r="UUP104" s="1436"/>
      <c r="UUQ104" s="1437"/>
      <c r="UUR104" s="1438"/>
      <c r="UUS104" s="1416"/>
      <c r="UUT104" s="1417"/>
      <c r="UUU104" s="1436"/>
      <c r="UUV104" s="1436"/>
      <c r="UUW104" s="1437"/>
      <c r="UUX104" s="1438"/>
      <c r="UUY104" s="1416"/>
      <c r="UUZ104" s="1417"/>
      <c r="UVA104" s="1436"/>
      <c r="UVB104" s="1436"/>
      <c r="UVC104" s="1437"/>
      <c r="UVD104" s="1438"/>
      <c r="UVE104" s="1416"/>
      <c r="UVF104" s="1417"/>
      <c r="UVG104" s="1436"/>
      <c r="UVH104" s="1436"/>
      <c r="UVI104" s="1437"/>
      <c r="UVJ104" s="1438"/>
      <c r="UVK104" s="1416"/>
      <c r="UVL104" s="1417"/>
      <c r="UVM104" s="1436"/>
      <c r="UVN104" s="1436"/>
      <c r="UVO104" s="1437"/>
      <c r="UVP104" s="1438"/>
      <c r="UVQ104" s="1416"/>
      <c r="UVR104" s="1417"/>
      <c r="UVS104" s="1436"/>
      <c r="UVT104" s="1436"/>
      <c r="UVU104" s="1437"/>
      <c r="UVV104" s="1438"/>
      <c r="UVW104" s="1416"/>
      <c r="UVX104" s="1417"/>
      <c r="UVY104" s="1436"/>
      <c r="UVZ104" s="1436"/>
      <c r="UWA104" s="1437"/>
      <c r="UWB104" s="1438"/>
      <c r="UWC104" s="1416"/>
      <c r="UWD104" s="1417"/>
      <c r="UWE104" s="1436"/>
      <c r="UWF104" s="1436"/>
      <c r="UWG104" s="1437"/>
      <c r="UWH104" s="1438"/>
      <c r="UWI104" s="1416"/>
      <c r="UWJ104" s="1417"/>
      <c r="UWK104" s="1436"/>
      <c r="UWL104" s="1436"/>
      <c r="UWM104" s="1437"/>
      <c r="UWN104" s="1438"/>
      <c r="UWO104" s="1416"/>
      <c r="UWP104" s="1417"/>
      <c r="UWQ104" s="1436"/>
      <c r="UWR104" s="1436"/>
      <c r="UWS104" s="1437"/>
      <c r="UWT104" s="1438"/>
      <c r="UWU104" s="1416"/>
      <c r="UWV104" s="1417"/>
      <c r="UWW104" s="1436"/>
      <c r="UWX104" s="1436"/>
      <c r="UWY104" s="1437"/>
      <c r="UWZ104" s="1438"/>
      <c r="UXA104" s="1416"/>
      <c r="UXB104" s="1417"/>
      <c r="UXC104" s="1436"/>
      <c r="UXD104" s="1436"/>
      <c r="UXE104" s="1437"/>
      <c r="UXF104" s="1438"/>
      <c r="UXG104" s="1416"/>
      <c r="UXH104" s="1417"/>
      <c r="UXI104" s="1436"/>
      <c r="UXJ104" s="1436"/>
      <c r="UXK104" s="1437"/>
      <c r="UXL104" s="1438"/>
      <c r="UXM104" s="1416"/>
      <c r="UXN104" s="1417"/>
      <c r="UXO104" s="1436"/>
      <c r="UXP104" s="1436"/>
      <c r="UXQ104" s="1437"/>
      <c r="UXR104" s="1438"/>
      <c r="UXS104" s="1416"/>
      <c r="UXT104" s="1417"/>
      <c r="UXU104" s="1436"/>
      <c r="UXV104" s="1436"/>
      <c r="UXW104" s="1437"/>
      <c r="UXX104" s="1438"/>
      <c r="UXY104" s="1416"/>
      <c r="UXZ104" s="1417"/>
      <c r="UYA104" s="1436"/>
      <c r="UYB104" s="1436"/>
      <c r="UYC104" s="1437"/>
      <c r="UYD104" s="1438"/>
      <c r="UYE104" s="1416"/>
      <c r="UYF104" s="1417"/>
      <c r="UYG104" s="1436"/>
      <c r="UYH104" s="1436"/>
      <c r="UYI104" s="1437"/>
      <c r="UYJ104" s="1438"/>
      <c r="UYK104" s="1416"/>
      <c r="UYL104" s="1417"/>
      <c r="UYM104" s="1436"/>
      <c r="UYN104" s="1436"/>
      <c r="UYO104" s="1437"/>
      <c r="UYP104" s="1438"/>
      <c r="UYQ104" s="1416"/>
      <c r="UYR104" s="1417"/>
      <c r="UYS104" s="1436"/>
      <c r="UYT104" s="1436"/>
      <c r="UYU104" s="1437"/>
      <c r="UYV104" s="1438"/>
      <c r="UYW104" s="1416"/>
      <c r="UYX104" s="1417"/>
      <c r="UYY104" s="1436"/>
      <c r="UYZ104" s="1436"/>
      <c r="UZA104" s="1437"/>
      <c r="UZB104" s="1438"/>
      <c r="UZC104" s="1416"/>
      <c r="UZD104" s="1417"/>
      <c r="UZE104" s="1436"/>
      <c r="UZF104" s="1436"/>
      <c r="UZG104" s="1437"/>
      <c r="UZH104" s="1438"/>
      <c r="UZI104" s="1416"/>
      <c r="UZJ104" s="1417"/>
      <c r="UZK104" s="1436"/>
      <c r="UZL104" s="1436"/>
      <c r="UZM104" s="1437"/>
      <c r="UZN104" s="1438"/>
      <c r="UZO104" s="1416"/>
      <c r="UZP104" s="1417"/>
      <c r="UZQ104" s="1436"/>
      <c r="UZR104" s="1436"/>
      <c r="UZS104" s="1437"/>
      <c r="UZT104" s="1438"/>
      <c r="UZU104" s="1416"/>
      <c r="UZV104" s="1417"/>
      <c r="UZW104" s="1436"/>
      <c r="UZX104" s="1436"/>
      <c r="UZY104" s="1437"/>
      <c r="UZZ104" s="1438"/>
      <c r="VAA104" s="1416"/>
      <c r="VAB104" s="1417"/>
      <c r="VAC104" s="1436"/>
      <c r="VAD104" s="1436"/>
      <c r="VAE104" s="1437"/>
      <c r="VAF104" s="1438"/>
      <c r="VAG104" s="1416"/>
      <c r="VAH104" s="1417"/>
      <c r="VAI104" s="1436"/>
      <c r="VAJ104" s="1436"/>
      <c r="VAK104" s="1437"/>
      <c r="VAL104" s="1438"/>
      <c r="VAM104" s="1416"/>
      <c r="VAN104" s="1417"/>
      <c r="VAO104" s="1436"/>
      <c r="VAP104" s="1436"/>
      <c r="VAQ104" s="1437"/>
      <c r="VAR104" s="1438"/>
      <c r="VAS104" s="1416"/>
      <c r="VAT104" s="1417"/>
      <c r="VAU104" s="1436"/>
      <c r="VAV104" s="1436"/>
      <c r="VAW104" s="1437"/>
      <c r="VAX104" s="1438"/>
      <c r="VAY104" s="1416"/>
      <c r="VAZ104" s="1417"/>
      <c r="VBA104" s="1436"/>
      <c r="VBB104" s="1436"/>
      <c r="VBC104" s="1437"/>
      <c r="VBD104" s="1438"/>
      <c r="VBE104" s="1416"/>
      <c r="VBF104" s="1417"/>
      <c r="VBG104" s="1436"/>
      <c r="VBH104" s="1436"/>
      <c r="VBI104" s="1437"/>
      <c r="VBJ104" s="1438"/>
      <c r="VBK104" s="1416"/>
      <c r="VBL104" s="1417"/>
      <c r="VBM104" s="1436"/>
      <c r="VBN104" s="1436"/>
      <c r="VBO104" s="1437"/>
      <c r="VBP104" s="1438"/>
      <c r="VBQ104" s="1416"/>
      <c r="VBR104" s="1417"/>
      <c r="VBS104" s="1436"/>
      <c r="VBT104" s="1436"/>
      <c r="VBU104" s="1437"/>
      <c r="VBV104" s="1438"/>
      <c r="VBW104" s="1416"/>
      <c r="VBX104" s="1417"/>
      <c r="VBY104" s="1436"/>
      <c r="VBZ104" s="1436"/>
      <c r="VCA104" s="1437"/>
      <c r="VCB104" s="1438"/>
      <c r="VCC104" s="1416"/>
      <c r="VCD104" s="1417"/>
      <c r="VCE104" s="1436"/>
      <c r="VCF104" s="1436"/>
      <c r="VCG104" s="1437"/>
      <c r="VCH104" s="1438"/>
      <c r="VCI104" s="1416"/>
      <c r="VCJ104" s="1417"/>
      <c r="VCK104" s="1436"/>
      <c r="VCL104" s="1436"/>
      <c r="VCM104" s="1437"/>
      <c r="VCN104" s="1438"/>
      <c r="VCO104" s="1416"/>
      <c r="VCP104" s="1417"/>
      <c r="VCQ104" s="1436"/>
      <c r="VCR104" s="1436"/>
      <c r="VCS104" s="1437"/>
      <c r="VCT104" s="1438"/>
      <c r="VCU104" s="1416"/>
      <c r="VCV104" s="1417"/>
      <c r="VCW104" s="1436"/>
      <c r="VCX104" s="1436"/>
      <c r="VCY104" s="1437"/>
      <c r="VCZ104" s="1438"/>
      <c r="VDA104" s="1416"/>
      <c r="VDB104" s="1417"/>
      <c r="VDC104" s="1436"/>
      <c r="VDD104" s="1436"/>
      <c r="VDE104" s="1437"/>
      <c r="VDF104" s="1438"/>
      <c r="VDG104" s="1416"/>
      <c r="VDH104" s="1417"/>
      <c r="VDI104" s="1436"/>
      <c r="VDJ104" s="1436"/>
      <c r="VDK104" s="1437"/>
      <c r="VDL104" s="1438"/>
      <c r="VDM104" s="1416"/>
      <c r="VDN104" s="1417"/>
      <c r="VDO104" s="1436"/>
      <c r="VDP104" s="1436"/>
      <c r="VDQ104" s="1437"/>
      <c r="VDR104" s="1438"/>
      <c r="VDS104" s="1416"/>
      <c r="VDT104" s="1417"/>
      <c r="VDU104" s="1436"/>
      <c r="VDV104" s="1436"/>
      <c r="VDW104" s="1437"/>
      <c r="VDX104" s="1438"/>
      <c r="VDY104" s="1416"/>
      <c r="VDZ104" s="1417"/>
      <c r="VEA104" s="1436"/>
      <c r="VEB104" s="1436"/>
      <c r="VEC104" s="1437"/>
      <c r="VED104" s="1438"/>
      <c r="VEE104" s="1416"/>
      <c r="VEF104" s="1417"/>
      <c r="VEG104" s="1436"/>
      <c r="VEH104" s="1436"/>
      <c r="VEI104" s="1437"/>
      <c r="VEJ104" s="1438"/>
      <c r="VEK104" s="1416"/>
      <c r="VEL104" s="1417"/>
      <c r="VEM104" s="1436"/>
      <c r="VEN104" s="1436"/>
      <c r="VEO104" s="1437"/>
      <c r="VEP104" s="1438"/>
      <c r="VEQ104" s="1416"/>
      <c r="VER104" s="1417"/>
      <c r="VES104" s="1436"/>
      <c r="VET104" s="1436"/>
      <c r="VEU104" s="1437"/>
      <c r="VEV104" s="1438"/>
      <c r="VEW104" s="1416"/>
      <c r="VEX104" s="1417"/>
      <c r="VEY104" s="1436"/>
      <c r="VEZ104" s="1436"/>
      <c r="VFA104" s="1437"/>
      <c r="VFB104" s="1438"/>
      <c r="VFC104" s="1416"/>
      <c r="VFD104" s="1417"/>
      <c r="VFE104" s="1436"/>
      <c r="VFF104" s="1436"/>
      <c r="VFG104" s="1437"/>
      <c r="VFH104" s="1438"/>
      <c r="VFI104" s="1416"/>
      <c r="VFJ104" s="1417"/>
      <c r="VFK104" s="1436"/>
      <c r="VFL104" s="1436"/>
      <c r="VFM104" s="1437"/>
      <c r="VFN104" s="1438"/>
      <c r="VFO104" s="1416"/>
      <c r="VFP104" s="1417"/>
      <c r="VFQ104" s="1436"/>
      <c r="VFR104" s="1436"/>
      <c r="VFS104" s="1437"/>
      <c r="VFT104" s="1438"/>
      <c r="VFU104" s="1416"/>
      <c r="VFV104" s="1417"/>
      <c r="VFW104" s="1436"/>
      <c r="VFX104" s="1436"/>
      <c r="VFY104" s="1437"/>
      <c r="VFZ104" s="1438"/>
      <c r="VGA104" s="1416"/>
      <c r="VGB104" s="1417"/>
      <c r="VGC104" s="1436"/>
      <c r="VGD104" s="1436"/>
      <c r="VGE104" s="1437"/>
      <c r="VGF104" s="1438"/>
      <c r="VGG104" s="1416"/>
      <c r="VGH104" s="1417"/>
      <c r="VGI104" s="1436"/>
      <c r="VGJ104" s="1436"/>
      <c r="VGK104" s="1437"/>
      <c r="VGL104" s="1438"/>
      <c r="VGM104" s="1416"/>
      <c r="VGN104" s="1417"/>
      <c r="VGO104" s="1436"/>
      <c r="VGP104" s="1436"/>
      <c r="VGQ104" s="1437"/>
      <c r="VGR104" s="1438"/>
      <c r="VGS104" s="1416"/>
      <c r="VGT104" s="1417"/>
      <c r="VGU104" s="1436"/>
      <c r="VGV104" s="1436"/>
      <c r="VGW104" s="1437"/>
      <c r="VGX104" s="1438"/>
      <c r="VGY104" s="1416"/>
      <c r="VGZ104" s="1417"/>
      <c r="VHA104" s="1436"/>
      <c r="VHB104" s="1436"/>
      <c r="VHC104" s="1437"/>
      <c r="VHD104" s="1438"/>
      <c r="VHE104" s="1416"/>
      <c r="VHF104" s="1417"/>
      <c r="VHG104" s="1436"/>
      <c r="VHH104" s="1436"/>
      <c r="VHI104" s="1437"/>
      <c r="VHJ104" s="1438"/>
      <c r="VHK104" s="1416"/>
      <c r="VHL104" s="1417"/>
      <c r="VHM104" s="1436"/>
      <c r="VHN104" s="1436"/>
      <c r="VHO104" s="1437"/>
      <c r="VHP104" s="1438"/>
      <c r="VHQ104" s="1416"/>
      <c r="VHR104" s="1417"/>
      <c r="VHS104" s="1436"/>
      <c r="VHT104" s="1436"/>
      <c r="VHU104" s="1437"/>
      <c r="VHV104" s="1438"/>
      <c r="VHW104" s="1416"/>
      <c r="VHX104" s="1417"/>
      <c r="VHY104" s="1436"/>
      <c r="VHZ104" s="1436"/>
      <c r="VIA104" s="1437"/>
      <c r="VIB104" s="1438"/>
      <c r="VIC104" s="1416"/>
      <c r="VID104" s="1417"/>
      <c r="VIE104" s="1436"/>
      <c r="VIF104" s="1436"/>
      <c r="VIG104" s="1437"/>
      <c r="VIH104" s="1438"/>
      <c r="VII104" s="1416"/>
      <c r="VIJ104" s="1417"/>
      <c r="VIK104" s="1436"/>
      <c r="VIL104" s="1436"/>
      <c r="VIM104" s="1437"/>
      <c r="VIN104" s="1438"/>
      <c r="VIO104" s="1416"/>
      <c r="VIP104" s="1417"/>
      <c r="VIQ104" s="1436"/>
      <c r="VIR104" s="1436"/>
      <c r="VIS104" s="1437"/>
      <c r="VIT104" s="1438"/>
      <c r="VIU104" s="1416"/>
      <c r="VIV104" s="1417"/>
      <c r="VIW104" s="1436"/>
      <c r="VIX104" s="1436"/>
      <c r="VIY104" s="1437"/>
      <c r="VIZ104" s="1438"/>
      <c r="VJA104" s="1416"/>
      <c r="VJB104" s="1417"/>
      <c r="VJC104" s="1436"/>
      <c r="VJD104" s="1436"/>
      <c r="VJE104" s="1437"/>
      <c r="VJF104" s="1438"/>
      <c r="VJG104" s="1416"/>
      <c r="VJH104" s="1417"/>
      <c r="VJI104" s="1436"/>
      <c r="VJJ104" s="1436"/>
      <c r="VJK104" s="1437"/>
      <c r="VJL104" s="1438"/>
      <c r="VJM104" s="1416"/>
      <c r="VJN104" s="1417"/>
      <c r="VJO104" s="1436"/>
      <c r="VJP104" s="1436"/>
      <c r="VJQ104" s="1437"/>
      <c r="VJR104" s="1438"/>
      <c r="VJS104" s="1416"/>
      <c r="VJT104" s="1417"/>
      <c r="VJU104" s="1436"/>
      <c r="VJV104" s="1436"/>
      <c r="VJW104" s="1437"/>
      <c r="VJX104" s="1438"/>
      <c r="VJY104" s="1416"/>
      <c r="VJZ104" s="1417"/>
      <c r="VKA104" s="1436"/>
      <c r="VKB104" s="1436"/>
      <c r="VKC104" s="1437"/>
      <c r="VKD104" s="1438"/>
      <c r="VKE104" s="1416"/>
      <c r="VKF104" s="1417"/>
      <c r="VKG104" s="1436"/>
      <c r="VKH104" s="1436"/>
      <c r="VKI104" s="1437"/>
      <c r="VKJ104" s="1438"/>
      <c r="VKK104" s="1416"/>
      <c r="VKL104" s="1417"/>
      <c r="VKM104" s="1436"/>
      <c r="VKN104" s="1436"/>
      <c r="VKO104" s="1437"/>
      <c r="VKP104" s="1438"/>
      <c r="VKQ104" s="1416"/>
      <c r="VKR104" s="1417"/>
      <c r="VKS104" s="1436"/>
      <c r="VKT104" s="1436"/>
      <c r="VKU104" s="1437"/>
      <c r="VKV104" s="1438"/>
      <c r="VKW104" s="1416"/>
      <c r="VKX104" s="1417"/>
      <c r="VKY104" s="1436"/>
      <c r="VKZ104" s="1436"/>
      <c r="VLA104" s="1437"/>
      <c r="VLB104" s="1438"/>
      <c r="VLC104" s="1416"/>
      <c r="VLD104" s="1417"/>
      <c r="VLE104" s="1436"/>
      <c r="VLF104" s="1436"/>
      <c r="VLG104" s="1437"/>
      <c r="VLH104" s="1438"/>
      <c r="VLI104" s="1416"/>
      <c r="VLJ104" s="1417"/>
      <c r="VLK104" s="1436"/>
      <c r="VLL104" s="1436"/>
      <c r="VLM104" s="1437"/>
      <c r="VLN104" s="1438"/>
      <c r="VLO104" s="1416"/>
      <c r="VLP104" s="1417"/>
      <c r="VLQ104" s="1436"/>
      <c r="VLR104" s="1436"/>
      <c r="VLS104" s="1437"/>
      <c r="VLT104" s="1438"/>
      <c r="VLU104" s="1416"/>
      <c r="VLV104" s="1417"/>
      <c r="VLW104" s="1436"/>
      <c r="VLX104" s="1436"/>
      <c r="VLY104" s="1437"/>
      <c r="VLZ104" s="1438"/>
      <c r="VMA104" s="1416"/>
      <c r="VMB104" s="1417"/>
      <c r="VMC104" s="1436"/>
      <c r="VMD104" s="1436"/>
      <c r="VME104" s="1437"/>
      <c r="VMF104" s="1438"/>
      <c r="VMG104" s="1416"/>
      <c r="VMH104" s="1417"/>
      <c r="VMI104" s="1436"/>
      <c r="VMJ104" s="1436"/>
      <c r="VMK104" s="1437"/>
      <c r="VML104" s="1438"/>
      <c r="VMM104" s="1416"/>
      <c r="VMN104" s="1417"/>
      <c r="VMO104" s="1436"/>
      <c r="VMP104" s="1436"/>
      <c r="VMQ104" s="1437"/>
      <c r="VMR104" s="1438"/>
      <c r="VMS104" s="1416"/>
      <c r="VMT104" s="1417"/>
      <c r="VMU104" s="1436"/>
      <c r="VMV104" s="1436"/>
      <c r="VMW104" s="1437"/>
      <c r="VMX104" s="1438"/>
      <c r="VMY104" s="1416"/>
      <c r="VMZ104" s="1417"/>
      <c r="VNA104" s="1436"/>
      <c r="VNB104" s="1436"/>
      <c r="VNC104" s="1437"/>
      <c r="VND104" s="1438"/>
      <c r="VNE104" s="1416"/>
      <c r="VNF104" s="1417"/>
      <c r="VNG104" s="1436"/>
      <c r="VNH104" s="1436"/>
      <c r="VNI104" s="1437"/>
      <c r="VNJ104" s="1438"/>
      <c r="VNK104" s="1416"/>
      <c r="VNL104" s="1417"/>
      <c r="VNM104" s="1436"/>
      <c r="VNN104" s="1436"/>
      <c r="VNO104" s="1437"/>
      <c r="VNP104" s="1438"/>
      <c r="VNQ104" s="1416"/>
      <c r="VNR104" s="1417"/>
      <c r="VNS104" s="1436"/>
      <c r="VNT104" s="1436"/>
      <c r="VNU104" s="1437"/>
      <c r="VNV104" s="1438"/>
      <c r="VNW104" s="1416"/>
      <c r="VNX104" s="1417"/>
      <c r="VNY104" s="1436"/>
      <c r="VNZ104" s="1436"/>
      <c r="VOA104" s="1437"/>
      <c r="VOB104" s="1438"/>
      <c r="VOC104" s="1416"/>
      <c r="VOD104" s="1417"/>
      <c r="VOE104" s="1436"/>
      <c r="VOF104" s="1436"/>
      <c r="VOG104" s="1437"/>
      <c r="VOH104" s="1438"/>
      <c r="VOI104" s="1416"/>
      <c r="VOJ104" s="1417"/>
      <c r="VOK104" s="1436"/>
      <c r="VOL104" s="1436"/>
      <c r="VOM104" s="1437"/>
      <c r="VON104" s="1438"/>
      <c r="VOO104" s="1416"/>
      <c r="VOP104" s="1417"/>
      <c r="VOQ104" s="1436"/>
      <c r="VOR104" s="1436"/>
      <c r="VOS104" s="1437"/>
      <c r="VOT104" s="1438"/>
      <c r="VOU104" s="1416"/>
      <c r="VOV104" s="1417"/>
      <c r="VOW104" s="1436"/>
      <c r="VOX104" s="1436"/>
      <c r="VOY104" s="1437"/>
      <c r="VOZ104" s="1438"/>
      <c r="VPA104" s="1416"/>
      <c r="VPB104" s="1417"/>
      <c r="VPC104" s="1436"/>
      <c r="VPD104" s="1436"/>
      <c r="VPE104" s="1437"/>
      <c r="VPF104" s="1438"/>
      <c r="VPG104" s="1416"/>
      <c r="VPH104" s="1417"/>
      <c r="VPI104" s="1436"/>
      <c r="VPJ104" s="1436"/>
      <c r="VPK104" s="1437"/>
      <c r="VPL104" s="1438"/>
      <c r="VPM104" s="1416"/>
      <c r="VPN104" s="1417"/>
      <c r="VPO104" s="1436"/>
      <c r="VPP104" s="1436"/>
      <c r="VPQ104" s="1437"/>
      <c r="VPR104" s="1438"/>
      <c r="VPS104" s="1416"/>
      <c r="VPT104" s="1417"/>
      <c r="VPU104" s="1436"/>
      <c r="VPV104" s="1436"/>
      <c r="VPW104" s="1437"/>
      <c r="VPX104" s="1438"/>
      <c r="VPY104" s="1416"/>
      <c r="VPZ104" s="1417"/>
      <c r="VQA104" s="1436"/>
      <c r="VQB104" s="1436"/>
      <c r="VQC104" s="1437"/>
      <c r="VQD104" s="1438"/>
      <c r="VQE104" s="1416"/>
      <c r="VQF104" s="1417"/>
      <c r="VQG104" s="1436"/>
      <c r="VQH104" s="1436"/>
      <c r="VQI104" s="1437"/>
      <c r="VQJ104" s="1438"/>
      <c r="VQK104" s="1416"/>
      <c r="VQL104" s="1417"/>
      <c r="VQM104" s="1436"/>
      <c r="VQN104" s="1436"/>
      <c r="VQO104" s="1437"/>
      <c r="VQP104" s="1438"/>
      <c r="VQQ104" s="1416"/>
      <c r="VQR104" s="1417"/>
      <c r="VQS104" s="1436"/>
      <c r="VQT104" s="1436"/>
      <c r="VQU104" s="1437"/>
      <c r="VQV104" s="1438"/>
      <c r="VQW104" s="1416"/>
      <c r="VQX104" s="1417"/>
      <c r="VQY104" s="1436"/>
      <c r="VQZ104" s="1436"/>
      <c r="VRA104" s="1437"/>
      <c r="VRB104" s="1438"/>
      <c r="VRC104" s="1416"/>
      <c r="VRD104" s="1417"/>
      <c r="VRE104" s="1436"/>
      <c r="VRF104" s="1436"/>
      <c r="VRG104" s="1437"/>
      <c r="VRH104" s="1438"/>
      <c r="VRI104" s="1416"/>
      <c r="VRJ104" s="1417"/>
      <c r="VRK104" s="1436"/>
      <c r="VRL104" s="1436"/>
      <c r="VRM104" s="1437"/>
      <c r="VRN104" s="1438"/>
      <c r="VRO104" s="1416"/>
      <c r="VRP104" s="1417"/>
      <c r="VRQ104" s="1436"/>
      <c r="VRR104" s="1436"/>
      <c r="VRS104" s="1437"/>
      <c r="VRT104" s="1438"/>
      <c r="VRU104" s="1416"/>
      <c r="VRV104" s="1417"/>
      <c r="VRW104" s="1436"/>
      <c r="VRX104" s="1436"/>
      <c r="VRY104" s="1437"/>
      <c r="VRZ104" s="1438"/>
      <c r="VSA104" s="1416"/>
      <c r="VSB104" s="1417"/>
      <c r="VSC104" s="1436"/>
      <c r="VSD104" s="1436"/>
      <c r="VSE104" s="1437"/>
      <c r="VSF104" s="1438"/>
      <c r="VSG104" s="1416"/>
      <c r="VSH104" s="1417"/>
      <c r="VSI104" s="1436"/>
      <c r="VSJ104" s="1436"/>
      <c r="VSK104" s="1437"/>
      <c r="VSL104" s="1438"/>
      <c r="VSM104" s="1416"/>
      <c r="VSN104" s="1417"/>
      <c r="VSO104" s="1436"/>
      <c r="VSP104" s="1436"/>
      <c r="VSQ104" s="1437"/>
      <c r="VSR104" s="1438"/>
      <c r="VSS104" s="1416"/>
      <c r="VST104" s="1417"/>
      <c r="VSU104" s="1436"/>
      <c r="VSV104" s="1436"/>
      <c r="VSW104" s="1437"/>
      <c r="VSX104" s="1438"/>
      <c r="VSY104" s="1416"/>
      <c r="VSZ104" s="1417"/>
      <c r="VTA104" s="1436"/>
      <c r="VTB104" s="1436"/>
      <c r="VTC104" s="1437"/>
      <c r="VTD104" s="1438"/>
      <c r="VTE104" s="1416"/>
      <c r="VTF104" s="1417"/>
      <c r="VTG104" s="1436"/>
      <c r="VTH104" s="1436"/>
      <c r="VTI104" s="1437"/>
      <c r="VTJ104" s="1438"/>
      <c r="VTK104" s="1416"/>
      <c r="VTL104" s="1417"/>
      <c r="VTM104" s="1436"/>
      <c r="VTN104" s="1436"/>
      <c r="VTO104" s="1437"/>
      <c r="VTP104" s="1438"/>
      <c r="VTQ104" s="1416"/>
      <c r="VTR104" s="1417"/>
      <c r="VTS104" s="1436"/>
      <c r="VTT104" s="1436"/>
      <c r="VTU104" s="1437"/>
      <c r="VTV104" s="1438"/>
      <c r="VTW104" s="1416"/>
      <c r="VTX104" s="1417"/>
      <c r="VTY104" s="1436"/>
      <c r="VTZ104" s="1436"/>
      <c r="VUA104" s="1437"/>
      <c r="VUB104" s="1438"/>
      <c r="VUC104" s="1416"/>
      <c r="VUD104" s="1417"/>
      <c r="VUE104" s="1436"/>
      <c r="VUF104" s="1436"/>
      <c r="VUG104" s="1437"/>
      <c r="VUH104" s="1438"/>
      <c r="VUI104" s="1416"/>
      <c r="VUJ104" s="1417"/>
      <c r="VUK104" s="1436"/>
      <c r="VUL104" s="1436"/>
      <c r="VUM104" s="1437"/>
      <c r="VUN104" s="1438"/>
      <c r="VUO104" s="1416"/>
      <c r="VUP104" s="1417"/>
      <c r="VUQ104" s="1436"/>
      <c r="VUR104" s="1436"/>
      <c r="VUS104" s="1437"/>
      <c r="VUT104" s="1438"/>
      <c r="VUU104" s="1416"/>
      <c r="VUV104" s="1417"/>
      <c r="VUW104" s="1436"/>
      <c r="VUX104" s="1436"/>
      <c r="VUY104" s="1437"/>
      <c r="VUZ104" s="1438"/>
      <c r="VVA104" s="1416"/>
      <c r="VVB104" s="1417"/>
      <c r="VVC104" s="1436"/>
      <c r="VVD104" s="1436"/>
      <c r="VVE104" s="1437"/>
      <c r="VVF104" s="1438"/>
      <c r="VVG104" s="1416"/>
      <c r="VVH104" s="1417"/>
      <c r="VVI104" s="1436"/>
      <c r="VVJ104" s="1436"/>
      <c r="VVK104" s="1437"/>
      <c r="VVL104" s="1438"/>
      <c r="VVM104" s="1416"/>
      <c r="VVN104" s="1417"/>
      <c r="VVO104" s="1436"/>
      <c r="VVP104" s="1436"/>
      <c r="VVQ104" s="1437"/>
      <c r="VVR104" s="1438"/>
      <c r="VVS104" s="1416"/>
      <c r="VVT104" s="1417"/>
      <c r="VVU104" s="1436"/>
      <c r="VVV104" s="1436"/>
      <c r="VVW104" s="1437"/>
      <c r="VVX104" s="1438"/>
      <c r="VVY104" s="1416"/>
      <c r="VVZ104" s="1417"/>
      <c r="VWA104" s="1436"/>
      <c r="VWB104" s="1436"/>
      <c r="VWC104" s="1437"/>
      <c r="VWD104" s="1438"/>
      <c r="VWE104" s="1416"/>
      <c r="VWF104" s="1417"/>
      <c r="VWG104" s="1436"/>
      <c r="VWH104" s="1436"/>
      <c r="VWI104" s="1437"/>
      <c r="VWJ104" s="1438"/>
      <c r="VWK104" s="1416"/>
      <c r="VWL104" s="1417"/>
      <c r="VWM104" s="1436"/>
      <c r="VWN104" s="1436"/>
      <c r="VWO104" s="1437"/>
      <c r="VWP104" s="1438"/>
      <c r="VWQ104" s="1416"/>
      <c r="VWR104" s="1417"/>
      <c r="VWS104" s="1436"/>
      <c r="VWT104" s="1436"/>
      <c r="VWU104" s="1437"/>
      <c r="VWV104" s="1438"/>
      <c r="VWW104" s="1416"/>
      <c r="VWX104" s="1417"/>
      <c r="VWY104" s="1436"/>
      <c r="VWZ104" s="1436"/>
      <c r="VXA104" s="1437"/>
      <c r="VXB104" s="1438"/>
      <c r="VXC104" s="1416"/>
      <c r="VXD104" s="1417"/>
      <c r="VXE104" s="1436"/>
      <c r="VXF104" s="1436"/>
      <c r="VXG104" s="1437"/>
      <c r="VXH104" s="1438"/>
      <c r="VXI104" s="1416"/>
      <c r="VXJ104" s="1417"/>
      <c r="VXK104" s="1436"/>
      <c r="VXL104" s="1436"/>
      <c r="VXM104" s="1437"/>
      <c r="VXN104" s="1438"/>
      <c r="VXO104" s="1416"/>
      <c r="VXP104" s="1417"/>
      <c r="VXQ104" s="1436"/>
      <c r="VXR104" s="1436"/>
      <c r="VXS104" s="1437"/>
      <c r="VXT104" s="1438"/>
      <c r="VXU104" s="1416"/>
      <c r="VXV104" s="1417"/>
      <c r="VXW104" s="1436"/>
      <c r="VXX104" s="1436"/>
      <c r="VXY104" s="1437"/>
      <c r="VXZ104" s="1438"/>
      <c r="VYA104" s="1416"/>
      <c r="VYB104" s="1417"/>
      <c r="VYC104" s="1436"/>
      <c r="VYD104" s="1436"/>
      <c r="VYE104" s="1437"/>
      <c r="VYF104" s="1438"/>
      <c r="VYG104" s="1416"/>
      <c r="VYH104" s="1417"/>
      <c r="VYI104" s="1436"/>
      <c r="VYJ104" s="1436"/>
      <c r="VYK104" s="1437"/>
      <c r="VYL104" s="1438"/>
      <c r="VYM104" s="1416"/>
      <c r="VYN104" s="1417"/>
      <c r="VYO104" s="1436"/>
      <c r="VYP104" s="1436"/>
      <c r="VYQ104" s="1437"/>
      <c r="VYR104" s="1438"/>
      <c r="VYS104" s="1416"/>
      <c r="VYT104" s="1417"/>
      <c r="VYU104" s="1436"/>
      <c r="VYV104" s="1436"/>
      <c r="VYW104" s="1437"/>
      <c r="VYX104" s="1438"/>
      <c r="VYY104" s="1416"/>
      <c r="VYZ104" s="1417"/>
      <c r="VZA104" s="1436"/>
      <c r="VZB104" s="1436"/>
      <c r="VZC104" s="1437"/>
      <c r="VZD104" s="1438"/>
      <c r="VZE104" s="1416"/>
      <c r="VZF104" s="1417"/>
      <c r="VZG104" s="1436"/>
      <c r="VZH104" s="1436"/>
      <c r="VZI104" s="1437"/>
      <c r="VZJ104" s="1438"/>
      <c r="VZK104" s="1416"/>
      <c r="VZL104" s="1417"/>
      <c r="VZM104" s="1436"/>
      <c r="VZN104" s="1436"/>
      <c r="VZO104" s="1437"/>
      <c r="VZP104" s="1438"/>
      <c r="VZQ104" s="1416"/>
      <c r="VZR104" s="1417"/>
      <c r="VZS104" s="1436"/>
      <c r="VZT104" s="1436"/>
      <c r="VZU104" s="1437"/>
      <c r="VZV104" s="1438"/>
      <c r="VZW104" s="1416"/>
      <c r="VZX104" s="1417"/>
      <c r="VZY104" s="1436"/>
      <c r="VZZ104" s="1436"/>
      <c r="WAA104" s="1437"/>
      <c r="WAB104" s="1438"/>
      <c r="WAC104" s="1416"/>
      <c r="WAD104" s="1417"/>
      <c r="WAE104" s="1436"/>
      <c r="WAF104" s="1436"/>
      <c r="WAG104" s="1437"/>
      <c r="WAH104" s="1438"/>
      <c r="WAI104" s="1416"/>
      <c r="WAJ104" s="1417"/>
      <c r="WAK104" s="1436"/>
      <c r="WAL104" s="1436"/>
      <c r="WAM104" s="1437"/>
      <c r="WAN104" s="1438"/>
      <c r="WAO104" s="1416"/>
      <c r="WAP104" s="1417"/>
      <c r="WAQ104" s="1436"/>
      <c r="WAR104" s="1436"/>
      <c r="WAS104" s="1437"/>
      <c r="WAT104" s="1438"/>
      <c r="WAU104" s="1416"/>
      <c r="WAV104" s="1417"/>
      <c r="WAW104" s="1436"/>
      <c r="WAX104" s="1436"/>
      <c r="WAY104" s="1437"/>
      <c r="WAZ104" s="1438"/>
      <c r="WBA104" s="1416"/>
      <c r="WBB104" s="1417"/>
      <c r="WBC104" s="1436"/>
      <c r="WBD104" s="1436"/>
      <c r="WBE104" s="1437"/>
      <c r="WBF104" s="1438"/>
      <c r="WBG104" s="1416"/>
      <c r="WBH104" s="1417"/>
      <c r="WBI104" s="1436"/>
      <c r="WBJ104" s="1436"/>
      <c r="WBK104" s="1437"/>
      <c r="WBL104" s="1438"/>
      <c r="WBM104" s="1416"/>
      <c r="WBN104" s="1417"/>
      <c r="WBO104" s="1436"/>
      <c r="WBP104" s="1436"/>
      <c r="WBQ104" s="1437"/>
      <c r="WBR104" s="1438"/>
      <c r="WBS104" s="1416"/>
      <c r="WBT104" s="1417"/>
      <c r="WBU104" s="1436"/>
      <c r="WBV104" s="1436"/>
      <c r="WBW104" s="1437"/>
      <c r="WBX104" s="1438"/>
      <c r="WBY104" s="1416"/>
      <c r="WBZ104" s="1417"/>
      <c r="WCA104" s="1436"/>
      <c r="WCB104" s="1436"/>
      <c r="WCC104" s="1437"/>
      <c r="WCD104" s="1438"/>
      <c r="WCE104" s="1416"/>
      <c r="WCF104" s="1417"/>
      <c r="WCG104" s="1436"/>
      <c r="WCH104" s="1436"/>
      <c r="WCI104" s="1437"/>
      <c r="WCJ104" s="1438"/>
      <c r="WCK104" s="1416"/>
      <c r="WCL104" s="1417"/>
      <c r="WCM104" s="1436"/>
      <c r="WCN104" s="1436"/>
      <c r="WCO104" s="1437"/>
      <c r="WCP104" s="1438"/>
      <c r="WCQ104" s="1416"/>
      <c r="WCR104" s="1417"/>
      <c r="WCS104" s="1436"/>
      <c r="WCT104" s="1436"/>
      <c r="WCU104" s="1437"/>
      <c r="WCV104" s="1438"/>
      <c r="WCW104" s="1416"/>
      <c r="WCX104" s="1417"/>
      <c r="WCY104" s="1436"/>
      <c r="WCZ104" s="1436"/>
      <c r="WDA104" s="1437"/>
      <c r="WDB104" s="1438"/>
      <c r="WDC104" s="1416"/>
      <c r="WDD104" s="1417"/>
      <c r="WDE104" s="1436"/>
      <c r="WDF104" s="1436"/>
      <c r="WDG104" s="1437"/>
      <c r="WDH104" s="1438"/>
      <c r="WDI104" s="1416"/>
      <c r="WDJ104" s="1417"/>
      <c r="WDK104" s="1436"/>
      <c r="WDL104" s="1436"/>
      <c r="WDM104" s="1437"/>
      <c r="WDN104" s="1438"/>
      <c r="WDO104" s="1416"/>
      <c r="WDP104" s="1417"/>
      <c r="WDQ104" s="1436"/>
      <c r="WDR104" s="1436"/>
      <c r="WDS104" s="1437"/>
      <c r="WDT104" s="1438"/>
      <c r="WDU104" s="1416"/>
      <c r="WDV104" s="1417"/>
      <c r="WDW104" s="1436"/>
      <c r="WDX104" s="1436"/>
      <c r="WDY104" s="1437"/>
      <c r="WDZ104" s="1438"/>
      <c r="WEA104" s="1416"/>
      <c r="WEB104" s="1417"/>
      <c r="WEC104" s="1436"/>
      <c r="WED104" s="1436"/>
      <c r="WEE104" s="1437"/>
      <c r="WEF104" s="1438"/>
      <c r="WEG104" s="1416"/>
      <c r="WEH104" s="1417"/>
      <c r="WEI104" s="1436"/>
      <c r="WEJ104" s="1436"/>
      <c r="WEK104" s="1437"/>
      <c r="WEL104" s="1438"/>
      <c r="WEM104" s="1416"/>
      <c r="WEN104" s="1417"/>
      <c r="WEO104" s="1436"/>
      <c r="WEP104" s="1436"/>
      <c r="WEQ104" s="1437"/>
      <c r="WER104" s="1438"/>
      <c r="WES104" s="1416"/>
      <c r="WET104" s="1417"/>
      <c r="WEU104" s="1436"/>
      <c r="WEV104" s="1436"/>
      <c r="WEW104" s="1437"/>
      <c r="WEX104" s="1438"/>
      <c r="WEY104" s="1416"/>
      <c r="WEZ104" s="1417"/>
      <c r="WFA104" s="1436"/>
      <c r="WFB104" s="1436"/>
      <c r="WFC104" s="1437"/>
      <c r="WFD104" s="1438"/>
      <c r="WFE104" s="1416"/>
      <c r="WFF104" s="1417"/>
      <c r="WFG104" s="1436"/>
      <c r="WFH104" s="1436"/>
      <c r="WFI104" s="1437"/>
      <c r="WFJ104" s="1438"/>
      <c r="WFK104" s="1416"/>
      <c r="WFL104" s="1417"/>
      <c r="WFM104" s="1436"/>
      <c r="WFN104" s="1436"/>
      <c r="WFO104" s="1437"/>
      <c r="WFP104" s="1438"/>
      <c r="WFQ104" s="1416"/>
      <c r="WFR104" s="1417"/>
      <c r="WFS104" s="1436"/>
      <c r="WFT104" s="1436"/>
      <c r="WFU104" s="1437"/>
      <c r="WFV104" s="1438"/>
      <c r="WFW104" s="1416"/>
      <c r="WFX104" s="1417"/>
      <c r="WFY104" s="1436"/>
      <c r="WFZ104" s="1436"/>
      <c r="WGA104" s="1437"/>
      <c r="WGB104" s="1438"/>
      <c r="WGC104" s="1416"/>
      <c r="WGD104" s="1417"/>
      <c r="WGE104" s="1436"/>
      <c r="WGF104" s="1436"/>
      <c r="WGG104" s="1437"/>
      <c r="WGH104" s="1438"/>
      <c r="WGI104" s="1416"/>
      <c r="WGJ104" s="1417"/>
      <c r="WGK104" s="1436"/>
      <c r="WGL104" s="1436"/>
      <c r="WGM104" s="1437"/>
      <c r="WGN104" s="1438"/>
      <c r="WGO104" s="1416"/>
      <c r="WGP104" s="1417"/>
      <c r="WGQ104" s="1436"/>
      <c r="WGR104" s="1436"/>
      <c r="WGS104" s="1437"/>
      <c r="WGT104" s="1438"/>
      <c r="WGU104" s="1416"/>
      <c r="WGV104" s="1417"/>
      <c r="WGW104" s="1436"/>
      <c r="WGX104" s="1436"/>
      <c r="WGY104" s="1437"/>
      <c r="WGZ104" s="1438"/>
      <c r="WHA104" s="1416"/>
      <c r="WHB104" s="1417"/>
      <c r="WHC104" s="1436"/>
      <c r="WHD104" s="1436"/>
      <c r="WHE104" s="1437"/>
      <c r="WHF104" s="1438"/>
      <c r="WHG104" s="1416"/>
      <c r="WHH104" s="1417"/>
      <c r="WHI104" s="1436"/>
      <c r="WHJ104" s="1436"/>
      <c r="WHK104" s="1437"/>
      <c r="WHL104" s="1438"/>
      <c r="WHM104" s="1416"/>
      <c r="WHN104" s="1417"/>
      <c r="WHO104" s="1436"/>
      <c r="WHP104" s="1436"/>
      <c r="WHQ104" s="1437"/>
      <c r="WHR104" s="1438"/>
      <c r="WHS104" s="1416"/>
      <c r="WHT104" s="1417"/>
      <c r="WHU104" s="1436"/>
      <c r="WHV104" s="1436"/>
      <c r="WHW104" s="1437"/>
      <c r="WHX104" s="1438"/>
      <c r="WHY104" s="1416"/>
      <c r="WHZ104" s="1417"/>
      <c r="WIA104" s="1436"/>
      <c r="WIB104" s="1436"/>
      <c r="WIC104" s="1437"/>
      <c r="WID104" s="1438"/>
      <c r="WIE104" s="1416"/>
      <c r="WIF104" s="1417"/>
      <c r="WIG104" s="1436"/>
      <c r="WIH104" s="1436"/>
      <c r="WII104" s="1437"/>
      <c r="WIJ104" s="1438"/>
      <c r="WIK104" s="1416"/>
      <c r="WIL104" s="1417"/>
      <c r="WIM104" s="1436"/>
      <c r="WIN104" s="1436"/>
      <c r="WIO104" s="1437"/>
      <c r="WIP104" s="1438"/>
      <c r="WIQ104" s="1416"/>
      <c r="WIR104" s="1417"/>
      <c r="WIS104" s="1436"/>
      <c r="WIT104" s="1436"/>
      <c r="WIU104" s="1437"/>
      <c r="WIV104" s="1438"/>
      <c r="WIW104" s="1416"/>
      <c r="WIX104" s="1417"/>
      <c r="WIY104" s="1436"/>
      <c r="WIZ104" s="1436"/>
      <c r="WJA104" s="1437"/>
      <c r="WJB104" s="1438"/>
      <c r="WJC104" s="1416"/>
      <c r="WJD104" s="1417"/>
      <c r="WJE104" s="1436"/>
      <c r="WJF104" s="1436"/>
      <c r="WJG104" s="1437"/>
      <c r="WJH104" s="1438"/>
      <c r="WJI104" s="1416"/>
      <c r="WJJ104" s="1417"/>
      <c r="WJK104" s="1436"/>
      <c r="WJL104" s="1436"/>
      <c r="WJM104" s="1437"/>
      <c r="WJN104" s="1438"/>
      <c r="WJO104" s="1416"/>
      <c r="WJP104" s="1417"/>
      <c r="WJQ104" s="1436"/>
      <c r="WJR104" s="1436"/>
      <c r="WJS104" s="1437"/>
      <c r="WJT104" s="1438"/>
      <c r="WJU104" s="1416"/>
      <c r="WJV104" s="1417"/>
      <c r="WJW104" s="1436"/>
      <c r="WJX104" s="1436"/>
      <c r="WJY104" s="1437"/>
      <c r="WJZ104" s="1438"/>
      <c r="WKA104" s="1416"/>
      <c r="WKB104" s="1417"/>
      <c r="WKC104" s="1436"/>
      <c r="WKD104" s="1436"/>
      <c r="WKE104" s="1437"/>
      <c r="WKF104" s="1438"/>
      <c r="WKG104" s="1416"/>
      <c r="WKH104" s="1417"/>
      <c r="WKI104" s="1436"/>
      <c r="WKJ104" s="1436"/>
      <c r="WKK104" s="1437"/>
      <c r="WKL104" s="1438"/>
      <c r="WKM104" s="1416"/>
      <c r="WKN104" s="1417"/>
      <c r="WKO104" s="1436"/>
      <c r="WKP104" s="1436"/>
      <c r="WKQ104" s="1437"/>
      <c r="WKR104" s="1438"/>
      <c r="WKS104" s="1416"/>
      <c r="WKT104" s="1417"/>
      <c r="WKU104" s="1436"/>
      <c r="WKV104" s="1436"/>
      <c r="WKW104" s="1437"/>
      <c r="WKX104" s="1438"/>
      <c r="WKY104" s="1416"/>
      <c r="WKZ104" s="1417"/>
      <c r="WLA104" s="1436"/>
      <c r="WLB104" s="1436"/>
      <c r="WLC104" s="1437"/>
      <c r="WLD104" s="1438"/>
      <c r="WLE104" s="1416"/>
      <c r="WLF104" s="1417"/>
      <c r="WLG104" s="1436"/>
      <c r="WLH104" s="1436"/>
      <c r="WLI104" s="1437"/>
      <c r="WLJ104" s="1438"/>
      <c r="WLK104" s="1416"/>
      <c r="WLL104" s="1417"/>
      <c r="WLM104" s="1436"/>
      <c r="WLN104" s="1436"/>
      <c r="WLO104" s="1437"/>
      <c r="WLP104" s="1438"/>
      <c r="WLQ104" s="1416"/>
      <c r="WLR104" s="1417"/>
      <c r="WLS104" s="1436"/>
      <c r="WLT104" s="1436"/>
      <c r="WLU104" s="1437"/>
      <c r="WLV104" s="1438"/>
      <c r="WLW104" s="1416"/>
      <c r="WLX104" s="1417"/>
      <c r="WLY104" s="1436"/>
      <c r="WLZ104" s="1436"/>
      <c r="WMA104" s="1437"/>
      <c r="WMB104" s="1438"/>
      <c r="WMC104" s="1416"/>
      <c r="WMD104" s="1417"/>
      <c r="WME104" s="1436"/>
      <c r="WMF104" s="1436"/>
      <c r="WMG104" s="1437"/>
      <c r="WMH104" s="1438"/>
      <c r="WMI104" s="1416"/>
      <c r="WMJ104" s="1417"/>
      <c r="WMK104" s="1436"/>
      <c r="WML104" s="1436"/>
      <c r="WMM104" s="1437"/>
      <c r="WMN104" s="1438"/>
      <c r="WMO104" s="1416"/>
      <c r="WMP104" s="1417"/>
      <c r="WMQ104" s="1436"/>
      <c r="WMR104" s="1436"/>
      <c r="WMS104" s="1437"/>
      <c r="WMT104" s="1438"/>
      <c r="WMU104" s="1416"/>
      <c r="WMV104" s="1417"/>
      <c r="WMW104" s="1436"/>
      <c r="WMX104" s="1436"/>
      <c r="WMY104" s="1437"/>
      <c r="WMZ104" s="1438"/>
      <c r="WNA104" s="1416"/>
      <c r="WNB104" s="1417"/>
      <c r="WNC104" s="1436"/>
      <c r="WND104" s="1436"/>
      <c r="WNE104" s="1437"/>
      <c r="WNF104" s="1438"/>
      <c r="WNG104" s="1416"/>
      <c r="WNH104" s="1417"/>
      <c r="WNI104" s="1436"/>
      <c r="WNJ104" s="1436"/>
      <c r="WNK104" s="1437"/>
      <c r="WNL104" s="1438"/>
      <c r="WNM104" s="1416"/>
      <c r="WNN104" s="1417"/>
      <c r="WNO104" s="1436"/>
      <c r="WNP104" s="1436"/>
      <c r="WNQ104" s="1437"/>
      <c r="WNR104" s="1438"/>
      <c r="WNS104" s="1416"/>
      <c r="WNT104" s="1417"/>
      <c r="WNU104" s="1436"/>
      <c r="WNV104" s="1436"/>
      <c r="WNW104" s="1437"/>
      <c r="WNX104" s="1438"/>
      <c r="WNY104" s="1416"/>
      <c r="WNZ104" s="1417"/>
      <c r="WOA104" s="1436"/>
      <c r="WOB104" s="1436"/>
      <c r="WOC104" s="1437"/>
      <c r="WOD104" s="1438"/>
      <c r="WOE104" s="1416"/>
      <c r="WOF104" s="1417"/>
      <c r="WOG104" s="1436"/>
      <c r="WOH104" s="1436"/>
      <c r="WOI104" s="1437"/>
      <c r="WOJ104" s="1438"/>
      <c r="WOK104" s="1416"/>
      <c r="WOL104" s="1417"/>
      <c r="WOM104" s="1436"/>
      <c r="WON104" s="1436"/>
      <c r="WOO104" s="1437"/>
      <c r="WOP104" s="1438"/>
      <c r="WOQ104" s="1416"/>
      <c r="WOR104" s="1417"/>
      <c r="WOS104" s="1436"/>
      <c r="WOT104" s="1436"/>
      <c r="WOU104" s="1437"/>
      <c r="WOV104" s="1438"/>
      <c r="WOW104" s="1416"/>
      <c r="WOX104" s="1417"/>
      <c r="WOY104" s="1436"/>
      <c r="WOZ104" s="1436"/>
      <c r="WPA104" s="1437"/>
      <c r="WPB104" s="1438"/>
      <c r="WPC104" s="1416"/>
      <c r="WPD104" s="1417"/>
      <c r="WPE104" s="1436"/>
      <c r="WPF104" s="1436"/>
      <c r="WPG104" s="1437"/>
      <c r="WPH104" s="1438"/>
      <c r="WPI104" s="1416"/>
      <c r="WPJ104" s="1417"/>
      <c r="WPK104" s="1436"/>
      <c r="WPL104" s="1436"/>
      <c r="WPM104" s="1437"/>
      <c r="WPN104" s="1438"/>
      <c r="WPO104" s="1416"/>
      <c r="WPP104" s="1417"/>
      <c r="WPQ104" s="1436"/>
      <c r="WPR104" s="1436"/>
      <c r="WPS104" s="1437"/>
      <c r="WPT104" s="1438"/>
      <c r="WPU104" s="1416"/>
      <c r="WPV104" s="1417"/>
      <c r="WPW104" s="1436"/>
      <c r="WPX104" s="1436"/>
      <c r="WPY104" s="1437"/>
      <c r="WPZ104" s="1438"/>
      <c r="WQA104" s="1416"/>
      <c r="WQB104" s="1417"/>
      <c r="WQC104" s="1436"/>
      <c r="WQD104" s="1436"/>
      <c r="WQE104" s="1437"/>
      <c r="WQF104" s="1438"/>
      <c r="WQG104" s="1416"/>
      <c r="WQH104" s="1417"/>
      <c r="WQI104" s="1436"/>
      <c r="WQJ104" s="1436"/>
      <c r="WQK104" s="1437"/>
      <c r="WQL104" s="1438"/>
      <c r="WQM104" s="1416"/>
      <c r="WQN104" s="1417"/>
      <c r="WQO104" s="1436"/>
      <c r="WQP104" s="1436"/>
      <c r="WQQ104" s="1437"/>
      <c r="WQR104" s="1438"/>
      <c r="WQS104" s="1416"/>
      <c r="WQT104" s="1417"/>
      <c r="WQU104" s="1436"/>
      <c r="WQV104" s="1436"/>
      <c r="WQW104" s="1437"/>
      <c r="WQX104" s="1438"/>
      <c r="WQY104" s="1416"/>
      <c r="WQZ104" s="1417"/>
      <c r="WRA104" s="1436"/>
      <c r="WRB104" s="1436"/>
      <c r="WRC104" s="1437"/>
      <c r="WRD104" s="1438"/>
      <c r="WRE104" s="1416"/>
      <c r="WRF104" s="1417"/>
      <c r="WRG104" s="1436"/>
      <c r="WRH104" s="1436"/>
      <c r="WRI104" s="1437"/>
      <c r="WRJ104" s="1438"/>
      <c r="WRK104" s="1416"/>
      <c r="WRL104" s="1417"/>
      <c r="WRM104" s="1436"/>
      <c r="WRN104" s="1436"/>
      <c r="WRO104" s="1437"/>
      <c r="WRP104" s="1438"/>
      <c r="WRQ104" s="1416"/>
      <c r="WRR104" s="1417"/>
      <c r="WRS104" s="1436"/>
      <c r="WRT104" s="1436"/>
      <c r="WRU104" s="1437"/>
      <c r="WRV104" s="1438"/>
      <c r="WRW104" s="1416"/>
      <c r="WRX104" s="1417"/>
      <c r="WRY104" s="1436"/>
      <c r="WRZ104" s="1436"/>
      <c r="WSA104" s="1437"/>
      <c r="WSB104" s="1438"/>
      <c r="WSC104" s="1416"/>
      <c r="WSD104" s="1417"/>
      <c r="WSE104" s="1436"/>
      <c r="WSF104" s="1436"/>
      <c r="WSG104" s="1437"/>
      <c r="WSH104" s="1438"/>
      <c r="WSI104" s="1416"/>
      <c r="WSJ104" s="1417"/>
      <c r="WSK104" s="1436"/>
      <c r="WSL104" s="1436"/>
      <c r="WSM104" s="1437"/>
      <c r="WSN104" s="1438"/>
      <c r="WSO104" s="1416"/>
      <c r="WSP104" s="1417"/>
      <c r="WSQ104" s="1436"/>
      <c r="WSR104" s="1436"/>
      <c r="WSS104" s="1437"/>
      <c r="WST104" s="1438"/>
      <c r="WSU104" s="1416"/>
      <c r="WSV104" s="1417"/>
      <c r="WSW104" s="1436"/>
      <c r="WSX104" s="1436"/>
      <c r="WSY104" s="1437"/>
      <c r="WSZ104" s="1438"/>
      <c r="WTA104" s="1416"/>
      <c r="WTB104" s="1417"/>
      <c r="WTC104" s="1436"/>
      <c r="WTD104" s="1436"/>
      <c r="WTE104" s="1437"/>
      <c r="WTF104" s="1438"/>
      <c r="WTG104" s="1416"/>
      <c r="WTH104" s="1417"/>
      <c r="WTI104" s="1436"/>
      <c r="WTJ104" s="1436"/>
      <c r="WTK104" s="1437"/>
      <c r="WTL104" s="1438"/>
      <c r="WTM104" s="1416"/>
      <c r="WTN104" s="1417"/>
      <c r="WTO104" s="1436"/>
      <c r="WTP104" s="1436"/>
      <c r="WTQ104" s="1437"/>
      <c r="WTR104" s="1438"/>
      <c r="WTS104" s="1416"/>
      <c r="WTT104" s="1417"/>
      <c r="WTU104" s="1436"/>
      <c r="WTV104" s="1436"/>
      <c r="WTW104" s="1437"/>
      <c r="WTX104" s="1438"/>
      <c r="WTY104" s="1416"/>
      <c r="WTZ104" s="1417"/>
      <c r="WUA104" s="1436"/>
      <c r="WUB104" s="1436"/>
      <c r="WUC104" s="1437"/>
      <c r="WUD104" s="1438"/>
      <c r="WUE104" s="1416"/>
      <c r="WUF104" s="1417"/>
      <c r="WUG104" s="1436"/>
      <c r="WUH104" s="1436"/>
      <c r="WUI104" s="1437"/>
      <c r="WUJ104" s="1438"/>
      <c r="WUK104" s="1416"/>
      <c r="WUL104" s="1417"/>
      <c r="WUM104" s="1436"/>
      <c r="WUN104" s="1436"/>
      <c r="WUO104" s="1437"/>
      <c r="WUP104" s="1438"/>
      <c r="WUQ104" s="1416"/>
      <c r="WUR104" s="1417"/>
      <c r="WUS104" s="1436"/>
      <c r="WUT104" s="1436"/>
      <c r="WUU104" s="1437"/>
      <c r="WUV104" s="1438"/>
      <c r="WUW104" s="1416"/>
      <c r="WUX104" s="1417"/>
      <c r="WUY104" s="1436"/>
      <c r="WUZ104" s="1436"/>
      <c r="WVA104" s="1437"/>
      <c r="WVB104" s="1438"/>
      <c r="WVC104" s="1416"/>
      <c r="WVD104" s="1417"/>
      <c r="WVE104" s="1436"/>
      <c r="WVF104" s="1436"/>
      <c r="WVG104" s="1437"/>
      <c r="WVH104" s="1438"/>
      <c r="WVI104" s="1416"/>
      <c r="WVJ104" s="1417"/>
      <c r="WVK104" s="1436"/>
      <c r="WVL104" s="1436"/>
      <c r="WVM104" s="1437"/>
      <c r="WVN104" s="1438"/>
      <c r="WVO104" s="1416"/>
      <c r="WVP104" s="1417"/>
      <c r="WVQ104" s="1436"/>
      <c r="WVR104" s="1436"/>
      <c r="WVS104" s="1437"/>
      <c r="WVT104" s="1438"/>
      <c r="WVU104" s="1416"/>
      <c r="WVV104" s="1417"/>
      <c r="WVW104" s="1436"/>
      <c r="WVX104" s="1436"/>
      <c r="WVY104" s="1437"/>
      <c r="WVZ104" s="1438"/>
      <c r="WWA104" s="1416"/>
      <c r="WWB104" s="1417"/>
      <c r="WWC104" s="1436"/>
      <c r="WWD104" s="1436"/>
      <c r="WWE104" s="1437"/>
      <c r="WWF104" s="1438"/>
      <c r="WWG104" s="1416"/>
      <c r="WWH104" s="1417"/>
      <c r="WWI104" s="1436"/>
      <c r="WWJ104" s="1436"/>
      <c r="WWK104" s="1437"/>
      <c r="WWL104" s="1438"/>
      <c r="WWM104" s="1416"/>
      <c r="WWN104" s="1417"/>
      <c r="WWO104" s="1436"/>
      <c r="WWP104" s="1436"/>
      <c r="WWQ104" s="1437"/>
      <c r="WWR104" s="1438"/>
      <c r="WWS104" s="1416"/>
      <c r="WWT104" s="1417"/>
      <c r="WWU104" s="1436"/>
      <c r="WWV104" s="1436"/>
      <c r="WWW104" s="1437"/>
      <c r="WWX104" s="1438"/>
      <c r="WWY104" s="1416"/>
      <c r="WWZ104" s="1417"/>
      <c r="WXA104" s="1436"/>
      <c r="WXB104" s="1436"/>
      <c r="WXC104" s="1437"/>
      <c r="WXD104" s="1438"/>
      <c r="WXE104" s="1416"/>
      <c r="WXF104" s="1417"/>
      <c r="WXG104" s="1436"/>
      <c r="WXH104" s="1436"/>
      <c r="WXI104" s="1437"/>
      <c r="WXJ104" s="1438"/>
      <c r="WXK104" s="1416"/>
      <c r="WXL104" s="1417"/>
      <c r="WXM104" s="1436"/>
      <c r="WXN104" s="1436"/>
      <c r="WXO104" s="1437"/>
      <c r="WXP104" s="1438"/>
      <c r="WXQ104" s="1416"/>
      <c r="WXR104" s="1417"/>
      <c r="WXS104" s="1436"/>
      <c r="WXT104" s="1436"/>
      <c r="WXU104" s="1437"/>
      <c r="WXV104" s="1438"/>
      <c r="WXW104" s="1416"/>
      <c r="WXX104" s="1417"/>
      <c r="WXY104" s="1436"/>
      <c r="WXZ104" s="1436"/>
      <c r="WYA104" s="1437"/>
      <c r="WYB104" s="1438"/>
      <c r="WYC104" s="1416"/>
      <c r="WYD104" s="1417"/>
      <c r="WYE104" s="1436"/>
      <c r="WYF104" s="1436"/>
      <c r="WYG104" s="1437"/>
      <c r="WYH104" s="1438"/>
      <c r="WYI104" s="1416"/>
      <c r="WYJ104" s="1417"/>
      <c r="WYK104" s="1436"/>
      <c r="WYL104" s="1436"/>
      <c r="WYM104" s="1437"/>
      <c r="WYN104" s="1438"/>
      <c r="WYO104" s="1416"/>
      <c r="WYP104" s="1417"/>
      <c r="WYQ104" s="1436"/>
      <c r="WYR104" s="1436"/>
      <c r="WYS104" s="1437"/>
      <c r="WYT104" s="1438"/>
      <c r="WYU104" s="1416"/>
      <c r="WYV104" s="1417"/>
      <c r="WYW104" s="1436"/>
      <c r="WYX104" s="1436"/>
      <c r="WYY104" s="1437"/>
      <c r="WYZ104" s="1438"/>
      <c r="WZA104" s="1416"/>
      <c r="WZB104" s="1417"/>
      <c r="WZC104" s="1436"/>
      <c r="WZD104" s="1436"/>
      <c r="WZE104" s="1437"/>
      <c r="WZF104" s="1438"/>
      <c r="WZG104" s="1416"/>
      <c r="WZH104" s="1417"/>
      <c r="WZI104" s="1436"/>
      <c r="WZJ104" s="1436"/>
      <c r="WZK104" s="1437"/>
      <c r="WZL104" s="1438"/>
      <c r="WZM104" s="1416"/>
      <c r="WZN104" s="1417"/>
      <c r="WZO104" s="1436"/>
      <c r="WZP104" s="1436"/>
      <c r="WZQ104" s="1437"/>
      <c r="WZR104" s="1438"/>
      <c r="WZS104" s="1416"/>
      <c r="WZT104" s="1417"/>
      <c r="WZU104" s="1436"/>
      <c r="WZV104" s="1436"/>
      <c r="WZW104" s="1437"/>
      <c r="WZX104" s="1438"/>
      <c r="WZY104" s="1416"/>
      <c r="WZZ104" s="1417"/>
      <c r="XAA104" s="1436"/>
      <c r="XAB104" s="1436"/>
      <c r="XAC104" s="1437"/>
      <c r="XAD104" s="1438"/>
      <c r="XAE104" s="1416"/>
      <c r="XAF104" s="1417"/>
      <c r="XAG104" s="1436"/>
      <c r="XAH104" s="1436"/>
      <c r="XAI104" s="1437"/>
      <c r="XAJ104" s="1438"/>
      <c r="XAK104" s="1416"/>
      <c r="XAL104" s="1417"/>
      <c r="XAM104" s="1436"/>
      <c r="XAN104" s="1436"/>
      <c r="XAO104" s="1437"/>
      <c r="XAP104" s="1438"/>
      <c r="XAQ104" s="1416"/>
      <c r="XAR104" s="1417"/>
      <c r="XAS104" s="1436"/>
      <c r="XAT104" s="1436"/>
      <c r="XAU104" s="1437"/>
      <c r="XAV104" s="1438"/>
      <c r="XAW104" s="1416"/>
      <c r="XAX104" s="1417"/>
      <c r="XAY104" s="1436"/>
      <c r="XAZ104" s="1436"/>
      <c r="XBA104" s="1437"/>
      <c r="XBB104" s="1438"/>
      <c r="XBC104" s="1416"/>
      <c r="XBD104" s="1417"/>
      <c r="XBE104" s="1436"/>
      <c r="XBF104" s="1436"/>
      <c r="XBG104" s="1437"/>
      <c r="XBH104" s="1438"/>
      <c r="XBI104" s="1416"/>
      <c r="XBJ104" s="1417"/>
      <c r="XBK104" s="1436"/>
      <c r="XBL104" s="1436"/>
      <c r="XBM104" s="1437"/>
      <c r="XBN104" s="1438"/>
      <c r="XBO104" s="1416"/>
      <c r="XBP104" s="1417"/>
      <c r="XBQ104" s="1436"/>
      <c r="XBR104" s="1436"/>
      <c r="XBS104" s="1437"/>
      <c r="XBT104" s="1438"/>
      <c r="XBU104" s="1416"/>
      <c r="XBV104" s="1417"/>
      <c r="XBW104" s="1436"/>
      <c r="XBX104" s="1436"/>
      <c r="XBY104" s="1437"/>
      <c r="XBZ104" s="1438"/>
      <c r="XCA104" s="1416"/>
      <c r="XCB104" s="1417"/>
      <c r="XCC104" s="1436"/>
      <c r="XCD104" s="1436"/>
      <c r="XCE104" s="1437"/>
      <c r="XCF104" s="1438"/>
      <c r="XCG104" s="1416"/>
      <c r="XCH104" s="1417"/>
      <c r="XCI104" s="1436"/>
      <c r="XCJ104" s="1436"/>
      <c r="XCK104" s="1437"/>
      <c r="XCL104" s="1438"/>
      <c r="XCM104" s="1416"/>
      <c r="XCN104" s="1417"/>
      <c r="XCO104" s="1436"/>
      <c r="XCP104" s="1436"/>
      <c r="XCQ104" s="1437"/>
      <c r="XCR104" s="1438"/>
      <c r="XCS104" s="1416"/>
      <c r="XCT104" s="1417"/>
      <c r="XCU104" s="1436"/>
      <c r="XCV104" s="1436"/>
      <c r="XCW104" s="1437"/>
      <c r="XCX104" s="1438"/>
      <c r="XCY104" s="1416"/>
      <c r="XCZ104" s="1417"/>
      <c r="XDA104" s="1436"/>
      <c r="XDB104" s="1436"/>
      <c r="XDC104" s="1437"/>
      <c r="XDD104" s="1438"/>
      <c r="XDE104" s="1416"/>
      <c r="XDF104" s="1417"/>
      <c r="XDG104" s="1436"/>
      <c r="XDH104" s="1436"/>
      <c r="XDI104" s="1437"/>
      <c r="XDJ104" s="1438"/>
      <c r="XDK104" s="1416"/>
      <c r="XDL104" s="1417"/>
      <c r="XDM104" s="1436"/>
      <c r="XDN104" s="1436"/>
      <c r="XDO104" s="1437"/>
      <c r="XDP104" s="1438"/>
      <c r="XDQ104" s="1416"/>
      <c r="XDR104" s="1417"/>
      <c r="XDS104" s="1436"/>
      <c r="XDT104" s="1436"/>
      <c r="XDU104" s="1437"/>
      <c r="XDV104" s="1438"/>
      <c r="XDW104" s="1416"/>
      <c r="XDX104" s="1417"/>
      <c r="XDY104" s="1436"/>
      <c r="XDZ104" s="1436"/>
      <c r="XEA104" s="1437"/>
      <c r="XEB104" s="1438"/>
      <c r="XEC104" s="1416"/>
      <c r="XED104" s="1417"/>
      <c r="XEE104" s="1436"/>
      <c r="XEF104" s="1436"/>
      <c r="XEG104" s="1437"/>
      <c r="XEH104" s="1438"/>
      <c r="XEI104" s="1416"/>
      <c r="XEJ104" s="1417"/>
      <c r="XEK104" s="1436"/>
      <c r="XEL104" s="1436"/>
      <c r="XEM104" s="1437"/>
      <c r="XEN104" s="1438"/>
      <c r="XEO104" s="1416"/>
      <c r="XEP104" s="1417"/>
      <c r="XEQ104" s="1436"/>
      <c r="XER104" s="1436"/>
      <c r="XES104" s="1437"/>
      <c r="XET104" s="1438"/>
      <c r="XEU104" s="1416"/>
      <c r="XEV104" s="1417"/>
      <c r="XEW104" s="1436"/>
      <c r="XEX104" s="1436"/>
      <c r="XEY104" s="1437"/>
      <c r="XEZ104" s="1438"/>
      <c r="XFA104" s="1416"/>
      <c r="XFB104" s="1417"/>
      <c r="XFC104" s="1436"/>
      <c r="XFD104" s="1436"/>
    </row>
    <row r="105" spans="1:16384" s="1455" customFormat="1" ht="16">
      <c r="A105" s="1416" t="s">
        <v>2156</v>
      </c>
      <c r="B105" s="1413" t="s">
        <v>2157</v>
      </c>
      <c r="C105" s="1406" t="s">
        <v>2158</v>
      </c>
      <c r="D105" s="1407">
        <v>500</v>
      </c>
      <c r="E105" s="1408"/>
      <c r="F105" s="1412"/>
    </row>
    <row r="106" spans="1:16384" s="1455" customFormat="1" ht="16">
      <c r="A106" s="1416" t="s">
        <v>2159</v>
      </c>
      <c r="B106" s="1417" t="s">
        <v>2215</v>
      </c>
      <c r="C106" s="1436" t="s">
        <v>2158</v>
      </c>
      <c r="D106" s="1436">
        <v>50</v>
      </c>
      <c r="E106" s="1437"/>
      <c r="F106" s="1438"/>
    </row>
    <row r="107" spans="1:16384" s="1455" customFormat="1" ht="16">
      <c r="A107" s="1416" t="s">
        <v>2160</v>
      </c>
      <c r="B107" s="1417" t="s">
        <v>2216</v>
      </c>
      <c r="C107" s="1436" t="s">
        <v>2158</v>
      </c>
      <c r="D107" s="1436">
        <v>20</v>
      </c>
      <c r="E107" s="1437"/>
      <c r="F107" s="1438"/>
    </row>
    <row r="108" spans="1:16384" s="1455" customFormat="1" ht="26">
      <c r="A108" s="1416" t="s">
        <v>2217</v>
      </c>
      <c r="B108" s="1417" t="s">
        <v>2218</v>
      </c>
      <c r="C108" s="1436" t="s">
        <v>2158</v>
      </c>
      <c r="D108" s="1436">
        <v>500</v>
      </c>
      <c r="E108" s="1437"/>
      <c r="F108" s="1438"/>
    </row>
    <row r="109" spans="1:16384" s="1455" customFormat="1" ht="16">
      <c r="A109" s="1416" t="s">
        <v>2219</v>
      </c>
      <c r="B109" s="1417" t="s">
        <v>2220</v>
      </c>
      <c r="C109" s="1436" t="s">
        <v>2158</v>
      </c>
      <c r="D109" s="1436">
        <v>5</v>
      </c>
      <c r="E109" s="1437"/>
      <c r="F109" s="1438"/>
    </row>
    <row r="110" spans="1:16384" s="1455" customFormat="1">
      <c r="A110" s="1404"/>
      <c r="B110" s="1417"/>
      <c r="C110" s="1406"/>
      <c r="D110" s="1407"/>
      <c r="E110" s="1408"/>
      <c r="F110" s="1412"/>
    </row>
    <row r="111" spans="1:16384" s="1455" customFormat="1" ht="48" customHeight="1">
      <c r="A111" s="1442"/>
      <c r="B111" s="1405" t="s">
        <v>2161</v>
      </c>
      <c r="C111" s="1406"/>
      <c r="D111" s="1407"/>
      <c r="E111" s="1408"/>
      <c r="F111" s="1412"/>
    </row>
    <row r="112" spans="1:16384" s="1455" customFormat="1">
      <c r="A112" s="1404" t="s">
        <v>2162</v>
      </c>
      <c r="B112" s="1413" t="s">
        <v>2221</v>
      </c>
      <c r="C112" s="1406" t="s">
        <v>19</v>
      </c>
      <c r="D112" s="1406">
        <f>+D17</f>
        <v>7000</v>
      </c>
      <c r="E112" s="1408"/>
      <c r="F112" s="1412"/>
    </row>
    <row r="113" spans="1:7" s="1455" customFormat="1">
      <c r="A113" s="1404"/>
      <c r="B113" s="1413"/>
      <c r="C113" s="1460"/>
      <c r="D113" s="1461"/>
      <c r="E113" s="1461"/>
      <c r="F113" s="1461"/>
    </row>
    <row r="114" spans="1:7" s="1455" customFormat="1">
      <c r="A114" s="1404"/>
      <c r="B114" s="1439" t="s">
        <v>2163</v>
      </c>
      <c r="C114" s="1462"/>
      <c r="D114" s="1461"/>
      <c r="E114" s="1461"/>
      <c r="F114" s="1461"/>
    </row>
    <row r="115" spans="1:7" s="1455" customFormat="1">
      <c r="A115" s="1442"/>
      <c r="B115" s="1439" t="s">
        <v>2164</v>
      </c>
      <c r="C115" s="1462"/>
      <c r="D115" s="1461"/>
      <c r="E115" s="1461"/>
      <c r="F115" s="1461"/>
    </row>
    <row r="116" spans="1:7" s="1455" customFormat="1">
      <c r="A116" s="1442"/>
      <c r="B116" s="1439" t="s">
        <v>2165</v>
      </c>
      <c r="C116" s="1463"/>
      <c r="D116" s="1461"/>
      <c r="E116" s="1461"/>
      <c r="F116" s="1461"/>
    </row>
    <row r="117" spans="1:7" s="1455" customFormat="1" ht="15.5">
      <c r="A117" s="1404" t="s">
        <v>2166</v>
      </c>
      <c r="B117" s="1413" t="s">
        <v>2167</v>
      </c>
      <c r="C117" s="1406" t="s">
        <v>169</v>
      </c>
      <c r="D117" s="1406">
        <v>30</v>
      </c>
      <c r="E117" s="1408"/>
      <c r="F117" s="1412"/>
    </row>
    <row r="118" spans="1:7" s="1455" customFormat="1">
      <c r="A118" s="1442"/>
      <c r="B118" s="1413"/>
      <c r="C118" s="1406"/>
      <c r="D118" s="1407"/>
      <c r="E118" s="1408"/>
      <c r="F118" s="1412"/>
    </row>
    <row r="119" spans="1:7" s="1455" customFormat="1">
      <c r="A119" s="1410" t="s">
        <v>2168</v>
      </c>
      <c r="B119" s="1405" t="s">
        <v>2169</v>
      </c>
      <c r="C119" s="1406"/>
      <c r="D119" s="1407"/>
      <c r="E119" s="1408"/>
      <c r="F119" s="1412"/>
    </row>
    <row r="120" spans="1:7" s="1455" customFormat="1">
      <c r="A120" s="1404" t="s">
        <v>2170</v>
      </c>
      <c r="B120" s="1413" t="s">
        <v>2222</v>
      </c>
      <c r="C120" s="1406" t="s">
        <v>169</v>
      </c>
      <c r="D120" s="1407">
        <v>9</v>
      </c>
      <c r="E120" s="1408"/>
      <c r="F120" s="1412"/>
    </row>
    <row r="121" spans="1:7" s="1455" customFormat="1">
      <c r="A121" s="1404" t="s">
        <v>2171</v>
      </c>
      <c r="B121" s="1413" t="s">
        <v>2172</v>
      </c>
      <c r="C121" s="1406" t="s">
        <v>169</v>
      </c>
      <c r="D121" s="1407">
        <f>D95</f>
        <v>3</v>
      </c>
      <c r="E121" s="1408"/>
      <c r="F121" s="1412"/>
      <c r="G121" s="1442"/>
    </row>
    <row r="122" spans="1:7">
      <c r="A122" s="1404" t="s">
        <v>2173</v>
      </c>
      <c r="B122" s="1413" t="s">
        <v>2174</v>
      </c>
      <c r="C122" s="1406" t="s">
        <v>169</v>
      </c>
      <c r="D122" s="1407">
        <f>D94</f>
        <v>7</v>
      </c>
      <c r="E122" s="1408"/>
      <c r="F122" s="1412"/>
    </row>
    <row r="123" spans="1:7">
      <c r="A123" s="1404" t="s">
        <v>2175</v>
      </c>
      <c r="B123" s="1413" t="s">
        <v>2176</v>
      </c>
      <c r="C123" s="1406" t="s">
        <v>169</v>
      </c>
      <c r="D123" s="1440">
        <f>+D112/200</f>
        <v>35</v>
      </c>
      <c r="E123" s="1408"/>
      <c r="F123" s="1412"/>
    </row>
    <row r="124" spans="1:7" ht="14.5">
      <c r="A124" s="1464"/>
      <c r="B124" s="1413"/>
      <c r="C124" s="1406"/>
      <c r="D124" s="1440"/>
      <c r="E124" s="1408"/>
      <c r="F124" s="1412"/>
    </row>
    <row r="125" spans="1:7">
      <c r="B125" s="1413"/>
      <c r="C125" s="1406"/>
      <c r="D125" s="1435"/>
      <c r="E125" s="1408"/>
      <c r="F125" s="1409"/>
    </row>
    <row r="126" spans="1:7">
      <c r="A126" s="2173" t="s">
        <v>2187</v>
      </c>
      <c r="B126" s="2174"/>
      <c r="C126" s="2174"/>
      <c r="D126" s="2174"/>
      <c r="E126" s="2175"/>
      <c r="F126" s="1412">
        <f>SUM(F102:F125)</f>
        <v>0</v>
      </c>
    </row>
    <row r="127" spans="1:7">
      <c r="B127" s="1441"/>
    </row>
    <row r="128" spans="1:7">
      <c r="B128" s="1459"/>
    </row>
  </sheetData>
  <mergeCells count="8">
    <mergeCell ref="A101:E101"/>
    <mergeCell ref="A126:E126"/>
    <mergeCell ref="A1:F1"/>
    <mergeCell ref="A3:F3"/>
    <mergeCell ref="A4:F4"/>
    <mergeCell ref="A5:F5"/>
    <mergeCell ref="A28:E28"/>
    <mergeCell ref="A69:E69"/>
  </mergeCells>
  <pageMargins left="0.7" right="0.7" top="0.75" bottom="0.75" header="0.3" footer="0.3"/>
  <pageSetup paperSize="9" scale="63" fitToHeight="0" orientation="portrait" r:id="rId1"/>
  <headerFooter alignWithMargins="0">
    <oddFooter>Page &amp;P of &amp;N</oddFooter>
  </headerFooter>
  <rowBreaks count="3" manualBreakCount="3">
    <brk id="28" max="5" man="1"/>
    <brk id="69" max="5" man="1"/>
    <brk id="101" max="5"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
    <pageSetUpPr fitToPage="1"/>
  </sheetPr>
  <dimension ref="A1:C18"/>
  <sheetViews>
    <sheetView view="pageBreakPreview" zoomScale="98" zoomScaleNormal="100" zoomScaleSheetLayoutView="98" workbookViewId="0">
      <selection activeCell="C10" sqref="C10:C18"/>
    </sheetView>
  </sheetViews>
  <sheetFormatPr defaultColWidth="9.1796875" defaultRowHeight="12.5"/>
  <cols>
    <col min="1" max="1" width="12.90625" style="1468" customWidth="1"/>
    <col min="2" max="2" width="42.36328125" style="1468" customWidth="1"/>
    <col min="3" max="3" width="27.36328125" style="1468" customWidth="1"/>
    <col min="4" max="16384" width="9.1796875" style="1468"/>
  </cols>
  <sheetData>
    <row r="1" spans="1:3" ht="13">
      <c r="A1" s="2131" t="str">
        <f>'Mwanyari A to Mwanyari B RHS'!A1:F1</f>
        <v>MBEERE SOUTH WATER SUPPLY PROJECT-LOT 2: KAMBURU DAM WATER SUPPLY</v>
      </c>
      <c r="B1" s="2132"/>
      <c r="C1" s="2133"/>
    </row>
    <row r="2" spans="1:3" ht="13">
      <c r="A2" s="621"/>
      <c r="B2" s="625"/>
      <c r="C2" s="626"/>
    </row>
    <row r="3" spans="1:3" ht="13">
      <c r="A3" s="1930" t="str">
        <f>'Mwanyari A to Mwanyari B RHS'!A3:F3</f>
        <v>BILL NO. 4.2</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635" t="s">
        <v>1616</v>
      </c>
      <c r="C10" s="636"/>
    </row>
    <row r="11" spans="1:3">
      <c r="A11" s="621"/>
      <c r="B11" s="632"/>
      <c r="C11" s="633"/>
    </row>
    <row r="12" spans="1:3">
      <c r="A12" s="634"/>
      <c r="B12" s="635" t="s">
        <v>1617</v>
      </c>
      <c r="C12" s="636"/>
    </row>
    <row r="13" spans="1:3">
      <c r="A13" s="621"/>
      <c r="B13" s="632"/>
      <c r="C13" s="633"/>
    </row>
    <row r="14" spans="1:3">
      <c r="A14" s="634"/>
      <c r="B14" s="635" t="s">
        <v>1618</v>
      </c>
      <c r="C14" s="636"/>
    </row>
    <row r="15" spans="1:3">
      <c r="A15" s="621"/>
      <c r="B15" s="632"/>
      <c r="C15" s="633"/>
    </row>
    <row r="16" spans="1:3">
      <c r="A16" s="634"/>
      <c r="B16" s="635" t="s">
        <v>1619</v>
      </c>
      <c r="C16" s="636"/>
    </row>
    <row r="17" spans="1:3">
      <c r="A17" s="621"/>
      <c r="B17" s="632"/>
      <c r="C17" s="633"/>
    </row>
    <row r="18" spans="1:3" ht="33" customHeight="1" thickBot="1">
      <c r="A18" s="1907" t="s">
        <v>2837</v>
      </c>
      <c r="B18" s="1908"/>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XFD121"/>
  <sheetViews>
    <sheetView view="pageBreakPreview" topLeftCell="A93" zoomScale="75" zoomScaleNormal="70" zoomScaleSheetLayoutView="75" workbookViewId="0">
      <selection activeCell="G95" sqref="G95:AD97"/>
    </sheetView>
  </sheetViews>
  <sheetFormatPr defaultColWidth="9.1796875" defaultRowHeight="14"/>
  <cols>
    <col min="1" max="1" width="7.90625" style="1465" bestFit="1" customWidth="1"/>
    <col min="2" max="2" width="79.81640625" style="1444" customWidth="1"/>
    <col min="3" max="3" width="6.36328125" style="1445" bestFit="1" customWidth="1"/>
    <col min="4" max="4" width="10" style="1442" bestFit="1" customWidth="1"/>
    <col min="5" max="5" width="13.7265625" style="1466" customWidth="1"/>
    <col min="6" max="6" width="22.08984375" style="1467" customWidth="1"/>
    <col min="7" max="16384" width="9.1796875" style="1442"/>
  </cols>
  <sheetData>
    <row r="1" spans="1:6">
      <c r="A1" s="2176" t="s">
        <v>2294</v>
      </c>
      <c r="B1" s="2177"/>
      <c r="C1" s="2177"/>
      <c r="D1" s="2177"/>
      <c r="E1" s="2177"/>
      <c r="F1" s="2178"/>
    </row>
    <row r="2" spans="1:6">
      <c r="A2" s="1443"/>
      <c r="E2" s="1446"/>
      <c r="F2" s="1447"/>
    </row>
    <row r="3" spans="1:6">
      <c r="A3" s="2179" t="s">
        <v>2595</v>
      </c>
      <c r="B3" s="2180"/>
      <c r="C3" s="2180"/>
      <c r="D3" s="2180"/>
      <c r="E3" s="2180"/>
      <c r="F3" s="2181"/>
    </row>
    <row r="4" spans="1:6">
      <c r="A4" s="2182"/>
      <c r="B4" s="2183"/>
      <c r="C4" s="2183"/>
      <c r="D4" s="2183"/>
      <c r="E4" s="2183"/>
      <c r="F4" s="2184"/>
    </row>
    <row r="5" spans="1:6" ht="14.5" thickBot="1">
      <c r="A5" s="2185" t="s">
        <v>2594</v>
      </c>
      <c r="B5" s="2186"/>
      <c r="C5" s="2186"/>
      <c r="D5" s="2186"/>
      <c r="E5" s="2186"/>
      <c r="F5" s="2187"/>
    </row>
    <row r="6" spans="1:6" s="1452" customFormat="1">
      <c r="A6" s="1448" t="s">
        <v>9</v>
      </c>
      <c r="B6" s="1449" t="s">
        <v>2112</v>
      </c>
      <c r="C6" s="1449" t="s">
        <v>2113</v>
      </c>
      <c r="D6" s="1449" t="s">
        <v>2114</v>
      </c>
      <c r="E6" s="1450" t="s">
        <v>2115</v>
      </c>
      <c r="F6" s="1451" t="s">
        <v>1097</v>
      </c>
    </row>
    <row r="7" spans="1:6" ht="13.15" customHeight="1">
      <c r="A7" s="1404"/>
      <c r="B7" s="1405" t="s">
        <v>2116</v>
      </c>
      <c r="C7" s="1406"/>
      <c r="D7" s="1407"/>
      <c r="E7" s="1408"/>
      <c r="F7" s="1409"/>
    </row>
    <row r="8" spans="1:6">
      <c r="A8" s="1410" t="s">
        <v>2117</v>
      </c>
      <c r="B8" s="1405" t="s">
        <v>2118</v>
      </c>
      <c r="C8" s="1411"/>
      <c r="D8" s="1406"/>
      <c r="E8" s="1408"/>
      <c r="F8" s="1412"/>
    </row>
    <row r="9" spans="1:6">
      <c r="A9" s="1404"/>
      <c r="B9" s="1405" t="s">
        <v>2119</v>
      </c>
      <c r="C9" s="1406"/>
      <c r="D9" s="1407"/>
      <c r="E9" s="1408"/>
      <c r="F9" s="1412"/>
    </row>
    <row r="10" spans="1:6" s="1453" customFormat="1">
      <c r="A10" s="1404"/>
      <c r="B10" s="1414" t="s">
        <v>2120</v>
      </c>
      <c r="C10" s="1406"/>
      <c r="D10" s="1407"/>
      <c r="E10" s="1408"/>
      <c r="F10" s="1412"/>
    </row>
    <row r="11" spans="1:6">
      <c r="A11" s="1404"/>
      <c r="B11" s="1414" t="s">
        <v>2121</v>
      </c>
      <c r="C11" s="1406"/>
      <c r="D11" s="1407"/>
      <c r="E11" s="1408"/>
      <c r="F11" s="1412"/>
    </row>
    <row r="12" spans="1:6" ht="45.75" customHeight="1">
      <c r="A12" s="1404" t="s">
        <v>2178</v>
      </c>
      <c r="B12" s="1413" t="s">
        <v>2179</v>
      </c>
      <c r="C12" s="1406" t="s">
        <v>19</v>
      </c>
      <c r="D12" s="1406">
        <f>SUM(D22:D25)</f>
        <v>6100</v>
      </c>
      <c r="E12" s="1408"/>
      <c r="F12" s="1415"/>
    </row>
    <row r="13" spans="1:6">
      <c r="A13" s="1404" t="s">
        <v>2122</v>
      </c>
      <c r="B13" s="1413" t="s">
        <v>2180</v>
      </c>
      <c r="C13" s="1406" t="s">
        <v>19</v>
      </c>
      <c r="D13" s="1406">
        <f>D12</f>
        <v>6100</v>
      </c>
      <c r="E13" s="1408"/>
      <c r="F13" s="1415"/>
    </row>
    <row r="14" spans="1:6">
      <c r="A14" s="1404"/>
      <c r="B14" s="1405"/>
      <c r="C14" s="1406"/>
      <c r="D14" s="1407"/>
      <c r="E14" s="1408"/>
      <c r="F14" s="1412"/>
    </row>
    <row r="15" spans="1:6">
      <c r="A15" s="1404"/>
      <c r="B15" s="1405" t="s">
        <v>2123</v>
      </c>
      <c r="C15" s="1406"/>
      <c r="D15" s="1407"/>
      <c r="E15" s="1408"/>
      <c r="F15" s="1412"/>
    </row>
    <row r="16" spans="1:6">
      <c r="A16" s="1404"/>
      <c r="B16" s="1405"/>
      <c r="C16" s="1406"/>
      <c r="D16" s="1407"/>
      <c r="E16" s="1408"/>
      <c r="F16" s="1412"/>
    </row>
    <row r="17" spans="1:6" ht="33" customHeight="1">
      <c r="A17" s="1416" t="s">
        <v>2124</v>
      </c>
      <c r="B17" s="1417" t="s">
        <v>2561</v>
      </c>
      <c r="C17" s="1406" t="s">
        <v>19</v>
      </c>
      <c r="D17" s="1406">
        <f>D13</f>
        <v>6100</v>
      </c>
      <c r="E17" s="1418"/>
      <c r="F17" s="1412"/>
    </row>
    <row r="18" spans="1:6">
      <c r="A18" s="1404"/>
      <c r="B18" s="1419" t="s">
        <v>2125</v>
      </c>
      <c r="C18" s="1406"/>
      <c r="D18" s="1407"/>
      <c r="E18" s="1408"/>
      <c r="F18" s="1412"/>
    </row>
    <row r="19" spans="1:6" ht="108" customHeight="1">
      <c r="A19" s="1404"/>
      <c r="B19" s="1413" t="s">
        <v>2531</v>
      </c>
      <c r="C19" s="1406"/>
      <c r="D19" s="1407"/>
      <c r="E19" s="1408"/>
      <c r="F19" s="1412"/>
    </row>
    <row r="20" spans="1:6">
      <c r="A20" s="1404"/>
      <c r="B20" s="1413"/>
      <c r="C20" s="1406"/>
      <c r="D20" s="1407"/>
      <c r="E20" s="1408"/>
      <c r="F20" s="1412"/>
    </row>
    <row r="21" spans="1:6">
      <c r="A21" s="1404"/>
      <c r="B21" s="1405" t="s">
        <v>2126</v>
      </c>
      <c r="C21" s="1406"/>
      <c r="D21" s="1407"/>
      <c r="E21" s="1408"/>
      <c r="F21" s="1412"/>
    </row>
    <row r="22" spans="1:6">
      <c r="A22" s="1404" t="s">
        <v>2184</v>
      </c>
      <c r="B22" s="1413" t="s">
        <v>2588</v>
      </c>
      <c r="C22" s="1406" t="s">
        <v>19</v>
      </c>
      <c r="D22" s="1406">
        <v>900</v>
      </c>
      <c r="E22" s="1408"/>
      <c r="F22" s="1412"/>
    </row>
    <row r="23" spans="1:6">
      <c r="A23" s="1404" t="s">
        <v>2185</v>
      </c>
      <c r="B23" s="1413" t="s">
        <v>2562</v>
      </c>
      <c r="C23" s="1406" t="s">
        <v>19</v>
      </c>
      <c r="D23" s="1406">
        <v>1700</v>
      </c>
      <c r="E23" s="1408"/>
      <c r="F23" s="1412"/>
    </row>
    <row r="24" spans="1:6">
      <c r="A24" s="1404" t="s">
        <v>2186</v>
      </c>
      <c r="B24" s="1413" t="s">
        <v>2560</v>
      </c>
      <c r="C24" s="1406" t="s">
        <v>19</v>
      </c>
      <c r="D24" s="1406">
        <v>2000</v>
      </c>
      <c r="E24" s="1408"/>
      <c r="F24" s="1412"/>
    </row>
    <row r="25" spans="1:6">
      <c r="A25" s="1404" t="s">
        <v>2310</v>
      </c>
      <c r="B25" s="1413" t="s">
        <v>2586</v>
      </c>
      <c r="C25" s="1406" t="s">
        <v>19</v>
      </c>
      <c r="D25" s="1406">
        <v>1500</v>
      </c>
      <c r="E25" s="1408"/>
      <c r="F25" s="1412"/>
    </row>
    <row r="26" spans="1:6">
      <c r="A26" s="1404"/>
      <c r="B26" s="1413"/>
      <c r="C26" s="1406"/>
      <c r="D26" s="1406"/>
      <c r="E26" s="1408"/>
      <c r="F26" s="1412"/>
    </row>
    <row r="27" spans="1:6">
      <c r="A27" s="2173" t="s">
        <v>2187</v>
      </c>
      <c r="B27" s="2174"/>
      <c r="C27" s="2174"/>
      <c r="D27" s="2174"/>
      <c r="E27" s="2175"/>
      <c r="F27" s="1412">
        <f>SUM(F7:F26)</f>
        <v>0</v>
      </c>
    </row>
    <row r="28" spans="1:6" ht="36" customHeight="1">
      <c r="A28" s="1404"/>
      <c r="B28" s="1454" t="s">
        <v>1939</v>
      </c>
      <c r="C28" s="1406"/>
      <c r="D28" s="1406"/>
      <c r="E28" s="1408"/>
      <c r="F28" s="1412"/>
    </row>
    <row r="29" spans="1:6">
      <c r="A29" s="1404" t="s">
        <v>2188</v>
      </c>
      <c r="B29" s="1421" t="s">
        <v>2532</v>
      </c>
      <c r="C29" s="1406" t="s">
        <v>19</v>
      </c>
      <c r="D29" s="1406">
        <v>60</v>
      </c>
      <c r="E29" s="1408"/>
      <c r="F29" s="1412"/>
    </row>
    <row r="30" spans="1:6">
      <c r="A30" s="1404"/>
      <c r="B30" s="1413"/>
      <c r="C30" s="1406"/>
      <c r="D30" s="1406"/>
      <c r="E30" s="1408"/>
      <c r="F30" s="1412"/>
    </row>
    <row r="31" spans="1:6" s="1495" customFormat="1">
      <c r="A31" s="1404"/>
      <c r="B31" s="1405" t="s">
        <v>2127</v>
      </c>
      <c r="C31" s="1406"/>
      <c r="D31" s="1407"/>
      <c r="E31" s="1408"/>
      <c r="F31" s="1412"/>
    </row>
    <row r="32" spans="1:6" s="1495" customFormat="1" ht="52">
      <c r="A32" s="1404"/>
      <c r="B32" s="1413" t="s">
        <v>2189</v>
      </c>
      <c r="C32" s="1406"/>
      <c r="D32" s="1407"/>
      <c r="E32" s="1408"/>
      <c r="F32" s="1412"/>
    </row>
    <row r="33" spans="1:7" s="1496" customFormat="1">
      <c r="A33" s="1404"/>
      <c r="B33" s="1413"/>
      <c r="C33" s="1406"/>
      <c r="D33" s="1407"/>
      <c r="E33" s="1408"/>
      <c r="F33" s="1412"/>
    </row>
    <row r="34" spans="1:7" s="1496" customFormat="1">
      <c r="A34" s="1404"/>
      <c r="B34" s="1423" t="s">
        <v>2317</v>
      </c>
      <c r="C34" s="1406"/>
      <c r="D34" s="1407"/>
      <c r="E34" s="1408"/>
      <c r="F34" s="1412"/>
    </row>
    <row r="35" spans="1:7" s="1496" customFormat="1">
      <c r="A35" s="1404" t="s">
        <v>2195</v>
      </c>
      <c r="B35" s="1413" t="s">
        <v>2196</v>
      </c>
      <c r="C35" s="1406" t="s">
        <v>169</v>
      </c>
      <c r="D35" s="1407">
        <v>11</v>
      </c>
      <c r="E35" s="1408"/>
      <c r="F35" s="1412"/>
    </row>
    <row r="36" spans="1:7" s="1496" customFormat="1">
      <c r="A36" s="1404" t="s">
        <v>2223</v>
      </c>
      <c r="B36" s="1413" t="s">
        <v>2224</v>
      </c>
      <c r="C36" s="1406" t="s">
        <v>169</v>
      </c>
      <c r="D36" s="1407">
        <v>9</v>
      </c>
      <c r="E36" s="1408"/>
      <c r="F36" s="1412"/>
    </row>
    <row r="37" spans="1:7" s="1496" customFormat="1">
      <c r="A37" s="1404" t="s">
        <v>2297</v>
      </c>
      <c r="B37" s="1413" t="s">
        <v>2289</v>
      </c>
      <c r="C37" s="1406" t="s">
        <v>169</v>
      </c>
      <c r="D37" s="1407">
        <v>2</v>
      </c>
      <c r="E37" s="1408"/>
      <c r="F37" s="1412"/>
    </row>
    <row r="38" spans="1:7" s="1496" customFormat="1">
      <c r="A38" s="1404" t="s">
        <v>2298</v>
      </c>
      <c r="B38" s="1413" t="s">
        <v>2296</v>
      </c>
      <c r="C38" s="1406" t="s">
        <v>169</v>
      </c>
      <c r="D38" s="1407">
        <v>4</v>
      </c>
      <c r="E38" s="1408"/>
      <c r="F38" s="1412"/>
    </row>
    <row r="39" spans="1:7" s="1495" customFormat="1">
      <c r="A39" s="1404"/>
      <c r="B39" s="1413"/>
      <c r="C39" s="1406"/>
      <c r="D39" s="1407"/>
      <c r="E39" s="1408"/>
      <c r="F39" s="1412"/>
    </row>
    <row r="40" spans="1:7" s="1496" customFormat="1">
      <c r="A40" s="1410"/>
      <c r="B40" s="1497" t="s">
        <v>2318</v>
      </c>
      <c r="C40" s="1406"/>
      <c r="D40" s="1407"/>
      <c r="E40" s="1424"/>
      <c r="F40" s="1412"/>
    </row>
    <row r="41" spans="1:7" s="1496" customFormat="1">
      <c r="A41" s="1425" t="s">
        <v>2130</v>
      </c>
      <c r="B41" s="1413" t="s">
        <v>2196</v>
      </c>
      <c r="C41" s="1406" t="s">
        <v>169</v>
      </c>
      <c r="D41" s="1407">
        <f>D35</f>
        <v>11</v>
      </c>
      <c r="E41" s="1424"/>
      <c r="F41" s="1412"/>
    </row>
    <row r="42" spans="1:7" s="1496" customFormat="1">
      <c r="A42" s="1425" t="s">
        <v>2131</v>
      </c>
      <c r="B42" s="1413" t="s">
        <v>2224</v>
      </c>
      <c r="C42" s="1406" t="s">
        <v>169</v>
      </c>
      <c r="D42" s="1407">
        <f>D36</f>
        <v>9</v>
      </c>
      <c r="E42" s="1424"/>
      <c r="F42" s="1412"/>
    </row>
    <row r="43" spans="1:7" s="1496" customFormat="1">
      <c r="A43" s="1425" t="s">
        <v>2299</v>
      </c>
      <c r="B43" s="1413" t="s">
        <v>2289</v>
      </c>
      <c r="C43" s="1406" t="s">
        <v>169</v>
      </c>
      <c r="D43" s="1407">
        <f>D37</f>
        <v>2</v>
      </c>
      <c r="E43" s="1424"/>
      <c r="F43" s="1412"/>
    </row>
    <row r="44" spans="1:7" s="1496" customFormat="1">
      <c r="A44" s="1425" t="s">
        <v>2300</v>
      </c>
      <c r="B44" s="1413" t="s">
        <v>2296</v>
      </c>
      <c r="C44" s="1406" t="s">
        <v>169</v>
      </c>
      <c r="D44" s="1407">
        <f>D38</f>
        <v>4</v>
      </c>
      <c r="E44" s="1424"/>
      <c r="F44" s="1412"/>
    </row>
    <row r="45" spans="1:7" s="1496" customFormat="1">
      <c r="A45" s="1404"/>
      <c r="B45" s="1413"/>
      <c r="C45" s="1426"/>
      <c r="D45" s="1428"/>
      <c r="E45" s="1427"/>
      <c r="F45" s="1412"/>
    </row>
    <row r="46" spans="1:7" s="1496" customFormat="1">
      <c r="A46" s="1425"/>
      <c r="B46" s="1413"/>
      <c r="C46" s="1426"/>
      <c r="D46" s="1428"/>
      <c r="E46" s="1427"/>
      <c r="F46" s="1412"/>
    </row>
    <row r="47" spans="1:7" s="1495" customFormat="1">
      <c r="A47" s="1410"/>
      <c r="B47" s="1489" t="s">
        <v>2295</v>
      </c>
      <c r="C47" s="1426"/>
      <c r="D47" s="1428"/>
      <c r="E47" s="1427"/>
      <c r="F47" s="1412"/>
    </row>
    <row r="48" spans="1:7" s="1495" customFormat="1">
      <c r="A48" s="1410"/>
      <c r="B48" s="1489" t="s">
        <v>2319</v>
      </c>
      <c r="C48" s="1426"/>
      <c r="D48" s="1428"/>
      <c r="E48" s="1427"/>
      <c r="F48" s="1412"/>
      <c r="G48" s="1496"/>
    </row>
    <row r="49" spans="1:7" s="1496" customFormat="1">
      <c r="A49" s="1404" t="s">
        <v>2211</v>
      </c>
      <c r="B49" s="1413" t="s">
        <v>2581</v>
      </c>
      <c r="C49" s="1406" t="s">
        <v>169</v>
      </c>
      <c r="D49" s="1407">
        <v>3</v>
      </c>
      <c r="E49" s="1408"/>
      <c r="F49" s="1412"/>
    </row>
    <row r="50" spans="1:7" s="1496" customFormat="1">
      <c r="A50" s="1404" t="s">
        <v>2141</v>
      </c>
      <c r="B50" s="1413" t="s">
        <v>2591</v>
      </c>
      <c r="C50" s="1406" t="s">
        <v>169</v>
      </c>
      <c r="D50" s="1407">
        <v>3</v>
      </c>
      <c r="E50" s="1408"/>
      <c r="F50" s="1412"/>
    </row>
    <row r="51" spans="1:7" s="1496" customFormat="1">
      <c r="A51" s="1404" t="s">
        <v>2303</v>
      </c>
      <c r="B51" s="1413" t="s">
        <v>2302</v>
      </c>
      <c r="C51" s="1406" t="s">
        <v>169</v>
      </c>
      <c r="D51" s="1407">
        <v>4</v>
      </c>
      <c r="E51" s="1408"/>
      <c r="F51" s="1412"/>
    </row>
    <row r="52" spans="1:7" s="1496" customFormat="1">
      <c r="A52" s="1404" t="s">
        <v>2304</v>
      </c>
      <c r="B52" s="1413" t="s">
        <v>2290</v>
      </c>
      <c r="C52" s="1406" t="s">
        <v>169</v>
      </c>
      <c r="D52" s="1407">
        <v>1</v>
      </c>
      <c r="E52" s="1408"/>
      <c r="F52" s="1412"/>
    </row>
    <row r="53" spans="1:7" s="1496" customFormat="1">
      <c r="A53" s="1404" t="s">
        <v>2305</v>
      </c>
      <c r="B53" s="1413" t="s">
        <v>2316</v>
      </c>
      <c r="C53" s="1406" t="s">
        <v>169</v>
      </c>
      <c r="D53" s="1407">
        <v>3</v>
      </c>
      <c r="E53" s="1408"/>
      <c r="F53" s="1412"/>
    </row>
    <row r="54" spans="1:7" s="1496" customFormat="1">
      <c r="A54" s="1404"/>
      <c r="B54" s="1413"/>
      <c r="C54" s="1406"/>
      <c r="D54" s="1407"/>
      <c r="E54" s="1408"/>
      <c r="F54" s="1412"/>
    </row>
    <row r="55" spans="1:7" s="1495" customFormat="1">
      <c r="A55" s="1410"/>
      <c r="B55" s="1498" t="s">
        <v>2320</v>
      </c>
      <c r="C55" s="1426"/>
      <c r="D55" s="1428"/>
      <c r="E55" s="1427"/>
      <c r="F55" s="1412"/>
      <c r="G55" s="1496"/>
    </row>
    <row r="56" spans="1:7" s="1496" customFormat="1">
      <c r="A56" s="1404" t="s">
        <v>2141</v>
      </c>
      <c r="B56" s="1413" t="s">
        <v>2302</v>
      </c>
      <c r="C56" s="1406" t="s">
        <v>169</v>
      </c>
      <c r="D56" s="1407">
        <v>1</v>
      </c>
      <c r="E56" s="1408"/>
      <c r="F56" s="1412"/>
    </row>
    <row r="57" spans="1:7" s="1496" customFormat="1">
      <c r="A57" s="1404" t="s">
        <v>2303</v>
      </c>
      <c r="B57" s="1413" t="s">
        <v>2316</v>
      </c>
      <c r="C57" s="1406" t="s">
        <v>169</v>
      </c>
      <c r="D57" s="1407">
        <v>1</v>
      </c>
      <c r="E57" s="1408"/>
      <c r="F57" s="1412"/>
    </row>
    <row r="58" spans="1:7" s="1496" customFormat="1">
      <c r="A58" s="1404" t="s">
        <v>2305</v>
      </c>
      <c r="B58" s="1413" t="s">
        <v>2592</v>
      </c>
      <c r="C58" s="1406" t="s">
        <v>169</v>
      </c>
      <c r="D58" s="1407">
        <v>1</v>
      </c>
      <c r="E58" s="1408"/>
      <c r="F58" s="1412"/>
    </row>
    <row r="59" spans="1:7" s="1496" customFormat="1">
      <c r="A59" s="1404"/>
      <c r="B59" s="1413"/>
      <c r="C59" s="1406"/>
      <c r="D59" s="1407"/>
      <c r="E59" s="1408"/>
      <c r="F59" s="1412"/>
    </row>
    <row r="60" spans="1:7" s="1496" customFormat="1">
      <c r="A60" s="1404"/>
      <c r="B60" s="1420" t="s">
        <v>2321</v>
      </c>
      <c r="C60" s="1406"/>
      <c r="D60" s="1407"/>
      <c r="E60" s="1408"/>
      <c r="F60" s="1412"/>
    </row>
    <row r="61" spans="1:7" s="1496" customFormat="1">
      <c r="A61" s="1404" t="s">
        <v>2128</v>
      </c>
      <c r="B61" s="1413" t="s">
        <v>2301</v>
      </c>
      <c r="C61" s="1406" t="s">
        <v>169</v>
      </c>
      <c r="D61" s="1407">
        <v>1</v>
      </c>
      <c r="E61" s="1408"/>
      <c r="F61" s="1412"/>
    </row>
    <row r="62" spans="1:7" s="1496" customFormat="1">
      <c r="A62" s="1404" t="s">
        <v>2129</v>
      </c>
      <c r="B62" s="1413" t="s">
        <v>2290</v>
      </c>
      <c r="C62" s="1406" t="s">
        <v>169</v>
      </c>
      <c r="D62" s="1407">
        <v>1</v>
      </c>
      <c r="E62" s="1408"/>
      <c r="F62" s="1412"/>
    </row>
    <row r="63" spans="1:7" s="1495" customFormat="1">
      <c r="A63" s="2173" t="s">
        <v>2187</v>
      </c>
      <c r="B63" s="2174"/>
      <c r="C63" s="2174"/>
      <c r="D63" s="2174"/>
      <c r="E63" s="2175"/>
      <c r="F63" s="1412">
        <f>SUM(F28:F62)</f>
        <v>0</v>
      </c>
    </row>
    <row r="64" spans="1:7" s="1496" customFormat="1">
      <c r="A64" s="1404"/>
      <c r="B64" s="1413"/>
      <c r="C64" s="1406"/>
      <c r="D64" s="1407"/>
      <c r="E64" s="1408"/>
      <c r="F64" s="1412"/>
    </row>
    <row r="65" spans="1:7" s="1496" customFormat="1">
      <c r="A65" s="1410"/>
      <c r="B65" s="1497" t="s">
        <v>2322</v>
      </c>
      <c r="C65" s="1406"/>
      <c r="D65" s="1407"/>
      <c r="E65" s="1408"/>
      <c r="F65" s="1412"/>
    </row>
    <row r="66" spans="1:7" s="1495" customFormat="1">
      <c r="A66" s="1404" t="s">
        <v>2134</v>
      </c>
      <c r="B66" s="1413" t="s">
        <v>2204</v>
      </c>
      <c r="C66" s="1406" t="s">
        <v>169</v>
      </c>
      <c r="D66" s="1406">
        <v>3</v>
      </c>
      <c r="E66" s="1408"/>
      <c r="F66" s="1412"/>
      <c r="G66" s="1496"/>
    </row>
    <row r="67" spans="1:7" s="1496" customFormat="1">
      <c r="A67" s="1404" t="s">
        <v>2135</v>
      </c>
      <c r="B67" s="1413" t="s">
        <v>2307</v>
      </c>
      <c r="C67" s="1406" t="s">
        <v>169</v>
      </c>
      <c r="D67" s="1406">
        <v>3</v>
      </c>
      <c r="E67" s="1408"/>
      <c r="F67" s="1412"/>
      <c r="G67" s="1495"/>
    </row>
    <row r="68" spans="1:7" s="1495" customFormat="1">
      <c r="A68" s="1404" t="s">
        <v>2136</v>
      </c>
      <c r="B68" s="1413" t="s">
        <v>2205</v>
      </c>
      <c r="C68" s="1406" t="s">
        <v>169</v>
      </c>
      <c r="D68" s="1406">
        <v>3</v>
      </c>
      <c r="E68" s="1408"/>
      <c r="F68" s="1412"/>
      <c r="G68" s="1496"/>
    </row>
    <row r="69" spans="1:7" s="1495" customFormat="1">
      <c r="A69" s="1404" t="s">
        <v>2311</v>
      </c>
      <c r="B69" s="1413" t="s">
        <v>2308</v>
      </c>
      <c r="C69" s="1406" t="s">
        <v>169</v>
      </c>
      <c r="D69" s="1406">
        <v>7</v>
      </c>
      <c r="E69" s="1408"/>
      <c r="F69" s="1412"/>
      <c r="G69" s="1496"/>
    </row>
    <row r="70" spans="1:7" s="1495" customFormat="1">
      <c r="A70" s="1404"/>
      <c r="B70" s="1422"/>
      <c r="C70" s="1406"/>
      <c r="D70" s="1406"/>
      <c r="E70" s="1408"/>
      <c r="F70" s="1412"/>
      <c r="G70" s="1496"/>
    </row>
    <row r="71" spans="1:7" s="1496" customFormat="1">
      <c r="A71" s="1410"/>
      <c r="B71" s="1497" t="s">
        <v>2323</v>
      </c>
      <c r="C71" s="1406"/>
      <c r="D71" s="1407"/>
      <c r="E71" s="1408"/>
      <c r="F71" s="1412"/>
    </row>
    <row r="72" spans="1:7" s="1496" customFormat="1">
      <c r="A72" s="1404" t="s">
        <v>2132</v>
      </c>
      <c r="B72" s="1413" t="s">
        <v>2308</v>
      </c>
      <c r="C72" s="1406" t="s">
        <v>169</v>
      </c>
      <c r="D72" s="1406">
        <v>7</v>
      </c>
      <c r="E72" s="1408"/>
      <c r="F72" s="1412"/>
    </row>
    <row r="73" spans="1:7" s="1496" customFormat="1">
      <c r="A73" s="1404"/>
      <c r="B73" s="1413"/>
      <c r="C73" s="1406"/>
      <c r="D73" s="1406"/>
      <c r="E73" s="1408"/>
      <c r="F73" s="1412"/>
    </row>
    <row r="74" spans="1:7" s="1496" customFormat="1">
      <c r="A74" s="1410"/>
      <c r="B74" s="1497" t="s">
        <v>2324</v>
      </c>
      <c r="C74" s="1406"/>
      <c r="D74" s="1407"/>
      <c r="E74" s="1408"/>
      <c r="F74" s="1412"/>
    </row>
    <row r="75" spans="1:7" s="1496" customFormat="1">
      <c r="A75" s="1404" t="s">
        <v>2312</v>
      </c>
      <c r="B75" s="1413" t="s">
        <v>2204</v>
      </c>
      <c r="C75" s="1406" t="s">
        <v>169</v>
      </c>
      <c r="D75" s="1406">
        <v>1</v>
      </c>
      <c r="E75" s="1408"/>
      <c r="F75" s="1412"/>
      <c r="G75" s="1495"/>
    </row>
    <row r="76" spans="1:7" s="1496" customFormat="1">
      <c r="A76" s="1404" t="s">
        <v>2313</v>
      </c>
      <c r="B76" s="1413" t="s">
        <v>2309</v>
      </c>
      <c r="C76" s="1406" t="s">
        <v>169</v>
      </c>
      <c r="D76" s="1406">
        <v>1</v>
      </c>
      <c r="E76" s="1408"/>
      <c r="F76" s="1412"/>
      <c r="G76" s="1495"/>
    </row>
    <row r="77" spans="1:7" s="1496" customFormat="1">
      <c r="A77" s="1404" t="s">
        <v>2314</v>
      </c>
      <c r="B77" s="1413" t="s">
        <v>2205</v>
      </c>
      <c r="C77" s="1406" t="s">
        <v>169</v>
      </c>
      <c r="D77" s="1406">
        <v>1</v>
      </c>
      <c r="E77" s="1408"/>
      <c r="F77" s="1412"/>
      <c r="G77" s="1495"/>
    </row>
    <row r="78" spans="1:7" s="1495" customFormat="1">
      <c r="A78" s="1404"/>
      <c r="B78" s="1413"/>
      <c r="C78" s="1406"/>
      <c r="D78" s="1406"/>
      <c r="E78" s="1408"/>
      <c r="F78" s="1412"/>
    </row>
    <row r="79" spans="1:7" s="1499" customFormat="1">
      <c r="A79" s="1410"/>
      <c r="B79" s="1420" t="s">
        <v>2325</v>
      </c>
      <c r="C79" s="1406"/>
      <c r="D79" s="1406"/>
      <c r="E79" s="1408"/>
      <c r="F79" s="1412"/>
    </row>
    <row r="80" spans="1:7" s="1495" customFormat="1">
      <c r="A80" s="1404" t="s">
        <v>2138</v>
      </c>
      <c r="B80" s="1413" t="s">
        <v>2326</v>
      </c>
      <c r="C80" s="1406" t="s">
        <v>169</v>
      </c>
      <c r="D80" s="1426">
        <v>10</v>
      </c>
      <c r="E80" s="1427"/>
      <c r="F80" s="1412"/>
      <c r="G80" s="1496"/>
    </row>
    <row r="81" spans="1:16384" s="1495" customFormat="1">
      <c r="A81" s="1404" t="s">
        <v>2139</v>
      </c>
      <c r="B81" s="1413" t="s">
        <v>2327</v>
      </c>
      <c r="C81" s="1406" t="s">
        <v>169</v>
      </c>
      <c r="D81" s="1426">
        <v>10</v>
      </c>
      <c r="E81" s="1427"/>
      <c r="F81" s="1412"/>
      <c r="G81" s="1496"/>
    </row>
    <row r="82" spans="1:16384" s="1458" customFormat="1">
      <c r="A82" s="1410" t="s">
        <v>2145</v>
      </c>
      <c r="B82" s="1433" t="s">
        <v>2142</v>
      </c>
      <c r="C82" s="1469"/>
      <c r="D82" s="1469"/>
      <c r="E82" s="1469"/>
      <c r="F82" s="1469"/>
      <c r="G82" s="1455"/>
    </row>
    <row r="83" spans="1:16384" s="1455" customFormat="1">
      <c r="A83" s="1404"/>
      <c r="B83" s="1405" t="s">
        <v>2143</v>
      </c>
      <c r="C83" s="1469"/>
      <c r="D83" s="1469"/>
      <c r="E83" s="1469"/>
      <c r="F83" s="1469"/>
    </row>
    <row r="84" spans="1:16384" s="1455" customFormat="1">
      <c r="A84" s="1404"/>
      <c r="B84" s="1434"/>
      <c r="C84" s="1461"/>
      <c r="D84" s="1461"/>
      <c r="E84" s="1461"/>
      <c r="F84" s="1461"/>
    </row>
    <row r="85" spans="1:16384" s="1455" customFormat="1">
      <c r="A85" s="1410" t="s">
        <v>2145</v>
      </c>
      <c r="B85" s="1405" t="s">
        <v>2144</v>
      </c>
      <c r="C85" s="1461"/>
      <c r="D85" s="1461"/>
      <c r="E85" s="1461"/>
      <c r="F85" s="1461"/>
    </row>
    <row r="86" spans="1:16384" s="1455" customFormat="1" ht="27" customHeight="1">
      <c r="A86" s="1404"/>
      <c r="B86" s="1457" t="s">
        <v>2146</v>
      </c>
      <c r="C86" s="1461"/>
      <c r="D86" s="1461"/>
      <c r="E86" s="1461"/>
      <c r="F86" s="1461"/>
    </row>
    <row r="87" spans="1:16384" s="1455" customFormat="1">
      <c r="A87" s="1404" t="s">
        <v>2147</v>
      </c>
      <c r="B87" s="1413" t="s">
        <v>2213</v>
      </c>
      <c r="C87" s="1406" t="s">
        <v>169</v>
      </c>
      <c r="D87" s="1407">
        <v>7</v>
      </c>
      <c r="E87" s="1408"/>
      <c r="F87" s="1412"/>
    </row>
    <row r="88" spans="1:16384" s="1455" customFormat="1">
      <c r="A88" s="1404" t="s">
        <v>2148</v>
      </c>
      <c r="B88" s="1413" t="s">
        <v>2214</v>
      </c>
      <c r="C88" s="1406" t="s">
        <v>169</v>
      </c>
      <c r="D88" s="1407">
        <v>3</v>
      </c>
      <c r="E88" s="1408"/>
      <c r="F88" s="1412"/>
    </row>
    <row r="89" spans="1:16384" s="1455" customFormat="1">
      <c r="A89" s="1404" t="s">
        <v>2593</v>
      </c>
      <c r="B89" s="1413" t="s">
        <v>2214</v>
      </c>
      <c r="C89" s="1406" t="s">
        <v>169</v>
      </c>
      <c r="D89" s="1407">
        <v>4</v>
      </c>
      <c r="E89" s="1408"/>
      <c r="F89" s="1412"/>
    </row>
    <row r="90" spans="1:16384" s="1455" customFormat="1">
      <c r="A90" s="1404"/>
      <c r="B90" s="1413"/>
      <c r="C90" s="1406"/>
      <c r="D90" s="1407"/>
      <c r="E90" s="1408"/>
      <c r="F90" s="1412"/>
    </row>
    <row r="91" spans="1:16384" s="1455" customFormat="1">
      <c r="A91" s="1410" t="s">
        <v>2149</v>
      </c>
      <c r="B91" s="1405" t="s">
        <v>2150</v>
      </c>
      <c r="C91" s="1406"/>
      <c r="D91" s="1407"/>
      <c r="E91" s="1408"/>
      <c r="F91" s="1412"/>
    </row>
    <row r="92" spans="1:16384" s="1455" customFormat="1" ht="26">
      <c r="A92" s="1404" t="s">
        <v>2151</v>
      </c>
      <c r="B92" s="1413" t="s">
        <v>2152</v>
      </c>
      <c r="C92" s="1406" t="s">
        <v>19</v>
      </c>
      <c r="D92" s="1406">
        <v>200</v>
      </c>
      <c r="E92" s="1408"/>
      <c r="F92" s="1412"/>
    </row>
    <row r="93" spans="1:16384" s="1455" customFormat="1">
      <c r="A93" s="1404"/>
      <c r="B93" s="1422"/>
      <c r="C93" s="1442"/>
      <c r="D93" s="1442"/>
      <c r="E93" s="1442"/>
      <c r="F93" s="1442"/>
    </row>
    <row r="94" spans="1:16384">
      <c r="A94" s="2173" t="s">
        <v>2187</v>
      </c>
      <c r="B94" s="2174"/>
      <c r="C94" s="2174"/>
      <c r="D94" s="2174"/>
      <c r="E94" s="2175"/>
      <c r="F94" s="1412">
        <f>SUM(F65:F93)</f>
        <v>0</v>
      </c>
    </row>
    <row r="95" spans="1:16384" s="1455" customFormat="1">
      <c r="A95" s="1416"/>
      <c r="B95" s="1413" t="s">
        <v>2153</v>
      </c>
      <c r="C95" s="1406"/>
      <c r="D95" s="1407"/>
      <c r="E95" s="1408"/>
      <c r="F95" s="1412"/>
      <c r="G95" s="1416"/>
      <c r="H95" s="1413"/>
      <c r="I95" s="1406"/>
      <c r="J95" s="1407"/>
      <c r="K95" s="1408"/>
      <c r="L95" s="1412"/>
      <c r="M95" s="1416"/>
      <c r="N95" s="1413"/>
      <c r="O95" s="1406"/>
      <c r="P95" s="1407"/>
      <c r="Q95" s="1408"/>
      <c r="R95" s="1412"/>
      <c r="S95" s="1416"/>
      <c r="T95" s="1413"/>
      <c r="U95" s="1406"/>
      <c r="V95" s="1407"/>
      <c r="W95" s="1408"/>
      <c r="X95" s="1412"/>
      <c r="Y95" s="1416"/>
      <c r="Z95" s="1413"/>
      <c r="AA95" s="1406"/>
      <c r="AB95" s="1407"/>
      <c r="AC95" s="1408"/>
      <c r="AD95" s="1412"/>
      <c r="AE95" s="1416"/>
      <c r="AF95" s="1413"/>
      <c r="AG95" s="1406"/>
      <c r="AH95" s="1407"/>
      <c r="AI95" s="1408"/>
      <c r="AJ95" s="1412"/>
      <c r="AK95" s="1416"/>
      <c r="AL95" s="1413"/>
      <c r="AM95" s="1406"/>
      <c r="AN95" s="1407"/>
      <c r="AO95" s="1408"/>
      <c r="AP95" s="1412"/>
      <c r="AQ95" s="1416"/>
      <c r="AR95" s="1413"/>
      <c r="AS95" s="1406"/>
      <c r="AT95" s="1407"/>
      <c r="AU95" s="1408"/>
      <c r="AV95" s="1412"/>
      <c r="AW95" s="1416"/>
      <c r="AX95" s="1413"/>
      <c r="AY95" s="1406"/>
      <c r="AZ95" s="1407"/>
      <c r="BA95" s="1408"/>
      <c r="BB95" s="1412"/>
      <c r="BC95" s="1416"/>
      <c r="BD95" s="1413"/>
      <c r="BE95" s="1406"/>
      <c r="BF95" s="1407"/>
      <c r="BG95" s="1408"/>
      <c r="BH95" s="1412"/>
      <c r="BI95" s="1416"/>
      <c r="BJ95" s="1413"/>
      <c r="BK95" s="1406"/>
      <c r="BL95" s="1407"/>
      <c r="BM95" s="1408"/>
      <c r="BN95" s="1412"/>
      <c r="BO95" s="1416"/>
      <c r="BP95" s="1413"/>
      <c r="BQ95" s="1406"/>
      <c r="BR95" s="1407"/>
      <c r="BS95" s="1408"/>
      <c r="BT95" s="1412"/>
      <c r="BU95" s="1416"/>
      <c r="BV95" s="1413"/>
      <c r="BW95" s="1406"/>
      <c r="BX95" s="1407"/>
      <c r="BY95" s="1408"/>
      <c r="BZ95" s="1412"/>
      <c r="CA95" s="1416"/>
      <c r="CB95" s="1413"/>
      <c r="CC95" s="1406"/>
      <c r="CD95" s="1407"/>
      <c r="CE95" s="1408"/>
      <c r="CF95" s="1412"/>
      <c r="CG95" s="1416"/>
      <c r="CH95" s="1413"/>
      <c r="CI95" s="1406"/>
      <c r="CJ95" s="1407"/>
      <c r="CK95" s="1408"/>
      <c r="CL95" s="1412"/>
      <c r="CM95" s="1416"/>
      <c r="CN95" s="1413"/>
      <c r="CO95" s="1406"/>
      <c r="CP95" s="1407"/>
      <c r="CQ95" s="1408"/>
      <c r="CR95" s="1412"/>
      <c r="CS95" s="1416"/>
      <c r="CT95" s="1413"/>
      <c r="CU95" s="1406"/>
      <c r="CV95" s="1407"/>
      <c r="CW95" s="1408"/>
      <c r="CX95" s="1412"/>
      <c r="CY95" s="1416"/>
      <c r="CZ95" s="1413"/>
      <c r="DA95" s="1406"/>
      <c r="DB95" s="1407"/>
      <c r="DC95" s="1408"/>
      <c r="DD95" s="1412"/>
      <c r="DE95" s="1416"/>
      <c r="DF95" s="1413"/>
      <c r="DG95" s="1406"/>
      <c r="DH95" s="1407"/>
      <c r="DI95" s="1408"/>
      <c r="DJ95" s="1412"/>
      <c r="DK95" s="1416"/>
      <c r="DL95" s="1413"/>
      <c r="DM95" s="1406"/>
      <c r="DN95" s="1407"/>
      <c r="DO95" s="1408"/>
      <c r="DP95" s="1412"/>
      <c r="DQ95" s="1416"/>
      <c r="DR95" s="1413"/>
      <c r="DS95" s="1406"/>
      <c r="DT95" s="1407"/>
      <c r="DU95" s="1408"/>
      <c r="DV95" s="1412"/>
      <c r="DW95" s="1416"/>
      <c r="DX95" s="1413"/>
      <c r="DY95" s="1406"/>
      <c r="DZ95" s="1407"/>
      <c r="EA95" s="1408"/>
      <c r="EB95" s="1412"/>
      <c r="EC95" s="1416"/>
      <c r="ED95" s="1413"/>
      <c r="EE95" s="1406"/>
      <c r="EF95" s="1407"/>
      <c r="EG95" s="1408"/>
      <c r="EH95" s="1412"/>
      <c r="EI95" s="1416"/>
      <c r="EJ95" s="1413"/>
      <c r="EK95" s="1406"/>
      <c r="EL95" s="1407"/>
      <c r="EM95" s="1408"/>
      <c r="EN95" s="1412"/>
      <c r="EO95" s="1416"/>
      <c r="EP95" s="1413"/>
      <c r="EQ95" s="1406"/>
      <c r="ER95" s="1407"/>
      <c r="ES95" s="1408"/>
      <c r="ET95" s="1412"/>
      <c r="EU95" s="1416"/>
      <c r="EV95" s="1413"/>
      <c r="EW95" s="1406"/>
      <c r="EX95" s="1407"/>
      <c r="EY95" s="1408"/>
      <c r="EZ95" s="1412"/>
      <c r="FA95" s="1416"/>
      <c r="FB95" s="1413"/>
      <c r="FC95" s="1406"/>
      <c r="FD95" s="1407"/>
      <c r="FE95" s="1408"/>
      <c r="FF95" s="1412"/>
      <c r="FG95" s="1416"/>
      <c r="FH95" s="1413"/>
      <c r="FI95" s="1406"/>
      <c r="FJ95" s="1407"/>
      <c r="FK95" s="1408"/>
      <c r="FL95" s="1412"/>
      <c r="FM95" s="1416"/>
      <c r="FN95" s="1413"/>
      <c r="FO95" s="1406"/>
      <c r="FP95" s="1407"/>
      <c r="FQ95" s="1408"/>
      <c r="FR95" s="1412"/>
      <c r="FS95" s="1416"/>
      <c r="FT95" s="1413"/>
      <c r="FU95" s="1406"/>
      <c r="FV95" s="1407"/>
      <c r="FW95" s="1408"/>
      <c r="FX95" s="1412"/>
      <c r="FY95" s="1416"/>
      <c r="FZ95" s="1413"/>
      <c r="GA95" s="1406"/>
      <c r="GB95" s="1407"/>
      <c r="GC95" s="1408"/>
      <c r="GD95" s="1412"/>
      <c r="GE95" s="1416"/>
      <c r="GF95" s="1413"/>
      <c r="GG95" s="1406"/>
      <c r="GH95" s="1407"/>
      <c r="GI95" s="1408"/>
      <c r="GJ95" s="1412"/>
      <c r="GK95" s="1416"/>
      <c r="GL95" s="1413"/>
      <c r="GM95" s="1406"/>
      <c r="GN95" s="1407"/>
      <c r="GO95" s="1408"/>
      <c r="GP95" s="1412"/>
      <c r="GQ95" s="1416"/>
      <c r="GR95" s="1413"/>
      <c r="GS95" s="1406"/>
      <c r="GT95" s="1407"/>
      <c r="GU95" s="1408"/>
      <c r="GV95" s="1412"/>
      <c r="GW95" s="1416"/>
      <c r="GX95" s="1413"/>
      <c r="GY95" s="1406"/>
      <c r="GZ95" s="1407"/>
      <c r="HA95" s="1408"/>
      <c r="HB95" s="1412"/>
      <c r="HC95" s="1416"/>
      <c r="HD95" s="1413"/>
      <c r="HE95" s="1406"/>
      <c r="HF95" s="1407"/>
      <c r="HG95" s="1408"/>
      <c r="HH95" s="1412"/>
      <c r="HI95" s="1416"/>
      <c r="HJ95" s="1413"/>
      <c r="HK95" s="1406"/>
      <c r="HL95" s="1407"/>
      <c r="HM95" s="1408"/>
      <c r="HN95" s="1412"/>
      <c r="HO95" s="1416"/>
      <c r="HP95" s="1413"/>
      <c r="HQ95" s="1406"/>
      <c r="HR95" s="1407"/>
      <c r="HS95" s="1408"/>
      <c r="HT95" s="1412"/>
      <c r="HU95" s="1416"/>
      <c r="HV95" s="1413"/>
      <c r="HW95" s="1406"/>
      <c r="HX95" s="1407"/>
      <c r="HY95" s="1408"/>
      <c r="HZ95" s="1412"/>
      <c r="IA95" s="1416"/>
      <c r="IB95" s="1413"/>
      <c r="IC95" s="1406"/>
      <c r="ID95" s="1407"/>
      <c r="IE95" s="1408"/>
      <c r="IF95" s="1412"/>
      <c r="IG95" s="1416"/>
      <c r="IH95" s="1413"/>
      <c r="II95" s="1406"/>
      <c r="IJ95" s="1407"/>
      <c r="IK95" s="1408"/>
      <c r="IL95" s="1412"/>
      <c r="IM95" s="1416"/>
      <c r="IN95" s="1413"/>
      <c r="IO95" s="1406"/>
      <c r="IP95" s="1407"/>
      <c r="IQ95" s="1408"/>
      <c r="IR95" s="1412"/>
      <c r="IS95" s="1416"/>
      <c r="IT95" s="1413"/>
      <c r="IU95" s="1406"/>
      <c r="IV95" s="1407"/>
      <c r="IW95" s="1408"/>
      <c r="IX95" s="1412"/>
      <c r="IY95" s="1416"/>
      <c r="IZ95" s="1413"/>
      <c r="JA95" s="1406"/>
      <c r="JB95" s="1407"/>
      <c r="JC95" s="1408"/>
      <c r="JD95" s="1412"/>
      <c r="JE95" s="1416"/>
      <c r="JF95" s="1413"/>
      <c r="JG95" s="1406"/>
      <c r="JH95" s="1407"/>
      <c r="JI95" s="1408"/>
      <c r="JJ95" s="1412"/>
      <c r="JK95" s="1416"/>
      <c r="JL95" s="1413"/>
      <c r="JM95" s="1406"/>
      <c r="JN95" s="1407"/>
      <c r="JO95" s="1408"/>
      <c r="JP95" s="1412"/>
      <c r="JQ95" s="1416"/>
      <c r="JR95" s="1413"/>
      <c r="JS95" s="1406"/>
      <c r="JT95" s="1407"/>
      <c r="JU95" s="1408"/>
      <c r="JV95" s="1412"/>
      <c r="JW95" s="1416"/>
      <c r="JX95" s="1413"/>
      <c r="JY95" s="1406"/>
      <c r="JZ95" s="1407"/>
      <c r="KA95" s="1408"/>
      <c r="KB95" s="1412"/>
      <c r="KC95" s="1416"/>
      <c r="KD95" s="1413"/>
      <c r="KE95" s="1406"/>
      <c r="KF95" s="1407"/>
      <c r="KG95" s="1408"/>
      <c r="KH95" s="1412"/>
      <c r="KI95" s="1416"/>
      <c r="KJ95" s="1413"/>
      <c r="KK95" s="1406"/>
      <c r="KL95" s="1407"/>
      <c r="KM95" s="1408"/>
      <c r="KN95" s="1412"/>
      <c r="KO95" s="1416"/>
      <c r="KP95" s="1413"/>
      <c r="KQ95" s="1406"/>
      <c r="KR95" s="1407"/>
      <c r="KS95" s="1408"/>
      <c r="KT95" s="1412"/>
      <c r="KU95" s="1416"/>
      <c r="KV95" s="1413"/>
      <c r="KW95" s="1406"/>
      <c r="KX95" s="1407"/>
      <c r="KY95" s="1408"/>
      <c r="KZ95" s="1412"/>
      <c r="LA95" s="1416"/>
      <c r="LB95" s="1413"/>
      <c r="LC95" s="1406"/>
      <c r="LD95" s="1407"/>
      <c r="LE95" s="1408"/>
      <c r="LF95" s="1412"/>
      <c r="LG95" s="1416"/>
      <c r="LH95" s="1413"/>
      <c r="LI95" s="1406"/>
      <c r="LJ95" s="1407"/>
      <c r="LK95" s="1408"/>
      <c r="LL95" s="1412"/>
      <c r="LM95" s="1416"/>
      <c r="LN95" s="1413"/>
      <c r="LO95" s="1406"/>
      <c r="LP95" s="1407"/>
      <c r="LQ95" s="1408"/>
      <c r="LR95" s="1412"/>
      <c r="LS95" s="1416"/>
      <c r="LT95" s="1413"/>
      <c r="LU95" s="1406"/>
      <c r="LV95" s="1407"/>
      <c r="LW95" s="1408"/>
      <c r="LX95" s="1412"/>
      <c r="LY95" s="1416"/>
      <c r="LZ95" s="1413"/>
      <c r="MA95" s="1406"/>
      <c r="MB95" s="1407"/>
      <c r="MC95" s="1408"/>
      <c r="MD95" s="1412"/>
      <c r="ME95" s="1416"/>
      <c r="MF95" s="1413"/>
      <c r="MG95" s="1406"/>
      <c r="MH95" s="1407"/>
      <c r="MI95" s="1408"/>
      <c r="MJ95" s="1412"/>
      <c r="MK95" s="1416"/>
      <c r="ML95" s="1413"/>
      <c r="MM95" s="1406"/>
      <c r="MN95" s="1407"/>
      <c r="MO95" s="1408"/>
      <c r="MP95" s="1412"/>
      <c r="MQ95" s="1416"/>
      <c r="MR95" s="1413"/>
      <c r="MS95" s="1406"/>
      <c r="MT95" s="1407"/>
      <c r="MU95" s="1408"/>
      <c r="MV95" s="1412"/>
      <c r="MW95" s="1416"/>
      <c r="MX95" s="1413"/>
      <c r="MY95" s="1406"/>
      <c r="MZ95" s="1407"/>
      <c r="NA95" s="1408"/>
      <c r="NB95" s="1412"/>
      <c r="NC95" s="1416"/>
      <c r="ND95" s="1413"/>
      <c r="NE95" s="1406"/>
      <c r="NF95" s="1407"/>
      <c r="NG95" s="1408"/>
      <c r="NH95" s="1412"/>
      <c r="NI95" s="1416"/>
      <c r="NJ95" s="1413"/>
      <c r="NK95" s="1406"/>
      <c r="NL95" s="1407"/>
      <c r="NM95" s="1408"/>
      <c r="NN95" s="1412"/>
      <c r="NO95" s="1416"/>
      <c r="NP95" s="1413"/>
      <c r="NQ95" s="1406"/>
      <c r="NR95" s="1407"/>
      <c r="NS95" s="1408"/>
      <c r="NT95" s="1412"/>
      <c r="NU95" s="1416"/>
      <c r="NV95" s="1413"/>
      <c r="NW95" s="1406"/>
      <c r="NX95" s="1407"/>
      <c r="NY95" s="1408"/>
      <c r="NZ95" s="1412"/>
      <c r="OA95" s="1416"/>
      <c r="OB95" s="1413"/>
      <c r="OC95" s="1406"/>
      <c r="OD95" s="1407"/>
      <c r="OE95" s="1408"/>
      <c r="OF95" s="1412"/>
      <c r="OG95" s="1416"/>
      <c r="OH95" s="1413"/>
      <c r="OI95" s="1406"/>
      <c r="OJ95" s="1407"/>
      <c r="OK95" s="1408"/>
      <c r="OL95" s="1412"/>
      <c r="OM95" s="1416"/>
      <c r="ON95" s="1413"/>
      <c r="OO95" s="1406"/>
      <c r="OP95" s="1407"/>
      <c r="OQ95" s="1408"/>
      <c r="OR95" s="1412"/>
      <c r="OS95" s="1416"/>
      <c r="OT95" s="1413"/>
      <c r="OU95" s="1406"/>
      <c r="OV95" s="1407"/>
      <c r="OW95" s="1408"/>
      <c r="OX95" s="1412"/>
      <c r="OY95" s="1416"/>
      <c r="OZ95" s="1413"/>
      <c r="PA95" s="1406"/>
      <c r="PB95" s="1407"/>
      <c r="PC95" s="1408"/>
      <c r="PD95" s="1412"/>
      <c r="PE95" s="1416"/>
      <c r="PF95" s="1413"/>
      <c r="PG95" s="1406"/>
      <c r="PH95" s="1407"/>
      <c r="PI95" s="1408"/>
      <c r="PJ95" s="1412"/>
      <c r="PK95" s="1416"/>
      <c r="PL95" s="1413"/>
      <c r="PM95" s="1406"/>
      <c r="PN95" s="1407"/>
      <c r="PO95" s="1408"/>
      <c r="PP95" s="1412"/>
      <c r="PQ95" s="1416"/>
      <c r="PR95" s="1413"/>
      <c r="PS95" s="1406"/>
      <c r="PT95" s="1407"/>
      <c r="PU95" s="1408"/>
      <c r="PV95" s="1412"/>
      <c r="PW95" s="1416"/>
      <c r="PX95" s="1413"/>
      <c r="PY95" s="1406"/>
      <c r="PZ95" s="1407"/>
      <c r="QA95" s="1408"/>
      <c r="QB95" s="1412"/>
      <c r="QC95" s="1416"/>
      <c r="QD95" s="1413"/>
      <c r="QE95" s="1406"/>
      <c r="QF95" s="1407"/>
      <c r="QG95" s="1408"/>
      <c r="QH95" s="1412"/>
      <c r="QI95" s="1416"/>
      <c r="QJ95" s="1413"/>
      <c r="QK95" s="1406"/>
      <c r="QL95" s="1407"/>
      <c r="QM95" s="1408"/>
      <c r="QN95" s="1412"/>
      <c r="QO95" s="1416"/>
      <c r="QP95" s="1413"/>
      <c r="QQ95" s="1406"/>
      <c r="QR95" s="1407"/>
      <c r="QS95" s="1408"/>
      <c r="QT95" s="1412"/>
      <c r="QU95" s="1416"/>
      <c r="QV95" s="1413"/>
      <c r="QW95" s="1406"/>
      <c r="QX95" s="1407"/>
      <c r="QY95" s="1408"/>
      <c r="QZ95" s="1412"/>
      <c r="RA95" s="1416"/>
      <c r="RB95" s="1413"/>
      <c r="RC95" s="1406"/>
      <c r="RD95" s="1407"/>
      <c r="RE95" s="1408"/>
      <c r="RF95" s="1412"/>
      <c r="RG95" s="1416"/>
      <c r="RH95" s="1413"/>
      <c r="RI95" s="1406"/>
      <c r="RJ95" s="1407"/>
      <c r="RK95" s="1408"/>
      <c r="RL95" s="1412"/>
      <c r="RM95" s="1416"/>
      <c r="RN95" s="1413"/>
      <c r="RO95" s="1406"/>
      <c r="RP95" s="1407"/>
      <c r="RQ95" s="1408"/>
      <c r="RR95" s="1412"/>
      <c r="RS95" s="1416"/>
      <c r="RT95" s="1413"/>
      <c r="RU95" s="1406"/>
      <c r="RV95" s="1407"/>
      <c r="RW95" s="1408"/>
      <c r="RX95" s="1412"/>
      <c r="RY95" s="1416"/>
      <c r="RZ95" s="1413"/>
      <c r="SA95" s="1406"/>
      <c r="SB95" s="1407"/>
      <c r="SC95" s="1408"/>
      <c r="SD95" s="1412"/>
      <c r="SE95" s="1416"/>
      <c r="SF95" s="1413"/>
      <c r="SG95" s="1406"/>
      <c r="SH95" s="1407"/>
      <c r="SI95" s="1408"/>
      <c r="SJ95" s="1412"/>
      <c r="SK95" s="1416"/>
      <c r="SL95" s="1413"/>
      <c r="SM95" s="1406"/>
      <c r="SN95" s="1407"/>
      <c r="SO95" s="1408"/>
      <c r="SP95" s="1412"/>
      <c r="SQ95" s="1416"/>
      <c r="SR95" s="1413"/>
      <c r="SS95" s="1406"/>
      <c r="ST95" s="1407"/>
      <c r="SU95" s="1408"/>
      <c r="SV95" s="1412"/>
      <c r="SW95" s="1416"/>
      <c r="SX95" s="1413"/>
      <c r="SY95" s="1406"/>
      <c r="SZ95" s="1407"/>
      <c r="TA95" s="1408"/>
      <c r="TB95" s="1412"/>
      <c r="TC95" s="1416"/>
      <c r="TD95" s="1413"/>
      <c r="TE95" s="1406"/>
      <c r="TF95" s="1407"/>
      <c r="TG95" s="1408"/>
      <c r="TH95" s="1412"/>
      <c r="TI95" s="1416"/>
      <c r="TJ95" s="1413"/>
      <c r="TK95" s="1406"/>
      <c r="TL95" s="1407"/>
      <c r="TM95" s="1408"/>
      <c r="TN95" s="1412"/>
      <c r="TO95" s="1416"/>
      <c r="TP95" s="1413"/>
      <c r="TQ95" s="1406"/>
      <c r="TR95" s="1407"/>
      <c r="TS95" s="1408"/>
      <c r="TT95" s="1412"/>
      <c r="TU95" s="1416"/>
      <c r="TV95" s="1413"/>
      <c r="TW95" s="1406"/>
      <c r="TX95" s="1407"/>
      <c r="TY95" s="1408"/>
      <c r="TZ95" s="1412"/>
      <c r="UA95" s="1416"/>
      <c r="UB95" s="1413"/>
      <c r="UC95" s="1406"/>
      <c r="UD95" s="1407"/>
      <c r="UE95" s="1408"/>
      <c r="UF95" s="1412"/>
      <c r="UG95" s="1416"/>
      <c r="UH95" s="1413"/>
      <c r="UI95" s="1406"/>
      <c r="UJ95" s="1407"/>
      <c r="UK95" s="1408"/>
      <c r="UL95" s="1412"/>
      <c r="UM95" s="1416"/>
      <c r="UN95" s="1413"/>
      <c r="UO95" s="1406"/>
      <c r="UP95" s="1407"/>
      <c r="UQ95" s="1408"/>
      <c r="UR95" s="1412"/>
      <c r="US95" s="1416"/>
      <c r="UT95" s="1413"/>
      <c r="UU95" s="1406"/>
      <c r="UV95" s="1407"/>
      <c r="UW95" s="1408"/>
      <c r="UX95" s="1412"/>
      <c r="UY95" s="1416"/>
      <c r="UZ95" s="1413"/>
      <c r="VA95" s="1406"/>
      <c r="VB95" s="1407"/>
      <c r="VC95" s="1408"/>
      <c r="VD95" s="1412"/>
      <c r="VE95" s="1416"/>
      <c r="VF95" s="1413"/>
      <c r="VG95" s="1406"/>
      <c r="VH95" s="1407"/>
      <c r="VI95" s="1408"/>
      <c r="VJ95" s="1412"/>
      <c r="VK95" s="1416"/>
      <c r="VL95" s="1413"/>
      <c r="VM95" s="1406"/>
      <c r="VN95" s="1407"/>
      <c r="VO95" s="1408"/>
      <c r="VP95" s="1412"/>
      <c r="VQ95" s="1416"/>
      <c r="VR95" s="1413"/>
      <c r="VS95" s="1406"/>
      <c r="VT95" s="1407"/>
      <c r="VU95" s="1408"/>
      <c r="VV95" s="1412"/>
      <c r="VW95" s="1416"/>
      <c r="VX95" s="1413"/>
      <c r="VY95" s="1406"/>
      <c r="VZ95" s="1407"/>
      <c r="WA95" s="1408"/>
      <c r="WB95" s="1412"/>
      <c r="WC95" s="1416"/>
      <c r="WD95" s="1413"/>
      <c r="WE95" s="1406"/>
      <c r="WF95" s="1407"/>
      <c r="WG95" s="1408"/>
      <c r="WH95" s="1412"/>
      <c r="WI95" s="1416"/>
      <c r="WJ95" s="1413"/>
      <c r="WK95" s="1406"/>
      <c r="WL95" s="1407"/>
      <c r="WM95" s="1408"/>
      <c r="WN95" s="1412"/>
      <c r="WO95" s="1416"/>
      <c r="WP95" s="1413"/>
      <c r="WQ95" s="1406"/>
      <c r="WR95" s="1407"/>
      <c r="WS95" s="1408"/>
      <c r="WT95" s="1412"/>
      <c r="WU95" s="1416"/>
      <c r="WV95" s="1413"/>
      <c r="WW95" s="1406"/>
      <c r="WX95" s="1407"/>
      <c r="WY95" s="1408"/>
      <c r="WZ95" s="1412"/>
      <c r="XA95" s="1416"/>
      <c r="XB95" s="1413"/>
      <c r="XC95" s="1406"/>
      <c r="XD95" s="1407"/>
      <c r="XE95" s="1408"/>
      <c r="XF95" s="1412"/>
      <c r="XG95" s="1416"/>
      <c r="XH95" s="1413"/>
      <c r="XI95" s="1406"/>
      <c r="XJ95" s="1407"/>
      <c r="XK95" s="1408"/>
      <c r="XL95" s="1412"/>
      <c r="XM95" s="1416"/>
      <c r="XN95" s="1413"/>
      <c r="XO95" s="1406"/>
      <c r="XP95" s="1407"/>
      <c r="XQ95" s="1408"/>
      <c r="XR95" s="1412"/>
      <c r="XS95" s="1416"/>
      <c r="XT95" s="1413"/>
      <c r="XU95" s="1406"/>
      <c r="XV95" s="1407"/>
      <c r="XW95" s="1408"/>
      <c r="XX95" s="1412"/>
      <c r="XY95" s="1416"/>
      <c r="XZ95" s="1413"/>
      <c r="YA95" s="1406"/>
      <c r="YB95" s="1407"/>
      <c r="YC95" s="1408"/>
      <c r="YD95" s="1412"/>
      <c r="YE95" s="1416"/>
      <c r="YF95" s="1413"/>
      <c r="YG95" s="1406"/>
      <c r="YH95" s="1407"/>
      <c r="YI95" s="1408"/>
      <c r="YJ95" s="1412"/>
      <c r="YK95" s="1416"/>
      <c r="YL95" s="1413"/>
      <c r="YM95" s="1406"/>
      <c r="YN95" s="1407"/>
      <c r="YO95" s="1408"/>
      <c r="YP95" s="1412"/>
      <c r="YQ95" s="1416"/>
      <c r="YR95" s="1413"/>
      <c r="YS95" s="1406"/>
      <c r="YT95" s="1407"/>
      <c r="YU95" s="1408"/>
      <c r="YV95" s="1412"/>
      <c r="YW95" s="1416"/>
      <c r="YX95" s="1413"/>
      <c r="YY95" s="1406"/>
      <c r="YZ95" s="1407"/>
      <c r="ZA95" s="1408"/>
      <c r="ZB95" s="1412"/>
      <c r="ZC95" s="1416"/>
      <c r="ZD95" s="1413"/>
      <c r="ZE95" s="1406"/>
      <c r="ZF95" s="1407"/>
      <c r="ZG95" s="1408"/>
      <c r="ZH95" s="1412"/>
      <c r="ZI95" s="1416"/>
      <c r="ZJ95" s="1413"/>
      <c r="ZK95" s="1406"/>
      <c r="ZL95" s="1407"/>
      <c r="ZM95" s="1408"/>
      <c r="ZN95" s="1412"/>
      <c r="ZO95" s="1416"/>
      <c r="ZP95" s="1413"/>
      <c r="ZQ95" s="1406"/>
      <c r="ZR95" s="1407"/>
      <c r="ZS95" s="1408"/>
      <c r="ZT95" s="1412"/>
      <c r="ZU95" s="1416"/>
      <c r="ZV95" s="1413"/>
      <c r="ZW95" s="1406"/>
      <c r="ZX95" s="1407"/>
      <c r="ZY95" s="1408"/>
      <c r="ZZ95" s="1412"/>
      <c r="AAA95" s="1416"/>
      <c r="AAB95" s="1413"/>
      <c r="AAC95" s="1406"/>
      <c r="AAD95" s="1407"/>
      <c r="AAE95" s="1408"/>
      <c r="AAF95" s="1412"/>
      <c r="AAG95" s="1416"/>
      <c r="AAH95" s="1413"/>
      <c r="AAI95" s="1406"/>
      <c r="AAJ95" s="1407"/>
      <c r="AAK95" s="1408"/>
      <c r="AAL95" s="1412"/>
      <c r="AAM95" s="1416"/>
      <c r="AAN95" s="1413"/>
      <c r="AAO95" s="1406"/>
      <c r="AAP95" s="1407"/>
      <c r="AAQ95" s="1408"/>
      <c r="AAR95" s="1412"/>
      <c r="AAS95" s="1416"/>
      <c r="AAT95" s="1413"/>
      <c r="AAU95" s="1406"/>
      <c r="AAV95" s="1407"/>
      <c r="AAW95" s="1408"/>
      <c r="AAX95" s="1412"/>
      <c r="AAY95" s="1416"/>
      <c r="AAZ95" s="1413"/>
      <c r="ABA95" s="1406"/>
      <c r="ABB95" s="1407"/>
      <c r="ABC95" s="1408"/>
      <c r="ABD95" s="1412"/>
      <c r="ABE95" s="1416"/>
      <c r="ABF95" s="1413"/>
      <c r="ABG95" s="1406"/>
      <c r="ABH95" s="1407"/>
      <c r="ABI95" s="1408"/>
      <c r="ABJ95" s="1412"/>
      <c r="ABK95" s="1416"/>
      <c r="ABL95" s="1413"/>
      <c r="ABM95" s="1406"/>
      <c r="ABN95" s="1407"/>
      <c r="ABO95" s="1408"/>
      <c r="ABP95" s="1412"/>
      <c r="ABQ95" s="1416"/>
      <c r="ABR95" s="1413"/>
      <c r="ABS95" s="1406"/>
      <c r="ABT95" s="1407"/>
      <c r="ABU95" s="1408"/>
      <c r="ABV95" s="1412"/>
      <c r="ABW95" s="1416"/>
      <c r="ABX95" s="1413"/>
      <c r="ABY95" s="1406"/>
      <c r="ABZ95" s="1407"/>
      <c r="ACA95" s="1408"/>
      <c r="ACB95" s="1412"/>
      <c r="ACC95" s="1416"/>
      <c r="ACD95" s="1413"/>
      <c r="ACE95" s="1406"/>
      <c r="ACF95" s="1407"/>
      <c r="ACG95" s="1408"/>
      <c r="ACH95" s="1412"/>
      <c r="ACI95" s="1416"/>
      <c r="ACJ95" s="1413"/>
      <c r="ACK95" s="1406"/>
      <c r="ACL95" s="1407"/>
      <c r="ACM95" s="1408"/>
      <c r="ACN95" s="1412"/>
      <c r="ACO95" s="1416"/>
      <c r="ACP95" s="1413"/>
      <c r="ACQ95" s="1406"/>
      <c r="ACR95" s="1407"/>
      <c r="ACS95" s="1408"/>
      <c r="ACT95" s="1412"/>
      <c r="ACU95" s="1416"/>
      <c r="ACV95" s="1413"/>
      <c r="ACW95" s="1406"/>
      <c r="ACX95" s="1407"/>
      <c r="ACY95" s="1408"/>
      <c r="ACZ95" s="1412"/>
      <c r="ADA95" s="1416"/>
      <c r="ADB95" s="1413"/>
      <c r="ADC95" s="1406"/>
      <c r="ADD95" s="1407"/>
      <c r="ADE95" s="1408"/>
      <c r="ADF95" s="1412"/>
      <c r="ADG95" s="1416"/>
      <c r="ADH95" s="1413"/>
      <c r="ADI95" s="1406"/>
      <c r="ADJ95" s="1407"/>
      <c r="ADK95" s="1408"/>
      <c r="ADL95" s="1412"/>
      <c r="ADM95" s="1416"/>
      <c r="ADN95" s="1413"/>
      <c r="ADO95" s="1406"/>
      <c r="ADP95" s="1407"/>
      <c r="ADQ95" s="1408"/>
      <c r="ADR95" s="1412"/>
      <c r="ADS95" s="1416"/>
      <c r="ADT95" s="1413"/>
      <c r="ADU95" s="1406"/>
      <c r="ADV95" s="1407"/>
      <c r="ADW95" s="1408"/>
      <c r="ADX95" s="1412"/>
      <c r="ADY95" s="1416"/>
      <c r="ADZ95" s="1413"/>
      <c r="AEA95" s="1406"/>
      <c r="AEB95" s="1407"/>
      <c r="AEC95" s="1408"/>
      <c r="AED95" s="1412"/>
      <c r="AEE95" s="1416"/>
      <c r="AEF95" s="1413"/>
      <c r="AEG95" s="1406"/>
      <c r="AEH95" s="1407"/>
      <c r="AEI95" s="1408"/>
      <c r="AEJ95" s="1412"/>
      <c r="AEK95" s="1416"/>
      <c r="AEL95" s="1413"/>
      <c r="AEM95" s="1406"/>
      <c r="AEN95" s="1407"/>
      <c r="AEO95" s="1408"/>
      <c r="AEP95" s="1412"/>
      <c r="AEQ95" s="1416"/>
      <c r="AER95" s="1413"/>
      <c r="AES95" s="1406"/>
      <c r="AET95" s="1407"/>
      <c r="AEU95" s="1408"/>
      <c r="AEV95" s="1412"/>
      <c r="AEW95" s="1416"/>
      <c r="AEX95" s="1413"/>
      <c r="AEY95" s="1406"/>
      <c r="AEZ95" s="1407"/>
      <c r="AFA95" s="1408"/>
      <c r="AFB95" s="1412"/>
      <c r="AFC95" s="1416"/>
      <c r="AFD95" s="1413"/>
      <c r="AFE95" s="1406"/>
      <c r="AFF95" s="1407"/>
      <c r="AFG95" s="1408"/>
      <c r="AFH95" s="1412"/>
      <c r="AFI95" s="1416"/>
      <c r="AFJ95" s="1413"/>
      <c r="AFK95" s="1406"/>
      <c r="AFL95" s="1407"/>
      <c r="AFM95" s="1408"/>
      <c r="AFN95" s="1412"/>
      <c r="AFO95" s="1416"/>
      <c r="AFP95" s="1413"/>
      <c r="AFQ95" s="1406"/>
      <c r="AFR95" s="1407"/>
      <c r="AFS95" s="1408"/>
      <c r="AFT95" s="1412"/>
      <c r="AFU95" s="1416"/>
      <c r="AFV95" s="1413"/>
      <c r="AFW95" s="1406"/>
      <c r="AFX95" s="1407"/>
      <c r="AFY95" s="1408"/>
      <c r="AFZ95" s="1412"/>
      <c r="AGA95" s="1416"/>
      <c r="AGB95" s="1413"/>
      <c r="AGC95" s="1406"/>
      <c r="AGD95" s="1407"/>
      <c r="AGE95" s="1408"/>
      <c r="AGF95" s="1412"/>
      <c r="AGG95" s="1416"/>
      <c r="AGH95" s="1413"/>
      <c r="AGI95" s="1406"/>
      <c r="AGJ95" s="1407"/>
      <c r="AGK95" s="1408"/>
      <c r="AGL95" s="1412"/>
      <c r="AGM95" s="1416"/>
      <c r="AGN95" s="1413"/>
      <c r="AGO95" s="1406"/>
      <c r="AGP95" s="1407"/>
      <c r="AGQ95" s="1408"/>
      <c r="AGR95" s="1412"/>
      <c r="AGS95" s="1416"/>
      <c r="AGT95" s="1413"/>
      <c r="AGU95" s="1406"/>
      <c r="AGV95" s="1407"/>
      <c r="AGW95" s="1408"/>
      <c r="AGX95" s="1412"/>
      <c r="AGY95" s="1416"/>
      <c r="AGZ95" s="1413"/>
      <c r="AHA95" s="1406"/>
      <c r="AHB95" s="1407"/>
      <c r="AHC95" s="1408"/>
      <c r="AHD95" s="1412"/>
      <c r="AHE95" s="1416"/>
      <c r="AHF95" s="1413"/>
      <c r="AHG95" s="1406"/>
      <c r="AHH95" s="1407"/>
      <c r="AHI95" s="1408"/>
      <c r="AHJ95" s="1412"/>
      <c r="AHK95" s="1416"/>
      <c r="AHL95" s="1413"/>
      <c r="AHM95" s="1406"/>
      <c r="AHN95" s="1407"/>
      <c r="AHO95" s="1408"/>
      <c r="AHP95" s="1412"/>
      <c r="AHQ95" s="1416"/>
      <c r="AHR95" s="1413"/>
      <c r="AHS95" s="1406"/>
      <c r="AHT95" s="1407"/>
      <c r="AHU95" s="1408"/>
      <c r="AHV95" s="1412"/>
      <c r="AHW95" s="1416"/>
      <c r="AHX95" s="1413"/>
      <c r="AHY95" s="1406"/>
      <c r="AHZ95" s="1407"/>
      <c r="AIA95" s="1408"/>
      <c r="AIB95" s="1412"/>
      <c r="AIC95" s="1416"/>
      <c r="AID95" s="1413"/>
      <c r="AIE95" s="1406"/>
      <c r="AIF95" s="1407"/>
      <c r="AIG95" s="1408"/>
      <c r="AIH95" s="1412"/>
      <c r="AII95" s="1416"/>
      <c r="AIJ95" s="1413"/>
      <c r="AIK95" s="1406"/>
      <c r="AIL95" s="1407"/>
      <c r="AIM95" s="1408"/>
      <c r="AIN95" s="1412"/>
      <c r="AIO95" s="1416"/>
      <c r="AIP95" s="1413"/>
      <c r="AIQ95" s="1406"/>
      <c r="AIR95" s="1407"/>
      <c r="AIS95" s="1408"/>
      <c r="AIT95" s="1412"/>
      <c r="AIU95" s="1416"/>
      <c r="AIV95" s="1413"/>
      <c r="AIW95" s="1406"/>
      <c r="AIX95" s="1407"/>
      <c r="AIY95" s="1408"/>
      <c r="AIZ95" s="1412"/>
      <c r="AJA95" s="1416"/>
      <c r="AJB95" s="1413"/>
      <c r="AJC95" s="1406"/>
      <c r="AJD95" s="1407"/>
      <c r="AJE95" s="1408"/>
      <c r="AJF95" s="1412"/>
      <c r="AJG95" s="1416"/>
      <c r="AJH95" s="1413"/>
      <c r="AJI95" s="1406"/>
      <c r="AJJ95" s="1407"/>
      <c r="AJK95" s="1408"/>
      <c r="AJL95" s="1412"/>
      <c r="AJM95" s="1416"/>
      <c r="AJN95" s="1413"/>
      <c r="AJO95" s="1406"/>
      <c r="AJP95" s="1407"/>
      <c r="AJQ95" s="1408"/>
      <c r="AJR95" s="1412"/>
      <c r="AJS95" s="1416"/>
      <c r="AJT95" s="1413"/>
      <c r="AJU95" s="1406"/>
      <c r="AJV95" s="1407"/>
      <c r="AJW95" s="1408"/>
      <c r="AJX95" s="1412"/>
      <c r="AJY95" s="1416"/>
      <c r="AJZ95" s="1413"/>
      <c r="AKA95" s="1406"/>
      <c r="AKB95" s="1407"/>
      <c r="AKC95" s="1408"/>
      <c r="AKD95" s="1412"/>
      <c r="AKE95" s="1416"/>
      <c r="AKF95" s="1413"/>
      <c r="AKG95" s="1406"/>
      <c r="AKH95" s="1407"/>
      <c r="AKI95" s="1408"/>
      <c r="AKJ95" s="1412"/>
      <c r="AKK95" s="1416"/>
      <c r="AKL95" s="1413"/>
      <c r="AKM95" s="1406"/>
      <c r="AKN95" s="1407"/>
      <c r="AKO95" s="1408"/>
      <c r="AKP95" s="1412"/>
      <c r="AKQ95" s="1416"/>
      <c r="AKR95" s="1413"/>
      <c r="AKS95" s="1406"/>
      <c r="AKT95" s="1407"/>
      <c r="AKU95" s="1408"/>
      <c r="AKV95" s="1412"/>
      <c r="AKW95" s="1416"/>
      <c r="AKX95" s="1413"/>
      <c r="AKY95" s="1406"/>
      <c r="AKZ95" s="1407"/>
      <c r="ALA95" s="1408"/>
      <c r="ALB95" s="1412"/>
      <c r="ALC95" s="1416"/>
      <c r="ALD95" s="1413"/>
      <c r="ALE95" s="1406"/>
      <c r="ALF95" s="1407"/>
      <c r="ALG95" s="1408"/>
      <c r="ALH95" s="1412"/>
      <c r="ALI95" s="1416"/>
      <c r="ALJ95" s="1413"/>
      <c r="ALK95" s="1406"/>
      <c r="ALL95" s="1407"/>
      <c r="ALM95" s="1408"/>
      <c r="ALN95" s="1412"/>
      <c r="ALO95" s="1416"/>
      <c r="ALP95" s="1413"/>
      <c r="ALQ95" s="1406"/>
      <c r="ALR95" s="1407"/>
      <c r="ALS95" s="1408"/>
      <c r="ALT95" s="1412"/>
      <c r="ALU95" s="1416"/>
      <c r="ALV95" s="1413"/>
      <c r="ALW95" s="1406"/>
      <c r="ALX95" s="1407"/>
      <c r="ALY95" s="1408"/>
      <c r="ALZ95" s="1412"/>
      <c r="AMA95" s="1416"/>
      <c r="AMB95" s="1413"/>
      <c r="AMC95" s="1406"/>
      <c r="AMD95" s="1407"/>
      <c r="AME95" s="1408"/>
      <c r="AMF95" s="1412"/>
      <c r="AMG95" s="1416"/>
      <c r="AMH95" s="1413"/>
      <c r="AMI95" s="1406"/>
      <c r="AMJ95" s="1407"/>
      <c r="AMK95" s="1408"/>
      <c r="AML95" s="1412"/>
      <c r="AMM95" s="1416"/>
      <c r="AMN95" s="1413"/>
      <c r="AMO95" s="1406"/>
      <c r="AMP95" s="1407"/>
      <c r="AMQ95" s="1408"/>
      <c r="AMR95" s="1412"/>
      <c r="AMS95" s="1416"/>
      <c r="AMT95" s="1413"/>
      <c r="AMU95" s="1406"/>
      <c r="AMV95" s="1407"/>
      <c r="AMW95" s="1408"/>
      <c r="AMX95" s="1412"/>
      <c r="AMY95" s="1416"/>
      <c r="AMZ95" s="1413"/>
      <c r="ANA95" s="1406"/>
      <c r="ANB95" s="1407"/>
      <c r="ANC95" s="1408"/>
      <c r="AND95" s="1412"/>
      <c r="ANE95" s="1416"/>
      <c r="ANF95" s="1413"/>
      <c r="ANG95" s="1406"/>
      <c r="ANH95" s="1407"/>
      <c r="ANI95" s="1408"/>
      <c r="ANJ95" s="1412"/>
      <c r="ANK95" s="1416"/>
      <c r="ANL95" s="1413"/>
      <c r="ANM95" s="1406"/>
      <c r="ANN95" s="1407"/>
      <c r="ANO95" s="1408"/>
      <c r="ANP95" s="1412"/>
      <c r="ANQ95" s="1416"/>
      <c r="ANR95" s="1413"/>
      <c r="ANS95" s="1406"/>
      <c r="ANT95" s="1407"/>
      <c r="ANU95" s="1408"/>
      <c r="ANV95" s="1412"/>
      <c r="ANW95" s="1416"/>
      <c r="ANX95" s="1413"/>
      <c r="ANY95" s="1406"/>
      <c r="ANZ95" s="1407"/>
      <c r="AOA95" s="1408"/>
      <c r="AOB95" s="1412"/>
      <c r="AOC95" s="1416"/>
      <c r="AOD95" s="1413"/>
      <c r="AOE95" s="1406"/>
      <c r="AOF95" s="1407"/>
      <c r="AOG95" s="1408"/>
      <c r="AOH95" s="1412"/>
      <c r="AOI95" s="1416"/>
      <c r="AOJ95" s="1413"/>
      <c r="AOK95" s="1406"/>
      <c r="AOL95" s="1407"/>
      <c r="AOM95" s="1408"/>
      <c r="AON95" s="1412"/>
      <c r="AOO95" s="1416"/>
      <c r="AOP95" s="1413"/>
      <c r="AOQ95" s="1406"/>
      <c r="AOR95" s="1407"/>
      <c r="AOS95" s="1408"/>
      <c r="AOT95" s="1412"/>
      <c r="AOU95" s="1416"/>
      <c r="AOV95" s="1413"/>
      <c r="AOW95" s="1406"/>
      <c r="AOX95" s="1407"/>
      <c r="AOY95" s="1408"/>
      <c r="AOZ95" s="1412"/>
      <c r="APA95" s="1416"/>
      <c r="APB95" s="1413"/>
      <c r="APC95" s="1406"/>
      <c r="APD95" s="1407"/>
      <c r="APE95" s="1408"/>
      <c r="APF95" s="1412"/>
      <c r="APG95" s="1416"/>
      <c r="APH95" s="1413"/>
      <c r="API95" s="1406"/>
      <c r="APJ95" s="1407"/>
      <c r="APK95" s="1408"/>
      <c r="APL95" s="1412"/>
      <c r="APM95" s="1416"/>
      <c r="APN95" s="1413"/>
      <c r="APO95" s="1406"/>
      <c r="APP95" s="1407"/>
      <c r="APQ95" s="1408"/>
      <c r="APR95" s="1412"/>
      <c r="APS95" s="1416"/>
      <c r="APT95" s="1413"/>
      <c r="APU95" s="1406"/>
      <c r="APV95" s="1407"/>
      <c r="APW95" s="1408"/>
      <c r="APX95" s="1412"/>
      <c r="APY95" s="1416"/>
      <c r="APZ95" s="1413"/>
      <c r="AQA95" s="1406"/>
      <c r="AQB95" s="1407"/>
      <c r="AQC95" s="1408"/>
      <c r="AQD95" s="1412"/>
      <c r="AQE95" s="1416"/>
      <c r="AQF95" s="1413"/>
      <c r="AQG95" s="1406"/>
      <c r="AQH95" s="1407"/>
      <c r="AQI95" s="1408"/>
      <c r="AQJ95" s="1412"/>
      <c r="AQK95" s="1416"/>
      <c r="AQL95" s="1413"/>
      <c r="AQM95" s="1406"/>
      <c r="AQN95" s="1407"/>
      <c r="AQO95" s="1408"/>
      <c r="AQP95" s="1412"/>
      <c r="AQQ95" s="1416"/>
      <c r="AQR95" s="1413"/>
      <c r="AQS95" s="1406"/>
      <c r="AQT95" s="1407"/>
      <c r="AQU95" s="1408"/>
      <c r="AQV95" s="1412"/>
      <c r="AQW95" s="1416"/>
      <c r="AQX95" s="1413"/>
      <c r="AQY95" s="1406"/>
      <c r="AQZ95" s="1407"/>
      <c r="ARA95" s="1408"/>
      <c r="ARB95" s="1412"/>
      <c r="ARC95" s="1416"/>
      <c r="ARD95" s="1413"/>
      <c r="ARE95" s="1406"/>
      <c r="ARF95" s="1407"/>
      <c r="ARG95" s="1408"/>
      <c r="ARH95" s="1412"/>
      <c r="ARI95" s="1416"/>
      <c r="ARJ95" s="1413"/>
      <c r="ARK95" s="1406"/>
      <c r="ARL95" s="1407"/>
      <c r="ARM95" s="1408"/>
      <c r="ARN95" s="1412"/>
      <c r="ARO95" s="1416"/>
      <c r="ARP95" s="1413"/>
      <c r="ARQ95" s="1406"/>
      <c r="ARR95" s="1407"/>
      <c r="ARS95" s="1408"/>
      <c r="ART95" s="1412"/>
      <c r="ARU95" s="1416"/>
      <c r="ARV95" s="1413"/>
      <c r="ARW95" s="1406"/>
      <c r="ARX95" s="1407"/>
      <c r="ARY95" s="1408"/>
      <c r="ARZ95" s="1412"/>
      <c r="ASA95" s="1416"/>
      <c r="ASB95" s="1413"/>
      <c r="ASC95" s="1406"/>
      <c r="ASD95" s="1407"/>
      <c r="ASE95" s="1408"/>
      <c r="ASF95" s="1412"/>
      <c r="ASG95" s="1416"/>
      <c r="ASH95" s="1413"/>
      <c r="ASI95" s="1406"/>
      <c r="ASJ95" s="1407"/>
      <c r="ASK95" s="1408"/>
      <c r="ASL95" s="1412"/>
      <c r="ASM95" s="1416"/>
      <c r="ASN95" s="1413"/>
      <c r="ASO95" s="1406"/>
      <c r="ASP95" s="1407"/>
      <c r="ASQ95" s="1408"/>
      <c r="ASR95" s="1412"/>
      <c r="ASS95" s="1416"/>
      <c r="AST95" s="1413"/>
      <c r="ASU95" s="1406"/>
      <c r="ASV95" s="1407"/>
      <c r="ASW95" s="1408"/>
      <c r="ASX95" s="1412"/>
      <c r="ASY95" s="1416"/>
      <c r="ASZ95" s="1413"/>
      <c r="ATA95" s="1406"/>
      <c r="ATB95" s="1407"/>
      <c r="ATC95" s="1408"/>
      <c r="ATD95" s="1412"/>
      <c r="ATE95" s="1416"/>
      <c r="ATF95" s="1413"/>
      <c r="ATG95" s="1406"/>
      <c r="ATH95" s="1407"/>
      <c r="ATI95" s="1408"/>
      <c r="ATJ95" s="1412"/>
      <c r="ATK95" s="1416"/>
      <c r="ATL95" s="1413"/>
      <c r="ATM95" s="1406"/>
      <c r="ATN95" s="1407"/>
      <c r="ATO95" s="1408"/>
      <c r="ATP95" s="1412"/>
      <c r="ATQ95" s="1416"/>
      <c r="ATR95" s="1413"/>
      <c r="ATS95" s="1406"/>
      <c r="ATT95" s="1407"/>
      <c r="ATU95" s="1408"/>
      <c r="ATV95" s="1412"/>
      <c r="ATW95" s="1416"/>
      <c r="ATX95" s="1413"/>
      <c r="ATY95" s="1406"/>
      <c r="ATZ95" s="1407"/>
      <c r="AUA95" s="1408"/>
      <c r="AUB95" s="1412"/>
      <c r="AUC95" s="1416"/>
      <c r="AUD95" s="1413"/>
      <c r="AUE95" s="1406"/>
      <c r="AUF95" s="1407"/>
      <c r="AUG95" s="1408"/>
      <c r="AUH95" s="1412"/>
      <c r="AUI95" s="1416"/>
      <c r="AUJ95" s="1413"/>
      <c r="AUK95" s="1406"/>
      <c r="AUL95" s="1407"/>
      <c r="AUM95" s="1408"/>
      <c r="AUN95" s="1412"/>
      <c r="AUO95" s="1416"/>
      <c r="AUP95" s="1413"/>
      <c r="AUQ95" s="1406"/>
      <c r="AUR95" s="1407"/>
      <c r="AUS95" s="1408"/>
      <c r="AUT95" s="1412"/>
      <c r="AUU95" s="1416"/>
      <c r="AUV95" s="1413"/>
      <c r="AUW95" s="1406"/>
      <c r="AUX95" s="1407"/>
      <c r="AUY95" s="1408"/>
      <c r="AUZ95" s="1412"/>
      <c r="AVA95" s="1416"/>
      <c r="AVB95" s="1413"/>
      <c r="AVC95" s="1406"/>
      <c r="AVD95" s="1407"/>
      <c r="AVE95" s="1408"/>
      <c r="AVF95" s="1412"/>
      <c r="AVG95" s="1416"/>
      <c r="AVH95" s="1413"/>
      <c r="AVI95" s="1406"/>
      <c r="AVJ95" s="1407"/>
      <c r="AVK95" s="1408"/>
      <c r="AVL95" s="1412"/>
      <c r="AVM95" s="1416"/>
      <c r="AVN95" s="1413"/>
      <c r="AVO95" s="1406"/>
      <c r="AVP95" s="1407"/>
      <c r="AVQ95" s="1408"/>
      <c r="AVR95" s="1412"/>
      <c r="AVS95" s="1416"/>
      <c r="AVT95" s="1413"/>
      <c r="AVU95" s="1406"/>
      <c r="AVV95" s="1407"/>
      <c r="AVW95" s="1408"/>
      <c r="AVX95" s="1412"/>
      <c r="AVY95" s="1416"/>
      <c r="AVZ95" s="1413"/>
      <c r="AWA95" s="1406"/>
      <c r="AWB95" s="1407"/>
      <c r="AWC95" s="1408"/>
      <c r="AWD95" s="1412"/>
      <c r="AWE95" s="1416"/>
      <c r="AWF95" s="1413"/>
      <c r="AWG95" s="1406"/>
      <c r="AWH95" s="1407"/>
      <c r="AWI95" s="1408"/>
      <c r="AWJ95" s="1412"/>
      <c r="AWK95" s="1416"/>
      <c r="AWL95" s="1413"/>
      <c r="AWM95" s="1406"/>
      <c r="AWN95" s="1407"/>
      <c r="AWO95" s="1408"/>
      <c r="AWP95" s="1412"/>
      <c r="AWQ95" s="1416"/>
      <c r="AWR95" s="1413"/>
      <c r="AWS95" s="1406"/>
      <c r="AWT95" s="1407"/>
      <c r="AWU95" s="1408"/>
      <c r="AWV95" s="1412"/>
      <c r="AWW95" s="1416"/>
      <c r="AWX95" s="1413"/>
      <c r="AWY95" s="1406"/>
      <c r="AWZ95" s="1407"/>
      <c r="AXA95" s="1408"/>
      <c r="AXB95" s="1412"/>
      <c r="AXC95" s="1416"/>
      <c r="AXD95" s="1413"/>
      <c r="AXE95" s="1406"/>
      <c r="AXF95" s="1407"/>
      <c r="AXG95" s="1408"/>
      <c r="AXH95" s="1412"/>
      <c r="AXI95" s="1416"/>
      <c r="AXJ95" s="1413"/>
      <c r="AXK95" s="1406"/>
      <c r="AXL95" s="1407"/>
      <c r="AXM95" s="1408"/>
      <c r="AXN95" s="1412"/>
      <c r="AXO95" s="1416"/>
      <c r="AXP95" s="1413"/>
      <c r="AXQ95" s="1406"/>
      <c r="AXR95" s="1407"/>
      <c r="AXS95" s="1408"/>
      <c r="AXT95" s="1412"/>
      <c r="AXU95" s="1416"/>
      <c r="AXV95" s="1413"/>
      <c r="AXW95" s="1406"/>
      <c r="AXX95" s="1407"/>
      <c r="AXY95" s="1408"/>
      <c r="AXZ95" s="1412"/>
      <c r="AYA95" s="1416"/>
      <c r="AYB95" s="1413"/>
      <c r="AYC95" s="1406"/>
      <c r="AYD95" s="1407"/>
      <c r="AYE95" s="1408"/>
      <c r="AYF95" s="1412"/>
      <c r="AYG95" s="1416"/>
      <c r="AYH95" s="1413"/>
      <c r="AYI95" s="1406"/>
      <c r="AYJ95" s="1407"/>
      <c r="AYK95" s="1408"/>
      <c r="AYL95" s="1412"/>
      <c r="AYM95" s="1416"/>
      <c r="AYN95" s="1413"/>
      <c r="AYO95" s="1406"/>
      <c r="AYP95" s="1407"/>
      <c r="AYQ95" s="1408"/>
      <c r="AYR95" s="1412"/>
      <c r="AYS95" s="1416"/>
      <c r="AYT95" s="1413"/>
      <c r="AYU95" s="1406"/>
      <c r="AYV95" s="1407"/>
      <c r="AYW95" s="1408"/>
      <c r="AYX95" s="1412"/>
      <c r="AYY95" s="1416"/>
      <c r="AYZ95" s="1413"/>
      <c r="AZA95" s="1406"/>
      <c r="AZB95" s="1407"/>
      <c r="AZC95" s="1408"/>
      <c r="AZD95" s="1412"/>
      <c r="AZE95" s="1416"/>
      <c r="AZF95" s="1413"/>
      <c r="AZG95" s="1406"/>
      <c r="AZH95" s="1407"/>
      <c r="AZI95" s="1408"/>
      <c r="AZJ95" s="1412"/>
      <c r="AZK95" s="1416"/>
      <c r="AZL95" s="1413"/>
      <c r="AZM95" s="1406"/>
      <c r="AZN95" s="1407"/>
      <c r="AZO95" s="1408"/>
      <c r="AZP95" s="1412"/>
      <c r="AZQ95" s="1416"/>
      <c r="AZR95" s="1413"/>
      <c r="AZS95" s="1406"/>
      <c r="AZT95" s="1407"/>
      <c r="AZU95" s="1408"/>
      <c r="AZV95" s="1412"/>
      <c r="AZW95" s="1416"/>
      <c r="AZX95" s="1413"/>
      <c r="AZY95" s="1406"/>
      <c r="AZZ95" s="1407"/>
      <c r="BAA95" s="1408"/>
      <c r="BAB95" s="1412"/>
      <c r="BAC95" s="1416"/>
      <c r="BAD95" s="1413"/>
      <c r="BAE95" s="1406"/>
      <c r="BAF95" s="1407"/>
      <c r="BAG95" s="1408"/>
      <c r="BAH95" s="1412"/>
      <c r="BAI95" s="1416"/>
      <c r="BAJ95" s="1413"/>
      <c r="BAK95" s="1406"/>
      <c r="BAL95" s="1407"/>
      <c r="BAM95" s="1408"/>
      <c r="BAN95" s="1412"/>
      <c r="BAO95" s="1416"/>
      <c r="BAP95" s="1413"/>
      <c r="BAQ95" s="1406"/>
      <c r="BAR95" s="1407"/>
      <c r="BAS95" s="1408"/>
      <c r="BAT95" s="1412"/>
      <c r="BAU95" s="1416"/>
      <c r="BAV95" s="1413"/>
      <c r="BAW95" s="1406"/>
      <c r="BAX95" s="1407"/>
      <c r="BAY95" s="1408"/>
      <c r="BAZ95" s="1412"/>
      <c r="BBA95" s="1416"/>
      <c r="BBB95" s="1413"/>
      <c r="BBC95" s="1406"/>
      <c r="BBD95" s="1407"/>
      <c r="BBE95" s="1408"/>
      <c r="BBF95" s="1412"/>
      <c r="BBG95" s="1416"/>
      <c r="BBH95" s="1413"/>
      <c r="BBI95" s="1406"/>
      <c r="BBJ95" s="1407"/>
      <c r="BBK95" s="1408"/>
      <c r="BBL95" s="1412"/>
      <c r="BBM95" s="1416"/>
      <c r="BBN95" s="1413"/>
      <c r="BBO95" s="1406"/>
      <c r="BBP95" s="1407"/>
      <c r="BBQ95" s="1408"/>
      <c r="BBR95" s="1412"/>
      <c r="BBS95" s="1416"/>
      <c r="BBT95" s="1413"/>
      <c r="BBU95" s="1406"/>
      <c r="BBV95" s="1407"/>
      <c r="BBW95" s="1408"/>
      <c r="BBX95" s="1412"/>
      <c r="BBY95" s="1416"/>
      <c r="BBZ95" s="1413"/>
      <c r="BCA95" s="1406"/>
      <c r="BCB95" s="1407"/>
      <c r="BCC95" s="1408"/>
      <c r="BCD95" s="1412"/>
      <c r="BCE95" s="1416"/>
      <c r="BCF95" s="1413"/>
      <c r="BCG95" s="1406"/>
      <c r="BCH95" s="1407"/>
      <c r="BCI95" s="1408"/>
      <c r="BCJ95" s="1412"/>
      <c r="BCK95" s="1416"/>
      <c r="BCL95" s="1413"/>
      <c r="BCM95" s="1406"/>
      <c r="BCN95" s="1407"/>
      <c r="BCO95" s="1408"/>
      <c r="BCP95" s="1412"/>
      <c r="BCQ95" s="1416"/>
      <c r="BCR95" s="1413"/>
      <c r="BCS95" s="1406"/>
      <c r="BCT95" s="1407"/>
      <c r="BCU95" s="1408"/>
      <c r="BCV95" s="1412"/>
      <c r="BCW95" s="1416"/>
      <c r="BCX95" s="1413"/>
      <c r="BCY95" s="1406"/>
      <c r="BCZ95" s="1407"/>
      <c r="BDA95" s="1408"/>
      <c r="BDB95" s="1412"/>
      <c r="BDC95" s="1416"/>
      <c r="BDD95" s="1413"/>
      <c r="BDE95" s="1406"/>
      <c r="BDF95" s="1407"/>
      <c r="BDG95" s="1408"/>
      <c r="BDH95" s="1412"/>
      <c r="BDI95" s="1416"/>
      <c r="BDJ95" s="1413"/>
      <c r="BDK95" s="1406"/>
      <c r="BDL95" s="1407"/>
      <c r="BDM95" s="1408"/>
      <c r="BDN95" s="1412"/>
      <c r="BDO95" s="1416"/>
      <c r="BDP95" s="1413"/>
      <c r="BDQ95" s="1406"/>
      <c r="BDR95" s="1407"/>
      <c r="BDS95" s="1408"/>
      <c r="BDT95" s="1412"/>
      <c r="BDU95" s="1416"/>
      <c r="BDV95" s="1413"/>
      <c r="BDW95" s="1406"/>
      <c r="BDX95" s="1407"/>
      <c r="BDY95" s="1408"/>
      <c r="BDZ95" s="1412"/>
      <c r="BEA95" s="1416"/>
      <c r="BEB95" s="1413"/>
      <c r="BEC95" s="1406"/>
      <c r="BED95" s="1407"/>
      <c r="BEE95" s="1408"/>
      <c r="BEF95" s="1412"/>
      <c r="BEG95" s="1416"/>
      <c r="BEH95" s="1413"/>
      <c r="BEI95" s="1406"/>
      <c r="BEJ95" s="1407"/>
      <c r="BEK95" s="1408"/>
      <c r="BEL95" s="1412"/>
      <c r="BEM95" s="1416"/>
      <c r="BEN95" s="1413"/>
      <c r="BEO95" s="1406"/>
      <c r="BEP95" s="1407"/>
      <c r="BEQ95" s="1408"/>
      <c r="BER95" s="1412"/>
      <c r="BES95" s="1416"/>
      <c r="BET95" s="1413"/>
      <c r="BEU95" s="1406"/>
      <c r="BEV95" s="1407"/>
      <c r="BEW95" s="1408"/>
      <c r="BEX95" s="1412"/>
      <c r="BEY95" s="1416"/>
      <c r="BEZ95" s="1413"/>
      <c r="BFA95" s="1406"/>
      <c r="BFB95" s="1407"/>
      <c r="BFC95" s="1408"/>
      <c r="BFD95" s="1412"/>
      <c r="BFE95" s="1416"/>
      <c r="BFF95" s="1413"/>
      <c r="BFG95" s="1406"/>
      <c r="BFH95" s="1407"/>
      <c r="BFI95" s="1408"/>
      <c r="BFJ95" s="1412"/>
      <c r="BFK95" s="1416"/>
      <c r="BFL95" s="1413"/>
      <c r="BFM95" s="1406"/>
      <c r="BFN95" s="1407"/>
      <c r="BFO95" s="1408"/>
      <c r="BFP95" s="1412"/>
      <c r="BFQ95" s="1416"/>
      <c r="BFR95" s="1413"/>
      <c r="BFS95" s="1406"/>
      <c r="BFT95" s="1407"/>
      <c r="BFU95" s="1408"/>
      <c r="BFV95" s="1412"/>
      <c r="BFW95" s="1416"/>
      <c r="BFX95" s="1413"/>
      <c r="BFY95" s="1406"/>
      <c r="BFZ95" s="1407"/>
      <c r="BGA95" s="1408"/>
      <c r="BGB95" s="1412"/>
      <c r="BGC95" s="1416"/>
      <c r="BGD95" s="1413"/>
      <c r="BGE95" s="1406"/>
      <c r="BGF95" s="1407"/>
      <c r="BGG95" s="1408"/>
      <c r="BGH95" s="1412"/>
      <c r="BGI95" s="1416"/>
      <c r="BGJ95" s="1413"/>
      <c r="BGK95" s="1406"/>
      <c r="BGL95" s="1407"/>
      <c r="BGM95" s="1408"/>
      <c r="BGN95" s="1412"/>
      <c r="BGO95" s="1416"/>
      <c r="BGP95" s="1413"/>
      <c r="BGQ95" s="1406"/>
      <c r="BGR95" s="1407"/>
      <c r="BGS95" s="1408"/>
      <c r="BGT95" s="1412"/>
      <c r="BGU95" s="1416"/>
      <c r="BGV95" s="1413"/>
      <c r="BGW95" s="1406"/>
      <c r="BGX95" s="1407"/>
      <c r="BGY95" s="1408"/>
      <c r="BGZ95" s="1412"/>
      <c r="BHA95" s="1416"/>
      <c r="BHB95" s="1413"/>
      <c r="BHC95" s="1406"/>
      <c r="BHD95" s="1407"/>
      <c r="BHE95" s="1408"/>
      <c r="BHF95" s="1412"/>
      <c r="BHG95" s="1416"/>
      <c r="BHH95" s="1413"/>
      <c r="BHI95" s="1406"/>
      <c r="BHJ95" s="1407"/>
      <c r="BHK95" s="1408"/>
      <c r="BHL95" s="1412"/>
      <c r="BHM95" s="1416"/>
      <c r="BHN95" s="1413"/>
      <c r="BHO95" s="1406"/>
      <c r="BHP95" s="1407"/>
      <c r="BHQ95" s="1408"/>
      <c r="BHR95" s="1412"/>
      <c r="BHS95" s="1416"/>
      <c r="BHT95" s="1413"/>
      <c r="BHU95" s="1406"/>
      <c r="BHV95" s="1407"/>
      <c r="BHW95" s="1408"/>
      <c r="BHX95" s="1412"/>
      <c r="BHY95" s="1416"/>
      <c r="BHZ95" s="1413"/>
      <c r="BIA95" s="1406"/>
      <c r="BIB95" s="1407"/>
      <c r="BIC95" s="1408"/>
      <c r="BID95" s="1412"/>
      <c r="BIE95" s="1416"/>
      <c r="BIF95" s="1413"/>
      <c r="BIG95" s="1406"/>
      <c r="BIH95" s="1407"/>
      <c r="BII95" s="1408"/>
      <c r="BIJ95" s="1412"/>
      <c r="BIK95" s="1416"/>
      <c r="BIL95" s="1413"/>
      <c r="BIM95" s="1406"/>
      <c r="BIN95" s="1407"/>
      <c r="BIO95" s="1408"/>
      <c r="BIP95" s="1412"/>
      <c r="BIQ95" s="1416"/>
      <c r="BIR95" s="1413"/>
      <c r="BIS95" s="1406"/>
      <c r="BIT95" s="1407"/>
      <c r="BIU95" s="1408"/>
      <c r="BIV95" s="1412"/>
      <c r="BIW95" s="1416"/>
      <c r="BIX95" s="1413"/>
      <c r="BIY95" s="1406"/>
      <c r="BIZ95" s="1407"/>
      <c r="BJA95" s="1408"/>
      <c r="BJB95" s="1412"/>
      <c r="BJC95" s="1416"/>
      <c r="BJD95" s="1413"/>
      <c r="BJE95" s="1406"/>
      <c r="BJF95" s="1407"/>
      <c r="BJG95" s="1408"/>
      <c r="BJH95" s="1412"/>
      <c r="BJI95" s="1416"/>
      <c r="BJJ95" s="1413"/>
      <c r="BJK95" s="1406"/>
      <c r="BJL95" s="1407"/>
      <c r="BJM95" s="1408"/>
      <c r="BJN95" s="1412"/>
      <c r="BJO95" s="1416"/>
      <c r="BJP95" s="1413"/>
      <c r="BJQ95" s="1406"/>
      <c r="BJR95" s="1407"/>
      <c r="BJS95" s="1408"/>
      <c r="BJT95" s="1412"/>
      <c r="BJU95" s="1416"/>
      <c r="BJV95" s="1413"/>
      <c r="BJW95" s="1406"/>
      <c r="BJX95" s="1407"/>
      <c r="BJY95" s="1408"/>
      <c r="BJZ95" s="1412"/>
      <c r="BKA95" s="1416"/>
      <c r="BKB95" s="1413"/>
      <c r="BKC95" s="1406"/>
      <c r="BKD95" s="1407"/>
      <c r="BKE95" s="1408"/>
      <c r="BKF95" s="1412"/>
      <c r="BKG95" s="1416"/>
      <c r="BKH95" s="1413"/>
      <c r="BKI95" s="1406"/>
      <c r="BKJ95" s="1407"/>
      <c r="BKK95" s="1408"/>
      <c r="BKL95" s="1412"/>
      <c r="BKM95" s="1416"/>
      <c r="BKN95" s="1413"/>
      <c r="BKO95" s="1406"/>
      <c r="BKP95" s="1407"/>
      <c r="BKQ95" s="1408"/>
      <c r="BKR95" s="1412"/>
      <c r="BKS95" s="1416"/>
      <c r="BKT95" s="1413"/>
      <c r="BKU95" s="1406"/>
      <c r="BKV95" s="1407"/>
      <c r="BKW95" s="1408"/>
      <c r="BKX95" s="1412"/>
      <c r="BKY95" s="1416"/>
      <c r="BKZ95" s="1413"/>
      <c r="BLA95" s="1406"/>
      <c r="BLB95" s="1407"/>
      <c r="BLC95" s="1408"/>
      <c r="BLD95" s="1412"/>
      <c r="BLE95" s="1416"/>
      <c r="BLF95" s="1413"/>
      <c r="BLG95" s="1406"/>
      <c r="BLH95" s="1407"/>
      <c r="BLI95" s="1408"/>
      <c r="BLJ95" s="1412"/>
      <c r="BLK95" s="1416"/>
      <c r="BLL95" s="1413"/>
      <c r="BLM95" s="1406"/>
      <c r="BLN95" s="1407"/>
      <c r="BLO95" s="1408"/>
      <c r="BLP95" s="1412"/>
      <c r="BLQ95" s="1416"/>
      <c r="BLR95" s="1413"/>
      <c r="BLS95" s="1406"/>
      <c r="BLT95" s="1407"/>
      <c r="BLU95" s="1408"/>
      <c r="BLV95" s="1412"/>
      <c r="BLW95" s="1416"/>
      <c r="BLX95" s="1413"/>
      <c r="BLY95" s="1406"/>
      <c r="BLZ95" s="1407"/>
      <c r="BMA95" s="1408"/>
      <c r="BMB95" s="1412"/>
      <c r="BMC95" s="1416"/>
      <c r="BMD95" s="1413"/>
      <c r="BME95" s="1406"/>
      <c r="BMF95" s="1407"/>
      <c r="BMG95" s="1408"/>
      <c r="BMH95" s="1412"/>
      <c r="BMI95" s="1416"/>
      <c r="BMJ95" s="1413"/>
      <c r="BMK95" s="1406"/>
      <c r="BML95" s="1407"/>
      <c r="BMM95" s="1408"/>
      <c r="BMN95" s="1412"/>
      <c r="BMO95" s="1416"/>
      <c r="BMP95" s="1413"/>
      <c r="BMQ95" s="1406"/>
      <c r="BMR95" s="1407"/>
      <c r="BMS95" s="1408"/>
      <c r="BMT95" s="1412"/>
      <c r="BMU95" s="1416"/>
      <c r="BMV95" s="1413"/>
      <c r="BMW95" s="1406"/>
      <c r="BMX95" s="1407"/>
      <c r="BMY95" s="1408"/>
      <c r="BMZ95" s="1412"/>
      <c r="BNA95" s="1416"/>
      <c r="BNB95" s="1413"/>
      <c r="BNC95" s="1406"/>
      <c r="BND95" s="1407"/>
      <c r="BNE95" s="1408"/>
      <c r="BNF95" s="1412"/>
      <c r="BNG95" s="1416"/>
      <c r="BNH95" s="1413"/>
      <c r="BNI95" s="1406"/>
      <c r="BNJ95" s="1407"/>
      <c r="BNK95" s="1408"/>
      <c r="BNL95" s="1412"/>
      <c r="BNM95" s="1416"/>
      <c r="BNN95" s="1413"/>
      <c r="BNO95" s="1406"/>
      <c r="BNP95" s="1407"/>
      <c r="BNQ95" s="1408"/>
      <c r="BNR95" s="1412"/>
      <c r="BNS95" s="1416"/>
      <c r="BNT95" s="1413"/>
      <c r="BNU95" s="1406"/>
      <c r="BNV95" s="1407"/>
      <c r="BNW95" s="1408"/>
      <c r="BNX95" s="1412"/>
      <c r="BNY95" s="1416"/>
      <c r="BNZ95" s="1413"/>
      <c r="BOA95" s="1406"/>
      <c r="BOB95" s="1407"/>
      <c r="BOC95" s="1408"/>
      <c r="BOD95" s="1412"/>
      <c r="BOE95" s="1416"/>
      <c r="BOF95" s="1413"/>
      <c r="BOG95" s="1406"/>
      <c r="BOH95" s="1407"/>
      <c r="BOI95" s="1408"/>
      <c r="BOJ95" s="1412"/>
      <c r="BOK95" s="1416"/>
      <c r="BOL95" s="1413"/>
      <c r="BOM95" s="1406"/>
      <c r="BON95" s="1407"/>
      <c r="BOO95" s="1408"/>
      <c r="BOP95" s="1412"/>
      <c r="BOQ95" s="1416"/>
      <c r="BOR95" s="1413"/>
      <c r="BOS95" s="1406"/>
      <c r="BOT95" s="1407"/>
      <c r="BOU95" s="1408"/>
      <c r="BOV95" s="1412"/>
      <c r="BOW95" s="1416"/>
      <c r="BOX95" s="1413"/>
      <c r="BOY95" s="1406"/>
      <c r="BOZ95" s="1407"/>
      <c r="BPA95" s="1408"/>
      <c r="BPB95" s="1412"/>
      <c r="BPC95" s="1416"/>
      <c r="BPD95" s="1413"/>
      <c r="BPE95" s="1406"/>
      <c r="BPF95" s="1407"/>
      <c r="BPG95" s="1408"/>
      <c r="BPH95" s="1412"/>
      <c r="BPI95" s="1416"/>
      <c r="BPJ95" s="1413"/>
      <c r="BPK95" s="1406"/>
      <c r="BPL95" s="1407"/>
      <c r="BPM95" s="1408"/>
      <c r="BPN95" s="1412"/>
      <c r="BPO95" s="1416"/>
      <c r="BPP95" s="1413"/>
      <c r="BPQ95" s="1406"/>
      <c r="BPR95" s="1407"/>
      <c r="BPS95" s="1408"/>
      <c r="BPT95" s="1412"/>
      <c r="BPU95" s="1416"/>
      <c r="BPV95" s="1413"/>
      <c r="BPW95" s="1406"/>
      <c r="BPX95" s="1407"/>
      <c r="BPY95" s="1408"/>
      <c r="BPZ95" s="1412"/>
      <c r="BQA95" s="1416"/>
      <c r="BQB95" s="1413"/>
      <c r="BQC95" s="1406"/>
      <c r="BQD95" s="1407"/>
      <c r="BQE95" s="1408"/>
      <c r="BQF95" s="1412"/>
      <c r="BQG95" s="1416"/>
      <c r="BQH95" s="1413"/>
      <c r="BQI95" s="1406"/>
      <c r="BQJ95" s="1407"/>
      <c r="BQK95" s="1408"/>
      <c r="BQL95" s="1412"/>
      <c r="BQM95" s="1416"/>
      <c r="BQN95" s="1413"/>
      <c r="BQO95" s="1406"/>
      <c r="BQP95" s="1407"/>
      <c r="BQQ95" s="1408"/>
      <c r="BQR95" s="1412"/>
      <c r="BQS95" s="1416"/>
      <c r="BQT95" s="1413"/>
      <c r="BQU95" s="1406"/>
      <c r="BQV95" s="1407"/>
      <c r="BQW95" s="1408"/>
      <c r="BQX95" s="1412"/>
      <c r="BQY95" s="1416"/>
      <c r="BQZ95" s="1413"/>
      <c r="BRA95" s="1406"/>
      <c r="BRB95" s="1407"/>
      <c r="BRC95" s="1408"/>
      <c r="BRD95" s="1412"/>
      <c r="BRE95" s="1416"/>
      <c r="BRF95" s="1413"/>
      <c r="BRG95" s="1406"/>
      <c r="BRH95" s="1407"/>
      <c r="BRI95" s="1408"/>
      <c r="BRJ95" s="1412"/>
      <c r="BRK95" s="1416"/>
      <c r="BRL95" s="1413"/>
      <c r="BRM95" s="1406"/>
      <c r="BRN95" s="1407"/>
      <c r="BRO95" s="1408"/>
      <c r="BRP95" s="1412"/>
      <c r="BRQ95" s="1416"/>
      <c r="BRR95" s="1413"/>
      <c r="BRS95" s="1406"/>
      <c r="BRT95" s="1407"/>
      <c r="BRU95" s="1408"/>
      <c r="BRV95" s="1412"/>
      <c r="BRW95" s="1416"/>
      <c r="BRX95" s="1413"/>
      <c r="BRY95" s="1406"/>
      <c r="BRZ95" s="1407"/>
      <c r="BSA95" s="1408"/>
      <c r="BSB95" s="1412"/>
      <c r="BSC95" s="1416"/>
      <c r="BSD95" s="1413"/>
      <c r="BSE95" s="1406"/>
      <c r="BSF95" s="1407"/>
      <c r="BSG95" s="1408"/>
      <c r="BSH95" s="1412"/>
      <c r="BSI95" s="1416"/>
      <c r="BSJ95" s="1413"/>
      <c r="BSK95" s="1406"/>
      <c r="BSL95" s="1407"/>
      <c r="BSM95" s="1408"/>
      <c r="BSN95" s="1412"/>
      <c r="BSO95" s="1416"/>
      <c r="BSP95" s="1413"/>
      <c r="BSQ95" s="1406"/>
      <c r="BSR95" s="1407"/>
      <c r="BSS95" s="1408"/>
      <c r="BST95" s="1412"/>
      <c r="BSU95" s="1416"/>
      <c r="BSV95" s="1413"/>
      <c r="BSW95" s="1406"/>
      <c r="BSX95" s="1407"/>
      <c r="BSY95" s="1408"/>
      <c r="BSZ95" s="1412"/>
      <c r="BTA95" s="1416"/>
      <c r="BTB95" s="1413"/>
      <c r="BTC95" s="1406"/>
      <c r="BTD95" s="1407"/>
      <c r="BTE95" s="1408"/>
      <c r="BTF95" s="1412"/>
      <c r="BTG95" s="1416"/>
      <c r="BTH95" s="1413"/>
      <c r="BTI95" s="1406"/>
      <c r="BTJ95" s="1407"/>
      <c r="BTK95" s="1408"/>
      <c r="BTL95" s="1412"/>
      <c r="BTM95" s="1416"/>
      <c r="BTN95" s="1413"/>
      <c r="BTO95" s="1406"/>
      <c r="BTP95" s="1407"/>
      <c r="BTQ95" s="1408"/>
      <c r="BTR95" s="1412"/>
      <c r="BTS95" s="1416"/>
      <c r="BTT95" s="1413"/>
      <c r="BTU95" s="1406"/>
      <c r="BTV95" s="1407"/>
      <c r="BTW95" s="1408"/>
      <c r="BTX95" s="1412"/>
      <c r="BTY95" s="1416"/>
      <c r="BTZ95" s="1413"/>
      <c r="BUA95" s="1406"/>
      <c r="BUB95" s="1407"/>
      <c r="BUC95" s="1408"/>
      <c r="BUD95" s="1412"/>
      <c r="BUE95" s="1416"/>
      <c r="BUF95" s="1413"/>
      <c r="BUG95" s="1406"/>
      <c r="BUH95" s="1407"/>
      <c r="BUI95" s="1408"/>
      <c r="BUJ95" s="1412"/>
      <c r="BUK95" s="1416"/>
      <c r="BUL95" s="1413"/>
      <c r="BUM95" s="1406"/>
      <c r="BUN95" s="1407"/>
      <c r="BUO95" s="1408"/>
      <c r="BUP95" s="1412"/>
      <c r="BUQ95" s="1416"/>
      <c r="BUR95" s="1413"/>
      <c r="BUS95" s="1406"/>
      <c r="BUT95" s="1407"/>
      <c r="BUU95" s="1408"/>
      <c r="BUV95" s="1412"/>
      <c r="BUW95" s="1416"/>
      <c r="BUX95" s="1413"/>
      <c r="BUY95" s="1406"/>
      <c r="BUZ95" s="1407"/>
      <c r="BVA95" s="1408"/>
      <c r="BVB95" s="1412"/>
      <c r="BVC95" s="1416"/>
      <c r="BVD95" s="1413"/>
      <c r="BVE95" s="1406"/>
      <c r="BVF95" s="1407"/>
      <c r="BVG95" s="1408"/>
      <c r="BVH95" s="1412"/>
      <c r="BVI95" s="1416"/>
      <c r="BVJ95" s="1413"/>
      <c r="BVK95" s="1406"/>
      <c r="BVL95" s="1407"/>
      <c r="BVM95" s="1408"/>
      <c r="BVN95" s="1412"/>
      <c r="BVO95" s="1416"/>
      <c r="BVP95" s="1413"/>
      <c r="BVQ95" s="1406"/>
      <c r="BVR95" s="1407"/>
      <c r="BVS95" s="1408"/>
      <c r="BVT95" s="1412"/>
      <c r="BVU95" s="1416"/>
      <c r="BVV95" s="1413"/>
      <c r="BVW95" s="1406"/>
      <c r="BVX95" s="1407"/>
      <c r="BVY95" s="1408"/>
      <c r="BVZ95" s="1412"/>
      <c r="BWA95" s="1416"/>
      <c r="BWB95" s="1413"/>
      <c r="BWC95" s="1406"/>
      <c r="BWD95" s="1407"/>
      <c r="BWE95" s="1408"/>
      <c r="BWF95" s="1412"/>
      <c r="BWG95" s="1416"/>
      <c r="BWH95" s="1413"/>
      <c r="BWI95" s="1406"/>
      <c r="BWJ95" s="1407"/>
      <c r="BWK95" s="1408"/>
      <c r="BWL95" s="1412"/>
      <c r="BWM95" s="1416"/>
      <c r="BWN95" s="1413"/>
      <c r="BWO95" s="1406"/>
      <c r="BWP95" s="1407"/>
      <c r="BWQ95" s="1408"/>
      <c r="BWR95" s="1412"/>
      <c r="BWS95" s="1416"/>
      <c r="BWT95" s="1413"/>
      <c r="BWU95" s="1406"/>
      <c r="BWV95" s="1407"/>
      <c r="BWW95" s="1408"/>
      <c r="BWX95" s="1412"/>
      <c r="BWY95" s="1416"/>
      <c r="BWZ95" s="1413"/>
      <c r="BXA95" s="1406"/>
      <c r="BXB95" s="1407"/>
      <c r="BXC95" s="1408"/>
      <c r="BXD95" s="1412"/>
      <c r="BXE95" s="1416"/>
      <c r="BXF95" s="1413"/>
      <c r="BXG95" s="1406"/>
      <c r="BXH95" s="1407"/>
      <c r="BXI95" s="1408"/>
      <c r="BXJ95" s="1412"/>
      <c r="BXK95" s="1416"/>
      <c r="BXL95" s="1413"/>
      <c r="BXM95" s="1406"/>
      <c r="BXN95" s="1407"/>
      <c r="BXO95" s="1408"/>
      <c r="BXP95" s="1412"/>
      <c r="BXQ95" s="1416"/>
      <c r="BXR95" s="1413"/>
      <c r="BXS95" s="1406"/>
      <c r="BXT95" s="1407"/>
      <c r="BXU95" s="1408"/>
      <c r="BXV95" s="1412"/>
      <c r="BXW95" s="1416"/>
      <c r="BXX95" s="1413"/>
      <c r="BXY95" s="1406"/>
      <c r="BXZ95" s="1407"/>
      <c r="BYA95" s="1408"/>
      <c r="BYB95" s="1412"/>
      <c r="BYC95" s="1416"/>
      <c r="BYD95" s="1413"/>
      <c r="BYE95" s="1406"/>
      <c r="BYF95" s="1407"/>
      <c r="BYG95" s="1408"/>
      <c r="BYH95" s="1412"/>
      <c r="BYI95" s="1416"/>
      <c r="BYJ95" s="1413"/>
      <c r="BYK95" s="1406"/>
      <c r="BYL95" s="1407"/>
      <c r="BYM95" s="1408"/>
      <c r="BYN95" s="1412"/>
      <c r="BYO95" s="1416"/>
      <c r="BYP95" s="1413"/>
      <c r="BYQ95" s="1406"/>
      <c r="BYR95" s="1407"/>
      <c r="BYS95" s="1408"/>
      <c r="BYT95" s="1412"/>
      <c r="BYU95" s="1416"/>
      <c r="BYV95" s="1413"/>
      <c r="BYW95" s="1406"/>
      <c r="BYX95" s="1407"/>
      <c r="BYY95" s="1408"/>
      <c r="BYZ95" s="1412"/>
      <c r="BZA95" s="1416"/>
      <c r="BZB95" s="1413"/>
      <c r="BZC95" s="1406"/>
      <c r="BZD95" s="1407"/>
      <c r="BZE95" s="1408"/>
      <c r="BZF95" s="1412"/>
      <c r="BZG95" s="1416"/>
      <c r="BZH95" s="1413"/>
      <c r="BZI95" s="1406"/>
      <c r="BZJ95" s="1407"/>
      <c r="BZK95" s="1408"/>
      <c r="BZL95" s="1412"/>
      <c r="BZM95" s="1416"/>
      <c r="BZN95" s="1413"/>
      <c r="BZO95" s="1406"/>
      <c r="BZP95" s="1407"/>
      <c r="BZQ95" s="1408"/>
      <c r="BZR95" s="1412"/>
      <c r="BZS95" s="1416"/>
      <c r="BZT95" s="1413"/>
      <c r="BZU95" s="1406"/>
      <c r="BZV95" s="1407"/>
      <c r="BZW95" s="1408"/>
      <c r="BZX95" s="1412"/>
      <c r="BZY95" s="1416"/>
      <c r="BZZ95" s="1413"/>
      <c r="CAA95" s="1406"/>
      <c r="CAB95" s="1407"/>
      <c r="CAC95" s="1408"/>
      <c r="CAD95" s="1412"/>
      <c r="CAE95" s="1416"/>
      <c r="CAF95" s="1413"/>
      <c r="CAG95" s="1406"/>
      <c r="CAH95" s="1407"/>
      <c r="CAI95" s="1408"/>
      <c r="CAJ95" s="1412"/>
      <c r="CAK95" s="1416"/>
      <c r="CAL95" s="1413"/>
      <c r="CAM95" s="1406"/>
      <c r="CAN95" s="1407"/>
      <c r="CAO95" s="1408"/>
      <c r="CAP95" s="1412"/>
      <c r="CAQ95" s="1416"/>
      <c r="CAR95" s="1413"/>
      <c r="CAS95" s="1406"/>
      <c r="CAT95" s="1407"/>
      <c r="CAU95" s="1408"/>
      <c r="CAV95" s="1412"/>
      <c r="CAW95" s="1416"/>
      <c r="CAX95" s="1413"/>
      <c r="CAY95" s="1406"/>
      <c r="CAZ95" s="1407"/>
      <c r="CBA95" s="1408"/>
      <c r="CBB95" s="1412"/>
      <c r="CBC95" s="1416"/>
      <c r="CBD95" s="1413"/>
      <c r="CBE95" s="1406"/>
      <c r="CBF95" s="1407"/>
      <c r="CBG95" s="1408"/>
      <c r="CBH95" s="1412"/>
      <c r="CBI95" s="1416"/>
      <c r="CBJ95" s="1413"/>
      <c r="CBK95" s="1406"/>
      <c r="CBL95" s="1407"/>
      <c r="CBM95" s="1408"/>
      <c r="CBN95" s="1412"/>
      <c r="CBO95" s="1416"/>
      <c r="CBP95" s="1413"/>
      <c r="CBQ95" s="1406"/>
      <c r="CBR95" s="1407"/>
      <c r="CBS95" s="1408"/>
      <c r="CBT95" s="1412"/>
      <c r="CBU95" s="1416"/>
      <c r="CBV95" s="1413"/>
      <c r="CBW95" s="1406"/>
      <c r="CBX95" s="1407"/>
      <c r="CBY95" s="1408"/>
      <c r="CBZ95" s="1412"/>
      <c r="CCA95" s="1416"/>
      <c r="CCB95" s="1413"/>
      <c r="CCC95" s="1406"/>
      <c r="CCD95" s="1407"/>
      <c r="CCE95" s="1408"/>
      <c r="CCF95" s="1412"/>
      <c r="CCG95" s="1416"/>
      <c r="CCH95" s="1413"/>
      <c r="CCI95" s="1406"/>
      <c r="CCJ95" s="1407"/>
      <c r="CCK95" s="1408"/>
      <c r="CCL95" s="1412"/>
      <c r="CCM95" s="1416"/>
      <c r="CCN95" s="1413"/>
      <c r="CCO95" s="1406"/>
      <c r="CCP95" s="1407"/>
      <c r="CCQ95" s="1408"/>
      <c r="CCR95" s="1412"/>
      <c r="CCS95" s="1416"/>
      <c r="CCT95" s="1413"/>
      <c r="CCU95" s="1406"/>
      <c r="CCV95" s="1407"/>
      <c r="CCW95" s="1408"/>
      <c r="CCX95" s="1412"/>
      <c r="CCY95" s="1416"/>
      <c r="CCZ95" s="1413"/>
      <c r="CDA95" s="1406"/>
      <c r="CDB95" s="1407"/>
      <c r="CDC95" s="1408"/>
      <c r="CDD95" s="1412"/>
      <c r="CDE95" s="1416"/>
      <c r="CDF95" s="1413"/>
      <c r="CDG95" s="1406"/>
      <c r="CDH95" s="1407"/>
      <c r="CDI95" s="1408"/>
      <c r="CDJ95" s="1412"/>
      <c r="CDK95" s="1416"/>
      <c r="CDL95" s="1413"/>
      <c r="CDM95" s="1406"/>
      <c r="CDN95" s="1407"/>
      <c r="CDO95" s="1408"/>
      <c r="CDP95" s="1412"/>
      <c r="CDQ95" s="1416"/>
      <c r="CDR95" s="1413"/>
      <c r="CDS95" s="1406"/>
      <c r="CDT95" s="1407"/>
      <c r="CDU95" s="1408"/>
      <c r="CDV95" s="1412"/>
      <c r="CDW95" s="1416"/>
      <c r="CDX95" s="1413"/>
      <c r="CDY95" s="1406"/>
      <c r="CDZ95" s="1407"/>
      <c r="CEA95" s="1408"/>
      <c r="CEB95" s="1412"/>
      <c r="CEC95" s="1416"/>
      <c r="CED95" s="1413"/>
      <c r="CEE95" s="1406"/>
      <c r="CEF95" s="1407"/>
      <c r="CEG95" s="1408"/>
      <c r="CEH95" s="1412"/>
      <c r="CEI95" s="1416"/>
      <c r="CEJ95" s="1413"/>
      <c r="CEK95" s="1406"/>
      <c r="CEL95" s="1407"/>
      <c r="CEM95" s="1408"/>
      <c r="CEN95" s="1412"/>
      <c r="CEO95" s="1416"/>
      <c r="CEP95" s="1413"/>
      <c r="CEQ95" s="1406"/>
      <c r="CER95" s="1407"/>
      <c r="CES95" s="1408"/>
      <c r="CET95" s="1412"/>
      <c r="CEU95" s="1416"/>
      <c r="CEV95" s="1413"/>
      <c r="CEW95" s="1406"/>
      <c r="CEX95" s="1407"/>
      <c r="CEY95" s="1408"/>
      <c r="CEZ95" s="1412"/>
      <c r="CFA95" s="1416"/>
      <c r="CFB95" s="1413"/>
      <c r="CFC95" s="1406"/>
      <c r="CFD95" s="1407"/>
      <c r="CFE95" s="1408"/>
      <c r="CFF95" s="1412"/>
      <c r="CFG95" s="1416"/>
      <c r="CFH95" s="1413"/>
      <c r="CFI95" s="1406"/>
      <c r="CFJ95" s="1407"/>
      <c r="CFK95" s="1408"/>
      <c r="CFL95" s="1412"/>
      <c r="CFM95" s="1416"/>
      <c r="CFN95" s="1413"/>
      <c r="CFO95" s="1406"/>
      <c r="CFP95" s="1407"/>
      <c r="CFQ95" s="1408"/>
      <c r="CFR95" s="1412"/>
      <c r="CFS95" s="1416"/>
      <c r="CFT95" s="1413"/>
      <c r="CFU95" s="1406"/>
      <c r="CFV95" s="1407"/>
      <c r="CFW95" s="1408"/>
      <c r="CFX95" s="1412"/>
      <c r="CFY95" s="1416"/>
      <c r="CFZ95" s="1413"/>
      <c r="CGA95" s="1406"/>
      <c r="CGB95" s="1407"/>
      <c r="CGC95" s="1408"/>
      <c r="CGD95" s="1412"/>
      <c r="CGE95" s="1416"/>
      <c r="CGF95" s="1413"/>
      <c r="CGG95" s="1406"/>
      <c r="CGH95" s="1407"/>
      <c r="CGI95" s="1408"/>
      <c r="CGJ95" s="1412"/>
      <c r="CGK95" s="1416"/>
      <c r="CGL95" s="1413"/>
      <c r="CGM95" s="1406"/>
      <c r="CGN95" s="1407"/>
      <c r="CGO95" s="1408"/>
      <c r="CGP95" s="1412"/>
      <c r="CGQ95" s="1416"/>
      <c r="CGR95" s="1413"/>
      <c r="CGS95" s="1406"/>
      <c r="CGT95" s="1407"/>
      <c r="CGU95" s="1408"/>
      <c r="CGV95" s="1412"/>
      <c r="CGW95" s="1416"/>
      <c r="CGX95" s="1413"/>
      <c r="CGY95" s="1406"/>
      <c r="CGZ95" s="1407"/>
      <c r="CHA95" s="1408"/>
      <c r="CHB95" s="1412"/>
      <c r="CHC95" s="1416"/>
      <c r="CHD95" s="1413"/>
      <c r="CHE95" s="1406"/>
      <c r="CHF95" s="1407"/>
      <c r="CHG95" s="1408"/>
      <c r="CHH95" s="1412"/>
      <c r="CHI95" s="1416"/>
      <c r="CHJ95" s="1413"/>
      <c r="CHK95" s="1406"/>
      <c r="CHL95" s="1407"/>
      <c r="CHM95" s="1408"/>
      <c r="CHN95" s="1412"/>
      <c r="CHO95" s="1416"/>
      <c r="CHP95" s="1413"/>
      <c r="CHQ95" s="1406"/>
      <c r="CHR95" s="1407"/>
      <c r="CHS95" s="1408"/>
      <c r="CHT95" s="1412"/>
      <c r="CHU95" s="1416"/>
      <c r="CHV95" s="1413"/>
      <c r="CHW95" s="1406"/>
      <c r="CHX95" s="1407"/>
      <c r="CHY95" s="1408"/>
      <c r="CHZ95" s="1412"/>
      <c r="CIA95" s="1416"/>
      <c r="CIB95" s="1413"/>
      <c r="CIC95" s="1406"/>
      <c r="CID95" s="1407"/>
      <c r="CIE95" s="1408"/>
      <c r="CIF95" s="1412"/>
      <c r="CIG95" s="1416"/>
      <c r="CIH95" s="1413"/>
      <c r="CII95" s="1406"/>
      <c r="CIJ95" s="1407"/>
      <c r="CIK95" s="1408"/>
      <c r="CIL95" s="1412"/>
      <c r="CIM95" s="1416"/>
      <c r="CIN95" s="1413"/>
      <c r="CIO95" s="1406"/>
      <c r="CIP95" s="1407"/>
      <c r="CIQ95" s="1408"/>
      <c r="CIR95" s="1412"/>
      <c r="CIS95" s="1416"/>
      <c r="CIT95" s="1413"/>
      <c r="CIU95" s="1406"/>
      <c r="CIV95" s="1407"/>
      <c r="CIW95" s="1408"/>
      <c r="CIX95" s="1412"/>
      <c r="CIY95" s="1416"/>
      <c r="CIZ95" s="1413"/>
      <c r="CJA95" s="1406"/>
      <c r="CJB95" s="1407"/>
      <c r="CJC95" s="1408"/>
      <c r="CJD95" s="1412"/>
      <c r="CJE95" s="1416"/>
      <c r="CJF95" s="1413"/>
      <c r="CJG95" s="1406"/>
      <c r="CJH95" s="1407"/>
      <c r="CJI95" s="1408"/>
      <c r="CJJ95" s="1412"/>
      <c r="CJK95" s="1416"/>
      <c r="CJL95" s="1413"/>
      <c r="CJM95" s="1406"/>
      <c r="CJN95" s="1407"/>
      <c r="CJO95" s="1408"/>
      <c r="CJP95" s="1412"/>
      <c r="CJQ95" s="1416"/>
      <c r="CJR95" s="1413"/>
      <c r="CJS95" s="1406"/>
      <c r="CJT95" s="1407"/>
      <c r="CJU95" s="1408"/>
      <c r="CJV95" s="1412"/>
      <c r="CJW95" s="1416"/>
      <c r="CJX95" s="1413"/>
      <c r="CJY95" s="1406"/>
      <c r="CJZ95" s="1407"/>
      <c r="CKA95" s="1408"/>
      <c r="CKB95" s="1412"/>
      <c r="CKC95" s="1416"/>
      <c r="CKD95" s="1413"/>
      <c r="CKE95" s="1406"/>
      <c r="CKF95" s="1407"/>
      <c r="CKG95" s="1408"/>
      <c r="CKH95" s="1412"/>
      <c r="CKI95" s="1416"/>
      <c r="CKJ95" s="1413"/>
      <c r="CKK95" s="1406"/>
      <c r="CKL95" s="1407"/>
      <c r="CKM95" s="1408"/>
      <c r="CKN95" s="1412"/>
      <c r="CKO95" s="1416"/>
      <c r="CKP95" s="1413"/>
      <c r="CKQ95" s="1406"/>
      <c r="CKR95" s="1407"/>
      <c r="CKS95" s="1408"/>
      <c r="CKT95" s="1412"/>
      <c r="CKU95" s="1416"/>
      <c r="CKV95" s="1413"/>
      <c r="CKW95" s="1406"/>
      <c r="CKX95" s="1407"/>
      <c r="CKY95" s="1408"/>
      <c r="CKZ95" s="1412"/>
      <c r="CLA95" s="1416"/>
      <c r="CLB95" s="1413"/>
      <c r="CLC95" s="1406"/>
      <c r="CLD95" s="1407"/>
      <c r="CLE95" s="1408"/>
      <c r="CLF95" s="1412"/>
      <c r="CLG95" s="1416"/>
      <c r="CLH95" s="1413"/>
      <c r="CLI95" s="1406"/>
      <c r="CLJ95" s="1407"/>
      <c r="CLK95" s="1408"/>
      <c r="CLL95" s="1412"/>
      <c r="CLM95" s="1416"/>
      <c r="CLN95" s="1413"/>
      <c r="CLO95" s="1406"/>
      <c r="CLP95" s="1407"/>
      <c r="CLQ95" s="1408"/>
      <c r="CLR95" s="1412"/>
      <c r="CLS95" s="1416"/>
      <c r="CLT95" s="1413"/>
      <c r="CLU95" s="1406"/>
      <c r="CLV95" s="1407"/>
      <c r="CLW95" s="1408"/>
      <c r="CLX95" s="1412"/>
      <c r="CLY95" s="1416"/>
      <c r="CLZ95" s="1413"/>
      <c r="CMA95" s="1406"/>
      <c r="CMB95" s="1407"/>
      <c r="CMC95" s="1408"/>
      <c r="CMD95" s="1412"/>
      <c r="CME95" s="1416"/>
      <c r="CMF95" s="1413"/>
      <c r="CMG95" s="1406"/>
      <c r="CMH95" s="1407"/>
      <c r="CMI95" s="1408"/>
      <c r="CMJ95" s="1412"/>
      <c r="CMK95" s="1416"/>
      <c r="CML95" s="1413"/>
      <c r="CMM95" s="1406"/>
      <c r="CMN95" s="1407"/>
      <c r="CMO95" s="1408"/>
      <c r="CMP95" s="1412"/>
      <c r="CMQ95" s="1416"/>
      <c r="CMR95" s="1413"/>
      <c r="CMS95" s="1406"/>
      <c r="CMT95" s="1407"/>
      <c r="CMU95" s="1408"/>
      <c r="CMV95" s="1412"/>
      <c r="CMW95" s="1416"/>
      <c r="CMX95" s="1413"/>
      <c r="CMY95" s="1406"/>
      <c r="CMZ95" s="1407"/>
      <c r="CNA95" s="1408"/>
      <c r="CNB95" s="1412"/>
      <c r="CNC95" s="1416"/>
      <c r="CND95" s="1413"/>
      <c r="CNE95" s="1406"/>
      <c r="CNF95" s="1407"/>
      <c r="CNG95" s="1408"/>
      <c r="CNH95" s="1412"/>
      <c r="CNI95" s="1416"/>
      <c r="CNJ95" s="1413"/>
      <c r="CNK95" s="1406"/>
      <c r="CNL95" s="1407"/>
      <c r="CNM95" s="1408"/>
      <c r="CNN95" s="1412"/>
      <c r="CNO95" s="1416"/>
      <c r="CNP95" s="1413"/>
      <c r="CNQ95" s="1406"/>
      <c r="CNR95" s="1407"/>
      <c r="CNS95" s="1408"/>
      <c r="CNT95" s="1412"/>
      <c r="CNU95" s="1416"/>
      <c r="CNV95" s="1413"/>
      <c r="CNW95" s="1406"/>
      <c r="CNX95" s="1407"/>
      <c r="CNY95" s="1408"/>
      <c r="CNZ95" s="1412"/>
      <c r="COA95" s="1416"/>
      <c r="COB95" s="1413"/>
      <c r="COC95" s="1406"/>
      <c r="COD95" s="1407"/>
      <c r="COE95" s="1408"/>
      <c r="COF95" s="1412"/>
      <c r="COG95" s="1416"/>
      <c r="COH95" s="1413"/>
      <c r="COI95" s="1406"/>
      <c r="COJ95" s="1407"/>
      <c r="COK95" s="1408"/>
      <c r="COL95" s="1412"/>
      <c r="COM95" s="1416"/>
      <c r="CON95" s="1413"/>
      <c r="COO95" s="1406"/>
      <c r="COP95" s="1407"/>
      <c r="COQ95" s="1408"/>
      <c r="COR95" s="1412"/>
      <c r="COS95" s="1416"/>
      <c r="COT95" s="1413"/>
      <c r="COU95" s="1406"/>
      <c r="COV95" s="1407"/>
      <c r="COW95" s="1408"/>
      <c r="COX95" s="1412"/>
      <c r="COY95" s="1416"/>
      <c r="COZ95" s="1413"/>
      <c r="CPA95" s="1406"/>
      <c r="CPB95" s="1407"/>
      <c r="CPC95" s="1408"/>
      <c r="CPD95" s="1412"/>
      <c r="CPE95" s="1416"/>
      <c r="CPF95" s="1413"/>
      <c r="CPG95" s="1406"/>
      <c r="CPH95" s="1407"/>
      <c r="CPI95" s="1408"/>
      <c r="CPJ95" s="1412"/>
      <c r="CPK95" s="1416"/>
      <c r="CPL95" s="1413"/>
      <c r="CPM95" s="1406"/>
      <c r="CPN95" s="1407"/>
      <c r="CPO95" s="1408"/>
      <c r="CPP95" s="1412"/>
      <c r="CPQ95" s="1416"/>
      <c r="CPR95" s="1413"/>
      <c r="CPS95" s="1406"/>
      <c r="CPT95" s="1407"/>
      <c r="CPU95" s="1408"/>
      <c r="CPV95" s="1412"/>
      <c r="CPW95" s="1416"/>
      <c r="CPX95" s="1413"/>
      <c r="CPY95" s="1406"/>
      <c r="CPZ95" s="1407"/>
      <c r="CQA95" s="1408"/>
      <c r="CQB95" s="1412"/>
      <c r="CQC95" s="1416"/>
      <c r="CQD95" s="1413"/>
      <c r="CQE95" s="1406"/>
      <c r="CQF95" s="1407"/>
      <c r="CQG95" s="1408"/>
      <c r="CQH95" s="1412"/>
      <c r="CQI95" s="1416"/>
      <c r="CQJ95" s="1413"/>
      <c r="CQK95" s="1406"/>
      <c r="CQL95" s="1407"/>
      <c r="CQM95" s="1408"/>
      <c r="CQN95" s="1412"/>
      <c r="CQO95" s="1416"/>
      <c r="CQP95" s="1413"/>
      <c r="CQQ95" s="1406"/>
      <c r="CQR95" s="1407"/>
      <c r="CQS95" s="1408"/>
      <c r="CQT95" s="1412"/>
      <c r="CQU95" s="1416"/>
      <c r="CQV95" s="1413"/>
      <c r="CQW95" s="1406"/>
      <c r="CQX95" s="1407"/>
      <c r="CQY95" s="1408"/>
      <c r="CQZ95" s="1412"/>
      <c r="CRA95" s="1416"/>
      <c r="CRB95" s="1413"/>
      <c r="CRC95" s="1406"/>
      <c r="CRD95" s="1407"/>
      <c r="CRE95" s="1408"/>
      <c r="CRF95" s="1412"/>
      <c r="CRG95" s="1416"/>
      <c r="CRH95" s="1413"/>
      <c r="CRI95" s="1406"/>
      <c r="CRJ95" s="1407"/>
      <c r="CRK95" s="1408"/>
      <c r="CRL95" s="1412"/>
      <c r="CRM95" s="1416"/>
      <c r="CRN95" s="1413"/>
      <c r="CRO95" s="1406"/>
      <c r="CRP95" s="1407"/>
      <c r="CRQ95" s="1408"/>
      <c r="CRR95" s="1412"/>
      <c r="CRS95" s="1416"/>
      <c r="CRT95" s="1413"/>
      <c r="CRU95" s="1406"/>
      <c r="CRV95" s="1407"/>
      <c r="CRW95" s="1408"/>
      <c r="CRX95" s="1412"/>
      <c r="CRY95" s="1416"/>
      <c r="CRZ95" s="1413"/>
      <c r="CSA95" s="1406"/>
      <c r="CSB95" s="1407"/>
      <c r="CSC95" s="1408"/>
      <c r="CSD95" s="1412"/>
      <c r="CSE95" s="1416"/>
      <c r="CSF95" s="1413"/>
      <c r="CSG95" s="1406"/>
      <c r="CSH95" s="1407"/>
      <c r="CSI95" s="1408"/>
      <c r="CSJ95" s="1412"/>
      <c r="CSK95" s="1416"/>
      <c r="CSL95" s="1413"/>
      <c r="CSM95" s="1406"/>
      <c r="CSN95" s="1407"/>
      <c r="CSO95" s="1408"/>
      <c r="CSP95" s="1412"/>
      <c r="CSQ95" s="1416"/>
      <c r="CSR95" s="1413"/>
      <c r="CSS95" s="1406"/>
      <c r="CST95" s="1407"/>
      <c r="CSU95" s="1408"/>
      <c r="CSV95" s="1412"/>
      <c r="CSW95" s="1416"/>
      <c r="CSX95" s="1413"/>
      <c r="CSY95" s="1406"/>
      <c r="CSZ95" s="1407"/>
      <c r="CTA95" s="1408"/>
      <c r="CTB95" s="1412"/>
      <c r="CTC95" s="1416"/>
      <c r="CTD95" s="1413"/>
      <c r="CTE95" s="1406"/>
      <c r="CTF95" s="1407"/>
      <c r="CTG95" s="1408"/>
      <c r="CTH95" s="1412"/>
      <c r="CTI95" s="1416"/>
      <c r="CTJ95" s="1413"/>
      <c r="CTK95" s="1406"/>
      <c r="CTL95" s="1407"/>
      <c r="CTM95" s="1408"/>
      <c r="CTN95" s="1412"/>
      <c r="CTO95" s="1416"/>
      <c r="CTP95" s="1413"/>
      <c r="CTQ95" s="1406"/>
      <c r="CTR95" s="1407"/>
      <c r="CTS95" s="1408"/>
      <c r="CTT95" s="1412"/>
      <c r="CTU95" s="1416"/>
      <c r="CTV95" s="1413"/>
      <c r="CTW95" s="1406"/>
      <c r="CTX95" s="1407"/>
      <c r="CTY95" s="1408"/>
      <c r="CTZ95" s="1412"/>
      <c r="CUA95" s="1416"/>
      <c r="CUB95" s="1413"/>
      <c r="CUC95" s="1406"/>
      <c r="CUD95" s="1407"/>
      <c r="CUE95" s="1408"/>
      <c r="CUF95" s="1412"/>
      <c r="CUG95" s="1416"/>
      <c r="CUH95" s="1413"/>
      <c r="CUI95" s="1406"/>
      <c r="CUJ95" s="1407"/>
      <c r="CUK95" s="1408"/>
      <c r="CUL95" s="1412"/>
      <c r="CUM95" s="1416"/>
      <c r="CUN95" s="1413"/>
      <c r="CUO95" s="1406"/>
      <c r="CUP95" s="1407"/>
      <c r="CUQ95" s="1408"/>
      <c r="CUR95" s="1412"/>
      <c r="CUS95" s="1416"/>
      <c r="CUT95" s="1413"/>
      <c r="CUU95" s="1406"/>
      <c r="CUV95" s="1407"/>
      <c r="CUW95" s="1408"/>
      <c r="CUX95" s="1412"/>
      <c r="CUY95" s="1416"/>
      <c r="CUZ95" s="1413"/>
      <c r="CVA95" s="1406"/>
      <c r="CVB95" s="1407"/>
      <c r="CVC95" s="1408"/>
      <c r="CVD95" s="1412"/>
      <c r="CVE95" s="1416"/>
      <c r="CVF95" s="1413"/>
      <c r="CVG95" s="1406"/>
      <c r="CVH95" s="1407"/>
      <c r="CVI95" s="1408"/>
      <c r="CVJ95" s="1412"/>
      <c r="CVK95" s="1416"/>
      <c r="CVL95" s="1413"/>
      <c r="CVM95" s="1406"/>
      <c r="CVN95" s="1407"/>
      <c r="CVO95" s="1408"/>
      <c r="CVP95" s="1412"/>
      <c r="CVQ95" s="1416"/>
      <c r="CVR95" s="1413"/>
      <c r="CVS95" s="1406"/>
      <c r="CVT95" s="1407"/>
      <c r="CVU95" s="1408"/>
      <c r="CVV95" s="1412"/>
      <c r="CVW95" s="1416"/>
      <c r="CVX95" s="1413"/>
      <c r="CVY95" s="1406"/>
      <c r="CVZ95" s="1407"/>
      <c r="CWA95" s="1408"/>
      <c r="CWB95" s="1412"/>
      <c r="CWC95" s="1416"/>
      <c r="CWD95" s="1413"/>
      <c r="CWE95" s="1406"/>
      <c r="CWF95" s="1407"/>
      <c r="CWG95" s="1408"/>
      <c r="CWH95" s="1412"/>
      <c r="CWI95" s="1416"/>
      <c r="CWJ95" s="1413"/>
      <c r="CWK95" s="1406"/>
      <c r="CWL95" s="1407"/>
      <c r="CWM95" s="1408"/>
      <c r="CWN95" s="1412"/>
      <c r="CWO95" s="1416"/>
      <c r="CWP95" s="1413"/>
      <c r="CWQ95" s="1406"/>
      <c r="CWR95" s="1407"/>
      <c r="CWS95" s="1408"/>
      <c r="CWT95" s="1412"/>
      <c r="CWU95" s="1416"/>
      <c r="CWV95" s="1413"/>
      <c r="CWW95" s="1406"/>
      <c r="CWX95" s="1407"/>
      <c r="CWY95" s="1408"/>
      <c r="CWZ95" s="1412"/>
      <c r="CXA95" s="1416"/>
      <c r="CXB95" s="1413"/>
      <c r="CXC95" s="1406"/>
      <c r="CXD95" s="1407"/>
      <c r="CXE95" s="1408"/>
      <c r="CXF95" s="1412"/>
      <c r="CXG95" s="1416"/>
      <c r="CXH95" s="1413"/>
      <c r="CXI95" s="1406"/>
      <c r="CXJ95" s="1407"/>
      <c r="CXK95" s="1408"/>
      <c r="CXL95" s="1412"/>
      <c r="CXM95" s="1416"/>
      <c r="CXN95" s="1413"/>
      <c r="CXO95" s="1406"/>
      <c r="CXP95" s="1407"/>
      <c r="CXQ95" s="1408"/>
      <c r="CXR95" s="1412"/>
      <c r="CXS95" s="1416"/>
      <c r="CXT95" s="1413"/>
      <c r="CXU95" s="1406"/>
      <c r="CXV95" s="1407"/>
      <c r="CXW95" s="1408"/>
      <c r="CXX95" s="1412"/>
      <c r="CXY95" s="1416"/>
      <c r="CXZ95" s="1413"/>
      <c r="CYA95" s="1406"/>
      <c r="CYB95" s="1407"/>
      <c r="CYC95" s="1408"/>
      <c r="CYD95" s="1412"/>
      <c r="CYE95" s="1416"/>
      <c r="CYF95" s="1413"/>
      <c r="CYG95" s="1406"/>
      <c r="CYH95" s="1407"/>
      <c r="CYI95" s="1408"/>
      <c r="CYJ95" s="1412"/>
      <c r="CYK95" s="1416"/>
      <c r="CYL95" s="1413"/>
      <c r="CYM95" s="1406"/>
      <c r="CYN95" s="1407"/>
      <c r="CYO95" s="1408"/>
      <c r="CYP95" s="1412"/>
      <c r="CYQ95" s="1416"/>
      <c r="CYR95" s="1413"/>
      <c r="CYS95" s="1406"/>
      <c r="CYT95" s="1407"/>
      <c r="CYU95" s="1408"/>
      <c r="CYV95" s="1412"/>
      <c r="CYW95" s="1416"/>
      <c r="CYX95" s="1413"/>
      <c r="CYY95" s="1406"/>
      <c r="CYZ95" s="1407"/>
      <c r="CZA95" s="1408"/>
      <c r="CZB95" s="1412"/>
      <c r="CZC95" s="1416"/>
      <c r="CZD95" s="1413"/>
      <c r="CZE95" s="1406"/>
      <c r="CZF95" s="1407"/>
      <c r="CZG95" s="1408"/>
      <c r="CZH95" s="1412"/>
      <c r="CZI95" s="1416"/>
      <c r="CZJ95" s="1413"/>
      <c r="CZK95" s="1406"/>
      <c r="CZL95" s="1407"/>
      <c r="CZM95" s="1408"/>
      <c r="CZN95" s="1412"/>
      <c r="CZO95" s="1416"/>
      <c r="CZP95" s="1413"/>
      <c r="CZQ95" s="1406"/>
      <c r="CZR95" s="1407"/>
      <c r="CZS95" s="1408"/>
      <c r="CZT95" s="1412"/>
      <c r="CZU95" s="1416"/>
      <c r="CZV95" s="1413"/>
      <c r="CZW95" s="1406"/>
      <c r="CZX95" s="1407"/>
      <c r="CZY95" s="1408"/>
      <c r="CZZ95" s="1412"/>
      <c r="DAA95" s="1416"/>
      <c r="DAB95" s="1413"/>
      <c r="DAC95" s="1406"/>
      <c r="DAD95" s="1407"/>
      <c r="DAE95" s="1408"/>
      <c r="DAF95" s="1412"/>
      <c r="DAG95" s="1416"/>
      <c r="DAH95" s="1413"/>
      <c r="DAI95" s="1406"/>
      <c r="DAJ95" s="1407"/>
      <c r="DAK95" s="1408"/>
      <c r="DAL95" s="1412"/>
      <c r="DAM95" s="1416"/>
      <c r="DAN95" s="1413"/>
      <c r="DAO95" s="1406"/>
      <c r="DAP95" s="1407"/>
      <c r="DAQ95" s="1408"/>
      <c r="DAR95" s="1412"/>
      <c r="DAS95" s="1416"/>
      <c r="DAT95" s="1413"/>
      <c r="DAU95" s="1406"/>
      <c r="DAV95" s="1407"/>
      <c r="DAW95" s="1408"/>
      <c r="DAX95" s="1412"/>
      <c r="DAY95" s="1416"/>
      <c r="DAZ95" s="1413"/>
      <c r="DBA95" s="1406"/>
      <c r="DBB95" s="1407"/>
      <c r="DBC95" s="1408"/>
      <c r="DBD95" s="1412"/>
      <c r="DBE95" s="1416"/>
      <c r="DBF95" s="1413"/>
      <c r="DBG95" s="1406"/>
      <c r="DBH95" s="1407"/>
      <c r="DBI95" s="1408"/>
      <c r="DBJ95" s="1412"/>
      <c r="DBK95" s="1416"/>
      <c r="DBL95" s="1413"/>
      <c r="DBM95" s="1406"/>
      <c r="DBN95" s="1407"/>
      <c r="DBO95" s="1408"/>
      <c r="DBP95" s="1412"/>
      <c r="DBQ95" s="1416"/>
      <c r="DBR95" s="1413"/>
      <c r="DBS95" s="1406"/>
      <c r="DBT95" s="1407"/>
      <c r="DBU95" s="1408"/>
      <c r="DBV95" s="1412"/>
      <c r="DBW95" s="1416"/>
      <c r="DBX95" s="1413"/>
      <c r="DBY95" s="1406"/>
      <c r="DBZ95" s="1407"/>
      <c r="DCA95" s="1408"/>
      <c r="DCB95" s="1412"/>
      <c r="DCC95" s="1416"/>
      <c r="DCD95" s="1413"/>
      <c r="DCE95" s="1406"/>
      <c r="DCF95" s="1407"/>
      <c r="DCG95" s="1408"/>
      <c r="DCH95" s="1412"/>
      <c r="DCI95" s="1416"/>
      <c r="DCJ95" s="1413"/>
      <c r="DCK95" s="1406"/>
      <c r="DCL95" s="1407"/>
      <c r="DCM95" s="1408"/>
      <c r="DCN95" s="1412"/>
      <c r="DCO95" s="1416"/>
      <c r="DCP95" s="1413"/>
      <c r="DCQ95" s="1406"/>
      <c r="DCR95" s="1407"/>
      <c r="DCS95" s="1408"/>
      <c r="DCT95" s="1412"/>
      <c r="DCU95" s="1416"/>
      <c r="DCV95" s="1413"/>
      <c r="DCW95" s="1406"/>
      <c r="DCX95" s="1407"/>
      <c r="DCY95" s="1408"/>
      <c r="DCZ95" s="1412"/>
      <c r="DDA95" s="1416"/>
      <c r="DDB95" s="1413"/>
      <c r="DDC95" s="1406"/>
      <c r="DDD95" s="1407"/>
      <c r="DDE95" s="1408"/>
      <c r="DDF95" s="1412"/>
      <c r="DDG95" s="1416"/>
      <c r="DDH95" s="1413"/>
      <c r="DDI95" s="1406"/>
      <c r="DDJ95" s="1407"/>
      <c r="DDK95" s="1408"/>
      <c r="DDL95" s="1412"/>
      <c r="DDM95" s="1416"/>
      <c r="DDN95" s="1413"/>
      <c r="DDO95" s="1406"/>
      <c r="DDP95" s="1407"/>
      <c r="DDQ95" s="1408"/>
      <c r="DDR95" s="1412"/>
      <c r="DDS95" s="1416"/>
      <c r="DDT95" s="1413"/>
      <c r="DDU95" s="1406"/>
      <c r="DDV95" s="1407"/>
      <c r="DDW95" s="1408"/>
      <c r="DDX95" s="1412"/>
      <c r="DDY95" s="1416"/>
      <c r="DDZ95" s="1413"/>
      <c r="DEA95" s="1406"/>
      <c r="DEB95" s="1407"/>
      <c r="DEC95" s="1408"/>
      <c r="DED95" s="1412"/>
      <c r="DEE95" s="1416"/>
      <c r="DEF95" s="1413"/>
      <c r="DEG95" s="1406"/>
      <c r="DEH95" s="1407"/>
      <c r="DEI95" s="1408"/>
      <c r="DEJ95" s="1412"/>
      <c r="DEK95" s="1416"/>
      <c r="DEL95" s="1413"/>
      <c r="DEM95" s="1406"/>
      <c r="DEN95" s="1407"/>
      <c r="DEO95" s="1408"/>
      <c r="DEP95" s="1412"/>
      <c r="DEQ95" s="1416"/>
      <c r="DER95" s="1413"/>
      <c r="DES95" s="1406"/>
      <c r="DET95" s="1407"/>
      <c r="DEU95" s="1408"/>
      <c r="DEV95" s="1412"/>
      <c r="DEW95" s="1416"/>
      <c r="DEX95" s="1413"/>
      <c r="DEY95" s="1406"/>
      <c r="DEZ95" s="1407"/>
      <c r="DFA95" s="1408"/>
      <c r="DFB95" s="1412"/>
      <c r="DFC95" s="1416"/>
      <c r="DFD95" s="1413"/>
      <c r="DFE95" s="1406"/>
      <c r="DFF95" s="1407"/>
      <c r="DFG95" s="1408"/>
      <c r="DFH95" s="1412"/>
      <c r="DFI95" s="1416"/>
      <c r="DFJ95" s="1413"/>
      <c r="DFK95" s="1406"/>
      <c r="DFL95" s="1407"/>
      <c r="DFM95" s="1408"/>
      <c r="DFN95" s="1412"/>
      <c r="DFO95" s="1416"/>
      <c r="DFP95" s="1413"/>
      <c r="DFQ95" s="1406"/>
      <c r="DFR95" s="1407"/>
      <c r="DFS95" s="1408"/>
      <c r="DFT95" s="1412"/>
      <c r="DFU95" s="1416"/>
      <c r="DFV95" s="1413"/>
      <c r="DFW95" s="1406"/>
      <c r="DFX95" s="1407"/>
      <c r="DFY95" s="1408"/>
      <c r="DFZ95" s="1412"/>
      <c r="DGA95" s="1416"/>
      <c r="DGB95" s="1413"/>
      <c r="DGC95" s="1406"/>
      <c r="DGD95" s="1407"/>
      <c r="DGE95" s="1408"/>
      <c r="DGF95" s="1412"/>
      <c r="DGG95" s="1416"/>
      <c r="DGH95" s="1413"/>
      <c r="DGI95" s="1406"/>
      <c r="DGJ95" s="1407"/>
      <c r="DGK95" s="1408"/>
      <c r="DGL95" s="1412"/>
      <c r="DGM95" s="1416"/>
      <c r="DGN95" s="1413"/>
      <c r="DGO95" s="1406"/>
      <c r="DGP95" s="1407"/>
      <c r="DGQ95" s="1408"/>
      <c r="DGR95" s="1412"/>
      <c r="DGS95" s="1416"/>
      <c r="DGT95" s="1413"/>
      <c r="DGU95" s="1406"/>
      <c r="DGV95" s="1407"/>
      <c r="DGW95" s="1408"/>
      <c r="DGX95" s="1412"/>
      <c r="DGY95" s="1416"/>
      <c r="DGZ95" s="1413"/>
      <c r="DHA95" s="1406"/>
      <c r="DHB95" s="1407"/>
      <c r="DHC95" s="1408"/>
      <c r="DHD95" s="1412"/>
      <c r="DHE95" s="1416"/>
      <c r="DHF95" s="1413"/>
      <c r="DHG95" s="1406"/>
      <c r="DHH95" s="1407"/>
      <c r="DHI95" s="1408"/>
      <c r="DHJ95" s="1412"/>
      <c r="DHK95" s="1416"/>
      <c r="DHL95" s="1413"/>
      <c r="DHM95" s="1406"/>
      <c r="DHN95" s="1407"/>
      <c r="DHO95" s="1408"/>
      <c r="DHP95" s="1412"/>
      <c r="DHQ95" s="1416"/>
      <c r="DHR95" s="1413"/>
      <c r="DHS95" s="1406"/>
      <c r="DHT95" s="1407"/>
      <c r="DHU95" s="1408"/>
      <c r="DHV95" s="1412"/>
      <c r="DHW95" s="1416"/>
      <c r="DHX95" s="1413"/>
      <c r="DHY95" s="1406"/>
      <c r="DHZ95" s="1407"/>
      <c r="DIA95" s="1408"/>
      <c r="DIB95" s="1412"/>
      <c r="DIC95" s="1416"/>
      <c r="DID95" s="1413"/>
      <c r="DIE95" s="1406"/>
      <c r="DIF95" s="1407"/>
      <c r="DIG95" s="1408"/>
      <c r="DIH95" s="1412"/>
      <c r="DII95" s="1416"/>
      <c r="DIJ95" s="1413"/>
      <c r="DIK95" s="1406"/>
      <c r="DIL95" s="1407"/>
      <c r="DIM95" s="1408"/>
      <c r="DIN95" s="1412"/>
      <c r="DIO95" s="1416"/>
      <c r="DIP95" s="1413"/>
      <c r="DIQ95" s="1406"/>
      <c r="DIR95" s="1407"/>
      <c r="DIS95" s="1408"/>
      <c r="DIT95" s="1412"/>
      <c r="DIU95" s="1416"/>
      <c r="DIV95" s="1413"/>
      <c r="DIW95" s="1406"/>
      <c r="DIX95" s="1407"/>
      <c r="DIY95" s="1408"/>
      <c r="DIZ95" s="1412"/>
      <c r="DJA95" s="1416"/>
      <c r="DJB95" s="1413"/>
      <c r="DJC95" s="1406"/>
      <c r="DJD95" s="1407"/>
      <c r="DJE95" s="1408"/>
      <c r="DJF95" s="1412"/>
      <c r="DJG95" s="1416"/>
      <c r="DJH95" s="1413"/>
      <c r="DJI95" s="1406"/>
      <c r="DJJ95" s="1407"/>
      <c r="DJK95" s="1408"/>
      <c r="DJL95" s="1412"/>
      <c r="DJM95" s="1416"/>
      <c r="DJN95" s="1413"/>
      <c r="DJO95" s="1406"/>
      <c r="DJP95" s="1407"/>
      <c r="DJQ95" s="1408"/>
      <c r="DJR95" s="1412"/>
      <c r="DJS95" s="1416"/>
      <c r="DJT95" s="1413"/>
      <c r="DJU95" s="1406"/>
      <c r="DJV95" s="1407"/>
      <c r="DJW95" s="1408"/>
      <c r="DJX95" s="1412"/>
      <c r="DJY95" s="1416"/>
      <c r="DJZ95" s="1413"/>
      <c r="DKA95" s="1406"/>
      <c r="DKB95" s="1407"/>
      <c r="DKC95" s="1408"/>
      <c r="DKD95" s="1412"/>
      <c r="DKE95" s="1416"/>
      <c r="DKF95" s="1413"/>
      <c r="DKG95" s="1406"/>
      <c r="DKH95" s="1407"/>
      <c r="DKI95" s="1408"/>
      <c r="DKJ95" s="1412"/>
      <c r="DKK95" s="1416"/>
      <c r="DKL95" s="1413"/>
      <c r="DKM95" s="1406"/>
      <c r="DKN95" s="1407"/>
      <c r="DKO95" s="1408"/>
      <c r="DKP95" s="1412"/>
      <c r="DKQ95" s="1416"/>
      <c r="DKR95" s="1413"/>
      <c r="DKS95" s="1406"/>
      <c r="DKT95" s="1407"/>
      <c r="DKU95" s="1408"/>
      <c r="DKV95" s="1412"/>
      <c r="DKW95" s="1416"/>
      <c r="DKX95" s="1413"/>
      <c r="DKY95" s="1406"/>
      <c r="DKZ95" s="1407"/>
      <c r="DLA95" s="1408"/>
      <c r="DLB95" s="1412"/>
      <c r="DLC95" s="1416"/>
      <c r="DLD95" s="1413"/>
      <c r="DLE95" s="1406"/>
      <c r="DLF95" s="1407"/>
      <c r="DLG95" s="1408"/>
      <c r="DLH95" s="1412"/>
      <c r="DLI95" s="1416"/>
      <c r="DLJ95" s="1413"/>
      <c r="DLK95" s="1406"/>
      <c r="DLL95" s="1407"/>
      <c r="DLM95" s="1408"/>
      <c r="DLN95" s="1412"/>
      <c r="DLO95" s="1416"/>
      <c r="DLP95" s="1413"/>
      <c r="DLQ95" s="1406"/>
      <c r="DLR95" s="1407"/>
      <c r="DLS95" s="1408"/>
      <c r="DLT95" s="1412"/>
      <c r="DLU95" s="1416"/>
      <c r="DLV95" s="1413"/>
      <c r="DLW95" s="1406"/>
      <c r="DLX95" s="1407"/>
      <c r="DLY95" s="1408"/>
      <c r="DLZ95" s="1412"/>
      <c r="DMA95" s="1416"/>
      <c r="DMB95" s="1413"/>
      <c r="DMC95" s="1406"/>
      <c r="DMD95" s="1407"/>
      <c r="DME95" s="1408"/>
      <c r="DMF95" s="1412"/>
      <c r="DMG95" s="1416"/>
      <c r="DMH95" s="1413"/>
      <c r="DMI95" s="1406"/>
      <c r="DMJ95" s="1407"/>
      <c r="DMK95" s="1408"/>
      <c r="DML95" s="1412"/>
      <c r="DMM95" s="1416"/>
      <c r="DMN95" s="1413"/>
      <c r="DMO95" s="1406"/>
      <c r="DMP95" s="1407"/>
      <c r="DMQ95" s="1408"/>
      <c r="DMR95" s="1412"/>
      <c r="DMS95" s="1416"/>
      <c r="DMT95" s="1413"/>
      <c r="DMU95" s="1406"/>
      <c r="DMV95" s="1407"/>
      <c r="DMW95" s="1408"/>
      <c r="DMX95" s="1412"/>
      <c r="DMY95" s="1416"/>
      <c r="DMZ95" s="1413"/>
      <c r="DNA95" s="1406"/>
      <c r="DNB95" s="1407"/>
      <c r="DNC95" s="1408"/>
      <c r="DND95" s="1412"/>
      <c r="DNE95" s="1416"/>
      <c r="DNF95" s="1413"/>
      <c r="DNG95" s="1406"/>
      <c r="DNH95" s="1407"/>
      <c r="DNI95" s="1408"/>
      <c r="DNJ95" s="1412"/>
      <c r="DNK95" s="1416"/>
      <c r="DNL95" s="1413"/>
      <c r="DNM95" s="1406"/>
      <c r="DNN95" s="1407"/>
      <c r="DNO95" s="1408"/>
      <c r="DNP95" s="1412"/>
      <c r="DNQ95" s="1416"/>
      <c r="DNR95" s="1413"/>
      <c r="DNS95" s="1406"/>
      <c r="DNT95" s="1407"/>
      <c r="DNU95" s="1408"/>
      <c r="DNV95" s="1412"/>
      <c r="DNW95" s="1416"/>
      <c r="DNX95" s="1413"/>
      <c r="DNY95" s="1406"/>
      <c r="DNZ95" s="1407"/>
      <c r="DOA95" s="1408"/>
      <c r="DOB95" s="1412"/>
      <c r="DOC95" s="1416"/>
      <c r="DOD95" s="1413"/>
      <c r="DOE95" s="1406"/>
      <c r="DOF95" s="1407"/>
      <c r="DOG95" s="1408"/>
      <c r="DOH95" s="1412"/>
      <c r="DOI95" s="1416"/>
      <c r="DOJ95" s="1413"/>
      <c r="DOK95" s="1406"/>
      <c r="DOL95" s="1407"/>
      <c r="DOM95" s="1408"/>
      <c r="DON95" s="1412"/>
      <c r="DOO95" s="1416"/>
      <c r="DOP95" s="1413"/>
      <c r="DOQ95" s="1406"/>
      <c r="DOR95" s="1407"/>
      <c r="DOS95" s="1408"/>
      <c r="DOT95" s="1412"/>
      <c r="DOU95" s="1416"/>
      <c r="DOV95" s="1413"/>
      <c r="DOW95" s="1406"/>
      <c r="DOX95" s="1407"/>
      <c r="DOY95" s="1408"/>
      <c r="DOZ95" s="1412"/>
      <c r="DPA95" s="1416"/>
      <c r="DPB95" s="1413"/>
      <c r="DPC95" s="1406"/>
      <c r="DPD95" s="1407"/>
      <c r="DPE95" s="1408"/>
      <c r="DPF95" s="1412"/>
      <c r="DPG95" s="1416"/>
      <c r="DPH95" s="1413"/>
      <c r="DPI95" s="1406"/>
      <c r="DPJ95" s="1407"/>
      <c r="DPK95" s="1408"/>
      <c r="DPL95" s="1412"/>
      <c r="DPM95" s="1416"/>
      <c r="DPN95" s="1413"/>
      <c r="DPO95" s="1406"/>
      <c r="DPP95" s="1407"/>
      <c r="DPQ95" s="1408"/>
      <c r="DPR95" s="1412"/>
      <c r="DPS95" s="1416"/>
      <c r="DPT95" s="1413"/>
      <c r="DPU95" s="1406"/>
      <c r="DPV95" s="1407"/>
      <c r="DPW95" s="1408"/>
      <c r="DPX95" s="1412"/>
      <c r="DPY95" s="1416"/>
      <c r="DPZ95" s="1413"/>
      <c r="DQA95" s="1406"/>
      <c r="DQB95" s="1407"/>
      <c r="DQC95" s="1408"/>
      <c r="DQD95" s="1412"/>
      <c r="DQE95" s="1416"/>
      <c r="DQF95" s="1413"/>
      <c r="DQG95" s="1406"/>
      <c r="DQH95" s="1407"/>
      <c r="DQI95" s="1408"/>
      <c r="DQJ95" s="1412"/>
      <c r="DQK95" s="1416"/>
      <c r="DQL95" s="1413"/>
      <c r="DQM95" s="1406"/>
      <c r="DQN95" s="1407"/>
      <c r="DQO95" s="1408"/>
      <c r="DQP95" s="1412"/>
      <c r="DQQ95" s="1416"/>
      <c r="DQR95" s="1413"/>
      <c r="DQS95" s="1406"/>
      <c r="DQT95" s="1407"/>
      <c r="DQU95" s="1408"/>
      <c r="DQV95" s="1412"/>
      <c r="DQW95" s="1416"/>
      <c r="DQX95" s="1413"/>
      <c r="DQY95" s="1406"/>
      <c r="DQZ95" s="1407"/>
      <c r="DRA95" s="1408"/>
      <c r="DRB95" s="1412"/>
      <c r="DRC95" s="1416"/>
      <c r="DRD95" s="1413"/>
      <c r="DRE95" s="1406"/>
      <c r="DRF95" s="1407"/>
      <c r="DRG95" s="1408"/>
      <c r="DRH95" s="1412"/>
      <c r="DRI95" s="1416"/>
      <c r="DRJ95" s="1413"/>
      <c r="DRK95" s="1406"/>
      <c r="DRL95" s="1407"/>
      <c r="DRM95" s="1408"/>
      <c r="DRN95" s="1412"/>
      <c r="DRO95" s="1416"/>
      <c r="DRP95" s="1413"/>
      <c r="DRQ95" s="1406"/>
      <c r="DRR95" s="1407"/>
      <c r="DRS95" s="1408"/>
      <c r="DRT95" s="1412"/>
      <c r="DRU95" s="1416"/>
      <c r="DRV95" s="1413"/>
      <c r="DRW95" s="1406"/>
      <c r="DRX95" s="1407"/>
      <c r="DRY95" s="1408"/>
      <c r="DRZ95" s="1412"/>
      <c r="DSA95" s="1416"/>
      <c r="DSB95" s="1413"/>
      <c r="DSC95" s="1406"/>
      <c r="DSD95" s="1407"/>
      <c r="DSE95" s="1408"/>
      <c r="DSF95" s="1412"/>
      <c r="DSG95" s="1416"/>
      <c r="DSH95" s="1413"/>
      <c r="DSI95" s="1406"/>
      <c r="DSJ95" s="1407"/>
      <c r="DSK95" s="1408"/>
      <c r="DSL95" s="1412"/>
      <c r="DSM95" s="1416"/>
      <c r="DSN95" s="1413"/>
      <c r="DSO95" s="1406"/>
      <c r="DSP95" s="1407"/>
      <c r="DSQ95" s="1408"/>
      <c r="DSR95" s="1412"/>
      <c r="DSS95" s="1416"/>
      <c r="DST95" s="1413"/>
      <c r="DSU95" s="1406"/>
      <c r="DSV95" s="1407"/>
      <c r="DSW95" s="1408"/>
      <c r="DSX95" s="1412"/>
      <c r="DSY95" s="1416"/>
      <c r="DSZ95" s="1413"/>
      <c r="DTA95" s="1406"/>
      <c r="DTB95" s="1407"/>
      <c r="DTC95" s="1408"/>
      <c r="DTD95" s="1412"/>
      <c r="DTE95" s="1416"/>
      <c r="DTF95" s="1413"/>
      <c r="DTG95" s="1406"/>
      <c r="DTH95" s="1407"/>
      <c r="DTI95" s="1408"/>
      <c r="DTJ95" s="1412"/>
      <c r="DTK95" s="1416"/>
      <c r="DTL95" s="1413"/>
      <c r="DTM95" s="1406"/>
      <c r="DTN95" s="1407"/>
      <c r="DTO95" s="1408"/>
      <c r="DTP95" s="1412"/>
      <c r="DTQ95" s="1416"/>
      <c r="DTR95" s="1413"/>
      <c r="DTS95" s="1406"/>
      <c r="DTT95" s="1407"/>
      <c r="DTU95" s="1408"/>
      <c r="DTV95" s="1412"/>
      <c r="DTW95" s="1416"/>
      <c r="DTX95" s="1413"/>
      <c r="DTY95" s="1406"/>
      <c r="DTZ95" s="1407"/>
      <c r="DUA95" s="1408"/>
      <c r="DUB95" s="1412"/>
      <c r="DUC95" s="1416"/>
      <c r="DUD95" s="1413"/>
      <c r="DUE95" s="1406"/>
      <c r="DUF95" s="1407"/>
      <c r="DUG95" s="1408"/>
      <c r="DUH95" s="1412"/>
      <c r="DUI95" s="1416"/>
      <c r="DUJ95" s="1413"/>
      <c r="DUK95" s="1406"/>
      <c r="DUL95" s="1407"/>
      <c r="DUM95" s="1408"/>
      <c r="DUN95" s="1412"/>
      <c r="DUO95" s="1416"/>
      <c r="DUP95" s="1413"/>
      <c r="DUQ95" s="1406"/>
      <c r="DUR95" s="1407"/>
      <c r="DUS95" s="1408"/>
      <c r="DUT95" s="1412"/>
      <c r="DUU95" s="1416"/>
      <c r="DUV95" s="1413"/>
      <c r="DUW95" s="1406"/>
      <c r="DUX95" s="1407"/>
      <c r="DUY95" s="1408"/>
      <c r="DUZ95" s="1412"/>
      <c r="DVA95" s="1416"/>
      <c r="DVB95" s="1413"/>
      <c r="DVC95" s="1406"/>
      <c r="DVD95" s="1407"/>
      <c r="DVE95" s="1408"/>
      <c r="DVF95" s="1412"/>
      <c r="DVG95" s="1416"/>
      <c r="DVH95" s="1413"/>
      <c r="DVI95" s="1406"/>
      <c r="DVJ95" s="1407"/>
      <c r="DVK95" s="1408"/>
      <c r="DVL95" s="1412"/>
      <c r="DVM95" s="1416"/>
      <c r="DVN95" s="1413"/>
      <c r="DVO95" s="1406"/>
      <c r="DVP95" s="1407"/>
      <c r="DVQ95" s="1408"/>
      <c r="DVR95" s="1412"/>
      <c r="DVS95" s="1416"/>
      <c r="DVT95" s="1413"/>
      <c r="DVU95" s="1406"/>
      <c r="DVV95" s="1407"/>
      <c r="DVW95" s="1408"/>
      <c r="DVX95" s="1412"/>
      <c r="DVY95" s="1416"/>
      <c r="DVZ95" s="1413"/>
      <c r="DWA95" s="1406"/>
      <c r="DWB95" s="1407"/>
      <c r="DWC95" s="1408"/>
      <c r="DWD95" s="1412"/>
      <c r="DWE95" s="1416"/>
      <c r="DWF95" s="1413"/>
      <c r="DWG95" s="1406"/>
      <c r="DWH95" s="1407"/>
      <c r="DWI95" s="1408"/>
      <c r="DWJ95" s="1412"/>
      <c r="DWK95" s="1416"/>
      <c r="DWL95" s="1413"/>
      <c r="DWM95" s="1406"/>
      <c r="DWN95" s="1407"/>
      <c r="DWO95" s="1408"/>
      <c r="DWP95" s="1412"/>
      <c r="DWQ95" s="1416"/>
      <c r="DWR95" s="1413"/>
      <c r="DWS95" s="1406"/>
      <c r="DWT95" s="1407"/>
      <c r="DWU95" s="1408"/>
      <c r="DWV95" s="1412"/>
      <c r="DWW95" s="1416"/>
      <c r="DWX95" s="1413"/>
      <c r="DWY95" s="1406"/>
      <c r="DWZ95" s="1407"/>
      <c r="DXA95" s="1408"/>
      <c r="DXB95" s="1412"/>
      <c r="DXC95" s="1416"/>
      <c r="DXD95" s="1413"/>
      <c r="DXE95" s="1406"/>
      <c r="DXF95" s="1407"/>
      <c r="DXG95" s="1408"/>
      <c r="DXH95" s="1412"/>
      <c r="DXI95" s="1416"/>
      <c r="DXJ95" s="1413"/>
      <c r="DXK95" s="1406"/>
      <c r="DXL95" s="1407"/>
      <c r="DXM95" s="1408"/>
      <c r="DXN95" s="1412"/>
      <c r="DXO95" s="1416"/>
      <c r="DXP95" s="1413"/>
      <c r="DXQ95" s="1406"/>
      <c r="DXR95" s="1407"/>
      <c r="DXS95" s="1408"/>
      <c r="DXT95" s="1412"/>
      <c r="DXU95" s="1416"/>
      <c r="DXV95" s="1413"/>
      <c r="DXW95" s="1406"/>
      <c r="DXX95" s="1407"/>
      <c r="DXY95" s="1408"/>
      <c r="DXZ95" s="1412"/>
      <c r="DYA95" s="1416"/>
      <c r="DYB95" s="1413"/>
      <c r="DYC95" s="1406"/>
      <c r="DYD95" s="1407"/>
      <c r="DYE95" s="1408"/>
      <c r="DYF95" s="1412"/>
      <c r="DYG95" s="1416"/>
      <c r="DYH95" s="1413"/>
      <c r="DYI95" s="1406"/>
      <c r="DYJ95" s="1407"/>
      <c r="DYK95" s="1408"/>
      <c r="DYL95" s="1412"/>
      <c r="DYM95" s="1416"/>
      <c r="DYN95" s="1413"/>
      <c r="DYO95" s="1406"/>
      <c r="DYP95" s="1407"/>
      <c r="DYQ95" s="1408"/>
      <c r="DYR95" s="1412"/>
      <c r="DYS95" s="1416"/>
      <c r="DYT95" s="1413"/>
      <c r="DYU95" s="1406"/>
      <c r="DYV95" s="1407"/>
      <c r="DYW95" s="1408"/>
      <c r="DYX95" s="1412"/>
      <c r="DYY95" s="1416"/>
      <c r="DYZ95" s="1413"/>
      <c r="DZA95" s="1406"/>
      <c r="DZB95" s="1407"/>
      <c r="DZC95" s="1408"/>
      <c r="DZD95" s="1412"/>
      <c r="DZE95" s="1416"/>
      <c r="DZF95" s="1413"/>
      <c r="DZG95" s="1406"/>
      <c r="DZH95" s="1407"/>
      <c r="DZI95" s="1408"/>
      <c r="DZJ95" s="1412"/>
      <c r="DZK95" s="1416"/>
      <c r="DZL95" s="1413"/>
      <c r="DZM95" s="1406"/>
      <c r="DZN95" s="1407"/>
      <c r="DZO95" s="1408"/>
      <c r="DZP95" s="1412"/>
      <c r="DZQ95" s="1416"/>
      <c r="DZR95" s="1413"/>
      <c r="DZS95" s="1406"/>
      <c r="DZT95" s="1407"/>
      <c r="DZU95" s="1408"/>
      <c r="DZV95" s="1412"/>
      <c r="DZW95" s="1416"/>
      <c r="DZX95" s="1413"/>
      <c r="DZY95" s="1406"/>
      <c r="DZZ95" s="1407"/>
      <c r="EAA95" s="1408"/>
      <c r="EAB95" s="1412"/>
      <c r="EAC95" s="1416"/>
      <c r="EAD95" s="1413"/>
      <c r="EAE95" s="1406"/>
      <c r="EAF95" s="1407"/>
      <c r="EAG95" s="1408"/>
      <c r="EAH95" s="1412"/>
      <c r="EAI95" s="1416"/>
      <c r="EAJ95" s="1413"/>
      <c r="EAK95" s="1406"/>
      <c r="EAL95" s="1407"/>
      <c r="EAM95" s="1408"/>
      <c r="EAN95" s="1412"/>
      <c r="EAO95" s="1416"/>
      <c r="EAP95" s="1413"/>
      <c r="EAQ95" s="1406"/>
      <c r="EAR95" s="1407"/>
      <c r="EAS95" s="1408"/>
      <c r="EAT95" s="1412"/>
      <c r="EAU95" s="1416"/>
      <c r="EAV95" s="1413"/>
      <c r="EAW95" s="1406"/>
      <c r="EAX95" s="1407"/>
      <c r="EAY95" s="1408"/>
      <c r="EAZ95" s="1412"/>
      <c r="EBA95" s="1416"/>
      <c r="EBB95" s="1413"/>
      <c r="EBC95" s="1406"/>
      <c r="EBD95" s="1407"/>
      <c r="EBE95" s="1408"/>
      <c r="EBF95" s="1412"/>
      <c r="EBG95" s="1416"/>
      <c r="EBH95" s="1413"/>
      <c r="EBI95" s="1406"/>
      <c r="EBJ95" s="1407"/>
      <c r="EBK95" s="1408"/>
      <c r="EBL95" s="1412"/>
      <c r="EBM95" s="1416"/>
      <c r="EBN95" s="1413"/>
      <c r="EBO95" s="1406"/>
      <c r="EBP95" s="1407"/>
      <c r="EBQ95" s="1408"/>
      <c r="EBR95" s="1412"/>
      <c r="EBS95" s="1416"/>
      <c r="EBT95" s="1413"/>
      <c r="EBU95" s="1406"/>
      <c r="EBV95" s="1407"/>
      <c r="EBW95" s="1408"/>
      <c r="EBX95" s="1412"/>
      <c r="EBY95" s="1416"/>
      <c r="EBZ95" s="1413"/>
      <c r="ECA95" s="1406"/>
      <c r="ECB95" s="1407"/>
      <c r="ECC95" s="1408"/>
      <c r="ECD95" s="1412"/>
      <c r="ECE95" s="1416"/>
      <c r="ECF95" s="1413"/>
      <c r="ECG95" s="1406"/>
      <c r="ECH95" s="1407"/>
      <c r="ECI95" s="1408"/>
      <c r="ECJ95" s="1412"/>
      <c r="ECK95" s="1416"/>
      <c r="ECL95" s="1413"/>
      <c r="ECM95" s="1406"/>
      <c r="ECN95" s="1407"/>
      <c r="ECO95" s="1408"/>
      <c r="ECP95" s="1412"/>
      <c r="ECQ95" s="1416"/>
      <c r="ECR95" s="1413"/>
      <c r="ECS95" s="1406"/>
      <c r="ECT95" s="1407"/>
      <c r="ECU95" s="1408"/>
      <c r="ECV95" s="1412"/>
      <c r="ECW95" s="1416"/>
      <c r="ECX95" s="1413"/>
      <c r="ECY95" s="1406"/>
      <c r="ECZ95" s="1407"/>
      <c r="EDA95" s="1408"/>
      <c r="EDB95" s="1412"/>
      <c r="EDC95" s="1416"/>
      <c r="EDD95" s="1413"/>
      <c r="EDE95" s="1406"/>
      <c r="EDF95" s="1407"/>
      <c r="EDG95" s="1408"/>
      <c r="EDH95" s="1412"/>
      <c r="EDI95" s="1416"/>
      <c r="EDJ95" s="1413"/>
      <c r="EDK95" s="1406"/>
      <c r="EDL95" s="1407"/>
      <c r="EDM95" s="1408"/>
      <c r="EDN95" s="1412"/>
      <c r="EDO95" s="1416"/>
      <c r="EDP95" s="1413"/>
      <c r="EDQ95" s="1406"/>
      <c r="EDR95" s="1407"/>
      <c r="EDS95" s="1408"/>
      <c r="EDT95" s="1412"/>
      <c r="EDU95" s="1416"/>
      <c r="EDV95" s="1413"/>
      <c r="EDW95" s="1406"/>
      <c r="EDX95" s="1407"/>
      <c r="EDY95" s="1408"/>
      <c r="EDZ95" s="1412"/>
      <c r="EEA95" s="1416"/>
      <c r="EEB95" s="1413"/>
      <c r="EEC95" s="1406"/>
      <c r="EED95" s="1407"/>
      <c r="EEE95" s="1408"/>
      <c r="EEF95" s="1412"/>
      <c r="EEG95" s="1416"/>
      <c r="EEH95" s="1413"/>
      <c r="EEI95" s="1406"/>
      <c r="EEJ95" s="1407"/>
      <c r="EEK95" s="1408"/>
      <c r="EEL95" s="1412"/>
      <c r="EEM95" s="1416"/>
      <c r="EEN95" s="1413"/>
      <c r="EEO95" s="1406"/>
      <c r="EEP95" s="1407"/>
      <c r="EEQ95" s="1408"/>
      <c r="EER95" s="1412"/>
      <c r="EES95" s="1416"/>
      <c r="EET95" s="1413"/>
      <c r="EEU95" s="1406"/>
      <c r="EEV95" s="1407"/>
      <c r="EEW95" s="1408"/>
      <c r="EEX95" s="1412"/>
      <c r="EEY95" s="1416"/>
      <c r="EEZ95" s="1413"/>
      <c r="EFA95" s="1406"/>
      <c r="EFB95" s="1407"/>
      <c r="EFC95" s="1408"/>
      <c r="EFD95" s="1412"/>
      <c r="EFE95" s="1416"/>
      <c r="EFF95" s="1413"/>
      <c r="EFG95" s="1406"/>
      <c r="EFH95" s="1407"/>
      <c r="EFI95" s="1408"/>
      <c r="EFJ95" s="1412"/>
      <c r="EFK95" s="1416"/>
      <c r="EFL95" s="1413"/>
      <c r="EFM95" s="1406"/>
      <c r="EFN95" s="1407"/>
      <c r="EFO95" s="1408"/>
      <c r="EFP95" s="1412"/>
      <c r="EFQ95" s="1416"/>
      <c r="EFR95" s="1413"/>
      <c r="EFS95" s="1406"/>
      <c r="EFT95" s="1407"/>
      <c r="EFU95" s="1408"/>
      <c r="EFV95" s="1412"/>
      <c r="EFW95" s="1416"/>
      <c r="EFX95" s="1413"/>
      <c r="EFY95" s="1406"/>
      <c r="EFZ95" s="1407"/>
      <c r="EGA95" s="1408"/>
      <c r="EGB95" s="1412"/>
      <c r="EGC95" s="1416"/>
      <c r="EGD95" s="1413"/>
      <c r="EGE95" s="1406"/>
      <c r="EGF95" s="1407"/>
      <c r="EGG95" s="1408"/>
      <c r="EGH95" s="1412"/>
      <c r="EGI95" s="1416"/>
      <c r="EGJ95" s="1413"/>
      <c r="EGK95" s="1406"/>
      <c r="EGL95" s="1407"/>
      <c r="EGM95" s="1408"/>
      <c r="EGN95" s="1412"/>
      <c r="EGO95" s="1416"/>
      <c r="EGP95" s="1413"/>
      <c r="EGQ95" s="1406"/>
      <c r="EGR95" s="1407"/>
      <c r="EGS95" s="1408"/>
      <c r="EGT95" s="1412"/>
      <c r="EGU95" s="1416"/>
      <c r="EGV95" s="1413"/>
      <c r="EGW95" s="1406"/>
      <c r="EGX95" s="1407"/>
      <c r="EGY95" s="1408"/>
      <c r="EGZ95" s="1412"/>
      <c r="EHA95" s="1416"/>
      <c r="EHB95" s="1413"/>
      <c r="EHC95" s="1406"/>
      <c r="EHD95" s="1407"/>
      <c r="EHE95" s="1408"/>
      <c r="EHF95" s="1412"/>
      <c r="EHG95" s="1416"/>
      <c r="EHH95" s="1413"/>
      <c r="EHI95" s="1406"/>
      <c r="EHJ95" s="1407"/>
      <c r="EHK95" s="1408"/>
      <c r="EHL95" s="1412"/>
      <c r="EHM95" s="1416"/>
      <c r="EHN95" s="1413"/>
      <c r="EHO95" s="1406"/>
      <c r="EHP95" s="1407"/>
      <c r="EHQ95" s="1408"/>
      <c r="EHR95" s="1412"/>
      <c r="EHS95" s="1416"/>
      <c r="EHT95" s="1413"/>
      <c r="EHU95" s="1406"/>
      <c r="EHV95" s="1407"/>
      <c r="EHW95" s="1408"/>
      <c r="EHX95" s="1412"/>
      <c r="EHY95" s="1416"/>
      <c r="EHZ95" s="1413"/>
      <c r="EIA95" s="1406"/>
      <c r="EIB95" s="1407"/>
      <c r="EIC95" s="1408"/>
      <c r="EID95" s="1412"/>
      <c r="EIE95" s="1416"/>
      <c r="EIF95" s="1413"/>
      <c r="EIG95" s="1406"/>
      <c r="EIH95" s="1407"/>
      <c r="EII95" s="1408"/>
      <c r="EIJ95" s="1412"/>
      <c r="EIK95" s="1416"/>
      <c r="EIL95" s="1413"/>
      <c r="EIM95" s="1406"/>
      <c r="EIN95" s="1407"/>
      <c r="EIO95" s="1408"/>
      <c r="EIP95" s="1412"/>
      <c r="EIQ95" s="1416"/>
      <c r="EIR95" s="1413"/>
      <c r="EIS95" s="1406"/>
      <c r="EIT95" s="1407"/>
      <c r="EIU95" s="1408"/>
      <c r="EIV95" s="1412"/>
      <c r="EIW95" s="1416"/>
      <c r="EIX95" s="1413"/>
      <c r="EIY95" s="1406"/>
      <c r="EIZ95" s="1407"/>
      <c r="EJA95" s="1408"/>
      <c r="EJB95" s="1412"/>
      <c r="EJC95" s="1416"/>
      <c r="EJD95" s="1413"/>
      <c r="EJE95" s="1406"/>
      <c r="EJF95" s="1407"/>
      <c r="EJG95" s="1408"/>
      <c r="EJH95" s="1412"/>
      <c r="EJI95" s="1416"/>
      <c r="EJJ95" s="1413"/>
      <c r="EJK95" s="1406"/>
      <c r="EJL95" s="1407"/>
      <c r="EJM95" s="1408"/>
      <c r="EJN95" s="1412"/>
      <c r="EJO95" s="1416"/>
      <c r="EJP95" s="1413"/>
      <c r="EJQ95" s="1406"/>
      <c r="EJR95" s="1407"/>
      <c r="EJS95" s="1408"/>
      <c r="EJT95" s="1412"/>
      <c r="EJU95" s="1416"/>
      <c r="EJV95" s="1413"/>
      <c r="EJW95" s="1406"/>
      <c r="EJX95" s="1407"/>
      <c r="EJY95" s="1408"/>
      <c r="EJZ95" s="1412"/>
      <c r="EKA95" s="1416"/>
      <c r="EKB95" s="1413"/>
      <c r="EKC95" s="1406"/>
      <c r="EKD95" s="1407"/>
      <c r="EKE95" s="1408"/>
      <c r="EKF95" s="1412"/>
      <c r="EKG95" s="1416"/>
      <c r="EKH95" s="1413"/>
      <c r="EKI95" s="1406"/>
      <c r="EKJ95" s="1407"/>
      <c r="EKK95" s="1408"/>
      <c r="EKL95" s="1412"/>
      <c r="EKM95" s="1416"/>
      <c r="EKN95" s="1413"/>
      <c r="EKO95" s="1406"/>
      <c r="EKP95" s="1407"/>
      <c r="EKQ95" s="1408"/>
      <c r="EKR95" s="1412"/>
      <c r="EKS95" s="1416"/>
      <c r="EKT95" s="1413"/>
      <c r="EKU95" s="1406"/>
      <c r="EKV95" s="1407"/>
      <c r="EKW95" s="1408"/>
      <c r="EKX95" s="1412"/>
      <c r="EKY95" s="1416"/>
      <c r="EKZ95" s="1413"/>
      <c r="ELA95" s="1406"/>
      <c r="ELB95" s="1407"/>
      <c r="ELC95" s="1408"/>
      <c r="ELD95" s="1412"/>
      <c r="ELE95" s="1416"/>
      <c r="ELF95" s="1413"/>
      <c r="ELG95" s="1406"/>
      <c r="ELH95" s="1407"/>
      <c r="ELI95" s="1408"/>
      <c r="ELJ95" s="1412"/>
      <c r="ELK95" s="1416"/>
      <c r="ELL95" s="1413"/>
      <c r="ELM95" s="1406"/>
      <c r="ELN95" s="1407"/>
      <c r="ELO95" s="1408"/>
      <c r="ELP95" s="1412"/>
      <c r="ELQ95" s="1416"/>
      <c r="ELR95" s="1413"/>
      <c r="ELS95" s="1406"/>
      <c r="ELT95" s="1407"/>
      <c r="ELU95" s="1408"/>
      <c r="ELV95" s="1412"/>
      <c r="ELW95" s="1416"/>
      <c r="ELX95" s="1413"/>
      <c r="ELY95" s="1406"/>
      <c r="ELZ95" s="1407"/>
      <c r="EMA95" s="1408"/>
      <c r="EMB95" s="1412"/>
      <c r="EMC95" s="1416"/>
      <c r="EMD95" s="1413"/>
      <c r="EME95" s="1406"/>
      <c r="EMF95" s="1407"/>
      <c r="EMG95" s="1408"/>
      <c r="EMH95" s="1412"/>
      <c r="EMI95" s="1416"/>
      <c r="EMJ95" s="1413"/>
      <c r="EMK95" s="1406"/>
      <c r="EML95" s="1407"/>
      <c r="EMM95" s="1408"/>
      <c r="EMN95" s="1412"/>
      <c r="EMO95" s="1416"/>
      <c r="EMP95" s="1413"/>
      <c r="EMQ95" s="1406"/>
      <c r="EMR95" s="1407"/>
      <c r="EMS95" s="1408"/>
      <c r="EMT95" s="1412"/>
      <c r="EMU95" s="1416"/>
      <c r="EMV95" s="1413"/>
      <c r="EMW95" s="1406"/>
      <c r="EMX95" s="1407"/>
      <c r="EMY95" s="1408"/>
      <c r="EMZ95" s="1412"/>
      <c r="ENA95" s="1416"/>
      <c r="ENB95" s="1413"/>
      <c r="ENC95" s="1406"/>
      <c r="END95" s="1407"/>
      <c r="ENE95" s="1408"/>
      <c r="ENF95" s="1412"/>
      <c r="ENG95" s="1416"/>
      <c r="ENH95" s="1413"/>
      <c r="ENI95" s="1406"/>
      <c r="ENJ95" s="1407"/>
      <c r="ENK95" s="1408"/>
      <c r="ENL95" s="1412"/>
      <c r="ENM95" s="1416"/>
      <c r="ENN95" s="1413"/>
      <c r="ENO95" s="1406"/>
      <c r="ENP95" s="1407"/>
      <c r="ENQ95" s="1408"/>
      <c r="ENR95" s="1412"/>
      <c r="ENS95" s="1416"/>
      <c r="ENT95" s="1413"/>
      <c r="ENU95" s="1406"/>
      <c r="ENV95" s="1407"/>
      <c r="ENW95" s="1408"/>
      <c r="ENX95" s="1412"/>
      <c r="ENY95" s="1416"/>
      <c r="ENZ95" s="1413"/>
      <c r="EOA95" s="1406"/>
      <c r="EOB95" s="1407"/>
      <c r="EOC95" s="1408"/>
      <c r="EOD95" s="1412"/>
      <c r="EOE95" s="1416"/>
      <c r="EOF95" s="1413"/>
      <c r="EOG95" s="1406"/>
      <c r="EOH95" s="1407"/>
      <c r="EOI95" s="1408"/>
      <c r="EOJ95" s="1412"/>
      <c r="EOK95" s="1416"/>
      <c r="EOL95" s="1413"/>
      <c r="EOM95" s="1406"/>
      <c r="EON95" s="1407"/>
      <c r="EOO95" s="1408"/>
      <c r="EOP95" s="1412"/>
      <c r="EOQ95" s="1416"/>
      <c r="EOR95" s="1413"/>
      <c r="EOS95" s="1406"/>
      <c r="EOT95" s="1407"/>
      <c r="EOU95" s="1408"/>
      <c r="EOV95" s="1412"/>
      <c r="EOW95" s="1416"/>
      <c r="EOX95" s="1413"/>
      <c r="EOY95" s="1406"/>
      <c r="EOZ95" s="1407"/>
      <c r="EPA95" s="1408"/>
      <c r="EPB95" s="1412"/>
      <c r="EPC95" s="1416"/>
      <c r="EPD95" s="1413"/>
      <c r="EPE95" s="1406"/>
      <c r="EPF95" s="1407"/>
      <c r="EPG95" s="1408"/>
      <c r="EPH95" s="1412"/>
      <c r="EPI95" s="1416"/>
      <c r="EPJ95" s="1413"/>
      <c r="EPK95" s="1406"/>
      <c r="EPL95" s="1407"/>
      <c r="EPM95" s="1408"/>
      <c r="EPN95" s="1412"/>
      <c r="EPO95" s="1416"/>
      <c r="EPP95" s="1413"/>
      <c r="EPQ95" s="1406"/>
      <c r="EPR95" s="1407"/>
      <c r="EPS95" s="1408"/>
      <c r="EPT95" s="1412"/>
      <c r="EPU95" s="1416"/>
      <c r="EPV95" s="1413"/>
      <c r="EPW95" s="1406"/>
      <c r="EPX95" s="1407"/>
      <c r="EPY95" s="1408"/>
      <c r="EPZ95" s="1412"/>
      <c r="EQA95" s="1416"/>
      <c r="EQB95" s="1413"/>
      <c r="EQC95" s="1406"/>
      <c r="EQD95" s="1407"/>
      <c r="EQE95" s="1408"/>
      <c r="EQF95" s="1412"/>
      <c r="EQG95" s="1416"/>
      <c r="EQH95" s="1413"/>
      <c r="EQI95" s="1406"/>
      <c r="EQJ95" s="1407"/>
      <c r="EQK95" s="1408"/>
      <c r="EQL95" s="1412"/>
      <c r="EQM95" s="1416"/>
      <c r="EQN95" s="1413"/>
      <c r="EQO95" s="1406"/>
      <c r="EQP95" s="1407"/>
      <c r="EQQ95" s="1408"/>
      <c r="EQR95" s="1412"/>
      <c r="EQS95" s="1416"/>
      <c r="EQT95" s="1413"/>
      <c r="EQU95" s="1406"/>
      <c r="EQV95" s="1407"/>
      <c r="EQW95" s="1408"/>
      <c r="EQX95" s="1412"/>
      <c r="EQY95" s="1416"/>
      <c r="EQZ95" s="1413"/>
      <c r="ERA95" s="1406"/>
      <c r="ERB95" s="1407"/>
      <c r="ERC95" s="1408"/>
      <c r="ERD95" s="1412"/>
      <c r="ERE95" s="1416"/>
      <c r="ERF95" s="1413"/>
      <c r="ERG95" s="1406"/>
      <c r="ERH95" s="1407"/>
      <c r="ERI95" s="1408"/>
      <c r="ERJ95" s="1412"/>
      <c r="ERK95" s="1416"/>
      <c r="ERL95" s="1413"/>
      <c r="ERM95" s="1406"/>
      <c r="ERN95" s="1407"/>
      <c r="ERO95" s="1408"/>
      <c r="ERP95" s="1412"/>
      <c r="ERQ95" s="1416"/>
      <c r="ERR95" s="1413"/>
      <c r="ERS95" s="1406"/>
      <c r="ERT95" s="1407"/>
      <c r="ERU95" s="1408"/>
      <c r="ERV95" s="1412"/>
      <c r="ERW95" s="1416"/>
      <c r="ERX95" s="1413"/>
      <c r="ERY95" s="1406"/>
      <c r="ERZ95" s="1407"/>
      <c r="ESA95" s="1408"/>
      <c r="ESB95" s="1412"/>
      <c r="ESC95" s="1416"/>
      <c r="ESD95" s="1413"/>
      <c r="ESE95" s="1406"/>
      <c r="ESF95" s="1407"/>
      <c r="ESG95" s="1408"/>
      <c r="ESH95" s="1412"/>
      <c r="ESI95" s="1416"/>
      <c r="ESJ95" s="1413"/>
      <c r="ESK95" s="1406"/>
      <c r="ESL95" s="1407"/>
      <c r="ESM95" s="1408"/>
      <c r="ESN95" s="1412"/>
      <c r="ESO95" s="1416"/>
      <c r="ESP95" s="1413"/>
      <c r="ESQ95" s="1406"/>
      <c r="ESR95" s="1407"/>
      <c r="ESS95" s="1408"/>
      <c r="EST95" s="1412"/>
      <c r="ESU95" s="1416"/>
      <c r="ESV95" s="1413"/>
      <c r="ESW95" s="1406"/>
      <c r="ESX95" s="1407"/>
      <c r="ESY95" s="1408"/>
      <c r="ESZ95" s="1412"/>
      <c r="ETA95" s="1416"/>
      <c r="ETB95" s="1413"/>
      <c r="ETC95" s="1406"/>
      <c r="ETD95" s="1407"/>
      <c r="ETE95" s="1408"/>
      <c r="ETF95" s="1412"/>
      <c r="ETG95" s="1416"/>
      <c r="ETH95" s="1413"/>
      <c r="ETI95" s="1406"/>
      <c r="ETJ95" s="1407"/>
      <c r="ETK95" s="1408"/>
      <c r="ETL95" s="1412"/>
      <c r="ETM95" s="1416"/>
      <c r="ETN95" s="1413"/>
      <c r="ETO95" s="1406"/>
      <c r="ETP95" s="1407"/>
      <c r="ETQ95" s="1408"/>
      <c r="ETR95" s="1412"/>
      <c r="ETS95" s="1416"/>
      <c r="ETT95" s="1413"/>
      <c r="ETU95" s="1406"/>
      <c r="ETV95" s="1407"/>
      <c r="ETW95" s="1408"/>
      <c r="ETX95" s="1412"/>
      <c r="ETY95" s="1416"/>
      <c r="ETZ95" s="1413"/>
      <c r="EUA95" s="1406"/>
      <c r="EUB95" s="1407"/>
      <c r="EUC95" s="1408"/>
      <c r="EUD95" s="1412"/>
      <c r="EUE95" s="1416"/>
      <c r="EUF95" s="1413"/>
      <c r="EUG95" s="1406"/>
      <c r="EUH95" s="1407"/>
      <c r="EUI95" s="1408"/>
      <c r="EUJ95" s="1412"/>
      <c r="EUK95" s="1416"/>
      <c r="EUL95" s="1413"/>
      <c r="EUM95" s="1406"/>
      <c r="EUN95" s="1407"/>
      <c r="EUO95" s="1408"/>
      <c r="EUP95" s="1412"/>
      <c r="EUQ95" s="1416"/>
      <c r="EUR95" s="1413"/>
      <c r="EUS95" s="1406"/>
      <c r="EUT95" s="1407"/>
      <c r="EUU95" s="1408"/>
      <c r="EUV95" s="1412"/>
      <c r="EUW95" s="1416"/>
      <c r="EUX95" s="1413"/>
      <c r="EUY95" s="1406"/>
      <c r="EUZ95" s="1407"/>
      <c r="EVA95" s="1408"/>
      <c r="EVB95" s="1412"/>
      <c r="EVC95" s="1416"/>
      <c r="EVD95" s="1413"/>
      <c r="EVE95" s="1406"/>
      <c r="EVF95" s="1407"/>
      <c r="EVG95" s="1408"/>
      <c r="EVH95" s="1412"/>
      <c r="EVI95" s="1416"/>
      <c r="EVJ95" s="1413"/>
      <c r="EVK95" s="1406"/>
      <c r="EVL95" s="1407"/>
      <c r="EVM95" s="1408"/>
      <c r="EVN95" s="1412"/>
      <c r="EVO95" s="1416"/>
      <c r="EVP95" s="1413"/>
      <c r="EVQ95" s="1406"/>
      <c r="EVR95" s="1407"/>
      <c r="EVS95" s="1408"/>
      <c r="EVT95" s="1412"/>
      <c r="EVU95" s="1416"/>
      <c r="EVV95" s="1413"/>
      <c r="EVW95" s="1406"/>
      <c r="EVX95" s="1407"/>
      <c r="EVY95" s="1408"/>
      <c r="EVZ95" s="1412"/>
      <c r="EWA95" s="1416"/>
      <c r="EWB95" s="1413"/>
      <c r="EWC95" s="1406"/>
      <c r="EWD95" s="1407"/>
      <c r="EWE95" s="1408"/>
      <c r="EWF95" s="1412"/>
      <c r="EWG95" s="1416"/>
      <c r="EWH95" s="1413"/>
      <c r="EWI95" s="1406"/>
      <c r="EWJ95" s="1407"/>
      <c r="EWK95" s="1408"/>
      <c r="EWL95" s="1412"/>
      <c r="EWM95" s="1416"/>
      <c r="EWN95" s="1413"/>
      <c r="EWO95" s="1406"/>
      <c r="EWP95" s="1407"/>
      <c r="EWQ95" s="1408"/>
      <c r="EWR95" s="1412"/>
      <c r="EWS95" s="1416"/>
      <c r="EWT95" s="1413"/>
      <c r="EWU95" s="1406"/>
      <c r="EWV95" s="1407"/>
      <c r="EWW95" s="1408"/>
      <c r="EWX95" s="1412"/>
      <c r="EWY95" s="1416"/>
      <c r="EWZ95" s="1413"/>
      <c r="EXA95" s="1406"/>
      <c r="EXB95" s="1407"/>
      <c r="EXC95" s="1408"/>
      <c r="EXD95" s="1412"/>
      <c r="EXE95" s="1416"/>
      <c r="EXF95" s="1413"/>
      <c r="EXG95" s="1406"/>
      <c r="EXH95" s="1407"/>
      <c r="EXI95" s="1408"/>
      <c r="EXJ95" s="1412"/>
      <c r="EXK95" s="1416"/>
      <c r="EXL95" s="1413"/>
      <c r="EXM95" s="1406"/>
      <c r="EXN95" s="1407"/>
      <c r="EXO95" s="1408"/>
      <c r="EXP95" s="1412"/>
      <c r="EXQ95" s="1416"/>
      <c r="EXR95" s="1413"/>
      <c r="EXS95" s="1406"/>
      <c r="EXT95" s="1407"/>
      <c r="EXU95" s="1408"/>
      <c r="EXV95" s="1412"/>
      <c r="EXW95" s="1416"/>
      <c r="EXX95" s="1413"/>
      <c r="EXY95" s="1406"/>
      <c r="EXZ95" s="1407"/>
      <c r="EYA95" s="1408"/>
      <c r="EYB95" s="1412"/>
      <c r="EYC95" s="1416"/>
      <c r="EYD95" s="1413"/>
      <c r="EYE95" s="1406"/>
      <c r="EYF95" s="1407"/>
      <c r="EYG95" s="1408"/>
      <c r="EYH95" s="1412"/>
      <c r="EYI95" s="1416"/>
      <c r="EYJ95" s="1413"/>
      <c r="EYK95" s="1406"/>
      <c r="EYL95" s="1407"/>
      <c r="EYM95" s="1408"/>
      <c r="EYN95" s="1412"/>
      <c r="EYO95" s="1416"/>
      <c r="EYP95" s="1413"/>
      <c r="EYQ95" s="1406"/>
      <c r="EYR95" s="1407"/>
      <c r="EYS95" s="1408"/>
      <c r="EYT95" s="1412"/>
      <c r="EYU95" s="1416"/>
      <c r="EYV95" s="1413"/>
      <c r="EYW95" s="1406"/>
      <c r="EYX95" s="1407"/>
      <c r="EYY95" s="1408"/>
      <c r="EYZ95" s="1412"/>
      <c r="EZA95" s="1416"/>
      <c r="EZB95" s="1413"/>
      <c r="EZC95" s="1406"/>
      <c r="EZD95" s="1407"/>
      <c r="EZE95" s="1408"/>
      <c r="EZF95" s="1412"/>
      <c r="EZG95" s="1416"/>
      <c r="EZH95" s="1413"/>
      <c r="EZI95" s="1406"/>
      <c r="EZJ95" s="1407"/>
      <c r="EZK95" s="1408"/>
      <c r="EZL95" s="1412"/>
      <c r="EZM95" s="1416"/>
      <c r="EZN95" s="1413"/>
      <c r="EZO95" s="1406"/>
      <c r="EZP95" s="1407"/>
      <c r="EZQ95" s="1408"/>
      <c r="EZR95" s="1412"/>
      <c r="EZS95" s="1416"/>
      <c r="EZT95" s="1413"/>
      <c r="EZU95" s="1406"/>
      <c r="EZV95" s="1407"/>
      <c r="EZW95" s="1408"/>
      <c r="EZX95" s="1412"/>
      <c r="EZY95" s="1416"/>
      <c r="EZZ95" s="1413"/>
      <c r="FAA95" s="1406"/>
      <c r="FAB95" s="1407"/>
      <c r="FAC95" s="1408"/>
      <c r="FAD95" s="1412"/>
      <c r="FAE95" s="1416"/>
      <c r="FAF95" s="1413"/>
      <c r="FAG95" s="1406"/>
      <c r="FAH95" s="1407"/>
      <c r="FAI95" s="1408"/>
      <c r="FAJ95" s="1412"/>
      <c r="FAK95" s="1416"/>
      <c r="FAL95" s="1413"/>
      <c r="FAM95" s="1406"/>
      <c r="FAN95" s="1407"/>
      <c r="FAO95" s="1408"/>
      <c r="FAP95" s="1412"/>
      <c r="FAQ95" s="1416"/>
      <c r="FAR95" s="1413"/>
      <c r="FAS95" s="1406"/>
      <c r="FAT95" s="1407"/>
      <c r="FAU95" s="1408"/>
      <c r="FAV95" s="1412"/>
      <c r="FAW95" s="1416"/>
      <c r="FAX95" s="1413"/>
      <c r="FAY95" s="1406"/>
      <c r="FAZ95" s="1407"/>
      <c r="FBA95" s="1408"/>
      <c r="FBB95" s="1412"/>
      <c r="FBC95" s="1416"/>
      <c r="FBD95" s="1413"/>
      <c r="FBE95" s="1406"/>
      <c r="FBF95" s="1407"/>
      <c r="FBG95" s="1408"/>
      <c r="FBH95" s="1412"/>
      <c r="FBI95" s="1416"/>
      <c r="FBJ95" s="1413"/>
      <c r="FBK95" s="1406"/>
      <c r="FBL95" s="1407"/>
      <c r="FBM95" s="1408"/>
      <c r="FBN95" s="1412"/>
      <c r="FBO95" s="1416"/>
      <c r="FBP95" s="1413"/>
      <c r="FBQ95" s="1406"/>
      <c r="FBR95" s="1407"/>
      <c r="FBS95" s="1408"/>
      <c r="FBT95" s="1412"/>
      <c r="FBU95" s="1416"/>
      <c r="FBV95" s="1413"/>
      <c r="FBW95" s="1406"/>
      <c r="FBX95" s="1407"/>
      <c r="FBY95" s="1408"/>
      <c r="FBZ95" s="1412"/>
      <c r="FCA95" s="1416"/>
      <c r="FCB95" s="1413"/>
      <c r="FCC95" s="1406"/>
      <c r="FCD95" s="1407"/>
      <c r="FCE95" s="1408"/>
      <c r="FCF95" s="1412"/>
      <c r="FCG95" s="1416"/>
      <c r="FCH95" s="1413"/>
      <c r="FCI95" s="1406"/>
      <c r="FCJ95" s="1407"/>
      <c r="FCK95" s="1408"/>
      <c r="FCL95" s="1412"/>
      <c r="FCM95" s="1416"/>
      <c r="FCN95" s="1413"/>
      <c r="FCO95" s="1406"/>
      <c r="FCP95" s="1407"/>
      <c r="FCQ95" s="1408"/>
      <c r="FCR95" s="1412"/>
      <c r="FCS95" s="1416"/>
      <c r="FCT95" s="1413"/>
      <c r="FCU95" s="1406"/>
      <c r="FCV95" s="1407"/>
      <c r="FCW95" s="1408"/>
      <c r="FCX95" s="1412"/>
      <c r="FCY95" s="1416"/>
      <c r="FCZ95" s="1413"/>
      <c r="FDA95" s="1406"/>
      <c r="FDB95" s="1407"/>
      <c r="FDC95" s="1408"/>
      <c r="FDD95" s="1412"/>
      <c r="FDE95" s="1416"/>
      <c r="FDF95" s="1413"/>
      <c r="FDG95" s="1406"/>
      <c r="FDH95" s="1407"/>
      <c r="FDI95" s="1408"/>
      <c r="FDJ95" s="1412"/>
      <c r="FDK95" s="1416"/>
      <c r="FDL95" s="1413"/>
      <c r="FDM95" s="1406"/>
      <c r="FDN95" s="1407"/>
      <c r="FDO95" s="1408"/>
      <c r="FDP95" s="1412"/>
      <c r="FDQ95" s="1416"/>
      <c r="FDR95" s="1413"/>
      <c r="FDS95" s="1406"/>
      <c r="FDT95" s="1407"/>
      <c r="FDU95" s="1408"/>
      <c r="FDV95" s="1412"/>
      <c r="FDW95" s="1416"/>
      <c r="FDX95" s="1413"/>
      <c r="FDY95" s="1406"/>
      <c r="FDZ95" s="1407"/>
      <c r="FEA95" s="1408"/>
      <c r="FEB95" s="1412"/>
      <c r="FEC95" s="1416"/>
      <c r="FED95" s="1413"/>
      <c r="FEE95" s="1406"/>
      <c r="FEF95" s="1407"/>
      <c r="FEG95" s="1408"/>
      <c r="FEH95" s="1412"/>
      <c r="FEI95" s="1416"/>
      <c r="FEJ95" s="1413"/>
      <c r="FEK95" s="1406"/>
      <c r="FEL95" s="1407"/>
      <c r="FEM95" s="1408"/>
      <c r="FEN95" s="1412"/>
      <c r="FEO95" s="1416"/>
      <c r="FEP95" s="1413"/>
      <c r="FEQ95" s="1406"/>
      <c r="FER95" s="1407"/>
      <c r="FES95" s="1408"/>
      <c r="FET95" s="1412"/>
      <c r="FEU95" s="1416"/>
      <c r="FEV95" s="1413"/>
      <c r="FEW95" s="1406"/>
      <c r="FEX95" s="1407"/>
      <c r="FEY95" s="1408"/>
      <c r="FEZ95" s="1412"/>
      <c r="FFA95" s="1416"/>
      <c r="FFB95" s="1413"/>
      <c r="FFC95" s="1406"/>
      <c r="FFD95" s="1407"/>
      <c r="FFE95" s="1408"/>
      <c r="FFF95" s="1412"/>
      <c r="FFG95" s="1416"/>
      <c r="FFH95" s="1413"/>
      <c r="FFI95" s="1406"/>
      <c r="FFJ95" s="1407"/>
      <c r="FFK95" s="1408"/>
      <c r="FFL95" s="1412"/>
      <c r="FFM95" s="1416"/>
      <c r="FFN95" s="1413"/>
      <c r="FFO95" s="1406"/>
      <c r="FFP95" s="1407"/>
      <c r="FFQ95" s="1408"/>
      <c r="FFR95" s="1412"/>
      <c r="FFS95" s="1416"/>
      <c r="FFT95" s="1413"/>
      <c r="FFU95" s="1406"/>
      <c r="FFV95" s="1407"/>
      <c r="FFW95" s="1408"/>
      <c r="FFX95" s="1412"/>
      <c r="FFY95" s="1416"/>
      <c r="FFZ95" s="1413"/>
      <c r="FGA95" s="1406"/>
      <c r="FGB95" s="1407"/>
      <c r="FGC95" s="1408"/>
      <c r="FGD95" s="1412"/>
      <c r="FGE95" s="1416"/>
      <c r="FGF95" s="1413"/>
      <c r="FGG95" s="1406"/>
      <c r="FGH95" s="1407"/>
      <c r="FGI95" s="1408"/>
      <c r="FGJ95" s="1412"/>
      <c r="FGK95" s="1416"/>
      <c r="FGL95" s="1413"/>
      <c r="FGM95" s="1406"/>
      <c r="FGN95" s="1407"/>
      <c r="FGO95" s="1408"/>
      <c r="FGP95" s="1412"/>
      <c r="FGQ95" s="1416"/>
      <c r="FGR95" s="1413"/>
      <c r="FGS95" s="1406"/>
      <c r="FGT95" s="1407"/>
      <c r="FGU95" s="1408"/>
      <c r="FGV95" s="1412"/>
      <c r="FGW95" s="1416"/>
      <c r="FGX95" s="1413"/>
      <c r="FGY95" s="1406"/>
      <c r="FGZ95" s="1407"/>
      <c r="FHA95" s="1408"/>
      <c r="FHB95" s="1412"/>
      <c r="FHC95" s="1416"/>
      <c r="FHD95" s="1413"/>
      <c r="FHE95" s="1406"/>
      <c r="FHF95" s="1407"/>
      <c r="FHG95" s="1408"/>
      <c r="FHH95" s="1412"/>
      <c r="FHI95" s="1416"/>
      <c r="FHJ95" s="1413"/>
      <c r="FHK95" s="1406"/>
      <c r="FHL95" s="1407"/>
      <c r="FHM95" s="1408"/>
      <c r="FHN95" s="1412"/>
      <c r="FHO95" s="1416"/>
      <c r="FHP95" s="1413"/>
      <c r="FHQ95" s="1406"/>
      <c r="FHR95" s="1407"/>
      <c r="FHS95" s="1408"/>
      <c r="FHT95" s="1412"/>
      <c r="FHU95" s="1416"/>
      <c r="FHV95" s="1413"/>
      <c r="FHW95" s="1406"/>
      <c r="FHX95" s="1407"/>
      <c r="FHY95" s="1408"/>
      <c r="FHZ95" s="1412"/>
      <c r="FIA95" s="1416"/>
      <c r="FIB95" s="1413"/>
      <c r="FIC95" s="1406"/>
      <c r="FID95" s="1407"/>
      <c r="FIE95" s="1408"/>
      <c r="FIF95" s="1412"/>
      <c r="FIG95" s="1416"/>
      <c r="FIH95" s="1413"/>
      <c r="FII95" s="1406"/>
      <c r="FIJ95" s="1407"/>
      <c r="FIK95" s="1408"/>
      <c r="FIL95" s="1412"/>
      <c r="FIM95" s="1416"/>
      <c r="FIN95" s="1413"/>
      <c r="FIO95" s="1406"/>
      <c r="FIP95" s="1407"/>
      <c r="FIQ95" s="1408"/>
      <c r="FIR95" s="1412"/>
      <c r="FIS95" s="1416"/>
      <c r="FIT95" s="1413"/>
      <c r="FIU95" s="1406"/>
      <c r="FIV95" s="1407"/>
      <c r="FIW95" s="1408"/>
      <c r="FIX95" s="1412"/>
      <c r="FIY95" s="1416"/>
      <c r="FIZ95" s="1413"/>
      <c r="FJA95" s="1406"/>
      <c r="FJB95" s="1407"/>
      <c r="FJC95" s="1408"/>
      <c r="FJD95" s="1412"/>
      <c r="FJE95" s="1416"/>
      <c r="FJF95" s="1413"/>
      <c r="FJG95" s="1406"/>
      <c r="FJH95" s="1407"/>
      <c r="FJI95" s="1408"/>
      <c r="FJJ95" s="1412"/>
      <c r="FJK95" s="1416"/>
      <c r="FJL95" s="1413"/>
      <c r="FJM95" s="1406"/>
      <c r="FJN95" s="1407"/>
      <c r="FJO95" s="1408"/>
      <c r="FJP95" s="1412"/>
      <c r="FJQ95" s="1416"/>
      <c r="FJR95" s="1413"/>
      <c r="FJS95" s="1406"/>
      <c r="FJT95" s="1407"/>
      <c r="FJU95" s="1408"/>
      <c r="FJV95" s="1412"/>
      <c r="FJW95" s="1416"/>
      <c r="FJX95" s="1413"/>
      <c r="FJY95" s="1406"/>
      <c r="FJZ95" s="1407"/>
      <c r="FKA95" s="1408"/>
      <c r="FKB95" s="1412"/>
      <c r="FKC95" s="1416"/>
      <c r="FKD95" s="1413"/>
      <c r="FKE95" s="1406"/>
      <c r="FKF95" s="1407"/>
      <c r="FKG95" s="1408"/>
      <c r="FKH95" s="1412"/>
      <c r="FKI95" s="1416"/>
      <c r="FKJ95" s="1413"/>
      <c r="FKK95" s="1406"/>
      <c r="FKL95" s="1407"/>
      <c r="FKM95" s="1408"/>
      <c r="FKN95" s="1412"/>
      <c r="FKO95" s="1416"/>
      <c r="FKP95" s="1413"/>
      <c r="FKQ95" s="1406"/>
      <c r="FKR95" s="1407"/>
      <c r="FKS95" s="1408"/>
      <c r="FKT95" s="1412"/>
      <c r="FKU95" s="1416"/>
      <c r="FKV95" s="1413"/>
      <c r="FKW95" s="1406"/>
      <c r="FKX95" s="1407"/>
      <c r="FKY95" s="1408"/>
      <c r="FKZ95" s="1412"/>
      <c r="FLA95" s="1416"/>
      <c r="FLB95" s="1413"/>
      <c r="FLC95" s="1406"/>
      <c r="FLD95" s="1407"/>
      <c r="FLE95" s="1408"/>
      <c r="FLF95" s="1412"/>
      <c r="FLG95" s="1416"/>
      <c r="FLH95" s="1413"/>
      <c r="FLI95" s="1406"/>
      <c r="FLJ95" s="1407"/>
      <c r="FLK95" s="1408"/>
      <c r="FLL95" s="1412"/>
      <c r="FLM95" s="1416"/>
      <c r="FLN95" s="1413"/>
      <c r="FLO95" s="1406"/>
      <c r="FLP95" s="1407"/>
      <c r="FLQ95" s="1408"/>
      <c r="FLR95" s="1412"/>
      <c r="FLS95" s="1416"/>
      <c r="FLT95" s="1413"/>
      <c r="FLU95" s="1406"/>
      <c r="FLV95" s="1407"/>
      <c r="FLW95" s="1408"/>
      <c r="FLX95" s="1412"/>
      <c r="FLY95" s="1416"/>
      <c r="FLZ95" s="1413"/>
      <c r="FMA95" s="1406"/>
      <c r="FMB95" s="1407"/>
      <c r="FMC95" s="1408"/>
      <c r="FMD95" s="1412"/>
      <c r="FME95" s="1416"/>
      <c r="FMF95" s="1413"/>
      <c r="FMG95" s="1406"/>
      <c r="FMH95" s="1407"/>
      <c r="FMI95" s="1408"/>
      <c r="FMJ95" s="1412"/>
      <c r="FMK95" s="1416"/>
      <c r="FML95" s="1413"/>
      <c r="FMM95" s="1406"/>
      <c r="FMN95" s="1407"/>
      <c r="FMO95" s="1408"/>
      <c r="FMP95" s="1412"/>
      <c r="FMQ95" s="1416"/>
      <c r="FMR95" s="1413"/>
      <c r="FMS95" s="1406"/>
      <c r="FMT95" s="1407"/>
      <c r="FMU95" s="1408"/>
      <c r="FMV95" s="1412"/>
      <c r="FMW95" s="1416"/>
      <c r="FMX95" s="1413"/>
      <c r="FMY95" s="1406"/>
      <c r="FMZ95" s="1407"/>
      <c r="FNA95" s="1408"/>
      <c r="FNB95" s="1412"/>
      <c r="FNC95" s="1416"/>
      <c r="FND95" s="1413"/>
      <c r="FNE95" s="1406"/>
      <c r="FNF95" s="1407"/>
      <c r="FNG95" s="1408"/>
      <c r="FNH95" s="1412"/>
      <c r="FNI95" s="1416"/>
      <c r="FNJ95" s="1413"/>
      <c r="FNK95" s="1406"/>
      <c r="FNL95" s="1407"/>
      <c r="FNM95" s="1408"/>
      <c r="FNN95" s="1412"/>
      <c r="FNO95" s="1416"/>
      <c r="FNP95" s="1413"/>
      <c r="FNQ95" s="1406"/>
      <c r="FNR95" s="1407"/>
      <c r="FNS95" s="1408"/>
      <c r="FNT95" s="1412"/>
      <c r="FNU95" s="1416"/>
      <c r="FNV95" s="1413"/>
      <c r="FNW95" s="1406"/>
      <c r="FNX95" s="1407"/>
      <c r="FNY95" s="1408"/>
      <c r="FNZ95" s="1412"/>
      <c r="FOA95" s="1416"/>
      <c r="FOB95" s="1413"/>
      <c r="FOC95" s="1406"/>
      <c r="FOD95" s="1407"/>
      <c r="FOE95" s="1408"/>
      <c r="FOF95" s="1412"/>
      <c r="FOG95" s="1416"/>
      <c r="FOH95" s="1413"/>
      <c r="FOI95" s="1406"/>
      <c r="FOJ95" s="1407"/>
      <c r="FOK95" s="1408"/>
      <c r="FOL95" s="1412"/>
      <c r="FOM95" s="1416"/>
      <c r="FON95" s="1413"/>
      <c r="FOO95" s="1406"/>
      <c r="FOP95" s="1407"/>
      <c r="FOQ95" s="1408"/>
      <c r="FOR95" s="1412"/>
      <c r="FOS95" s="1416"/>
      <c r="FOT95" s="1413"/>
      <c r="FOU95" s="1406"/>
      <c r="FOV95" s="1407"/>
      <c r="FOW95" s="1408"/>
      <c r="FOX95" s="1412"/>
      <c r="FOY95" s="1416"/>
      <c r="FOZ95" s="1413"/>
      <c r="FPA95" s="1406"/>
      <c r="FPB95" s="1407"/>
      <c r="FPC95" s="1408"/>
      <c r="FPD95" s="1412"/>
      <c r="FPE95" s="1416"/>
      <c r="FPF95" s="1413"/>
      <c r="FPG95" s="1406"/>
      <c r="FPH95" s="1407"/>
      <c r="FPI95" s="1408"/>
      <c r="FPJ95" s="1412"/>
      <c r="FPK95" s="1416"/>
      <c r="FPL95" s="1413"/>
      <c r="FPM95" s="1406"/>
      <c r="FPN95" s="1407"/>
      <c r="FPO95" s="1408"/>
      <c r="FPP95" s="1412"/>
      <c r="FPQ95" s="1416"/>
      <c r="FPR95" s="1413"/>
      <c r="FPS95" s="1406"/>
      <c r="FPT95" s="1407"/>
      <c r="FPU95" s="1408"/>
      <c r="FPV95" s="1412"/>
      <c r="FPW95" s="1416"/>
      <c r="FPX95" s="1413"/>
      <c r="FPY95" s="1406"/>
      <c r="FPZ95" s="1407"/>
      <c r="FQA95" s="1408"/>
      <c r="FQB95" s="1412"/>
      <c r="FQC95" s="1416"/>
      <c r="FQD95" s="1413"/>
      <c r="FQE95" s="1406"/>
      <c r="FQF95" s="1407"/>
      <c r="FQG95" s="1408"/>
      <c r="FQH95" s="1412"/>
      <c r="FQI95" s="1416"/>
      <c r="FQJ95" s="1413"/>
      <c r="FQK95" s="1406"/>
      <c r="FQL95" s="1407"/>
      <c r="FQM95" s="1408"/>
      <c r="FQN95" s="1412"/>
      <c r="FQO95" s="1416"/>
      <c r="FQP95" s="1413"/>
      <c r="FQQ95" s="1406"/>
      <c r="FQR95" s="1407"/>
      <c r="FQS95" s="1408"/>
      <c r="FQT95" s="1412"/>
      <c r="FQU95" s="1416"/>
      <c r="FQV95" s="1413"/>
      <c r="FQW95" s="1406"/>
      <c r="FQX95" s="1407"/>
      <c r="FQY95" s="1408"/>
      <c r="FQZ95" s="1412"/>
      <c r="FRA95" s="1416"/>
      <c r="FRB95" s="1413"/>
      <c r="FRC95" s="1406"/>
      <c r="FRD95" s="1407"/>
      <c r="FRE95" s="1408"/>
      <c r="FRF95" s="1412"/>
      <c r="FRG95" s="1416"/>
      <c r="FRH95" s="1413"/>
      <c r="FRI95" s="1406"/>
      <c r="FRJ95" s="1407"/>
      <c r="FRK95" s="1408"/>
      <c r="FRL95" s="1412"/>
      <c r="FRM95" s="1416"/>
      <c r="FRN95" s="1413"/>
      <c r="FRO95" s="1406"/>
      <c r="FRP95" s="1407"/>
      <c r="FRQ95" s="1408"/>
      <c r="FRR95" s="1412"/>
      <c r="FRS95" s="1416"/>
      <c r="FRT95" s="1413"/>
      <c r="FRU95" s="1406"/>
      <c r="FRV95" s="1407"/>
      <c r="FRW95" s="1408"/>
      <c r="FRX95" s="1412"/>
      <c r="FRY95" s="1416"/>
      <c r="FRZ95" s="1413"/>
      <c r="FSA95" s="1406"/>
      <c r="FSB95" s="1407"/>
      <c r="FSC95" s="1408"/>
      <c r="FSD95" s="1412"/>
      <c r="FSE95" s="1416"/>
      <c r="FSF95" s="1413"/>
      <c r="FSG95" s="1406"/>
      <c r="FSH95" s="1407"/>
      <c r="FSI95" s="1408"/>
      <c r="FSJ95" s="1412"/>
      <c r="FSK95" s="1416"/>
      <c r="FSL95" s="1413"/>
      <c r="FSM95" s="1406"/>
      <c r="FSN95" s="1407"/>
      <c r="FSO95" s="1408"/>
      <c r="FSP95" s="1412"/>
      <c r="FSQ95" s="1416"/>
      <c r="FSR95" s="1413"/>
      <c r="FSS95" s="1406"/>
      <c r="FST95" s="1407"/>
      <c r="FSU95" s="1408"/>
      <c r="FSV95" s="1412"/>
      <c r="FSW95" s="1416"/>
      <c r="FSX95" s="1413"/>
      <c r="FSY95" s="1406"/>
      <c r="FSZ95" s="1407"/>
      <c r="FTA95" s="1408"/>
      <c r="FTB95" s="1412"/>
      <c r="FTC95" s="1416"/>
      <c r="FTD95" s="1413"/>
      <c r="FTE95" s="1406"/>
      <c r="FTF95" s="1407"/>
      <c r="FTG95" s="1408"/>
      <c r="FTH95" s="1412"/>
      <c r="FTI95" s="1416"/>
      <c r="FTJ95" s="1413"/>
      <c r="FTK95" s="1406"/>
      <c r="FTL95" s="1407"/>
      <c r="FTM95" s="1408"/>
      <c r="FTN95" s="1412"/>
      <c r="FTO95" s="1416"/>
      <c r="FTP95" s="1413"/>
      <c r="FTQ95" s="1406"/>
      <c r="FTR95" s="1407"/>
      <c r="FTS95" s="1408"/>
      <c r="FTT95" s="1412"/>
      <c r="FTU95" s="1416"/>
      <c r="FTV95" s="1413"/>
      <c r="FTW95" s="1406"/>
      <c r="FTX95" s="1407"/>
      <c r="FTY95" s="1408"/>
      <c r="FTZ95" s="1412"/>
      <c r="FUA95" s="1416"/>
      <c r="FUB95" s="1413"/>
      <c r="FUC95" s="1406"/>
      <c r="FUD95" s="1407"/>
      <c r="FUE95" s="1408"/>
      <c r="FUF95" s="1412"/>
      <c r="FUG95" s="1416"/>
      <c r="FUH95" s="1413"/>
      <c r="FUI95" s="1406"/>
      <c r="FUJ95" s="1407"/>
      <c r="FUK95" s="1408"/>
      <c r="FUL95" s="1412"/>
      <c r="FUM95" s="1416"/>
      <c r="FUN95" s="1413"/>
      <c r="FUO95" s="1406"/>
      <c r="FUP95" s="1407"/>
      <c r="FUQ95" s="1408"/>
      <c r="FUR95" s="1412"/>
      <c r="FUS95" s="1416"/>
      <c r="FUT95" s="1413"/>
      <c r="FUU95" s="1406"/>
      <c r="FUV95" s="1407"/>
      <c r="FUW95" s="1408"/>
      <c r="FUX95" s="1412"/>
      <c r="FUY95" s="1416"/>
      <c r="FUZ95" s="1413"/>
      <c r="FVA95" s="1406"/>
      <c r="FVB95" s="1407"/>
      <c r="FVC95" s="1408"/>
      <c r="FVD95" s="1412"/>
      <c r="FVE95" s="1416"/>
      <c r="FVF95" s="1413"/>
      <c r="FVG95" s="1406"/>
      <c r="FVH95" s="1407"/>
      <c r="FVI95" s="1408"/>
      <c r="FVJ95" s="1412"/>
      <c r="FVK95" s="1416"/>
      <c r="FVL95" s="1413"/>
      <c r="FVM95" s="1406"/>
      <c r="FVN95" s="1407"/>
      <c r="FVO95" s="1408"/>
      <c r="FVP95" s="1412"/>
      <c r="FVQ95" s="1416"/>
      <c r="FVR95" s="1413"/>
      <c r="FVS95" s="1406"/>
      <c r="FVT95" s="1407"/>
      <c r="FVU95" s="1408"/>
      <c r="FVV95" s="1412"/>
      <c r="FVW95" s="1416"/>
      <c r="FVX95" s="1413"/>
      <c r="FVY95" s="1406"/>
      <c r="FVZ95" s="1407"/>
      <c r="FWA95" s="1408"/>
      <c r="FWB95" s="1412"/>
      <c r="FWC95" s="1416"/>
      <c r="FWD95" s="1413"/>
      <c r="FWE95" s="1406"/>
      <c r="FWF95" s="1407"/>
      <c r="FWG95" s="1408"/>
      <c r="FWH95" s="1412"/>
      <c r="FWI95" s="1416"/>
      <c r="FWJ95" s="1413"/>
      <c r="FWK95" s="1406"/>
      <c r="FWL95" s="1407"/>
      <c r="FWM95" s="1408"/>
      <c r="FWN95" s="1412"/>
      <c r="FWO95" s="1416"/>
      <c r="FWP95" s="1413"/>
      <c r="FWQ95" s="1406"/>
      <c r="FWR95" s="1407"/>
      <c r="FWS95" s="1408"/>
      <c r="FWT95" s="1412"/>
      <c r="FWU95" s="1416"/>
      <c r="FWV95" s="1413"/>
      <c r="FWW95" s="1406"/>
      <c r="FWX95" s="1407"/>
      <c r="FWY95" s="1408"/>
      <c r="FWZ95" s="1412"/>
      <c r="FXA95" s="1416"/>
      <c r="FXB95" s="1413"/>
      <c r="FXC95" s="1406"/>
      <c r="FXD95" s="1407"/>
      <c r="FXE95" s="1408"/>
      <c r="FXF95" s="1412"/>
      <c r="FXG95" s="1416"/>
      <c r="FXH95" s="1413"/>
      <c r="FXI95" s="1406"/>
      <c r="FXJ95" s="1407"/>
      <c r="FXK95" s="1408"/>
      <c r="FXL95" s="1412"/>
      <c r="FXM95" s="1416"/>
      <c r="FXN95" s="1413"/>
      <c r="FXO95" s="1406"/>
      <c r="FXP95" s="1407"/>
      <c r="FXQ95" s="1408"/>
      <c r="FXR95" s="1412"/>
      <c r="FXS95" s="1416"/>
      <c r="FXT95" s="1413"/>
      <c r="FXU95" s="1406"/>
      <c r="FXV95" s="1407"/>
      <c r="FXW95" s="1408"/>
      <c r="FXX95" s="1412"/>
      <c r="FXY95" s="1416"/>
      <c r="FXZ95" s="1413"/>
      <c r="FYA95" s="1406"/>
      <c r="FYB95" s="1407"/>
      <c r="FYC95" s="1408"/>
      <c r="FYD95" s="1412"/>
      <c r="FYE95" s="1416"/>
      <c r="FYF95" s="1413"/>
      <c r="FYG95" s="1406"/>
      <c r="FYH95" s="1407"/>
      <c r="FYI95" s="1408"/>
      <c r="FYJ95" s="1412"/>
      <c r="FYK95" s="1416"/>
      <c r="FYL95" s="1413"/>
      <c r="FYM95" s="1406"/>
      <c r="FYN95" s="1407"/>
      <c r="FYO95" s="1408"/>
      <c r="FYP95" s="1412"/>
      <c r="FYQ95" s="1416"/>
      <c r="FYR95" s="1413"/>
      <c r="FYS95" s="1406"/>
      <c r="FYT95" s="1407"/>
      <c r="FYU95" s="1408"/>
      <c r="FYV95" s="1412"/>
      <c r="FYW95" s="1416"/>
      <c r="FYX95" s="1413"/>
      <c r="FYY95" s="1406"/>
      <c r="FYZ95" s="1407"/>
      <c r="FZA95" s="1408"/>
      <c r="FZB95" s="1412"/>
      <c r="FZC95" s="1416"/>
      <c r="FZD95" s="1413"/>
      <c r="FZE95" s="1406"/>
      <c r="FZF95" s="1407"/>
      <c r="FZG95" s="1408"/>
      <c r="FZH95" s="1412"/>
      <c r="FZI95" s="1416"/>
      <c r="FZJ95" s="1413"/>
      <c r="FZK95" s="1406"/>
      <c r="FZL95" s="1407"/>
      <c r="FZM95" s="1408"/>
      <c r="FZN95" s="1412"/>
      <c r="FZO95" s="1416"/>
      <c r="FZP95" s="1413"/>
      <c r="FZQ95" s="1406"/>
      <c r="FZR95" s="1407"/>
      <c r="FZS95" s="1408"/>
      <c r="FZT95" s="1412"/>
      <c r="FZU95" s="1416"/>
      <c r="FZV95" s="1413"/>
      <c r="FZW95" s="1406"/>
      <c r="FZX95" s="1407"/>
      <c r="FZY95" s="1408"/>
      <c r="FZZ95" s="1412"/>
      <c r="GAA95" s="1416"/>
      <c r="GAB95" s="1413"/>
      <c r="GAC95" s="1406"/>
      <c r="GAD95" s="1407"/>
      <c r="GAE95" s="1408"/>
      <c r="GAF95" s="1412"/>
      <c r="GAG95" s="1416"/>
      <c r="GAH95" s="1413"/>
      <c r="GAI95" s="1406"/>
      <c r="GAJ95" s="1407"/>
      <c r="GAK95" s="1408"/>
      <c r="GAL95" s="1412"/>
      <c r="GAM95" s="1416"/>
      <c r="GAN95" s="1413"/>
      <c r="GAO95" s="1406"/>
      <c r="GAP95" s="1407"/>
      <c r="GAQ95" s="1408"/>
      <c r="GAR95" s="1412"/>
      <c r="GAS95" s="1416"/>
      <c r="GAT95" s="1413"/>
      <c r="GAU95" s="1406"/>
      <c r="GAV95" s="1407"/>
      <c r="GAW95" s="1408"/>
      <c r="GAX95" s="1412"/>
      <c r="GAY95" s="1416"/>
      <c r="GAZ95" s="1413"/>
      <c r="GBA95" s="1406"/>
      <c r="GBB95" s="1407"/>
      <c r="GBC95" s="1408"/>
      <c r="GBD95" s="1412"/>
      <c r="GBE95" s="1416"/>
      <c r="GBF95" s="1413"/>
      <c r="GBG95" s="1406"/>
      <c r="GBH95" s="1407"/>
      <c r="GBI95" s="1408"/>
      <c r="GBJ95" s="1412"/>
      <c r="GBK95" s="1416"/>
      <c r="GBL95" s="1413"/>
      <c r="GBM95" s="1406"/>
      <c r="GBN95" s="1407"/>
      <c r="GBO95" s="1408"/>
      <c r="GBP95" s="1412"/>
      <c r="GBQ95" s="1416"/>
      <c r="GBR95" s="1413"/>
      <c r="GBS95" s="1406"/>
      <c r="GBT95" s="1407"/>
      <c r="GBU95" s="1408"/>
      <c r="GBV95" s="1412"/>
      <c r="GBW95" s="1416"/>
      <c r="GBX95" s="1413"/>
      <c r="GBY95" s="1406"/>
      <c r="GBZ95" s="1407"/>
      <c r="GCA95" s="1408"/>
      <c r="GCB95" s="1412"/>
      <c r="GCC95" s="1416"/>
      <c r="GCD95" s="1413"/>
      <c r="GCE95" s="1406"/>
      <c r="GCF95" s="1407"/>
      <c r="GCG95" s="1408"/>
      <c r="GCH95" s="1412"/>
      <c r="GCI95" s="1416"/>
      <c r="GCJ95" s="1413"/>
      <c r="GCK95" s="1406"/>
      <c r="GCL95" s="1407"/>
      <c r="GCM95" s="1408"/>
      <c r="GCN95" s="1412"/>
      <c r="GCO95" s="1416"/>
      <c r="GCP95" s="1413"/>
      <c r="GCQ95" s="1406"/>
      <c r="GCR95" s="1407"/>
      <c r="GCS95" s="1408"/>
      <c r="GCT95" s="1412"/>
      <c r="GCU95" s="1416"/>
      <c r="GCV95" s="1413"/>
      <c r="GCW95" s="1406"/>
      <c r="GCX95" s="1407"/>
      <c r="GCY95" s="1408"/>
      <c r="GCZ95" s="1412"/>
      <c r="GDA95" s="1416"/>
      <c r="GDB95" s="1413"/>
      <c r="GDC95" s="1406"/>
      <c r="GDD95" s="1407"/>
      <c r="GDE95" s="1408"/>
      <c r="GDF95" s="1412"/>
      <c r="GDG95" s="1416"/>
      <c r="GDH95" s="1413"/>
      <c r="GDI95" s="1406"/>
      <c r="GDJ95" s="1407"/>
      <c r="GDK95" s="1408"/>
      <c r="GDL95" s="1412"/>
      <c r="GDM95" s="1416"/>
      <c r="GDN95" s="1413"/>
      <c r="GDO95" s="1406"/>
      <c r="GDP95" s="1407"/>
      <c r="GDQ95" s="1408"/>
      <c r="GDR95" s="1412"/>
      <c r="GDS95" s="1416"/>
      <c r="GDT95" s="1413"/>
      <c r="GDU95" s="1406"/>
      <c r="GDV95" s="1407"/>
      <c r="GDW95" s="1408"/>
      <c r="GDX95" s="1412"/>
      <c r="GDY95" s="1416"/>
      <c r="GDZ95" s="1413"/>
      <c r="GEA95" s="1406"/>
      <c r="GEB95" s="1407"/>
      <c r="GEC95" s="1408"/>
      <c r="GED95" s="1412"/>
      <c r="GEE95" s="1416"/>
      <c r="GEF95" s="1413"/>
      <c r="GEG95" s="1406"/>
      <c r="GEH95" s="1407"/>
      <c r="GEI95" s="1408"/>
      <c r="GEJ95" s="1412"/>
      <c r="GEK95" s="1416"/>
      <c r="GEL95" s="1413"/>
      <c r="GEM95" s="1406"/>
      <c r="GEN95" s="1407"/>
      <c r="GEO95" s="1408"/>
      <c r="GEP95" s="1412"/>
      <c r="GEQ95" s="1416"/>
      <c r="GER95" s="1413"/>
      <c r="GES95" s="1406"/>
      <c r="GET95" s="1407"/>
      <c r="GEU95" s="1408"/>
      <c r="GEV95" s="1412"/>
      <c r="GEW95" s="1416"/>
      <c r="GEX95" s="1413"/>
      <c r="GEY95" s="1406"/>
      <c r="GEZ95" s="1407"/>
      <c r="GFA95" s="1408"/>
      <c r="GFB95" s="1412"/>
      <c r="GFC95" s="1416"/>
      <c r="GFD95" s="1413"/>
      <c r="GFE95" s="1406"/>
      <c r="GFF95" s="1407"/>
      <c r="GFG95" s="1408"/>
      <c r="GFH95" s="1412"/>
      <c r="GFI95" s="1416"/>
      <c r="GFJ95" s="1413"/>
      <c r="GFK95" s="1406"/>
      <c r="GFL95" s="1407"/>
      <c r="GFM95" s="1408"/>
      <c r="GFN95" s="1412"/>
      <c r="GFO95" s="1416"/>
      <c r="GFP95" s="1413"/>
      <c r="GFQ95" s="1406"/>
      <c r="GFR95" s="1407"/>
      <c r="GFS95" s="1408"/>
      <c r="GFT95" s="1412"/>
      <c r="GFU95" s="1416"/>
      <c r="GFV95" s="1413"/>
      <c r="GFW95" s="1406"/>
      <c r="GFX95" s="1407"/>
      <c r="GFY95" s="1408"/>
      <c r="GFZ95" s="1412"/>
      <c r="GGA95" s="1416"/>
      <c r="GGB95" s="1413"/>
      <c r="GGC95" s="1406"/>
      <c r="GGD95" s="1407"/>
      <c r="GGE95" s="1408"/>
      <c r="GGF95" s="1412"/>
      <c r="GGG95" s="1416"/>
      <c r="GGH95" s="1413"/>
      <c r="GGI95" s="1406"/>
      <c r="GGJ95" s="1407"/>
      <c r="GGK95" s="1408"/>
      <c r="GGL95" s="1412"/>
      <c r="GGM95" s="1416"/>
      <c r="GGN95" s="1413"/>
      <c r="GGO95" s="1406"/>
      <c r="GGP95" s="1407"/>
      <c r="GGQ95" s="1408"/>
      <c r="GGR95" s="1412"/>
      <c r="GGS95" s="1416"/>
      <c r="GGT95" s="1413"/>
      <c r="GGU95" s="1406"/>
      <c r="GGV95" s="1407"/>
      <c r="GGW95" s="1408"/>
      <c r="GGX95" s="1412"/>
      <c r="GGY95" s="1416"/>
      <c r="GGZ95" s="1413"/>
      <c r="GHA95" s="1406"/>
      <c r="GHB95" s="1407"/>
      <c r="GHC95" s="1408"/>
      <c r="GHD95" s="1412"/>
      <c r="GHE95" s="1416"/>
      <c r="GHF95" s="1413"/>
      <c r="GHG95" s="1406"/>
      <c r="GHH95" s="1407"/>
      <c r="GHI95" s="1408"/>
      <c r="GHJ95" s="1412"/>
      <c r="GHK95" s="1416"/>
      <c r="GHL95" s="1413"/>
      <c r="GHM95" s="1406"/>
      <c r="GHN95" s="1407"/>
      <c r="GHO95" s="1408"/>
      <c r="GHP95" s="1412"/>
      <c r="GHQ95" s="1416"/>
      <c r="GHR95" s="1413"/>
      <c r="GHS95" s="1406"/>
      <c r="GHT95" s="1407"/>
      <c r="GHU95" s="1408"/>
      <c r="GHV95" s="1412"/>
      <c r="GHW95" s="1416"/>
      <c r="GHX95" s="1413"/>
      <c r="GHY95" s="1406"/>
      <c r="GHZ95" s="1407"/>
      <c r="GIA95" s="1408"/>
      <c r="GIB95" s="1412"/>
      <c r="GIC95" s="1416"/>
      <c r="GID95" s="1413"/>
      <c r="GIE95" s="1406"/>
      <c r="GIF95" s="1407"/>
      <c r="GIG95" s="1408"/>
      <c r="GIH95" s="1412"/>
      <c r="GII95" s="1416"/>
      <c r="GIJ95" s="1413"/>
      <c r="GIK95" s="1406"/>
      <c r="GIL95" s="1407"/>
      <c r="GIM95" s="1408"/>
      <c r="GIN95" s="1412"/>
      <c r="GIO95" s="1416"/>
      <c r="GIP95" s="1413"/>
      <c r="GIQ95" s="1406"/>
      <c r="GIR95" s="1407"/>
      <c r="GIS95" s="1408"/>
      <c r="GIT95" s="1412"/>
      <c r="GIU95" s="1416"/>
      <c r="GIV95" s="1413"/>
      <c r="GIW95" s="1406"/>
      <c r="GIX95" s="1407"/>
      <c r="GIY95" s="1408"/>
      <c r="GIZ95" s="1412"/>
      <c r="GJA95" s="1416"/>
      <c r="GJB95" s="1413"/>
      <c r="GJC95" s="1406"/>
      <c r="GJD95" s="1407"/>
      <c r="GJE95" s="1408"/>
      <c r="GJF95" s="1412"/>
      <c r="GJG95" s="1416"/>
      <c r="GJH95" s="1413"/>
      <c r="GJI95" s="1406"/>
      <c r="GJJ95" s="1407"/>
      <c r="GJK95" s="1408"/>
      <c r="GJL95" s="1412"/>
      <c r="GJM95" s="1416"/>
      <c r="GJN95" s="1413"/>
      <c r="GJO95" s="1406"/>
      <c r="GJP95" s="1407"/>
      <c r="GJQ95" s="1408"/>
      <c r="GJR95" s="1412"/>
      <c r="GJS95" s="1416"/>
      <c r="GJT95" s="1413"/>
      <c r="GJU95" s="1406"/>
      <c r="GJV95" s="1407"/>
      <c r="GJW95" s="1408"/>
      <c r="GJX95" s="1412"/>
      <c r="GJY95" s="1416"/>
      <c r="GJZ95" s="1413"/>
      <c r="GKA95" s="1406"/>
      <c r="GKB95" s="1407"/>
      <c r="GKC95" s="1408"/>
      <c r="GKD95" s="1412"/>
      <c r="GKE95" s="1416"/>
      <c r="GKF95" s="1413"/>
      <c r="GKG95" s="1406"/>
      <c r="GKH95" s="1407"/>
      <c r="GKI95" s="1408"/>
      <c r="GKJ95" s="1412"/>
      <c r="GKK95" s="1416"/>
      <c r="GKL95" s="1413"/>
      <c r="GKM95" s="1406"/>
      <c r="GKN95" s="1407"/>
      <c r="GKO95" s="1408"/>
      <c r="GKP95" s="1412"/>
      <c r="GKQ95" s="1416"/>
      <c r="GKR95" s="1413"/>
      <c r="GKS95" s="1406"/>
      <c r="GKT95" s="1407"/>
      <c r="GKU95" s="1408"/>
      <c r="GKV95" s="1412"/>
      <c r="GKW95" s="1416"/>
      <c r="GKX95" s="1413"/>
      <c r="GKY95" s="1406"/>
      <c r="GKZ95" s="1407"/>
      <c r="GLA95" s="1408"/>
      <c r="GLB95" s="1412"/>
      <c r="GLC95" s="1416"/>
      <c r="GLD95" s="1413"/>
      <c r="GLE95" s="1406"/>
      <c r="GLF95" s="1407"/>
      <c r="GLG95" s="1408"/>
      <c r="GLH95" s="1412"/>
      <c r="GLI95" s="1416"/>
      <c r="GLJ95" s="1413"/>
      <c r="GLK95" s="1406"/>
      <c r="GLL95" s="1407"/>
      <c r="GLM95" s="1408"/>
      <c r="GLN95" s="1412"/>
      <c r="GLO95" s="1416"/>
      <c r="GLP95" s="1413"/>
      <c r="GLQ95" s="1406"/>
      <c r="GLR95" s="1407"/>
      <c r="GLS95" s="1408"/>
      <c r="GLT95" s="1412"/>
      <c r="GLU95" s="1416"/>
      <c r="GLV95" s="1413"/>
      <c r="GLW95" s="1406"/>
      <c r="GLX95" s="1407"/>
      <c r="GLY95" s="1408"/>
      <c r="GLZ95" s="1412"/>
      <c r="GMA95" s="1416"/>
      <c r="GMB95" s="1413"/>
      <c r="GMC95" s="1406"/>
      <c r="GMD95" s="1407"/>
      <c r="GME95" s="1408"/>
      <c r="GMF95" s="1412"/>
      <c r="GMG95" s="1416"/>
      <c r="GMH95" s="1413"/>
      <c r="GMI95" s="1406"/>
      <c r="GMJ95" s="1407"/>
      <c r="GMK95" s="1408"/>
      <c r="GML95" s="1412"/>
      <c r="GMM95" s="1416"/>
      <c r="GMN95" s="1413"/>
      <c r="GMO95" s="1406"/>
      <c r="GMP95" s="1407"/>
      <c r="GMQ95" s="1408"/>
      <c r="GMR95" s="1412"/>
      <c r="GMS95" s="1416"/>
      <c r="GMT95" s="1413"/>
      <c r="GMU95" s="1406"/>
      <c r="GMV95" s="1407"/>
      <c r="GMW95" s="1408"/>
      <c r="GMX95" s="1412"/>
      <c r="GMY95" s="1416"/>
      <c r="GMZ95" s="1413"/>
      <c r="GNA95" s="1406"/>
      <c r="GNB95" s="1407"/>
      <c r="GNC95" s="1408"/>
      <c r="GND95" s="1412"/>
      <c r="GNE95" s="1416"/>
      <c r="GNF95" s="1413"/>
      <c r="GNG95" s="1406"/>
      <c r="GNH95" s="1407"/>
      <c r="GNI95" s="1408"/>
      <c r="GNJ95" s="1412"/>
      <c r="GNK95" s="1416"/>
      <c r="GNL95" s="1413"/>
      <c r="GNM95" s="1406"/>
      <c r="GNN95" s="1407"/>
      <c r="GNO95" s="1408"/>
      <c r="GNP95" s="1412"/>
      <c r="GNQ95" s="1416"/>
      <c r="GNR95" s="1413"/>
      <c r="GNS95" s="1406"/>
      <c r="GNT95" s="1407"/>
      <c r="GNU95" s="1408"/>
      <c r="GNV95" s="1412"/>
      <c r="GNW95" s="1416"/>
      <c r="GNX95" s="1413"/>
      <c r="GNY95" s="1406"/>
      <c r="GNZ95" s="1407"/>
      <c r="GOA95" s="1408"/>
      <c r="GOB95" s="1412"/>
      <c r="GOC95" s="1416"/>
      <c r="GOD95" s="1413"/>
      <c r="GOE95" s="1406"/>
      <c r="GOF95" s="1407"/>
      <c r="GOG95" s="1408"/>
      <c r="GOH95" s="1412"/>
      <c r="GOI95" s="1416"/>
      <c r="GOJ95" s="1413"/>
      <c r="GOK95" s="1406"/>
      <c r="GOL95" s="1407"/>
      <c r="GOM95" s="1408"/>
      <c r="GON95" s="1412"/>
      <c r="GOO95" s="1416"/>
      <c r="GOP95" s="1413"/>
      <c r="GOQ95" s="1406"/>
      <c r="GOR95" s="1407"/>
      <c r="GOS95" s="1408"/>
      <c r="GOT95" s="1412"/>
      <c r="GOU95" s="1416"/>
      <c r="GOV95" s="1413"/>
      <c r="GOW95" s="1406"/>
      <c r="GOX95" s="1407"/>
      <c r="GOY95" s="1408"/>
      <c r="GOZ95" s="1412"/>
      <c r="GPA95" s="1416"/>
      <c r="GPB95" s="1413"/>
      <c r="GPC95" s="1406"/>
      <c r="GPD95" s="1407"/>
      <c r="GPE95" s="1408"/>
      <c r="GPF95" s="1412"/>
      <c r="GPG95" s="1416"/>
      <c r="GPH95" s="1413"/>
      <c r="GPI95" s="1406"/>
      <c r="GPJ95" s="1407"/>
      <c r="GPK95" s="1408"/>
      <c r="GPL95" s="1412"/>
      <c r="GPM95" s="1416"/>
      <c r="GPN95" s="1413"/>
      <c r="GPO95" s="1406"/>
      <c r="GPP95" s="1407"/>
      <c r="GPQ95" s="1408"/>
      <c r="GPR95" s="1412"/>
      <c r="GPS95" s="1416"/>
      <c r="GPT95" s="1413"/>
      <c r="GPU95" s="1406"/>
      <c r="GPV95" s="1407"/>
      <c r="GPW95" s="1408"/>
      <c r="GPX95" s="1412"/>
      <c r="GPY95" s="1416"/>
      <c r="GPZ95" s="1413"/>
      <c r="GQA95" s="1406"/>
      <c r="GQB95" s="1407"/>
      <c r="GQC95" s="1408"/>
      <c r="GQD95" s="1412"/>
      <c r="GQE95" s="1416"/>
      <c r="GQF95" s="1413"/>
      <c r="GQG95" s="1406"/>
      <c r="GQH95" s="1407"/>
      <c r="GQI95" s="1408"/>
      <c r="GQJ95" s="1412"/>
      <c r="GQK95" s="1416"/>
      <c r="GQL95" s="1413"/>
      <c r="GQM95" s="1406"/>
      <c r="GQN95" s="1407"/>
      <c r="GQO95" s="1408"/>
      <c r="GQP95" s="1412"/>
      <c r="GQQ95" s="1416"/>
      <c r="GQR95" s="1413"/>
      <c r="GQS95" s="1406"/>
      <c r="GQT95" s="1407"/>
      <c r="GQU95" s="1408"/>
      <c r="GQV95" s="1412"/>
      <c r="GQW95" s="1416"/>
      <c r="GQX95" s="1413"/>
      <c r="GQY95" s="1406"/>
      <c r="GQZ95" s="1407"/>
      <c r="GRA95" s="1408"/>
      <c r="GRB95" s="1412"/>
      <c r="GRC95" s="1416"/>
      <c r="GRD95" s="1413"/>
      <c r="GRE95" s="1406"/>
      <c r="GRF95" s="1407"/>
      <c r="GRG95" s="1408"/>
      <c r="GRH95" s="1412"/>
      <c r="GRI95" s="1416"/>
      <c r="GRJ95" s="1413"/>
      <c r="GRK95" s="1406"/>
      <c r="GRL95" s="1407"/>
      <c r="GRM95" s="1408"/>
      <c r="GRN95" s="1412"/>
      <c r="GRO95" s="1416"/>
      <c r="GRP95" s="1413"/>
      <c r="GRQ95" s="1406"/>
      <c r="GRR95" s="1407"/>
      <c r="GRS95" s="1408"/>
      <c r="GRT95" s="1412"/>
      <c r="GRU95" s="1416"/>
      <c r="GRV95" s="1413"/>
      <c r="GRW95" s="1406"/>
      <c r="GRX95" s="1407"/>
      <c r="GRY95" s="1408"/>
      <c r="GRZ95" s="1412"/>
      <c r="GSA95" s="1416"/>
      <c r="GSB95" s="1413"/>
      <c r="GSC95" s="1406"/>
      <c r="GSD95" s="1407"/>
      <c r="GSE95" s="1408"/>
      <c r="GSF95" s="1412"/>
      <c r="GSG95" s="1416"/>
      <c r="GSH95" s="1413"/>
      <c r="GSI95" s="1406"/>
      <c r="GSJ95" s="1407"/>
      <c r="GSK95" s="1408"/>
      <c r="GSL95" s="1412"/>
      <c r="GSM95" s="1416"/>
      <c r="GSN95" s="1413"/>
      <c r="GSO95" s="1406"/>
      <c r="GSP95" s="1407"/>
      <c r="GSQ95" s="1408"/>
      <c r="GSR95" s="1412"/>
      <c r="GSS95" s="1416"/>
      <c r="GST95" s="1413"/>
      <c r="GSU95" s="1406"/>
      <c r="GSV95" s="1407"/>
      <c r="GSW95" s="1408"/>
      <c r="GSX95" s="1412"/>
      <c r="GSY95" s="1416"/>
      <c r="GSZ95" s="1413"/>
      <c r="GTA95" s="1406"/>
      <c r="GTB95" s="1407"/>
      <c r="GTC95" s="1408"/>
      <c r="GTD95" s="1412"/>
      <c r="GTE95" s="1416"/>
      <c r="GTF95" s="1413"/>
      <c r="GTG95" s="1406"/>
      <c r="GTH95" s="1407"/>
      <c r="GTI95" s="1408"/>
      <c r="GTJ95" s="1412"/>
      <c r="GTK95" s="1416"/>
      <c r="GTL95" s="1413"/>
      <c r="GTM95" s="1406"/>
      <c r="GTN95" s="1407"/>
      <c r="GTO95" s="1408"/>
      <c r="GTP95" s="1412"/>
      <c r="GTQ95" s="1416"/>
      <c r="GTR95" s="1413"/>
      <c r="GTS95" s="1406"/>
      <c r="GTT95" s="1407"/>
      <c r="GTU95" s="1408"/>
      <c r="GTV95" s="1412"/>
      <c r="GTW95" s="1416"/>
      <c r="GTX95" s="1413"/>
      <c r="GTY95" s="1406"/>
      <c r="GTZ95" s="1407"/>
      <c r="GUA95" s="1408"/>
      <c r="GUB95" s="1412"/>
      <c r="GUC95" s="1416"/>
      <c r="GUD95" s="1413"/>
      <c r="GUE95" s="1406"/>
      <c r="GUF95" s="1407"/>
      <c r="GUG95" s="1408"/>
      <c r="GUH95" s="1412"/>
      <c r="GUI95" s="1416"/>
      <c r="GUJ95" s="1413"/>
      <c r="GUK95" s="1406"/>
      <c r="GUL95" s="1407"/>
      <c r="GUM95" s="1408"/>
      <c r="GUN95" s="1412"/>
      <c r="GUO95" s="1416"/>
      <c r="GUP95" s="1413"/>
      <c r="GUQ95" s="1406"/>
      <c r="GUR95" s="1407"/>
      <c r="GUS95" s="1408"/>
      <c r="GUT95" s="1412"/>
      <c r="GUU95" s="1416"/>
      <c r="GUV95" s="1413"/>
      <c r="GUW95" s="1406"/>
      <c r="GUX95" s="1407"/>
      <c r="GUY95" s="1408"/>
      <c r="GUZ95" s="1412"/>
      <c r="GVA95" s="1416"/>
      <c r="GVB95" s="1413"/>
      <c r="GVC95" s="1406"/>
      <c r="GVD95" s="1407"/>
      <c r="GVE95" s="1408"/>
      <c r="GVF95" s="1412"/>
      <c r="GVG95" s="1416"/>
      <c r="GVH95" s="1413"/>
      <c r="GVI95" s="1406"/>
      <c r="GVJ95" s="1407"/>
      <c r="GVK95" s="1408"/>
      <c r="GVL95" s="1412"/>
      <c r="GVM95" s="1416"/>
      <c r="GVN95" s="1413"/>
      <c r="GVO95" s="1406"/>
      <c r="GVP95" s="1407"/>
      <c r="GVQ95" s="1408"/>
      <c r="GVR95" s="1412"/>
      <c r="GVS95" s="1416"/>
      <c r="GVT95" s="1413"/>
      <c r="GVU95" s="1406"/>
      <c r="GVV95" s="1407"/>
      <c r="GVW95" s="1408"/>
      <c r="GVX95" s="1412"/>
      <c r="GVY95" s="1416"/>
      <c r="GVZ95" s="1413"/>
      <c r="GWA95" s="1406"/>
      <c r="GWB95" s="1407"/>
      <c r="GWC95" s="1408"/>
      <c r="GWD95" s="1412"/>
      <c r="GWE95" s="1416"/>
      <c r="GWF95" s="1413"/>
      <c r="GWG95" s="1406"/>
      <c r="GWH95" s="1407"/>
      <c r="GWI95" s="1408"/>
      <c r="GWJ95" s="1412"/>
      <c r="GWK95" s="1416"/>
      <c r="GWL95" s="1413"/>
      <c r="GWM95" s="1406"/>
      <c r="GWN95" s="1407"/>
      <c r="GWO95" s="1408"/>
      <c r="GWP95" s="1412"/>
      <c r="GWQ95" s="1416"/>
      <c r="GWR95" s="1413"/>
      <c r="GWS95" s="1406"/>
      <c r="GWT95" s="1407"/>
      <c r="GWU95" s="1408"/>
      <c r="GWV95" s="1412"/>
      <c r="GWW95" s="1416"/>
      <c r="GWX95" s="1413"/>
      <c r="GWY95" s="1406"/>
      <c r="GWZ95" s="1407"/>
      <c r="GXA95" s="1408"/>
      <c r="GXB95" s="1412"/>
      <c r="GXC95" s="1416"/>
      <c r="GXD95" s="1413"/>
      <c r="GXE95" s="1406"/>
      <c r="GXF95" s="1407"/>
      <c r="GXG95" s="1408"/>
      <c r="GXH95" s="1412"/>
      <c r="GXI95" s="1416"/>
      <c r="GXJ95" s="1413"/>
      <c r="GXK95" s="1406"/>
      <c r="GXL95" s="1407"/>
      <c r="GXM95" s="1408"/>
      <c r="GXN95" s="1412"/>
      <c r="GXO95" s="1416"/>
      <c r="GXP95" s="1413"/>
      <c r="GXQ95" s="1406"/>
      <c r="GXR95" s="1407"/>
      <c r="GXS95" s="1408"/>
      <c r="GXT95" s="1412"/>
      <c r="GXU95" s="1416"/>
      <c r="GXV95" s="1413"/>
      <c r="GXW95" s="1406"/>
      <c r="GXX95" s="1407"/>
      <c r="GXY95" s="1408"/>
      <c r="GXZ95" s="1412"/>
      <c r="GYA95" s="1416"/>
      <c r="GYB95" s="1413"/>
      <c r="GYC95" s="1406"/>
      <c r="GYD95" s="1407"/>
      <c r="GYE95" s="1408"/>
      <c r="GYF95" s="1412"/>
      <c r="GYG95" s="1416"/>
      <c r="GYH95" s="1413"/>
      <c r="GYI95" s="1406"/>
      <c r="GYJ95" s="1407"/>
      <c r="GYK95" s="1408"/>
      <c r="GYL95" s="1412"/>
      <c r="GYM95" s="1416"/>
      <c r="GYN95" s="1413"/>
      <c r="GYO95" s="1406"/>
      <c r="GYP95" s="1407"/>
      <c r="GYQ95" s="1408"/>
      <c r="GYR95" s="1412"/>
      <c r="GYS95" s="1416"/>
      <c r="GYT95" s="1413"/>
      <c r="GYU95" s="1406"/>
      <c r="GYV95" s="1407"/>
      <c r="GYW95" s="1408"/>
      <c r="GYX95" s="1412"/>
      <c r="GYY95" s="1416"/>
      <c r="GYZ95" s="1413"/>
      <c r="GZA95" s="1406"/>
      <c r="GZB95" s="1407"/>
      <c r="GZC95" s="1408"/>
      <c r="GZD95" s="1412"/>
      <c r="GZE95" s="1416"/>
      <c r="GZF95" s="1413"/>
      <c r="GZG95" s="1406"/>
      <c r="GZH95" s="1407"/>
      <c r="GZI95" s="1408"/>
      <c r="GZJ95" s="1412"/>
      <c r="GZK95" s="1416"/>
      <c r="GZL95" s="1413"/>
      <c r="GZM95" s="1406"/>
      <c r="GZN95" s="1407"/>
      <c r="GZO95" s="1408"/>
      <c r="GZP95" s="1412"/>
      <c r="GZQ95" s="1416"/>
      <c r="GZR95" s="1413"/>
      <c r="GZS95" s="1406"/>
      <c r="GZT95" s="1407"/>
      <c r="GZU95" s="1408"/>
      <c r="GZV95" s="1412"/>
      <c r="GZW95" s="1416"/>
      <c r="GZX95" s="1413"/>
      <c r="GZY95" s="1406"/>
      <c r="GZZ95" s="1407"/>
      <c r="HAA95" s="1408"/>
      <c r="HAB95" s="1412"/>
      <c r="HAC95" s="1416"/>
      <c r="HAD95" s="1413"/>
      <c r="HAE95" s="1406"/>
      <c r="HAF95" s="1407"/>
      <c r="HAG95" s="1408"/>
      <c r="HAH95" s="1412"/>
      <c r="HAI95" s="1416"/>
      <c r="HAJ95" s="1413"/>
      <c r="HAK95" s="1406"/>
      <c r="HAL95" s="1407"/>
      <c r="HAM95" s="1408"/>
      <c r="HAN95" s="1412"/>
      <c r="HAO95" s="1416"/>
      <c r="HAP95" s="1413"/>
      <c r="HAQ95" s="1406"/>
      <c r="HAR95" s="1407"/>
      <c r="HAS95" s="1408"/>
      <c r="HAT95" s="1412"/>
      <c r="HAU95" s="1416"/>
      <c r="HAV95" s="1413"/>
      <c r="HAW95" s="1406"/>
      <c r="HAX95" s="1407"/>
      <c r="HAY95" s="1408"/>
      <c r="HAZ95" s="1412"/>
      <c r="HBA95" s="1416"/>
      <c r="HBB95" s="1413"/>
      <c r="HBC95" s="1406"/>
      <c r="HBD95" s="1407"/>
      <c r="HBE95" s="1408"/>
      <c r="HBF95" s="1412"/>
      <c r="HBG95" s="1416"/>
      <c r="HBH95" s="1413"/>
      <c r="HBI95" s="1406"/>
      <c r="HBJ95" s="1407"/>
      <c r="HBK95" s="1408"/>
      <c r="HBL95" s="1412"/>
      <c r="HBM95" s="1416"/>
      <c r="HBN95" s="1413"/>
      <c r="HBO95" s="1406"/>
      <c r="HBP95" s="1407"/>
      <c r="HBQ95" s="1408"/>
      <c r="HBR95" s="1412"/>
      <c r="HBS95" s="1416"/>
      <c r="HBT95" s="1413"/>
      <c r="HBU95" s="1406"/>
      <c r="HBV95" s="1407"/>
      <c r="HBW95" s="1408"/>
      <c r="HBX95" s="1412"/>
      <c r="HBY95" s="1416"/>
      <c r="HBZ95" s="1413"/>
      <c r="HCA95" s="1406"/>
      <c r="HCB95" s="1407"/>
      <c r="HCC95" s="1408"/>
      <c r="HCD95" s="1412"/>
      <c r="HCE95" s="1416"/>
      <c r="HCF95" s="1413"/>
      <c r="HCG95" s="1406"/>
      <c r="HCH95" s="1407"/>
      <c r="HCI95" s="1408"/>
      <c r="HCJ95" s="1412"/>
      <c r="HCK95" s="1416"/>
      <c r="HCL95" s="1413"/>
      <c r="HCM95" s="1406"/>
      <c r="HCN95" s="1407"/>
      <c r="HCO95" s="1408"/>
      <c r="HCP95" s="1412"/>
      <c r="HCQ95" s="1416"/>
      <c r="HCR95" s="1413"/>
      <c r="HCS95" s="1406"/>
      <c r="HCT95" s="1407"/>
      <c r="HCU95" s="1408"/>
      <c r="HCV95" s="1412"/>
      <c r="HCW95" s="1416"/>
      <c r="HCX95" s="1413"/>
      <c r="HCY95" s="1406"/>
      <c r="HCZ95" s="1407"/>
      <c r="HDA95" s="1408"/>
      <c r="HDB95" s="1412"/>
      <c r="HDC95" s="1416"/>
      <c r="HDD95" s="1413"/>
      <c r="HDE95" s="1406"/>
      <c r="HDF95" s="1407"/>
      <c r="HDG95" s="1408"/>
      <c r="HDH95" s="1412"/>
      <c r="HDI95" s="1416"/>
      <c r="HDJ95" s="1413"/>
      <c r="HDK95" s="1406"/>
      <c r="HDL95" s="1407"/>
      <c r="HDM95" s="1408"/>
      <c r="HDN95" s="1412"/>
      <c r="HDO95" s="1416"/>
      <c r="HDP95" s="1413"/>
      <c r="HDQ95" s="1406"/>
      <c r="HDR95" s="1407"/>
      <c r="HDS95" s="1408"/>
      <c r="HDT95" s="1412"/>
      <c r="HDU95" s="1416"/>
      <c r="HDV95" s="1413"/>
      <c r="HDW95" s="1406"/>
      <c r="HDX95" s="1407"/>
      <c r="HDY95" s="1408"/>
      <c r="HDZ95" s="1412"/>
      <c r="HEA95" s="1416"/>
      <c r="HEB95" s="1413"/>
      <c r="HEC95" s="1406"/>
      <c r="HED95" s="1407"/>
      <c r="HEE95" s="1408"/>
      <c r="HEF95" s="1412"/>
      <c r="HEG95" s="1416"/>
      <c r="HEH95" s="1413"/>
      <c r="HEI95" s="1406"/>
      <c r="HEJ95" s="1407"/>
      <c r="HEK95" s="1408"/>
      <c r="HEL95" s="1412"/>
      <c r="HEM95" s="1416"/>
      <c r="HEN95" s="1413"/>
      <c r="HEO95" s="1406"/>
      <c r="HEP95" s="1407"/>
      <c r="HEQ95" s="1408"/>
      <c r="HER95" s="1412"/>
      <c r="HES95" s="1416"/>
      <c r="HET95" s="1413"/>
      <c r="HEU95" s="1406"/>
      <c r="HEV95" s="1407"/>
      <c r="HEW95" s="1408"/>
      <c r="HEX95" s="1412"/>
      <c r="HEY95" s="1416"/>
      <c r="HEZ95" s="1413"/>
      <c r="HFA95" s="1406"/>
      <c r="HFB95" s="1407"/>
      <c r="HFC95" s="1408"/>
      <c r="HFD95" s="1412"/>
      <c r="HFE95" s="1416"/>
      <c r="HFF95" s="1413"/>
      <c r="HFG95" s="1406"/>
      <c r="HFH95" s="1407"/>
      <c r="HFI95" s="1408"/>
      <c r="HFJ95" s="1412"/>
      <c r="HFK95" s="1416"/>
      <c r="HFL95" s="1413"/>
      <c r="HFM95" s="1406"/>
      <c r="HFN95" s="1407"/>
      <c r="HFO95" s="1408"/>
      <c r="HFP95" s="1412"/>
      <c r="HFQ95" s="1416"/>
      <c r="HFR95" s="1413"/>
      <c r="HFS95" s="1406"/>
      <c r="HFT95" s="1407"/>
      <c r="HFU95" s="1408"/>
      <c r="HFV95" s="1412"/>
      <c r="HFW95" s="1416"/>
      <c r="HFX95" s="1413"/>
      <c r="HFY95" s="1406"/>
      <c r="HFZ95" s="1407"/>
      <c r="HGA95" s="1408"/>
      <c r="HGB95" s="1412"/>
      <c r="HGC95" s="1416"/>
      <c r="HGD95" s="1413"/>
      <c r="HGE95" s="1406"/>
      <c r="HGF95" s="1407"/>
      <c r="HGG95" s="1408"/>
      <c r="HGH95" s="1412"/>
      <c r="HGI95" s="1416"/>
      <c r="HGJ95" s="1413"/>
      <c r="HGK95" s="1406"/>
      <c r="HGL95" s="1407"/>
      <c r="HGM95" s="1408"/>
      <c r="HGN95" s="1412"/>
      <c r="HGO95" s="1416"/>
      <c r="HGP95" s="1413"/>
      <c r="HGQ95" s="1406"/>
      <c r="HGR95" s="1407"/>
      <c r="HGS95" s="1408"/>
      <c r="HGT95" s="1412"/>
      <c r="HGU95" s="1416"/>
      <c r="HGV95" s="1413"/>
      <c r="HGW95" s="1406"/>
      <c r="HGX95" s="1407"/>
      <c r="HGY95" s="1408"/>
      <c r="HGZ95" s="1412"/>
      <c r="HHA95" s="1416"/>
      <c r="HHB95" s="1413"/>
      <c r="HHC95" s="1406"/>
      <c r="HHD95" s="1407"/>
      <c r="HHE95" s="1408"/>
      <c r="HHF95" s="1412"/>
      <c r="HHG95" s="1416"/>
      <c r="HHH95" s="1413"/>
      <c r="HHI95" s="1406"/>
      <c r="HHJ95" s="1407"/>
      <c r="HHK95" s="1408"/>
      <c r="HHL95" s="1412"/>
      <c r="HHM95" s="1416"/>
      <c r="HHN95" s="1413"/>
      <c r="HHO95" s="1406"/>
      <c r="HHP95" s="1407"/>
      <c r="HHQ95" s="1408"/>
      <c r="HHR95" s="1412"/>
      <c r="HHS95" s="1416"/>
      <c r="HHT95" s="1413"/>
      <c r="HHU95" s="1406"/>
      <c r="HHV95" s="1407"/>
      <c r="HHW95" s="1408"/>
      <c r="HHX95" s="1412"/>
      <c r="HHY95" s="1416"/>
      <c r="HHZ95" s="1413"/>
      <c r="HIA95" s="1406"/>
      <c r="HIB95" s="1407"/>
      <c r="HIC95" s="1408"/>
      <c r="HID95" s="1412"/>
      <c r="HIE95" s="1416"/>
      <c r="HIF95" s="1413"/>
      <c r="HIG95" s="1406"/>
      <c r="HIH95" s="1407"/>
      <c r="HII95" s="1408"/>
      <c r="HIJ95" s="1412"/>
      <c r="HIK95" s="1416"/>
      <c r="HIL95" s="1413"/>
      <c r="HIM95" s="1406"/>
      <c r="HIN95" s="1407"/>
      <c r="HIO95" s="1408"/>
      <c r="HIP95" s="1412"/>
      <c r="HIQ95" s="1416"/>
      <c r="HIR95" s="1413"/>
      <c r="HIS95" s="1406"/>
      <c r="HIT95" s="1407"/>
      <c r="HIU95" s="1408"/>
      <c r="HIV95" s="1412"/>
      <c r="HIW95" s="1416"/>
      <c r="HIX95" s="1413"/>
      <c r="HIY95" s="1406"/>
      <c r="HIZ95" s="1407"/>
      <c r="HJA95" s="1408"/>
      <c r="HJB95" s="1412"/>
      <c r="HJC95" s="1416"/>
      <c r="HJD95" s="1413"/>
      <c r="HJE95" s="1406"/>
      <c r="HJF95" s="1407"/>
      <c r="HJG95" s="1408"/>
      <c r="HJH95" s="1412"/>
      <c r="HJI95" s="1416"/>
      <c r="HJJ95" s="1413"/>
      <c r="HJK95" s="1406"/>
      <c r="HJL95" s="1407"/>
      <c r="HJM95" s="1408"/>
      <c r="HJN95" s="1412"/>
      <c r="HJO95" s="1416"/>
      <c r="HJP95" s="1413"/>
      <c r="HJQ95" s="1406"/>
      <c r="HJR95" s="1407"/>
      <c r="HJS95" s="1408"/>
      <c r="HJT95" s="1412"/>
      <c r="HJU95" s="1416"/>
      <c r="HJV95" s="1413"/>
      <c r="HJW95" s="1406"/>
      <c r="HJX95" s="1407"/>
      <c r="HJY95" s="1408"/>
      <c r="HJZ95" s="1412"/>
      <c r="HKA95" s="1416"/>
      <c r="HKB95" s="1413"/>
      <c r="HKC95" s="1406"/>
      <c r="HKD95" s="1407"/>
      <c r="HKE95" s="1408"/>
      <c r="HKF95" s="1412"/>
      <c r="HKG95" s="1416"/>
      <c r="HKH95" s="1413"/>
      <c r="HKI95" s="1406"/>
      <c r="HKJ95" s="1407"/>
      <c r="HKK95" s="1408"/>
      <c r="HKL95" s="1412"/>
      <c r="HKM95" s="1416"/>
      <c r="HKN95" s="1413"/>
      <c r="HKO95" s="1406"/>
      <c r="HKP95" s="1407"/>
      <c r="HKQ95" s="1408"/>
      <c r="HKR95" s="1412"/>
      <c r="HKS95" s="1416"/>
      <c r="HKT95" s="1413"/>
      <c r="HKU95" s="1406"/>
      <c r="HKV95" s="1407"/>
      <c r="HKW95" s="1408"/>
      <c r="HKX95" s="1412"/>
      <c r="HKY95" s="1416"/>
      <c r="HKZ95" s="1413"/>
      <c r="HLA95" s="1406"/>
      <c r="HLB95" s="1407"/>
      <c r="HLC95" s="1408"/>
      <c r="HLD95" s="1412"/>
      <c r="HLE95" s="1416"/>
      <c r="HLF95" s="1413"/>
      <c r="HLG95" s="1406"/>
      <c r="HLH95" s="1407"/>
      <c r="HLI95" s="1408"/>
      <c r="HLJ95" s="1412"/>
      <c r="HLK95" s="1416"/>
      <c r="HLL95" s="1413"/>
      <c r="HLM95" s="1406"/>
      <c r="HLN95" s="1407"/>
      <c r="HLO95" s="1408"/>
      <c r="HLP95" s="1412"/>
      <c r="HLQ95" s="1416"/>
      <c r="HLR95" s="1413"/>
      <c r="HLS95" s="1406"/>
      <c r="HLT95" s="1407"/>
      <c r="HLU95" s="1408"/>
      <c r="HLV95" s="1412"/>
      <c r="HLW95" s="1416"/>
      <c r="HLX95" s="1413"/>
      <c r="HLY95" s="1406"/>
      <c r="HLZ95" s="1407"/>
      <c r="HMA95" s="1408"/>
      <c r="HMB95" s="1412"/>
      <c r="HMC95" s="1416"/>
      <c r="HMD95" s="1413"/>
      <c r="HME95" s="1406"/>
      <c r="HMF95" s="1407"/>
      <c r="HMG95" s="1408"/>
      <c r="HMH95" s="1412"/>
      <c r="HMI95" s="1416"/>
      <c r="HMJ95" s="1413"/>
      <c r="HMK95" s="1406"/>
      <c r="HML95" s="1407"/>
      <c r="HMM95" s="1408"/>
      <c r="HMN95" s="1412"/>
      <c r="HMO95" s="1416"/>
      <c r="HMP95" s="1413"/>
      <c r="HMQ95" s="1406"/>
      <c r="HMR95" s="1407"/>
      <c r="HMS95" s="1408"/>
      <c r="HMT95" s="1412"/>
      <c r="HMU95" s="1416"/>
      <c r="HMV95" s="1413"/>
      <c r="HMW95" s="1406"/>
      <c r="HMX95" s="1407"/>
      <c r="HMY95" s="1408"/>
      <c r="HMZ95" s="1412"/>
      <c r="HNA95" s="1416"/>
      <c r="HNB95" s="1413"/>
      <c r="HNC95" s="1406"/>
      <c r="HND95" s="1407"/>
      <c r="HNE95" s="1408"/>
      <c r="HNF95" s="1412"/>
      <c r="HNG95" s="1416"/>
      <c r="HNH95" s="1413"/>
      <c r="HNI95" s="1406"/>
      <c r="HNJ95" s="1407"/>
      <c r="HNK95" s="1408"/>
      <c r="HNL95" s="1412"/>
      <c r="HNM95" s="1416"/>
      <c r="HNN95" s="1413"/>
      <c r="HNO95" s="1406"/>
      <c r="HNP95" s="1407"/>
      <c r="HNQ95" s="1408"/>
      <c r="HNR95" s="1412"/>
      <c r="HNS95" s="1416"/>
      <c r="HNT95" s="1413"/>
      <c r="HNU95" s="1406"/>
      <c r="HNV95" s="1407"/>
      <c r="HNW95" s="1408"/>
      <c r="HNX95" s="1412"/>
      <c r="HNY95" s="1416"/>
      <c r="HNZ95" s="1413"/>
      <c r="HOA95" s="1406"/>
      <c r="HOB95" s="1407"/>
      <c r="HOC95" s="1408"/>
      <c r="HOD95" s="1412"/>
      <c r="HOE95" s="1416"/>
      <c r="HOF95" s="1413"/>
      <c r="HOG95" s="1406"/>
      <c r="HOH95" s="1407"/>
      <c r="HOI95" s="1408"/>
      <c r="HOJ95" s="1412"/>
      <c r="HOK95" s="1416"/>
      <c r="HOL95" s="1413"/>
      <c r="HOM95" s="1406"/>
      <c r="HON95" s="1407"/>
      <c r="HOO95" s="1408"/>
      <c r="HOP95" s="1412"/>
      <c r="HOQ95" s="1416"/>
      <c r="HOR95" s="1413"/>
      <c r="HOS95" s="1406"/>
      <c r="HOT95" s="1407"/>
      <c r="HOU95" s="1408"/>
      <c r="HOV95" s="1412"/>
      <c r="HOW95" s="1416"/>
      <c r="HOX95" s="1413"/>
      <c r="HOY95" s="1406"/>
      <c r="HOZ95" s="1407"/>
      <c r="HPA95" s="1408"/>
      <c r="HPB95" s="1412"/>
      <c r="HPC95" s="1416"/>
      <c r="HPD95" s="1413"/>
      <c r="HPE95" s="1406"/>
      <c r="HPF95" s="1407"/>
      <c r="HPG95" s="1408"/>
      <c r="HPH95" s="1412"/>
      <c r="HPI95" s="1416"/>
      <c r="HPJ95" s="1413"/>
      <c r="HPK95" s="1406"/>
      <c r="HPL95" s="1407"/>
      <c r="HPM95" s="1408"/>
      <c r="HPN95" s="1412"/>
      <c r="HPO95" s="1416"/>
      <c r="HPP95" s="1413"/>
      <c r="HPQ95" s="1406"/>
      <c r="HPR95" s="1407"/>
      <c r="HPS95" s="1408"/>
      <c r="HPT95" s="1412"/>
      <c r="HPU95" s="1416"/>
      <c r="HPV95" s="1413"/>
      <c r="HPW95" s="1406"/>
      <c r="HPX95" s="1407"/>
      <c r="HPY95" s="1408"/>
      <c r="HPZ95" s="1412"/>
      <c r="HQA95" s="1416"/>
      <c r="HQB95" s="1413"/>
      <c r="HQC95" s="1406"/>
      <c r="HQD95" s="1407"/>
      <c r="HQE95" s="1408"/>
      <c r="HQF95" s="1412"/>
      <c r="HQG95" s="1416"/>
      <c r="HQH95" s="1413"/>
      <c r="HQI95" s="1406"/>
      <c r="HQJ95" s="1407"/>
      <c r="HQK95" s="1408"/>
      <c r="HQL95" s="1412"/>
      <c r="HQM95" s="1416"/>
      <c r="HQN95" s="1413"/>
      <c r="HQO95" s="1406"/>
      <c r="HQP95" s="1407"/>
      <c r="HQQ95" s="1408"/>
      <c r="HQR95" s="1412"/>
      <c r="HQS95" s="1416"/>
      <c r="HQT95" s="1413"/>
      <c r="HQU95" s="1406"/>
      <c r="HQV95" s="1407"/>
      <c r="HQW95" s="1408"/>
      <c r="HQX95" s="1412"/>
      <c r="HQY95" s="1416"/>
      <c r="HQZ95" s="1413"/>
      <c r="HRA95" s="1406"/>
      <c r="HRB95" s="1407"/>
      <c r="HRC95" s="1408"/>
      <c r="HRD95" s="1412"/>
      <c r="HRE95" s="1416"/>
      <c r="HRF95" s="1413"/>
      <c r="HRG95" s="1406"/>
      <c r="HRH95" s="1407"/>
      <c r="HRI95" s="1408"/>
      <c r="HRJ95" s="1412"/>
      <c r="HRK95" s="1416"/>
      <c r="HRL95" s="1413"/>
      <c r="HRM95" s="1406"/>
      <c r="HRN95" s="1407"/>
      <c r="HRO95" s="1408"/>
      <c r="HRP95" s="1412"/>
      <c r="HRQ95" s="1416"/>
      <c r="HRR95" s="1413"/>
      <c r="HRS95" s="1406"/>
      <c r="HRT95" s="1407"/>
      <c r="HRU95" s="1408"/>
      <c r="HRV95" s="1412"/>
      <c r="HRW95" s="1416"/>
      <c r="HRX95" s="1413"/>
      <c r="HRY95" s="1406"/>
      <c r="HRZ95" s="1407"/>
      <c r="HSA95" s="1408"/>
      <c r="HSB95" s="1412"/>
      <c r="HSC95" s="1416"/>
      <c r="HSD95" s="1413"/>
      <c r="HSE95" s="1406"/>
      <c r="HSF95" s="1407"/>
      <c r="HSG95" s="1408"/>
      <c r="HSH95" s="1412"/>
      <c r="HSI95" s="1416"/>
      <c r="HSJ95" s="1413"/>
      <c r="HSK95" s="1406"/>
      <c r="HSL95" s="1407"/>
      <c r="HSM95" s="1408"/>
      <c r="HSN95" s="1412"/>
      <c r="HSO95" s="1416"/>
      <c r="HSP95" s="1413"/>
      <c r="HSQ95" s="1406"/>
      <c r="HSR95" s="1407"/>
      <c r="HSS95" s="1408"/>
      <c r="HST95" s="1412"/>
      <c r="HSU95" s="1416"/>
      <c r="HSV95" s="1413"/>
      <c r="HSW95" s="1406"/>
      <c r="HSX95" s="1407"/>
      <c r="HSY95" s="1408"/>
      <c r="HSZ95" s="1412"/>
      <c r="HTA95" s="1416"/>
      <c r="HTB95" s="1413"/>
      <c r="HTC95" s="1406"/>
      <c r="HTD95" s="1407"/>
      <c r="HTE95" s="1408"/>
      <c r="HTF95" s="1412"/>
      <c r="HTG95" s="1416"/>
      <c r="HTH95" s="1413"/>
      <c r="HTI95" s="1406"/>
      <c r="HTJ95" s="1407"/>
      <c r="HTK95" s="1408"/>
      <c r="HTL95" s="1412"/>
      <c r="HTM95" s="1416"/>
      <c r="HTN95" s="1413"/>
      <c r="HTO95" s="1406"/>
      <c r="HTP95" s="1407"/>
      <c r="HTQ95" s="1408"/>
      <c r="HTR95" s="1412"/>
      <c r="HTS95" s="1416"/>
      <c r="HTT95" s="1413"/>
      <c r="HTU95" s="1406"/>
      <c r="HTV95" s="1407"/>
      <c r="HTW95" s="1408"/>
      <c r="HTX95" s="1412"/>
      <c r="HTY95" s="1416"/>
      <c r="HTZ95" s="1413"/>
      <c r="HUA95" s="1406"/>
      <c r="HUB95" s="1407"/>
      <c r="HUC95" s="1408"/>
      <c r="HUD95" s="1412"/>
      <c r="HUE95" s="1416"/>
      <c r="HUF95" s="1413"/>
      <c r="HUG95" s="1406"/>
      <c r="HUH95" s="1407"/>
      <c r="HUI95" s="1408"/>
      <c r="HUJ95" s="1412"/>
      <c r="HUK95" s="1416"/>
      <c r="HUL95" s="1413"/>
      <c r="HUM95" s="1406"/>
      <c r="HUN95" s="1407"/>
      <c r="HUO95" s="1408"/>
      <c r="HUP95" s="1412"/>
      <c r="HUQ95" s="1416"/>
      <c r="HUR95" s="1413"/>
      <c r="HUS95" s="1406"/>
      <c r="HUT95" s="1407"/>
      <c r="HUU95" s="1408"/>
      <c r="HUV95" s="1412"/>
      <c r="HUW95" s="1416"/>
      <c r="HUX95" s="1413"/>
      <c r="HUY95" s="1406"/>
      <c r="HUZ95" s="1407"/>
      <c r="HVA95" s="1408"/>
      <c r="HVB95" s="1412"/>
      <c r="HVC95" s="1416"/>
      <c r="HVD95" s="1413"/>
      <c r="HVE95" s="1406"/>
      <c r="HVF95" s="1407"/>
      <c r="HVG95" s="1408"/>
      <c r="HVH95" s="1412"/>
      <c r="HVI95" s="1416"/>
      <c r="HVJ95" s="1413"/>
      <c r="HVK95" s="1406"/>
      <c r="HVL95" s="1407"/>
      <c r="HVM95" s="1408"/>
      <c r="HVN95" s="1412"/>
      <c r="HVO95" s="1416"/>
      <c r="HVP95" s="1413"/>
      <c r="HVQ95" s="1406"/>
      <c r="HVR95" s="1407"/>
      <c r="HVS95" s="1408"/>
      <c r="HVT95" s="1412"/>
      <c r="HVU95" s="1416"/>
      <c r="HVV95" s="1413"/>
      <c r="HVW95" s="1406"/>
      <c r="HVX95" s="1407"/>
      <c r="HVY95" s="1408"/>
      <c r="HVZ95" s="1412"/>
      <c r="HWA95" s="1416"/>
      <c r="HWB95" s="1413"/>
      <c r="HWC95" s="1406"/>
      <c r="HWD95" s="1407"/>
      <c r="HWE95" s="1408"/>
      <c r="HWF95" s="1412"/>
      <c r="HWG95" s="1416"/>
      <c r="HWH95" s="1413"/>
      <c r="HWI95" s="1406"/>
      <c r="HWJ95" s="1407"/>
      <c r="HWK95" s="1408"/>
      <c r="HWL95" s="1412"/>
      <c r="HWM95" s="1416"/>
      <c r="HWN95" s="1413"/>
      <c r="HWO95" s="1406"/>
      <c r="HWP95" s="1407"/>
      <c r="HWQ95" s="1408"/>
      <c r="HWR95" s="1412"/>
      <c r="HWS95" s="1416"/>
      <c r="HWT95" s="1413"/>
      <c r="HWU95" s="1406"/>
      <c r="HWV95" s="1407"/>
      <c r="HWW95" s="1408"/>
      <c r="HWX95" s="1412"/>
      <c r="HWY95" s="1416"/>
      <c r="HWZ95" s="1413"/>
      <c r="HXA95" s="1406"/>
      <c r="HXB95" s="1407"/>
      <c r="HXC95" s="1408"/>
      <c r="HXD95" s="1412"/>
      <c r="HXE95" s="1416"/>
      <c r="HXF95" s="1413"/>
      <c r="HXG95" s="1406"/>
      <c r="HXH95" s="1407"/>
      <c r="HXI95" s="1408"/>
      <c r="HXJ95" s="1412"/>
      <c r="HXK95" s="1416"/>
      <c r="HXL95" s="1413"/>
      <c r="HXM95" s="1406"/>
      <c r="HXN95" s="1407"/>
      <c r="HXO95" s="1408"/>
      <c r="HXP95" s="1412"/>
      <c r="HXQ95" s="1416"/>
      <c r="HXR95" s="1413"/>
      <c r="HXS95" s="1406"/>
      <c r="HXT95" s="1407"/>
      <c r="HXU95" s="1408"/>
      <c r="HXV95" s="1412"/>
      <c r="HXW95" s="1416"/>
      <c r="HXX95" s="1413"/>
      <c r="HXY95" s="1406"/>
      <c r="HXZ95" s="1407"/>
      <c r="HYA95" s="1408"/>
      <c r="HYB95" s="1412"/>
      <c r="HYC95" s="1416"/>
      <c r="HYD95" s="1413"/>
      <c r="HYE95" s="1406"/>
      <c r="HYF95" s="1407"/>
      <c r="HYG95" s="1408"/>
      <c r="HYH95" s="1412"/>
      <c r="HYI95" s="1416"/>
      <c r="HYJ95" s="1413"/>
      <c r="HYK95" s="1406"/>
      <c r="HYL95" s="1407"/>
      <c r="HYM95" s="1408"/>
      <c r="HYN95" s="1412"/>
      <c r="HYO95" s="1416"/>
      <c r="HYP95" s="1413"/>
      <c r="HYQ95" s="1406"/>
      <c r="HYR95" s="1407"/>
      <c r="HYS95" s="1408"/>
      <c r="HYT95" s="1412"/>
      <c r="HYU95" s="1416"/>
      <c r="HYV95" s="1413"/>
      <c r="HYW95" s="1406"/>
      <c r="HYX95" s="1407"/>
      <c r="HYY95" s="1408"/>
      <c r="HYZ95" s="1412"/>
      <c r="HZA95" s="1416"/>
      <c r="HZB95" s="1413"/>
      <c r="HZC95" s="1406"/>
      <c r="HZD95" s="1407"/>
      <c r="HZE95" s="1408"/>
      <c r="HZF95" s="1412"/>
      <c r="HZG95" s="1416"/>
      <c r="HZH95" s="1413"/>
      <c r="HZI95" s="1406"/>
      <c r="HZJ95" s="1407"/>
      <c r="HZK95" s="1408"/>
      <c r="HZL95" s="1412"/>
      <c r="HZM95" s="1416"/>
      <c r="HZN95" s="1413"/>
      <c r="HZO95" s="1406"/>
      <c r="HZP95" s="1407"/>
      <c r="HZQ95" s="1408"/>
      <c r="HZR95" s="1412"/>
      <c r="HZS95" s="1416"/>
      <c r="HZT95" s="1413"/>
      <c r="HZU95" s="1406"/>
      <c r="HZV95" s="1407"/>
      <c r="HZW95" s="1408"/>
      <c r="HZX95" s="1412"/>
      <c r="HZY95" s="1416"/>
      <c r="HZZ95" s="1413"/>
      <c r="IAA95" s="1406"/>
      <c r="IAB95" s="1407"/>
      <c r="IAC95" s="1408"/>
      <c r="IAD95" s="1412"/>
      <c r="IAE95" s="1416"/>
      <c r="IAF95" s="1413"/>
      <c r="IAG95" s="1406"/>
      <c r="IAH95" s="1407"/>
      <c r="IAI95" s="1408"/>
      <c r="IAJ95" s="1412"/>
      <c r="IAK95" s="1416"/>
      <c r="IAL95" s="1413"/>
      <c r="IAM95" s="1406"/>
      <c r="IAN95" s="1407"/>
      <c r="IAO95" s="1408"/>
      <c r="IAP95" s="1412"/>
      <c r="IAQ95" s="1416"/>
      <c r="IAR95" s="1413"/>
      <c r="IAS95" s="1406"/>
      <c r="IAT95" s="1407"/>
      <c r="IAU95" s="1408"/>
      <c r="IAV95" s="1412"/>
      <c r="IAW95" s="1416"/>
      <c r="IAX95" s="1413"/>
      <c r="IAY95" s="1406"/>
      <c r="IAZ95" s="1407"/>
      <c r="IBA95" s="1408"/>
      <c r="IBB95" s="1412"/>
      <c r="IBC95" s="1416"/>
      <c r="IBD95" s="1413"/>
      <c r="IBE95" s="1406"/>
      <c r="IBF95" s="1407"/>
      <c r="IBG95" s="1408"/>
      <c r="IBH95" s="1412"/>
      <c r="IBI95" s="1416"/>
      <c r="IBJ95" s="1413"/>
      <c r="IBK95" s="1406"/>
      <c r="IBL95" s="1407"/>
      <c r="IBM95" s="1408"/>
      <c r="IBN95" s="1412"/>
      <c r="IBO95" s="1416"/>
      <c r="IBP95" s="1413"/>
      <c r="IBQ95" s="1406"/>
      <c r="IBR95" s="1407"/>
      <c r="IBS95" s="1408"/>
      <c r="IBT95" s="1412"/>
      <c r="IBU95" s="1416"/>
      <c r="IBV95" s="1413"/>
      <c r="IBW95" s="1406"/>
      <c r="IBX95" s="1407"/>
      <c r="IBY95" s="1408"/>
      <c r="IBZ95" s="1412"/>
      <c r="ICA95" s="1416"/>
      <c r="ICB95" s="1413"/>
      <c r="ICC95" s="1406"/>
      <c r="ICD95" s="1407"/>
      <c r="ICE95" s="1408"/>
      <c r="ICF95" s="1412"/>
      <c r="ICG95" s="1416"/>
      <c r="ICH95" s="1413"/>
      <c r="ICI95" s="1406"/>
      <c r="ICJ95" s="1407"/>
      <c r="ICK95" s="1408"/>
      <c r="ICL95" s="1412"/>
      <c r="ICM95" s="1416"/>
      <c r="ICN95" s="1413"/>
      <c r="ICO95" s="1406"/>
      <c r="ICP95" s="1407"/>
      <c r="ICQ95" s="1408"/>
      <c r="ICR95" s="1412"/>
      <c r="ICS95" s="1416"/>
      <c r="ICT95" s="1413"/>
      <c r="ICU95" s="1406"/>
      <c r="ICV95" s="1407"/>
      <c r="ICW95" s="1408"/>
      <c r="ICX95" s="1412"/>
      <c r="ICY95" s="1416"/>
      <c r="ICZ95" s="1413"/>
      <c r="IDA95" s="1406"/>
      <c r="IDB95" s="1407"/>
      <c r="IDC95" s="1408"/>
      <c r="IDD95" s="1412"/>
      <c r="IDE95" s="1416"/>
      <c r="IDF95" s="1413"/>
      <c r="IDG95" s="1406"/>
      <c r="IDH95" s="1407"/>
      <c r="IDI95" s="1408"/>
      <c r="IDJ95" s="1412"/>
      <c r="IDK95" s="1416"/>
      <c r="IDL95" s="1413"/>
      <c r="IDM95" s="1406"/>
      <c r="IDN95" s="1407"/>
      <c r="IDO95" s="1408"/>
      <c r="IDP95" s="1412"/>
      <c r="IDQ95" s="1416"/>
      <c r="IDR95" s="1413"/>
      <c r="IDS95" s="1406"/>
      <c r="IDT95" s="1407"/>
      <c r="IDU95" s="1408"/>
      <c r="IDV95" s="1412"/>
      <c r="IDW95" s="1416"/>
      <c r="IDX95" s="1413"/>
      <c r="IDY95" s="1406"/>
      <c r="IDZ95" s="1407"/>
      <c r="IEA95" s="1408"/>
      <c r="IEB95" s="1412"/>
      <c r="IEC95" s="1416"/>
      <c r="IED95" s="1413"/>
      <c r="IEE95" s="1406"/>
      <c r="IEF95" s="1407"/>
      <c r="IEG95" s="1408"/>
      <c r="IEH95" s="1412"/>
      <c r="IEI95" s="1416"/>
      <c r="IEJ95" s="1413"/>
      <c r="IEK95" s="1406"/>
      <c r="IEL95" s="1407"/>
      <c r="IEM95" s="1408"/>
      <c r="IEN95" s="1412"/>
      <c r="IEO95" s="1416"/>
      <c r="IEP95" s="1413"/>
      <c r="IEQ95" s="1406"/>
      <c r="IER95" s="1407"/>
      <c r="IES95" s="1408"/>
      <c r="IET95" s="1412"/>
      <c r="IEU95" s="1416"/>
      <c r="IEV95" s="1413"/>
      <c r="IEW95" s="1406"/>
      <c r="IEX95" s="1407"/>
      <c r="IEY95" s="1408"/>
      <c r="IEZ95" s="1412"/>
      <c r="IFA95" s="1416"/>
      <c r="IFB95" s="1413"/>
      <c r="IFC95" s="1406"/>
      <c r="IFD95" s="1407"/>
      <c r="IFE95" s="1408"/>
      <c r="IFF95" s="1412"/>
      <c r="IFG95" s="1416"/>
      <c r="IFH95" s="1413"/>
      <c r="IFI95" s="1406"/>
      <c r="IFJ95" s="1407"/>
      <c r="IFK95" s="1408"/>
      <c r="IFL95" s="1412"/>
      <c r="IFM95" s="1416"/>
      <c r="IFN95" s="1413"/>
      <c r="IFO95" s="1406"/>
      <c r="IFP95" s="1407"/>
      <c r="IFQ95" s="1408"/>
      <c r="IFR95" s="1412"/>
      <c r="IFS95" s="1416"/>
      <c r="IFT95" s="1413"/>
      <c r="IFU95" s="1406"/>
      <c r="IFV95" s="1407"/>
      <c r="IFW95" s="1408"/>
      <c r="IFX95" s="1412"/>
      <c r="IFY95" s="1416"/>
      <c r="IFZ95" s="1413"/>
      <c r="IGA95" s="1406"/>
      <c r="IGB95" s="1407"/>
      <c r="IGC95" s="1408"/>
      <c r="IGD95" s="1412"/>
      <c r="IGE95" s="1416"/>
      <c r="IGF95" s="1413"/>
      <c r="IGG95" s="1406"/>
      <c r="IGH95" s="1407"/>
      <c r="IGI95" s="1408"/>
      <c r="IGJ95" s="1412"/>
      <c r="IGK95" s="1416"/>
      <c r="IGL95" s="1413"/>
      <c r="IGM95" s="1406"/>
      <c r="IGN95" s="1407"/>
      <c r="IGO95" s="1408"/>
      <c r="IGP95" s="1412"/>
      <c r="IGQ95" s="1416"/>
      <c r="IGR95" s="1413"/>
      <c r="IGS95" s="1406"/>
      <c r="IGT95" s="1407"/>
      <c r="IGU95" s="1408"/>
      <c r="IGV95" s="1412"/>
      <c r="IGW95" s="1416"/>
      <c r="IGX95" s="1413"/>
      <c r="IGY95" s="1406"/>
      <c r="IGZ95" s="1407"/>
      <c r="IHA95" s="1408"/>
      <c r="IHB95" s="1412"/>
      <c r="IHC95" s="1416"/>
      <c r="IHD95" s="1413"/>
      <c r="IHE95" s="1406"/>
      <c r="IHF95" s="1407"/>
      <c r="IHG95" s="1408"/>
      <c r="IHH95" s="1412"/>
      <c r="IHI95" s="1416"/>
      <c r="IHJ95" s="1413"/>
      <c r="IHK95" s="1406"/>
      <c r="IHL95" s="1407"/>
      <c r="IHM95" s="1408"/>
      <c r="IHN95" s="1412"/>
      <c r="IHO95" s="1416"/>
      <c r="IHP95" s="1413"/>
      <c r="IHQ95" s="1406"/>
      <c r="IHR95" s="1407"/>
      <c r="IHS95" s="1408"/>
      <c r="IHT95" s="1412"/>
      <c r="IHU95" s="1416"/>
      <c r="IHV95" s="1413"/>
      <c r="IHW95" s="1406"/>
      <c r="IHX95" s="1407"/>
      <c r="IHY95" s="1408"/>
      <c r="IHZ95" s="1412"/>
      <c r="IIA95" s="1416"/>
      <c r="IIB95" s="1413"/>
      <c r="IIC95" s="1406"/>
      <c r="IID95" s="1407"/>
      <c r="IIE95" s="1408"/>
      <c r="IIF95" s="1412"/>
      <c r="IIG95" s="1416"/>
      <c r="IIH95" s="1413"/>
      <c r="III95" s="1406"/>
      <c r="IIJ95" s="1407"/>
      <c r="IIK95" s="1408"/>
      <c r="IIL95" s="1412"/>
      <c r="IIM95" s="1416"/>
      <c r="IIN95" s="1413"/>
      <c r="IIO95" s="1406"/>
      <c r="IIP95" s="1407"/>
      <c r="IIQ95" s="1408"/>
      <c r="IIR95" s="1412"/>
      <c r="IIS95" s="1416"/>
      <c r="IIT95" s="1413"/>
      <c r="IIU95" s="1406"/>
      <c r="IIV95" s="1407"/>
      <c r="IIW95" s="1408"/>
      <c r="IIX95" s="1412"/>
      <c r="IIY95" s="1416"/>
      <c r="IIZ95" s="1413"/>
      <c r="IJA95" s="1406"/>
      <c r="IJB95" s="1407"/>
      <c r="IJC95" s="1408"/>
      <c r="IJD95" s="1412"/>
      <c r="IJE95" s="1416"/>
      <c r="IJF95" s="1413"/>
      <c r="IJG95" s="1406"/>
      <c r="IJH95" s="1407"/>
      <c r="IJI95" s="1408"/>
      <c r="IJJ95" s="1412"/>
      <c r="IJK95" s="1416"/>
      <c r="IJL95" s="1413"/>
      <c r="IJM95" s="1406"/>
      <c r="IJN95" s="1407"/>
      <c r="IJO95" s="1408"/>
      <c r="IJP95" s="1412"/>
      <c r="IJQ95" s="1416"/>
      <c r="IJR95" s="1413"/>
      <c r="IJS95" s="1406"/>
      <c r="IJT95" s="1407"/>
      <c r="IJU95" s="1408"/>
      <c r="IJV95" s="1412"/>
      <c r="IJW95" s="1416"/>
      <c r="IJX95" s="1413"/>
      <c r="IJY95" s="1406"/>
      <c r="IJZ95" s="1407"/>
      <c r="IKA95" s="1408"/>
      <c r="IKB95" s="1412"/>
      <c r="IKC95" s="1416"/>
      <c r="IKD95" s="1413"/>
      <c r="IKE95" s="1406"/>
      <c r="IKF95" s="1407"/>
      <c r="IKG95" s="1408"/>
      <c r="IKH95" s="1412"/>
      <c r="IKI95" s="1416"/>
      <c r="IKJ95" s="1413"/>
      <c r="IKK95" s="1406"/>
      <c r="IKL95" s="1407"/>
      <c r="IKM95" s="1408"/>
      <c r="IKN95" s="1412"/>
      <c r="IKO95" s="1416"/>
      <c r="IKP95" s="1413"/>
      <c r="IKQ95" s="1406"/>
      <c r="IKR95" s="1407"/>
      <c r="IKS95" s="1408"/>
      <c r="IKT95" s="1412"/>
      <c r="IKU95" s="1416"/>
      <c r="IKV95" s="1413"/>
      <c r="IKW95" s="1406"/>
      <c r="IKX95" s="1407"/>
      <c r="IKY95" s="1408"/>
      <c r="IKZ95" s="1412"/>
      <c r="ILA95" s="1416"/>
      <c r="ILB95" s="1413"/>
      <c r="ILC95" s="1406"/>
      <c r="ILD95" s="1407"/>
      <c r="ILE95" s="1408"/>
      <c r="ILF95" s="1412"/>
      <c r="ILG95" s="1416"/>
      <c r="ILH95" s="1413"/>
      <c r="ILI95" s="1406"/>
      <c r="ILJ95" s="1407"/>
      <c r="ILK95" s="1408"/>
      <c r="ILL95" s="1412"/>
      <c r="ILM95" s="1416"/>
      <c r="ILN95" s="1413"/>
      <c r="ILO95" s="1406"/>
      <c r="ILP95" s="1407"/>
      <c r="ILQ95" s="1408"/>
      <c r="ILR95" s="1412"/>
      <c r="ILS95" s="1416"/>
      <c r="ILT95" s="1413"/>
      <c r="ILU95" s="1406"/>
      <c r="ILV95" s="1407"/>
      <c r="ILW95" s="1408"/>
      <c r="ILX95" s="1412"/>
      <c r="ILY95" s="1416"/>
      <c r="ILZ95" s="1413"/>
      <c r="IMA95" s="1406"/>
      <c r="IMB95" s="1407"/>
      <c r="IMC95" s="1408"/>
      <c r="IMD95" s="1412"/>
      <c r="IME95" s="1416"/>
      <c r="IMF95" s="1413"/>
      <c r="IMG95" s="1406"/>
      <c r="IMH95" s="1407"/>
      <c r="IMI95" s="1408"/>
      <c r="IMJ95" s="1412"/>
      <c r="IMK95" s="1416"/>
      <c r="IML95" s="1413"/>
      <c r="IMM95" s="1406"/>
      <c r="IMN95" s="1407"/>
      <c r="IMO95" s="1408"/>
      <c r="IMP95" s="1412"/>
      <c r="IMQ95" s="1416"/>
      <c r="IMR95" s="1413"/>
      <c r="IMS95" s="1406"/>
      <c r="IMT95" s="1407"/>
      <c r="IMU95" s="1408"/>
      <c r="IMV95" s="1412"/>
      <c r="IMW95" s="1416"/>
      <c r="IMX95" s="1413"/>
      <c r="IMY95" s="1406"/>
      <c r="IMZ95" s="1407"/>
      <c r="INA95" s="1408"/>
      <c r="INB95" s="1412"/>
      <c r="INC95" s="1416"/>
      <c r="IND95" s="1413"/>
      <c r="INE95" s="1406"/>
      <c r="INF95" s="1407"/>
      <c r="ING95" s="1408"/>
      <c r="INH95" s="1412"/>
      <c r="INI95" s="1416"/>
      <c r="INJ95" s="1413"/>
      <c r="INK95" s="1406"/>
      <c r="INL95" s="1407"/>
      <c r="INM95" s="1408"/>
      <c r="INN95" s="1412"/>
      <c r="INO95" s="1416"/>
      <c r="INP95" s="1413"/>
      <c r="INQ95" s="1406"/>
      <c r="INR95" s="1407"/>
      <c r="INS95" s="1408"/>
      <c r="INT95" s="1412"/>
      <c r="INU95" s="1416"/>
      <c r="INV95" s="1413"/>
      <c r="INW95" s="1406"/>
      <c r="INX95" s="1407"/>
      <c r="INY95" s="1408"/>
      <c r="INZ95" s="1412"/>
      <c r="IOA95" s="1416"/>
      <c r="IOB95" s="1413"/>
      <c r="IOC95" s="1406"/>
      <c r="IOD95" s="1407"/>
      <c r="IOE95" s="1408"/>
      <c r="IOF95" s="1412"/>
      <c r="IOG95" s="1416"/>
      <c r="IOH95" s="1413"/>
      <c r="IOI95" s="1406"/>
      <c r="IOJ95" s="1407"/>
      <c r="IOK95" s="1408"/>
      <c r="IOL95" s="1412"/>
      <c r="IOM95" s="1416"/>
      <c r="ION95" s="1413"/>
      <c r="IOO95" s="1406"/>
      <c r="IOP95" s="1407"/>
      <c r="IOQ95" s="1408"/>
      <c r="IOR95" s="1412"/>
      <c r="IOS95" s="1416"/>
      <c r="IOT95" s="1413"/>
      <c r="IOU95" s="1406"/>
      <c r="IOV95" s="1407"/>
      <c r="IOW95" s="1408"/>
      <c r="IOX95" s="1412"/>
      <c r="IOY95" s="1416"/>
      <c r="IOZ95" s="1413"/>
      <c r="IPA95" s="1406"/>
      <c r="IPB95" s="1407"/>
      <c r="IPC95" s="1408"/>
      <c r="IPD95" s="1412"/>
      <c r="IPE95" s="1416"/>
      <c r="IPF95" s="1413"/>
      <c r="IPG95" s="1406"/>
      <c r="IPH95" s="1407"/>
      <c r="IPI95" s="1408"/>
      <c r="IPJ95" s="1412"/>
      <c r="IPK95" s="1416"/>
      <c r="IPL95" s="1413"/>
      <c r="IPM95" s="1406"/>
      <c r="IPN95" s="1407"/>
      <c r="IPO95" s="1408"/>
      <c r="IPP95" s="1412"/>
      <c r="IPQ95" s="1416"/>
      <c r="IPR95" s="1413"/>
      <c r="IPS95" s="1406"/>
      <c r="IPT95" s="1407"/>
      <c r="IPU95" s="1408"/>
      <c r="IPV95" s="1412"/>
      <c r="IPW95" s="1416"/>
      <c r="IPX95" s="1413"/>
      <c r="IPY95" s="1406"/>
      <c r="IPZ95" s="1407"/>
      <c r="IQA95" s="1408"/>
      <c r="IQB95" s="1412"/>
      <c r="IQC95" s="1416"/>
      <c r="IQD95" s="1413"/>
      <c r="IQE95" s="1406"/>
      <c r="IQF95" s="1407"/>
      <c r="IQG95" s="1408"/>
      <c r="IQH95" s="1412"/>
      <c r="IQI95" s="1416"/>
      <c r="IQJ95" s="1413"/>
      <c r="IQK95" s="1406"/>
      <c r="IQL95" s="1407"/>
      <c r="IQM95" s="1408"/>
      <c r="IQN95" s="1412"/>
      <c r="IQO95" s="1416"/>
      <c r="IQP95" s="1413"/>
      <c r="IQQ95" s="1406"/>
      <c r="IQR95" s="1407"/>
      <c r="IQS95" s="1408"/>
      <c r="IQT95" s="1412"/>
      <c r="IQU95" s="1416"/>
      <c r="IQV95" s="1413"/>
      <c r="IQW95" s="1406"/>
      <c r="IQX95" s="1407"/>
      <c r="IQY95" s="1408"/>
      <c r="IQZ95" s="1412"/>
      <c r="IRA95" s="1416"/>
      <c r="IRB95" s="1413"/>
      <c r="IRC95" s="1406"/>
      <c r="IRD95" s="1407"/>
      <c r="IRE95" s="1408"/>
      <c r="IRF95" s="1412"/>
      <c r="IRG95" s="1416"/>
      <c r="IRH95" s="1413"/>
      <c r="IRI95" s="1406"/>
      <c r="IRJ95" s="1407"/>
      <c r="IRK95" s="1408"/>
      <c r="IRL95" s="1412"/>
      <c r="IRM95" s="1416"/>
      <c r="IRN95" s="1413"/>
      <c r="IRO95" s="1406"/>
      <c r="IRP95" s="1407"/>
      <c r="IRQ95" s="1408"/>
      <c r="IRR95" s="1412"/>
      <c r="IRS95" s="1416"/>
      <c r="IRT95" s="1413"/>
      <c r="IRU95" s="1406"/>
      <c r="IRV95" s="1407"/>
      <c r="IRW95" s="1408"/>
      <c r="IRX95" s="1412"/>
      <c r="IRY95" s="1416"/>
      <c r="IRZ95" s="1413"/>
      <c r="ISA95" s="1406"/>
      <c r="ISB95" s="1407"/>
      <c r="ISC95" s="1408"/>
      <c r="ISD95" s="1412"/>
      <c r="ISE95" s="1416"/>
      <c r="ISF95" s="1413"/>
      <c r="ISG95" s="1406"/>
      <c r="ISH95" s="1407"/>
      <c r="ISI95" s="1408"/>
      <c r="ISJ95" s="1412"/>
      <c r="ISK95" s="1416"/>
      <c r="ISL95" s="1413"/>
      <c r="ISM95" s="1406"/>
      <c r="ISN95" s="1407"/>
      <c r="ISO95" s="1408"/>
      <c r="ISP95" s="1412"/>
      <c r="ISQ95" s="1416"/>
      <c r="ISR95" s="1413"/>
      <c r="ISS95" s="1406"/>
      <c r="IST95" s="1407"/>
      <c r="ISU95" s="1408"/>
      <c r="ISV95" s="1412"/>
      <c r="ISW95" s="1416"/>
      <c r="ISX95" s="1413"/>
      <c r="ISY95" s="1406"/>
      <c r="ISZ95" s="1407"/>
      <c r="ITA95" s="1408"/>
      <c r="ITB95" s="1412"/>
      <c r="ITC95" s="1416"/>
      <c r="ITD95" s="1413"/>
      <c r="ITE95" s="1406"/>
      <c r="ITF95" s="1407"/>
      <c r="ITG95" s="1408"/>
      <c r="ITH95" s="1412"/>
      <c r="ITI95" s="1416"/>
      <c r="ITJ95" s="1413"/>
      <c r="ITK95" s="1406"/>
      <c r="ITL95" s="1407"/>
      <c r="ITM95" s="1408"/>
      <c r="ITN95" s="1412"/>
      <c r="ITO95" s="1416"/>
      <c r="ITP95" s="1413"/>
      <c r="ITQ95" s="1406"/>
      <c r="ITR95" s="1407"/>
      <c r="ITS95" s="1408"/>
      <c r="ITT95" s="1412"/>
      <c r="ITU95" s="1416"/>
      <c r="ITV95" s="1413"/>
      <c r="ITW95" s="1406"/>
      <c r="ITX95" s="1407"/>
      <c r="ITY95" s="1408"/>
      <c r="ITZ95" s="1412"/>
      <c r="IUA95" s="1416"/>
      <c r="IUB95" s="1413"/>
      <c r="IUC95" s="1406"/>
      <c r="IUD95" s="1407"/>
      <c r="IUE95" s="1408"/>
      <c r="IUF95" s="1412"/>
      <c r="IUG95" s="1416"/>
      <c r="IUH95" s="1413"/>
      <c r="IUI95" s="1406"/>
      <c r="IUJ95" s="1407"/>
      <c r="IUK95" s="1408"/>
      <c r="IUL95" s="1412"/>
      <c r="IUM95" s="1416"/>
      <c r="IUN95" s="1413"/>
      <c r="IUO95" s="1406"/>
      <c r="IUP95" s="1407"/>
      <c r="IUQ95" s="1408"/>
      <c r="IUR95" s="1412"/>
      <c r="IUS95" s="1416"/>
      <c r="IUT95" s="1413"/>
      <c r="IUU95" s="1406"/>
      <c r="IUV95" s="1407"/>
      <c r="IUW95" s="1408"/>
      <c r="IUX95" s="1412"/>
      <c r="IUY95" s="1416"/>
      <c r="IUZ95" s="1413"/>
      <c r="IVA95" s="1406"/>
      <c r="IVB95" s="1407"/>
      <c r="IVC95" s="1408"/>
      <c r="IVD95" s="1412"/>
      <c r="IVE95" s="1416"/>
      <c r="IVF95" s="1413"/>
      <c r="IVG95" s="1406"/>
      <c r="IVH95" s="1407"/>
      <c r="IVI95" s="1408"/>
      <c r="IVJ95" s="1412"/>
      <c r="IVK95" s="1416"/>
      <c r="IVL95" s="1413"/>
      <c r="IVM95" s="1406"/>
      <c r="IVN95" s="1407"/>
      <c r="IVO95" s="1408"/>
      <c r="IVP95" s="1412"/>
      <c r="IVQ95" s="1416"/>
      <c r="IVR95" s="1413"/>
      <c r="IVS95" s="1406"/>
      <c r="IVT95" s="1407"/>
      <c r="IVU95" s="1408"/>
      <c r="IVV95" s="1412"/>
      <c r="IVW95" s="1416"/>
      <c r="IVX95" s="1413"/>
      <c r="IVY95" s="1406"/>
      <c r="IVZ95" s="1407"/>
      <c r="IWA95" s="1408"/>
      <c r="IWB95" s="1412"/>
      <c r="IWC95" s="1416"/>
      <c r="IWD95" s="1413"/>
      <c r="IWE95" s="1406"/>
      <c r="IWF95" s="1407"/>
      <c r="IWG95" s="1408"/>
      <c r="IWH95" s="1412"/>
      <c r="IWI95" s="1416"/>
      <c r="IWJ95" s="1413"/>
      <c r="IWK95" s="1406"/>
      <c r="IWL95" s="1407"/>
      <c r="IWM95" s="1408"/>
      <c r="IWN95" s="1412"/>
      <c r="IWO95" s="1416"/>
      <c r="IWP95" s="1413"/>
      <c r="IWQ95" s="1406"/>
      <c r="IWR95" s="1407"/>
      <c r="IWS95" s="1408"/>
      <c r="IWT95" s="1412"/>
      <c r="IWU95" s="1416"/>
      <c r="IWV95" s="1413"/>
      <c r="IWW95" s="1406"/>
      <c r="IWX95" s="1407"/>
      <c r="IWY95" s="1408"/>
      <c r="IWZ95" s="1412"/>
      <c r="IXA95" s="1416"/>
      <c r="IXB95" s="1413"/>
      <c r="IXC95" s="1406"/>
      <c r="IXD95" s="1407"/>
      <c r="IXE95" s="1408"/>
      <c r="IXF95" s="1412"/>
      <c r="IXG95" s="1416"/>
      <c r="IXH95" s="1413"/>
      <c r="IXI95" s="1406"/>
      <c r="IXJ95" s="1407"/>
      <c r="IXK95" s="1408"/>
      <c r="IXL95" s="1412"/>
      <c r="IXM95" s="1416"/>
      <c r="IXN95" s="1413"/>
      <c r="IXO95" s="1406"/>
      <c r="IXP95" s="1407"/>
      <c r="IXQ95" s="1408"/>
      <c r="IXR95" s="1412"/>
      <c r="IXS95" s="1416"/>
      <c r="IXT95" s="1413"/>
      <c r="IXU95" s="1406"/>
      <c r="IXV95" s="1407"/>
      <c r="IXW95" s="1408"/>
      <c r="IXX95" s="1412"/>
      <c r="IXY95" s="1416"/>
      <c r="IXZ95" s="1413"/>
      <c r="IYA95" s="1406"/>
      <c r="IYB95" s="1407"/>
      <c r="IYC95" s="1408"/>
      <c r="IYD95" s="1412"/>
      <c r="IYE95" s="1416"/>
      <c r="IYF95" s="1413"/>
      <c r="IYG95" s="1406"/>
      <c r="IYH95" s="1407"/>
      <c r="IYI95" s="1408"/>
      <c r="IYJ95" s="1412"/>
      <c r="IYK95" s="1416"/>
      <c r="IYL95" s="1413"/>
      <c r="IYM95" s="1406"/>
      <c r="IYN95" s="1407"/>
      <c r="IYO95" s="1408"/>
      <c r="IYP95" s="1412"/>
      <c r="IYQ95" s="1416"/>
      <c r="IYR95" s="1413"/>
      <c r="IYS95" s="1406"/>
      <c r="IYT95" s="1407"/>
      <c r="IYU95" s="1408"/>
      <c r="IYV95" s="1412"/>
      <c r="IYW95" s="1416"/>
      <c r="IYX95" s="1413"/>
      <c r="IYY95" s="1406"/>
      <c r="IYZ95" s="1407"/>
      <c r="IZA95" s="1408"/>
      <c r="IZB95" s="1412"/>
      <c r="IZC95" s="1416"/>
      <c r="IZD95" s="1413"/>
      <c r="IZE95" s="1406"/>
      <c r="IZF95" s="1407"/>
      <c r="IZG95" s="1408"/>
      <c r="IZH95" s="1412"/>
      <c r="IZI95" s="1416"/>
      <c r="IZJ95" s="1413"/>
      <c r="IZK95" s="1406"/>
      <c r="IZL95" s="1407"/>
      <c r="IZM95" s="1408"/>
      <c r="IZN95" s="1412"/>
      <c r="IZO95" s="1416"/>
      <c r="IZP95" s="1413"/>
      <c r="IZQ95" s="1406"/>
      <c r="IZR95" s="1407"/>
      <c r="IZS95" s="1408"/>
      <c r="IZT95" s="1412"/>
      <c r="IZU95" s="1416"/>
      <c r="IZV95" s="1413"/>
      <c r="IZW95" s="1406"/>
      <c r="IZX95" s="1407"/>
      <c r="IZY95" s="1408"/>
      <c r="IZZ95" s="1412"/>
      <c r="JAA95" s="1416"/>
      <c r="JAB95" s="1413"/>
      <c r="JAC95" s="1406"/>
      <c r="JAD95" s="1407"/>
      <c r="JAE95" s="1408"/>
      <c r="JAF95" s="1412"/>
      <c r="JAG95" s="1416"/>
      <c r="JAH95" s="1413"/>
      <c r="JAI95" s="1406"/>
      <c r="JAJ95" s="1407"/>
      <c r="JAK95" s="1408"/>
      <c r="JAL95" s="1412"/>
      <c r="JAM95" s="1416"/>
      <c r="JAN95" s="1413"/>
      <c r="JAO95" s="1406"/>
      <c r="JAP95" s="1407"/>
      <c r="JAQ95" s="1408"/>
      <c r="JAR95" s="1412"/>
      <c r="JAS95" s="1416"/>
      <c r="JAT95" s="1413"/>
      <c r="JAU95" s="1406"/>
      <c r="JAV95" s="1407"/>
      <c r="JAW95" s="1408"/>
      <c r="JAX95" s="1412"/>
      <c r="JAY95" s="1416"/>
      <c r="JAZ95" s="1413"/>
      <c r="JBA95" s="1406"/>
      <c r="JBB95" s="1407"/>
      <c r="JBC95" s="1408"/>
      <c r="JBD95" s="1412"/>
      <c r="JBE95" s="1416"/>
      <c r="JBF95" s="1413"/>
      <c r="JBG95" s="1406"/>
      <c r="JBH95" s="1407"/>
      <c r="JBI95" s="1408"/>
      <c r="JBJ95" s="1412"/>
      <c r="JBK95" s="1416"/>
      <c r="JBL95" s="1413"/>
      <c r="JBM95" s="1406"/>
      <c r="JBN95" s="1407"/>
      <c r="JBO95" s="1408"/>
      <c r="JBP95" s="1412"/>
      <c r="JBQ95" s="1416"/>
      <c r="JBR95" s="1413"/>
      <c r="JBS95" s="1406"/>
      <c r="JBT95" s="1407"/>
      <c r="JBU95" s="1408"/>
      <c r="JBV95" s="1412"/>
      <c r="JBW95" s="1416"/>
      <c r="JBX95" s="1413"/>
      <c r="JBY95" s="1406"/>
      <c r="JBZ95" s="1407"/>
      <c r="JCA95" s="1408"/>
      <c r="JCB95" s="1412"/>
      <c r="JCC95" s="1416"/>
      <c r="JCD95" s="1413"/>
      <c r="JCE95" s="1406"/>
      <c r="JCF95" s="1407"/>
      <c r="JCG95" s="1408"/>
      <c r="JCH95" s="1412"/>
      <c r="JCI95" s="1416"/>
      <c r="JCJ95" s="1413"/>
      <c r="JCK95" s="1406"/>
      <c r="JCL95" s="1407"/>
      <c r="JCM95" s="1408"/>
      <c r="JCN95" s="1412"/>
      <c r="JCO95" s="1416"/>
      <c r="JCP95" s="1413"/>
      <c r="JCQ95" s="1406"/>
      <c r="JCR95" s="1407"/>
      <c r="JCS95" s="1408"/>
      <c r="JCT95" s="1412"/>
      <c r="JCU95" s="1416"/>
      <c r="JCV95" s="1413"/>
      <c r="JCW95" s="1406"/>
      <c r="JCX95" s="1407"/>
      <c r="JCY95" s="1408"/>
      <c r="JCZ95" s="1412"/>
      <c r="JDA95" s="1416"/>
      <c r="JDB95" s="1413"/>
      <c r="JDC95" s="1406"/>
      <c r="JDD95" s="1407"/>
      <c r="JDE95" s="1408"/>
      <c r="JDF95" s="1412"/>
      <c r="JDG95" s="1416"/>
      <c r="JDH95" s="1413"/>
      <c r="JDI95" s="1406"/>
      <c r="JDJ95" s="1407"/>
      <c r="JDK95" s="1408"/>
      <c r="JDL95" s="1412"/>
      <c r="JDM95" s="1416"/>
      <c r="JDN95" s="1413"/>
      <c r="JDO95" s="1406"/>
      <c r="JDP95" s="1407"/>
      <c r="JDQ95" s="1408"/>
      <c r="JDR95" s="1412"/>
      <c r="JDS95" s="1416"/>
      <c r="JDT95" s="1413"/>
      <c r="JDU95" s="1406"/>
      <c r="JDV95" s="1407"/>
      <c r="JDW95" s="1408"/>
      <c r="JDX95" s="1412"/>
      <c r="JDY95" s="1416"/>
      <c r="JDZ95" s="1413"/>
      <c r="JEA95" s="1406"/>
      <c r="JEB95" s="1407"/>
      <c r="JEC95" s="1408"/>
      <c r="JED95" s="1412"/>
      <c r="JEE95" s="1416"/>
      <c r="JEF95" s="1413"/>
      <c r="JEG95" s="1406"/>
      <c r="JEH95" s="1407"/>
      <c r="JEI95" s="1408"/>
      <c r="JEJ95" s="1412"/>
      <c r="JEK95" s="1416"/>
      <c r="JEL95" s="1413"/>
      <c r="JEM95" s="1406"/>
      <c r="JEN95" s="1407"/>
      <c r="JEO95" s="1408"/>
      <c r="JEP95" s="1412"/>
      <c r="JEQ95" s="1416"/>
      <c r="JER95" s="1413"/>
      <c r="JES95" s="1406"/>
      <c r="JET95" s="1407"/>
      <c r="JEU95" s="1408"/>
      <c r="JEV95" s="1412"/>
      <c r="JEW95" s="1416"/>
      <c r="JEX95" s="1413"/>
      <c r="JEY95" s="1406"/>
      <c r="JEZ95" s="1407"/>
      <c r="JFA95" s="1408"/>
      <c r="JFB95" s="1412"/>
      <c r="JFC95" s="1416"/>
      <c r="JFD95" s="1413"/>
      <c r="JFE95" s="1406"/>
      <c r="JFF95" s="1407"/>
      <c r="JFG95" s="1408"/>
      <c r="JFH95" s="1412"/>
      <c r="JFI95" s="1416"/>
      <c r="JFJ95" s="1413"/>
      <c r="JFK95" s="1406"/>
      <c r="JFL95" s="1407"/>
      <c r="JFM95" s="1408"/>
      <c r="JFN95" s="1412"/>
      <c r="JFO95" s="1416"/>
      <c r="JFP95" s="1413"/>
      <c r="JFQ95" s="1406"/>
      <c r="JFR95" s="1407"/>
      <c r="JFS95" s="1408"/>
      <c r="JFT95" s="1412"/>
      <c r="JFU95" s="1416"/>
      <c r="JFV95" s="1413"/>
      <c r="JFW95" s="1406"/>
      <c r="JFX95" s="1407"/>
      <c r="JFY95" s="1408"/>
      <c r="JFZ95" s="1412"/>
      <c r="JGA95" s="1416"/>
      <c r="JGB95" s="1413"/>
      <c r="JGC95" s="1406"/>
      <c r="JGD95" s="1407"/>
      <c r="JGE95" s="1408"/>
      <c r="JGF95" s="1412"/>
      <c r="JGG95" s="1416"/>
      <c r="JGH95" s="1413"/>
      <c r="JGI95" s="1406"/>
      <c r="JGJ95" s="1407"/>
      <c r="JGK95" s="1408"/>
      <c r="JGL95" s="1412"/>
      <c r="JGM95" s="1416"/>
      <c r="JGN95" s="1413"/>
      <c r="JGO95" s="1406"/>
      <c r="JGP95" s="1407"/>
      <c r="JGQ95" s="1408"/>
      <c r="JGR95" s="1412"/>
      <c r="JGS95" s="1416"/>
      <c r="JGT95" s="1413"/>
      <c r="JGU95" s="1406"/>
      <c r="JGV95" s="1407"/>
      <c r="JGW95" s="1408"/>
      <c r="JGX95" s="1412"/>
      <c r="JGY95" s="1416"/>
      <c r="JGZ95" s="1413"/>
      <c r="JHA95" s="1406"/>
      <c r="JHB95" s="1407"/>
      <c r="JHC95" s="1408"/>
      <c r="JHD95" s="1412"/>
      <c r="JHE95" s="1416"/>
      <c r="JHF95" s="1413"/>
      <c r="JHG95" s="1406"/>
      <c r="JHH95" s="1407"/>
      <c r="JHI95" s="1408"/>
      <c r="JHJ95" s="1412"/>
      <c r="JHK95" s="1416"/>
      <c r="JHL95" s="1413"/>
      <c r="JHM95" s="1406"/>
      <c r="JHN95" s="1407"/>
      <c r="JHO95" s="1408"/>
      <c r="JHP95" s="1412"/>
      <c r="JHQ95" s="1416"/>
      <c r="JHR95" s="1413"/>
      <c r="JHS95" s="1406"/>
      <c r="JHT95" s="1407"/>
      <c r="JHU95" s="1408"/>
      <c r="JHV95" s="1412"/>
      <c r="JHW95" s="1416"/>
      <c r="JHX95" s="1413"/>
      <c r="JHY95" s="1406"/>
      <c r="JHZ95" s="1407"/>
      <c r="JIA95" s="1408"/>
      <c r="JIB95" s="1412"/>
      <c r="JIC95" s="1416"/>
      <c r="JID95" s="1413"/>
      <c r="JIE95" s="1406"/>
      <c r="JIF95" s="1407"/>
      <c r="JIG95" s="1408"/>
      <c r="JIH95" s="1412"/>
      <c r="JII95" s="1416"/>
      <c r="JIJ95" s="1413"/>
      <c r="JIK95" s="1406"/>
      <c r="JIL95" s="1407"/>
      <c r="JIM95" s="1408"/>
      <c r="JIN95" s="1412"/>
      <c r="JIO95" s="1416"/>
      <c r="JIP95" s="1413"/>
      <c r="JIQ95" s="1406"/>
      <c r="JIR95" s="1407"/>
      <c r="JIS95" s="1408"/>
      <c r="JIT95" s="1412"/>
      <c r="JIU95" s="1416"/>
      <c r="JIV95" s="1413"/>
      <c r="JIW95" s="1406"/>
      <c r="JIX95" s="1407"/>
      <c r="JIY95" s="1408"/>
      <c r="JIZ95" s="1412"/>
      <c r="JJA95" s="1416"/>
      <c r="JJB95" s="1413"/>
      <c r="JJC95" s="1406"/>
      <c r="JJD95" s="1407"/>
      <c r="JJE95" s="1408"/>
      <c r="JJF95" s="1412"/>
      <c r="JJG95" s="1416"/>
      <c r="JJH95" s="1413"/>
      <c r="JJI95" s="1406"/>
      <c r="JJJ95" s="1407"/>
      <c r="JJK95" s="1408"/>
      <c r="JJL95" s="1412"/>
      <c r="JJM95" s="1416"/>
      <c r="JJN95" s="1413"/>
      <c r="JJO95" s="1406"/>
      <c r="JJP95" s="1407"/>
      <c r="JJQ95" s="1408"/>
      <c r="JJR95" s="1412"/>
      <c r="JJS95" s="1416"/>
      <c r="JJT95" s="1413"/>
      <c r="JJU95" s="1406"/>
      <c r="JJV95" s="1407"/>
      <c r="JJW95" s="1408"/>
      <c r="JJX95" s="1412"/>
      <c r="JJY95" s="1416"/>
      <c r="JJZ95" s="1413"/>
      <c r="JKA95" s="1406"/>
      <c r="JKB95" s="1407"/>
      <c r="JKC95" s="1408"/>
      <c r="JKD95" s="1412"/>
      <c r="JKE95" s="1416"/>
      <c r="JKF95" s="1413"/>
      <c r="JKG95" s="1406"/>
      <c r="JKH95" s="1407"/>
      <c r="JKI95" s="1408"/>
      <c r="JKJ95" s="1412"/>
      <c r="JKK95" s="1416"/>
      <c r="JKL95" s="1413"/>
      <c r="JKM95" s="1406"/>
      <c r="JKN95" s="1407"/>
      <c r="JKO95" s="1408"/>
      <c r="JKP95" s="1412"/>
      <c r="JKQ95" s="1416"/>
      <c r="JKR95" s="1413"/>
      <c r="JKS95" s="1406"/>
      <c r="JKT95" s="1407"/>
      <c r="JKU95" s="1408"/>
      <c r="JKV95" s="1412"/>
      <c r="JKW95" s="1416"/>
      <c r="JKX95" s="1413"/>
      <c r="JKY95" s="1406"/>
      <c r="JKZ95" s="1407"/>
      <c r="JLA95" s="1408"/>
      <c r="JLB95" s="1412"/>
      <c r="JLC95" s="1416"/>
      <c r="JLD95" s="1413"/>
      <c r="JLE95" s="1406"/>
      <c r="JLF95" s="1407"/>
      <c r="JLG95" s="1408"/>
      <c r="JLH95" s="1412"/>
      <c r="JLI95" s="1416"/>
      <c r="JLJ95" s="1413"/>
      <c r="JLK95" s="1406"/>
      <c r="JLL95" s="1407"/>
      <c r="JLM95" s="1408"/>
      <c r="JLN95" s="1412"/>
      <c r="JLO95" s="1416"/>
      <c r="JLP95" s="1413"/>
      <c r="JLQ95" s="1406"/>
      <c r="JLR95" s="1407"/>
      <c r="JLS95" s="1408"/>
      <c r="JLT95" s="1412"/>
      <c r="JLU95" s="1416"/>
      <c r="JLV95" s="1413"/>
      <c r="JLW95" s="1406"/>
      <c r="JLX95" s="1407"/>
      <c r="JLY95" s="1408"/>
      <c r="JLZ95" s="1412"/>
      <c r="JMA95" s="1416"/>
      <c r="JMB95" s="1413"/>
      <c r="JMC95" s="1406"/>
      <c r="JMD95" s="1407"/>
      <c r="JME95" s="1408"/>
      <c r="JMF95" s="1412"/>
      <c r="JMG95" s="1416"/>
      <c r="JMH95" s="1413"/>
      <c r="JMI95" s="1406"/>
      <c r="JMJ95" s="1407"/>
      <c r="JMK95" s="1408"/>
      <c r="JML95" s="1412"/>
      <c r="JMM95" s="1416"/>
      <c r="JMN95" s="1413"/>
      <c r="JMO95" s="1406"/>
      <c r="JMP95" s="1407"/>
      <c r="JMQ95" s="1408"/>
      <c r="JMR95" s="1412"/>
      <c r="JMS95" s="1416"/>
      <c r="JMT95" s="1413"/>
      <c r="JMU95" s="1406"/>
      <c r="JMV95" s="1407"/>
      <c r="JMW95" s="1408"/>
      <c r="JMX95" s="1412"/>
      <c r="JMY95" s="1416"/>
      <c r="JMZ95" s="1413"/>
      <c r="JNA95" s="1406"/>
      <c r="JNB95" s="1407"/>
      <c r="JNC95" s="1408"/>
      <c r="JND95" s="1412"/>
      <c r="JNE95" s="1416"/>
      <c r="JNF95" s="1413"/>
      <c r="JNG95" s="1406"/>
      <c r="JNH95" s="1407"/>
      <c r="JNI95" s="1408"/>
      <c r="JNJ95" s="1412"/>
      <c r="JNK95" s="1416"/>
      <c r="JNL95" s="1413"/>
      <c r="JNM95" s="1406"/>
      <c r="JNN95" s="1407"/>
      <c r="JNO95" s="1408"/>
      <c r="JNP95" s="1412"/>
      <c r="JNQ95" s="1416"/>
      <c r="JNR95" s="1413"/>
      <c r="JNS95" s="1406"/>
      <c r="JNT95" s="1407"/>
      <c r="JNU95" s="1408"/>
      <c r="JNV95" s="1412"/>
      <c r="JNW95" s="1416"/>
      <c r="JNX95" s="1413"/>
      <c r="JNY95" s="1406"/>
      <c r="JNZ95" s="1407"/>
      <c r="JOA95" s="1408"/>
      <c r="JOB95" s="1412"/>
      <c r="JOC95" s="1416"/>
      <c r="JOD95" s="1413"/>
      <c r="JOE95" s="1406"/>
      <c r="JOF95" s="1407"/>
      <c r="JOG95" s="1408"/>
      <c r="JOH95" s="1412"/>
      <c r="JOI95" s="1416"/>
      <c r="JOJ95" s="1413"/>
      <c r="JOK95" s="1406"/>
      <c r="JOL95" s="1407"/>
      <c r="JOM95" s="1408"/>
      <c r="JON95" s="1412"/>
      <c r="JOO95" s="1416"/>
      <c r="JOP95" s="1413"/>
      <c r="JOQ95" s="1406"/>
      <c r="JOR95" s="1407"/>
      <c r="JOS95" s="1408"/>
      <c r="JOT95" s="1412"/>
      <c r="JOU95" s="1416"/>
      <c r="JOV95" s="1413"/>
      <c r="JOW95" s="1406"/>
      <c r="JOX95" s="1407"/>
      <c r="JOY95" s="1408"/>
      <c r="JOZ95" s="1412"/>
      <c r="JPA95" s="1416"/>
      <c r="JPB95" s="1413"/>
      <c r="JPC95" s="1406"/>
      <c r="JPD95" s="1407"/>
      <c r="JPE95" s="1408"/>
      <c r="JPF95" s="1412"/>
      <c r="JPG95" s="1416"/>
      <c r="JPH95" s="1413"/>
      <c r="JPI95" s="1406"/>
      <c r="JPJ95" s="1407"/>
      <c r="JPK95" s="1408"/>
      <c r="JPL95" s="1412"/>
      <c r="JPM95" s="1416"/>
      <c r="JPN95" s="1413"/>
      <c r="JPO95" s="1406"/>
      <c r="JPP95" s="1407"/>
      <c r="JPQ95" s="1408"/>
      <c r="JPR95" s="1412"/>
      <c r="JPS95" s="1416"/>
      <c r="JPT95" s="1413"/>
      <c r="JPU95" s="1406"/>
      <c r="JPV95" s="1407"/>
      <c r="JPW95" s="1408"/>
      <c r="JPX95" s="1412"/>
      <c r="JPY95" s="1416"/>
      <c r="JPZ95" s="1413"/>
      <c r="JQA95" s="1406"/>
      <c r="JQB95" s="1407"/>
      <c r="JQC95" s="1408"/>
      <c r="JQD95" s="1412"/>
      <c r="JQE95" s="1416"/>
      <c r="JQF95" s="1413"/>
      <c r="JQG95" s="1406"/>
      <c r="JQH95" s="1407"/>
      <c r="JQI95" s="1408"/>
      <c r="JQJ95" s="1412"/>
      <c r="JQK95" s="1416"/>
      <c r="JQL95" s="1413"/>
      <c r="JQM95" s="1406"/>
      <c r="JQN95" s="1407"/>
      <c r="JQO95" s="1408"/>
      <c r="JQP95" s="1412"/>
      <c r="JQQ95" s="1416"/>
      <c r="JQR95" s="1413"/>
      <c r="JQS95" s="1406"/>
      <c r="JQT95" s="1407"/>
      <c r="JQU95" s="1408"/>
      <c r="JQV95" s="1412"/>
      <c r="JQW95" s="1416"/>
      <c r="JQX95" s="1413"/>
      <c r="JQY95" s="1406"/>
      <c r="JQZ95" s="1407"/>
      <c r="JRA95" s="1408"/>
      <c r="JRB95" s="1412"/>
      <c r="JRC95" s="1416"/>
      <c r="JRD95" s="1413"/>
      <c r="JRE95" s="1406"/>
      <c r="JRF95" s="1407"/>
      <c r="JRG95" s="1408"/>
      <c r="JRH95" s="1412"/>
      <c r="JRI95" s="1416"/>
      <c r="JRJ95" s="1413"/>
      <c r="JRK95" s="1406"/>
      <c r="JRL95" s="1407"/>
      <c r="JRM95" s="1408"/>
      <c r="JRN95" s="1412"/>
      <c r="JRO95" s="1416"/>
      <c r="JRP95" s="1413"/>
      <c r="JRQ95" s="1406"/>
      <c r="JRR95" s="1407"/>
      <c r="JRS95" s="1408"/>
      <c r="JRT95" s="1412"/>
      <c r="JRU95" s="1416"/>
      <c r="JRV95" s="1413"/>
      <c r="JRW95" s="1406"/>
      <c r="JRX95" s="1407"/>
      <c r="JRY95" s="1408"/>
      <c r="JRZ95" s="1412"/>
      <c r="JSA95" s="1416"/>
      <c r="JSB95" s="1413"/>
      <c r="JSC95" s="1406"/>
      <c r="JSD95" s="1407"/>
      <c r="JSE95" s="1408"/>
      <c r="JSF95" s="1412"/>
      <c r="JSG95" s="1416"/>
      <c r="JSH95" s="1413"/>
      <c r="JSI95" s="1406"/>
      <c r="JSJ95" s="1407"/>
      <c r="JSK95" s="1408"/>
      <c r="JSL95" s="1412"/>
      <c r="JSM95" s="1416"/>
      <c r="JSN95" s="1413"/>
      <c r="JSO95" s="1406"/>
      <c r="JSP95" s="1407"/>
      <c r="JSQ95" s="1408"/>
      <c r="JSR95" s="1412"/>
      <c r="JSS95" s="1416"/>
      <c r="JST95" s="1413"/>
      <c r="JSU95" s="1406"/>
      <c r="JSV95" s="1407"/>
      <c r="JSW95" s="1408"/>
      <c r="JSX95" s="1412"/>
      <c r="JSY95" s="1416"/>
      <c r="JSZ95" s="1413"/>
      <c r="JTA95" s="1406"/>
      <c r="JTB95" s="1407"/>
      <c r="JTC95" s="1408"/>
      <c r="JTD95" s="1412"/>
      <c r="JTE95" s="1416"/>
      <c r="JTF95" s="1413"/>
      <c r="JTG95" s="1406"/>
      <c r="JTH95" s="1407"/>
      <c r="JTI95" s="1408"/>
      <c r="JTJ95" s="1412"/>
      <c r="JTK95" s="1416"/>
      <c r="JTL95" s="1413"/>
      <c r="JTM95" s="1406"/>
      <c r="JTN95" s="1407"/>
      <c r="JTO95" s="1408"/>
      <c r="JTP95" s="1412"/>
      <c r="JTQ95" s="1416"/>
      <c r="JTR95" s="1413"/>
      <c r="JTS95" s="1406"/>
      <c r="JTT95" s="1407"/>
      <c r="JTU95" s="1408"/>
      <c r="JTV95" s="1412"/>
      <c r="JTW95" s="1416"/>
      <c r="JTX95" s="1413"/>
      <c r="JTY95" s="1406"/>
      <c r="JTZ95" s="1407"/>
      <c r="JUA95" s="1408"/>
      <c r="JUB95" s="1412"/>
      <c r="JUC95" s="1416"/>
      <c r="JUD95" s="1413"/>
      <c r="JUE95" s="1406"/>
      <c r="JUF95" s="1407"/>
      <c r="JUG95" s="1408"/>
      <c r="JUH95" s="1412"/>
      <c r="JUI95" s="1416"/>
      <c r="JUJ95" s="1413"/>
      <c r="JUK95" s="1406"/>
      <c r="JUL95" s="1407"/>
      <c r="JUM95" s="1408"/>
      <c r="JUN95" s="1412"/>
      <c r="JUO95" s="1416"/>
      <c r="JUP95" s="1413"/>
      <c r="JUQ95" s="1406"/>
      <c r="JUR95" s="1407"/>
      <c r="JUS95" s="1408"/>
      <c r="JUT95" s="1412"/>
      <c r="JUU95" s="1416"/>
      <c r="JUV95" s="1413"/>
      <c r="JUW95" s="1406"/>
      <c r="JUX95" s="1407"/>
      <c r="JUY95" s="1408"/>
      <c r="JUZ95" s="1412"/>
      <c r="JVA95" s="1416"/>
      <c r="JVB95" s="1413"/>
      <c r="JVC95" s="1406"/>
      <c r="JVD95" s="1407"/>
      <c r="JVE95" s="1408"/>
      <c r="JVF95" s="1412"/>
      <c r="JVG95" s="1416"/>
      <c r="JVH95" s="1413"/>
      <c r="JVI95" s="1406"/>
      <c r="JVJ95" s="1407"/>
      <c r="JVK95" s="1408"/>
      <c r="JVL95" s="1412"/>
      <c r="JVM95" s="1416"/>
      <c r="JVN95" s="1413"/>
      <c r="JVO95" s="1406"/>
      <c r="JVP95" s="1407"/>
      <c r="JVQ95" s="1408"/>
      <c r="JVR95" s="1412"/>
      <c r="JVS95" s="1416"/>
      <c r="JVT95" s="1413"/>
      <c r="JVU95" s="1406"/>
      <c r="JVV95" s="1407"/>
      <c r="JVW95" s="1408"/>
      <c r="JVX95" s="1412"/>
      <c r="JVY95" s="1416"/>
      <c r="JVZ95" s="1413"/>
      <c r="JWA95" s="1406"/>
      <c r="JWB95" s="1407"/>
      <c r="JWC95" s="1408"/>
      <c r="JWD95" s="1412"/>
      <c r="JWE95" s="1416"/>
      <c r="JWF95" s="1413"/>
      <c r="JWG95" s="1406"/>
      <c r="JWH95" s="1407"/>
      <c r="JWI95" s="1408"/>
      <c r="JWJ95" s="1412"/>
      <c r="JWK95" s="1416"/>
      <c r="JWL95" s="1413"/>
      <c r="JWM95" s="1406"/>
      <c r="JWN95" s="1407"/>
      <c r="JWO95" s="1408"/>
      <c r="JWP95" s="1412"/>
      <c r="JWQ95" s="1416"/>
      <c r="JWR95" s="1413"/>
      <c r="JWS95" s="1406"/>
      <c r="JWT95" s="1407"/>
      <c r="JWU95" s="1408"/>
      <c r="JWV95" s="1412"/>
      <c r="JWW95" s="1416"/>
      <c r="JWX95" s="1413"/>
      <c r="JWY95" s="1406"/>
      <c r="JWZ95" s="1407"/>
      <c r="JXA95" s="1408"/>
      <c r="JXB95" s="1412"/>
      <c r="JXC95" s="1416"/>
      <c r="JXD95" s="1413"/>
      <c r="JXE95" s="1406"/>
      <c r="JXF95" s="1407"/>
      <c r="JXG95" s="1408"/>
      <c r="JXH95" s="1412"/>
      <c r="JXI95" s="1416"/>
      <c r="JXJ95" s="1413"/>
      <c r="JXK95" s="1406"/>
      <c r="JXL95" s="1407"/>
      <c r="JXM95" s="1408"/>
      <c r="JXN95" s="1412"/>
      <c r="JXO95" s="1416"/>
      <c r="JXP95" s="1413"/>
      <c r="JXQ95" s="1406"/>
      <c r="JXR95" s="1407"/>
      <c r="JXS95" s="1408"/>
      <c r="JXT95" s="1412"/>
      <c r="JXU95" s="1416"/>
      <c r="JXV95" s="1413"/>
      <c r="JXW95" s="1406"/>
      <c r="JXX95" s="1407"/>
      <c r="JXY95" s="1408"/>
      <c r="JXZ95" s="1412"/>
      <c r="JYA95" s="1416"/>
      <c r="JYB95" s="1413"/>
      <c r="JYC95" s="1406"/>
      <c r="JYD95" s="1407"/>
      <c r="JYE95" s="1408"/>
      <c r="JYF95" s="1412"/>
      <c r="JYG95" s="1416"/>
      <c r="JYH95" s="1413"/>
      <c r="JYI95" s="1406"/>
      <c r="JYJ95" s="1407"/>
      <c r="JYK95" s="1408"/>
      <c r="JYL95" s="1412"/>
      <c r="JYM95" s="1416"/>
      <c r="JYN95" s="1413"/>
      <c r="JYO95" s="1406"/>
      <c r="JYP95" s="1407"/>
      <c r="JYQ95" s="1408"/>
      <c r="JYR95" s="1412"/>
      <c r="JYS95" s="1416"/>
      <c r="JYT95" s="1413"/>
      <c r="JYU95" s="1406"/>
      <c r="JYV95" s="1407"/>
      <c r="JYW95" s="1408"/>
      <c r="JYX95" s="1412"/>
      <c r="JYY95" s="1416"/>
      <c r="JYZ95" s="1413"/>
      <c r="JZA95" s="1406"/>
      <c r="JZB95" s="1407"/>
      <c r="JZC95" s="1408"/>
      <c r="JZD95" s="1412"/>
      <c r="JZE95" s="1416"/>
      <c r="JZF95" s="1413"/>
      <c r="JZG95" s="1406"/>
      <c r="JZH95" s="1407"/>
      <c r="JZI95" s="1408"/>
      <c r="JZJ95" s="1412"/>
      <c r="JZK95" s="1416"/>
      <c r="JZL95" s="1413"/>
      <c r="JZM95" s="1406"/>
      <c r="JZN95" s="1407"/>
      <c r="JZO95" s="1408"/>
      <c r="JZP95" s="1412"/>
      <c r="JZQ95" s="1416"/>
      <c r="JZR95" s="1413"/>
      <c r="JZS95" s="1406"/>
      <c r="JZT95" s="1407"/>
      <c r="JZU95" s="1408"/>
      <c r="JZV95" s="1412"/>
      <c r="JZW95" s="1416"/>
      <c r="JZX95" s="1413"/>
      <c r="JZY95" s="1406"/>
      <c r="JZZ95" s="1407"/>
      <c r="KAA95" s="1408"/>
      <c r="KAB95" s="1412"/>
      <c r="KAC95" s="1416"/>
      <c r="KAD95" s="1413"/>
      <c r="KAE95" s="1406"/>
      <c r="KAF95" s="1407"/>
      <c r="KAG95" s="1408"/>
      <c r="KAH95" s="1412"/>
      <c r="KAI95" s="1416"/>
      <c r="KAJ95" s="1413"/>
      <c r="KAK95" s="1406"/>
      <c r="KAL95" s="1407"/>
      <c r="KAM95" s="1408"/>
      <c r="KAN95" s="1412"/>
      <c r="KAO95" s="1416"/>
      <c r="KAP95" s="1413"/>
      <c r="KAQ95" s="1406"/>
      <c r="KAR95" s="1407"/>
      <c r="KAS95" s="1408"/>
      <c r="KAT95" s="1412"/>
      <c r="KAU95" s="1416"/>
      <c r="KAV95" s="1413"/>
      <c r="KAW95" s="1406"/>
      <c r="KAX95" s="1407"/>
      <c r="KAY95" s="1408"/>
      <c r="KAZ95" s="1412"/>
      <c r="KBA95" s="1416"/>
      <c r="KBB95" s="1413"/>
      <c r="KBC95" s="1406"/>
      <c r="KBD95" s="1407"/>
      <c r="KBE95" s="1408"/>
      <c r="KBF95" s="1412"/>
      <c r="KBG95" s="1416"/>
      <c r="KBH95" s="1413"/>
      <c r="KBI95" s="1406"/>
      <c r="KBJ95" s="1407"/>
      <c r="KBK95" s="1408"/>
      <c r="KBL95" s="1412"/>
      <c r="KBM95" s="1416"/>
      <c r="KBN95" s="1413"/>
      <c r="KBO95" s="1406"/>
      <c r="KBP95" s="1407"/>
      <c r="KBQ95" s="1408"/>
      <c r="KBR95" s="1412"/>
      <c r="KBS95" s="1416"/>
      <c r="KBT95" s="1413"/>
      <c r="KBU95" s="1406"/>
      <c r="KBV95" s="1407"/>
      <c r="KBW95" s="1408"/>
      <c r="KBX95" s="1412"/>
      <c r="KBY95" s="1416"/>
      <c r="KBZ95" s="1413"/>
      <c r="KCA95" s="1406"/>
      <c r="KCB95" s="1407"/>
      <c r="KCC95" s="1408"/>
      <c r="KCD95" s="1412"/>
      <c r="KCE95" s="1416"/>
      <c r="KCF95" s="1413"/>
      <c r="KCG95" s="1406"/>
      <c r="KCH95" s="1407"/>
      <c r="KCI95" s="1408"/>
      <c r="KCJ95" s="1412"/>
      <c r="KCK95" s="1416"/>
      <c r="KCL95" s="1413"/>
      <c r="KCM95" s="1406"/>
      <c r="KCN95" s="1407"/>
      <c r="KCO95" s="1408"/>
      <c r="KCP95" s="1412"/>
      <c r="KCQ95" s="1416"/>
      <c r="KCR95" s="1413"/>
      <c r="KCS95" s="1406"/>
      <c r="KCT95" s="1407"/>
      <c r="KCU95" s="1408"/>
      <c r="KCV95" s="1412"/>
      <c r="KCW95" s="1416"/>
      <c r="KCX95" s="1413"/>
      <c r="KCY95" s="1406"/>
      <c r="KCZ95" s="1407"/>
      <c r="KDA95" s="1408"/>
      <c r="KDB95" s="1412"/>
      <c r="KDC95" s="1416"/>
      <c r="KDD95" s="1413"/>
      <c r="KDE95" s="1406"/>
      <c r="KDF95" s="1407"/>
      <c r="KDG95" s="1408"/>
      <c r="KDH95" s="1412"/>
      <c r="KDI95" s="1416"/>
      <c r="KDJ95" s="1413"/>
      <c r="KDK95" s="1406"/>
      <c r="KDL95" s="1407"/>
      <c r="KDM95" s="1408"/>
      <c r="KDN95" s="1412"/>
      <c r="KDO95" s="1416"/>
      <c r="KDP95" s="1413"/>
      <c r="KDQ95" s="1406"/>
      <c r="KDR95" s="1407"/>
      <c r="KDS95" s="1408"/>
      <c r="KDT95" s="1412"/>
      <c r="KDU95" s="1416"/>
      <c r="KDV95" s="1413"/>
      <c r="KDW95" s="1406"/>
      <c r="KDX95" s="1407"/>
      <c r="KDY95" s="1408"/>
      <c r="KDZ95" s="1412"/>
      <c r="KEA95" s="1416"/>
      <c r="KEB95" s="1413"/>
      <c r="KEC95" s="1406"/>
      <c r="KED95" s="1407"/>
      <c r="KEE95" s="1408"/>
      <c r="KEF95" s="1412"/>
      <c r="KEG95" s="1416"/>
      <c r="KEH95" s="1413"/>
      <c r="KEI95" s="1406"/>
      <c r="KEJ95" s="1407"/>
      <c r="KEK95" s="1408"/>
      <c r="KEL95" s="1412"/>
      <c r="KEM95" s="1416"/>
      <c r="KEN95" s="1413"/>
      <c r="KEO95" s="1406"/>
      <c r="KEP95" s="1407"/>
      <c r="KEQ95" s="1408"/>
      <c r="KER95" s="1412"/>
      <c r="KES95" s="1416"/>
      <c r="KET95" s="1413"/>
      <c r="KEU95" s="1406"/>
      <c r="KEV95" s="1407"/>
      <c r="KEW95" s="1408"/>
      <c r="KEX95" s="1412"/>
      <c r="KEY95" s="1416"/>
      <c r="KEZ95" s="1413"/>
      <c r="KFA95" s="1406"/>
      <c r="KFB95" s="1407"/>
      <c r="KFC95" s="1408"/>
      <c r="KFD95" s="1412"/>
      <c r="KFE95" s="1416"/>
      <c r="KFF95" s="1413"/>
      <c r="KFG95" s="1406"/>
      <c r="KFH95" s="1407"/>
      <c r="KFI95" s="1408"/>
      <c r="KFJ95" s="1412"/>
      <c r="KFK95" s="1416"/>
      <c r="KFL95" s="1413"/>
      <c r="KFM95" s="1406"/>
      <c r="KFN95" s="1407"/>
      <c r="KFO95" s="1408"/>
      <c r="KFP95" s="1412"/>
      <c r="KFQ95" s="1416"/>
      <c r="KFR95" s="1413"/>
      <c r="KFS95" s="1406"/>
      <c r="KFT95" s="1407"/>
      <c r="KFU95" s="1408"/>
      <c r="KFV95" s="1412"/>
      <c r="KFW95" s="1416"/>
      <c r="KFX95" s="1413"/>
      <c r="KFY95" s="1406"/>
      <c r="KFZ95" s="1407"/>
      <c r="KGA95" s="1408"/>
      <c r="KGB95" s="1412"/>
      <c r="KGC95" s="1416"/>
      <c r="KGD95" s="1413"/>
      <c r="KGE95" s="1406"/>
      <c r="KGF95" s="1407"/>
      <c r="KGG95" s="1408"/>
      <c r="KGH95" s="1412"/>
      <c r="KGI95" s="1416"/>
      <c r="KGJ95" s="1413"/>
      <c r="KGK95" s="1406"/>
      <c r="KGL95" s="1407"/>
      <c r="KGM95" s="1408"/>
      <c r="KGN95" s="1412"/>
      <c r="KGO95" s="1416"/>
      <c r="KGP95" s="1413"/>
      <c r="KGQ95" s="1406"/>
      <c r="KGR95" s="1407"/>
      <c r="KGS95" s="1408"/>
      <c r="KGT95" s="1412"/>
      <c r="KGU95" s="1416"/>
      <c r="KGV95" s="1413"/>
      <c r="KGW95" s="1406"/>
      <c r="KGX95" s="1407"/>
      <c r="KGY95" s="1408"/>
      <c r="KGZ95" s="1412"/>
      <c r="KHA95" s="1416"/>
      <c r="KHB95" s="1413"/>
      <c r="KHC95" s="1406"/>
      <c r="KHD95" s="1407"/>
      <c r="KHE95" s="1408"/>
      <c r="KHF95" s="1412"/>
      <c r="KHG95" s="1416"/>
      <c r="KHH95" s="1413"/>
      <c r="KHI95" s="1406"/>
      <c r="KHJ95" s="1407"/>
      <c r="KHK95" s="1408"/>
      <c r="KHL95" s="1412"/>
      <c r="KHM95" s="1416"/>
      <c r="KHN95" s="1413"/>
      <c r="KHO95" s="1406"/>
      <c r="KHP95" s="1407"/>
      <c r="KHQ95" s="1408"/>
      <c r="KHR95" s="1412"/>
      <c r="KHS95" s="1416"/>
      <c r="KHT95" s="1413"/>
      <c r="KHU95" s="1406"/>
      <c r="KHV95" s="1407"/>
      <c r="KHW95" s="1408"/>
      <c r="KHX95" s="1412"/>
      <c r="KHY95" s="1416"/>
      <c r="KHZ95" s="1413"/>
      <c r="KIA95" s="1406"/>
      <c r="KIB95" s="1407"/>
      <c r="KIC95" s="1408"/>
      <c r="KID95" s="1412"/>
      <c r="KIE95" s="1416"/>
      <c r="KIF95" s="1413"/>
      <c r="KIG95" s="1406"/>
      <c r="KIH95" s="1407"/>
      <c r="KII95" s="1408"/>
      <c r="KIJ95" s="1412"/>
      <c r="KIK95" s="1416"/>
      <c r="KIL95" s="1413"/>
      <c r="KIM95" s="1406"/>
      <c r="KIN95" s="1407"/>
      <c r="KIO95" s="1408"/>
      <c r="KIP95" s="1412"/>
      <c r="KIQ95" s="1416"/>
      <c r="KIR95" s="1413"/>
      <c r="KIS95" s="1406"/>
      <c r="KIT95" s="1407"/>
      <c r="KIU95" s="1408"/>
      <c r="KIV95" s="1412"/>
      <c r="KIW95" s="1416"/>
      <c r="KIX95" s="1413"/>
      <c r="KIY95" s="1406"/>
      <c r="KIZ95" s="1407"/>
      <c r="KJA95" s="1408"/>
      <c r="KJB95" s="1412"/>
      <c r="KJC95" s="1416"/>
      <c r="KJD95" s="1413"/>
      <c r="KJE95" s="1406"/>
      <c r="KJF95" s="1407"/>
      <c r="KJG95" s="1408"/>
      <c r="KJH95" s="1412"/>
      <c r="KJI95" s="1416"/>
      <c r="KJJ95" s="1413"/>
      <c r="KJK95" s="1406"/>
      <c r="KJL95" s="1407"/>
      <c r="KJM95" s="1408"/>
      <c r="KJN95" s="1412"/>
      <c r="KJO95" s="1416"/>
      <c r="KJP95" s="1413"/>
      <c r="KJQ95" s="1406"/>
      <c r="KJR95" s="1407"/>
      <c r="KJS95" s="1408"/>
      <c r="KJT95" s="1412"/>
      <c r="KJU95" s="1416"/>
      <c r="KJV95" s="1413"/>
      <c r="KJW95" s="1406"/>
      <c r="KJX95" s="1407"/>
      <c r="KJY95" s="1408"/>
      <c r="KJZ95" s="1412"/>
      <c r="KKA95" s="1416"/>
      <c r="KKB95" s="1413"/>
      <c r="KKC95" s="1406"/>
      <c r="KKD95" s="1407"/>
      <c r="KKE95" s="1408"/>
      <c r="KKF95" s="1412"/>
      <c r="KKG95" s="1416"/>
      <c r="KKH95" s="1413"/>
      <c r="KKI95" s="1406"/>
      <c r="KKJ95" s="1407"/>
      <c r="KKK95" s="1408"/>
      <c r="KKL95" s="1412"/>
      <c r="KKM95" s="1416"/>
      <c r="KKN95" s="1413"/>
      <c r="KKO95" s="1406"/>
      <c r="KKP95" s="1407"/>
      <c r="KKQ95" s="1408"/>
      <c r="KKR95" s="1412"/>
      <c r="KKS95" s="1416"/>
      <c r="KKT95" s="1413"/>
      <c r="KKU95" s="1406"/>
      <c r="KKV95" s="1407"/>
      <c r="KKW95" s="1408"/>
      <c r="KKX95" s="1412"/>
      <c r="KKY95" s="1416"/>
      <c r="KKZ95" s="1413"/>
      <c r="KLA95" s="1406"/>
      <c r="KLB95" s="1407"/>
      <c r="KLC95" s="1408"/>
      <c r="KLD95" s="1412"/>
      <c r="KLE95" s="1416"/>
      <c r="KLF95" s="1413"/>
      <c r="KLG95" s="1406"/>
      <c r="KLH95" s="1407"/>
      <c r="KLI95" s="1408"/>
      <c r="KLJ95" s="1412"/>
      <c r="KLK95" s="1416"/>
      <c r="KLL95" s="1413"/>
      <c r="KLM95" s="1406"/>
      <c r="KLN95" s="1407"/>
      <c r="KLO95" s="1408"/>
      <c r="KLP95" s="1412"/>
      <c r="KLQ95" s="1416"/>
      <c r="KLR95" s="1413"/>
      <c r="KLS95" s="1406"/>
      <c r="KLT95" s="1407"/>
      <c r="KLU95" s="1408"/>
      <c r="KLV95" s="1412"/>
      <c r="KLW95" s="1416"/>
      <c r="KLX95" s="1413"/>
      <c r="KLY95" s="1406"/>
      <c r="KLZ95" s="1407"/>
      <c r="KMA95" s="1408"/>
      <c r="KMB95" s="1412"/>
      <c r="KMC95" s="1416"/>
      <c r="KMD95" s="1413"/>
      <c r="KME95" s="1406"/>
      <c r="KMF95" s="1407"/>
      <c r="KMG95" s="1408"/>
      <c r="KMH95" s="1412"/>
      <c r="KMI95" s="1416"/>
      <c r="KMJ95" s="1413"/>
      <c r="KMK95" s="1406"/>
      <c r="KML95" s="1407"/>
      <c r="KMM95" s="1408"/>
      <c r="KMN95" s="1412"/>
      <c r="KMO95" s="1416"/>
      <c r="KMP95" s="1413"/>
      <c r="KMQ95" s="1406"/>
      <c r="KMR95" s="1407"/>
      <c r="KMS95" s="1408"/>
      <c r="KMT95" s="1412"/>
      <c r="KMU95" s="1416"/>
      <c r="KMV95" s="1413"/>
      <c r="KMW95" s="1406"/>
      <c r="KMX95" s="1407"/>
      <c r="KMY95" s="1408"/>
      <c r="KMZ95" s="1412"/>
      <c r="KNA95" s="1416"/>
      <c r="KNB95" s="1413"/>
      <c r="KNC95" s="1406"/>
      <c r="KND95" s="1407"/>
      <c r="KNE95" s="1408"/>
      <c r="KNF95" s="1412"/>
      <c r="KNG95" s="1416"/>
      <c r="KNH95" s="1413"/>
      <c r="KNI95" s="1406"/>
      <c r="KNJ95" s="1407"/>
      <c r="KNK95" s="1408"/>
      <c r="KNL95" s="1412"/>
      <c r="KNM95" s="1416"/>
      <c r="KNN95" s="1413"/>
      <c r="KNO95" s="1406"/>
      <c r="KNP95" s="1407"/>
      <c r="KNQ95" s="1408"/>
      <c r="KNR95" s="1412"/>
      <c r="KNS95" s="1416"/>
      <c r="KNT95" s="1413"/>
      <c r="KNU95" s="1406"/>
      <c r="KNV95" s="1407"/>
      <c r="KNW95" s="1408"/>
      <c r="KNX95" s="1412"/>
      <c r="KNY95" s="1416"/>
      <c r="KNZ95" s="1413"/>
      <c r="KOA95" s="1406"/>
      <c r="KOB95" s="1407"/>
      <c r="KOC95" s="1408"/>
      <c r="KOD95" s="1412"/>
      <c r="KOE95" s="1416"/>
      <c r="KOF95" s="1413"/>
      <c r="KOG95" s="1406"/>
      <c r="KOH95" s="1407"/>
      <c r="KOI95" s="1408"/>
      <c r="KOJ95" s="1412"/>
      <c r="KOK95" s="1416"/>
      <c r="KOL95" s="1413"/>
      <c r="KOM95" s="1406"/>
      <c r="KON95" s="1407"/>
      <c r="KOO95" s="1408"/>
      <c r="KOP95" s="1412"/>
      <c r="KOQ95" s="1416"/>
      <c r="KOR95" s="1413"/>
      <c r="KOS95" s="1406"/>
      <c r="KOT95" s="1407"/>
      <c r="KOU95" s="1408"/>
      <c r="KOV95" s="1412"/>
      <c r="KOW95" s="1416"/>
      <c r="KOX95" s="1413"/>
      <c r="KOY95" s="1406"/>
      <c r="KOZ95" s="1407"/>
      <c r="KPA95" s="1408"/>
      <c r="KPB95" s="1412"/>
      <c r="KPC95" s="1416"/>
      <c r="KPD95" s="1413"/>
      <c r="KPE95" s="1406"/>
      <c r="KPF95" s="1407"/>
      <c r="KPG95" s="1408"/>
      <c r="KPH95" s="1412"/>
      <c r="KPI95" s="1416"/>
      <c r="KPJ95" s="1413"/>
      <c r="KPK95" s="1406"/>
      <c r="KPL95" s="1407"/>
      <c r="KPM95" s="1408"/>
      <c r="KPN95" s="1412"/>
      <c r="KPO95" s="1416"/>
      <c r="KPP95" s="1413"/>
      <c r="KPQ95" s="1406"/>
      <c r="KPR95" s="1407"/>
      <c r="KPS95" s="1408"/>
      <c r="KPT95" s="1412"/>
      <c r="KPU95" s="1416"/>
      <c r="KPV95" s="1413"/>
      <c r="KPW95" s="1406"/>
      <c r="KPX95" s="1407"/>
      <c r="KPY95" s="1408"/>
      <c r="KPZ95" s="1412"/>
      <c r="KQA95" s="1416"/>
      <c r="KQB95" s="1413"/>
      <c r="KQC95" s="1406"/>
      <c r="KQD95" s="1407"/>
      <c r="KQE95" s="1408"/>
      <c r="KQF95" s="1412"/>
      <c r="KQG95" s="1416"/>
      <c r="KQH95" s="1413"/>
      <c r="KQI95" s="1406"/>
      <c r="KQJ95" s="1407"/>
      <c r="KQK95" s="1408"/>
      <c r="KQL95" s="1412"/>
      <c r="KQM95" s="1416"/>
      <c r="KQN95" s="1413"/>
      <c r="KQO95" s="1406"/>
      <c r="KQP95" s="1407"/>
      <c r="KQQ95" s="1408"/>
      <c r="KQR95" s="1412"/>
      <c r="KQS95" s="1416"/>
      <c r="KQT95" s="1413"/>
      <c r="KQU95" s="1406"/>
      <c r="KQV95" s="1407"/>
      <c r="KQW95" s="1408"/>
      <c r="KQX95" s="1412"/>
      <c r="KQY95" s="1416"/>
      <c r="KQZ95" s="1413"/>
      <c r="KRA95" s="1406"/>
      <c r="KRB95" s="1407"/>
      <c r="KRC95" s="1408"/>
      <c r="KRD95" s="1412"/>
      <c r="KRE95" s="1416"/>
      <c r="KRF95" s="1413"/>
      <c r="KRG95" s="1406"/>
      <c r="KRH95" s="1407"/>
      <c r="KRI95" s="1408"/>
      <c r="KRJ95" s="1412"/>
      <c r="KRK95" s="1416"/>
      <c r="KRL95" s="1413"/>
      <c r="KRM95" s="1406"/>
      <c r="KRN95" s="1407"/>
      <c r="KRO95" s="1408"/>
      <c r="KRP95" s="1412"/>
      <c r="KRQ95" s="1416"/>
      <c r="KRR95" s="1413"/>
      <c r="KRS95" s="1406"/>
      <c r="KRT95" s="1407"/>
      <c r="KRU95" s="1408"/>
      <c r="KRV95" s="1412"/>
      <c r="KRW95" s="1416"/>
      <c r="KRX95" s="1413"/>
      <c r="KRY95" s="1406"/>
      <c r="KRZ95" s="1407"/>
      <c r="KSA95" s="1408"/>
      <c r="KSB95" s="1412"/>
      <c r="KSC95" s="1416"/>
      <c r="KSD95" s="1413"/>
      <c r="KSE95" s="1406"/>
      <c r="KSF95" s="1407"/>
      <c r="KSG95" s="1408"/>
      <c r="KSH95" s="1412"/>
      <c r="KSI95" s="1416"/>
      <c r="KSJ95" s="1413"/>
      <c r="KSK95" s="1406"/>
      <c r="KSL95" s="1407"/>
      <c r="KSM95" s="1408"/>
      <c r="KSN95" s="1412"/>
      <c r="KSO95" s="1416"/>
      <c r="KSP95" s="1413"/>
      <c r="KSQ95" s="1406"/>
      <c r="KSR95" s="1407"/>
      <c r="KSS95" s="1408"/>
      <c r="KST95" s="1412"/>
      <c r="KSU95" s="1416"/>
      <c r="KSV95" s="1413"/>
      <c r="KSW95" s="1406"/>
      <c r="KSX95" s="1407"/>
      <c r="KSY95" s="1408"/>
      <c r="KSZ95" s="1412"/>
      <c r="KTA95" s="1416"/>
      <c r="KTB95" s="1413"/>
      <c r="KTC95" s="1406"/>
      <c r="KTD95" s="1407"/>
      <c r="KTE95" s="1408"/>
      <c r="KTF95" s="1412"/>
      <c r="KTG95" s="1416"/>
      <c r="KTH95" s="1413"/>
      <c r="KTI95" s="1406"/>
      <c r="KTJ95" s="1407"/>
      <c r="KTK95" s="1408"/>
      <c r="KTL95" s="1412"/>
      <c r="KTM95" s="1416"/>
      <c r="KTN95" s="1413"/>
      <c r="KTO95" s="1406"/>
      <c r="KTP95" s="1407"/>
      <c r="KTQ95" s="1408"/>
      <c r="KTR95" s="1412"/>
      <c r="KTS95" s="1416"/>
      <c r="KTT95" s="1413"/>
      <c r="KTU95" s="1406"/>
      <c r="KTV95" s="1407"/>
      <c r="KTW95" s="1408"/>
      <c r="KTX95" s="1412"/>
      <c r="KTY95" s="1416"/>
      <c r="KTZ95" s="1413"/>
      <c r="KUA95" s="1406"/>
      <c r="KUB95" s="1407"/>
      <c r="KUC95" s="1408"/>
      <c r="KUD95" s="1412"/>
      <c r="KUE95" s="1416"/>
      <c r="KUF95" s="1413"/>
      <c r="KUG95" s="1406"/>
      <c r="KUH95" s="1407"/>
      <c r="KUI95" s="1408"/>
      <c r="KUJ95" s="1412"/>
      <c r="KUK95" s="1416"/>
      <c r="KUL95" s="1413"/>
      <c r="KUM95" s="1406"/>
      <c r="KUN95" s="1407"/>
      <c r="KUO95" s="1408"/>
      <c r="KUP95" s="1412"/>
      <c r="KUQ95" s="1416"/>
      <c r="KUR95" s="1413"/>
      <c r="KUS95" s="1406"/>
      <c r="KUT95" s="1407"/>
      <c r="KUU95" s="1408"/>
      <c r="KUV95" s="1412"/>
      <c r="KUW95" s="1416"/>
      <c r="KUX95" s="1413"/>
      <c r="KUY95" s="1406"/>
      <c r="KUZ95" s="1407"/>
      <c r="KVA95" s="1408"/>
      <c r="KVB95" s="1412"/>
      <c r="KVC95" s="1416"/>
      <c r="KVD95" s="1413"/>
      <c r="KVE95" s="1406"/>
      <c r="KVF95" s="1407"/>
      <c r="KVG95" s="1408"/>
      <c r="KVH95" s="1412"/>
      <c r="KVI95" s="1416"/>
      <c r="KVJ95" s="1413"/>
      <c r="KVK95" s="1406"/>
      <c r="KVL95" s="1407"/>
      <c r="KVM95" s="1408"/>
      <c r="KVN95" s="1412"/>
      <c r="KVO95" s="1416"/>
      <c r="KVP95" s="1413"/>
      <c r="KVQ95" s="1406"/>
      <c r="KVR95" s="1407"/>
      <c r="KVS95" s="1408"/>
      <c r="KVT95" s="1412"/>
      <c r="KVU95" s="1416"/>
      <c r="KVV95" s="1413"/>
      <c r="KVW95" s="1406"/>
      <c r="KVX95" s="1407"/>
      <c r="KVY95" s="1408"/>
      <c r="KVZ95" s="1412"/>
      <c r="KWA95" s="1416"/>
      <c r="KWB95" s="1413"/>
      <c r="KWC95" s="1406"/>
      <c r="KWD95" s="1407"/>
      <c r="KWE95" s="1408"/>
      <c r="KWF95" s="1412"/>
      <c r="KWG95" s="1416"/>
      <c r="KWH95" s="1413"/>
      <c r="KWI95" s="1406"/>
      <c r="KWJ95" s="1407"/>
      <c r="KWK95" s="1408"/>
      <c r="KWL95" s="1412"/>
      <c r="KWM95" s="1416"/>
      <c r="KWN95" s="1413"/>
      <c r="KWO95" s="1406"/>
      <c r="KWP95" s="1407"/>
      <c r="KWQ95" s="1408"/>
      <c r="KWR95" s="1412"/>
      <c r="KWS95" s="1416"/>
      <c r="KWT95" s="1413"/>
      <c r="KWU95" s="1406"/>
      <c r="KWV95" s="1407"/>
      <c r="KWW95" s="1408"/>
      <c r="KWX95" s="1412"/>
      <c r="KWY95" s="1416"/>
      <c r="KWZ95" s="1413"/>
      <c r="KXA95" s="1406"/>
      <c r="KXB95" s="1407"/>
      <c r="KXC95" s="1408"/>
      <c r="KXD95" s="1412"/>
      <c r="KXE95" s="1416"/>
      <c r="KXF95" s="1413"/>
      <c r="KXG95" s="1406"/>
      <c r="KXH95" s="1407"/>
      <c r="KXI95" s="1408"/>
      <c r="KXJ95" s="1412"/>
      <c r="KXK95" s="1416"/>
      <c r="KXL95" s="1413"/>
      <c r="KXM95" s="1406"/>
      <c r="KXN95" s="1407"/>
      <c r="KXO95" s="1408"/>
      <c r="KXP95" s="1412"/>
      <c r="KXQ95" s="1416"/>
      <c r="KXR95" s="1413"/>
      <c r="KXS95" s="1406"/>
      <c r="KXT95" s="1407"/>
      <c r="KXU95" s="1408"/>
      <c r="KXV95" s="1412"/>
      <c r="KXW95" s="1416"/>
      <c r="KXX95" s="1413"/>
      <c r="KXY95" s="1406"/>
      <c r="KXZ95" s="1407"/>
      <c r="KYA95" s="1408"/>
      <c r="KYB95" s="1412"/>
      <c r="KYC95" s="1416"/>
      <c r="KYD95" s="1413"/>
      <c r="KYE95" s="1406"/>
      <c r="KYF95" s="1407"/>
      <c r="KYG95" s="1408"/>
      <c r="KYH95" s="1412"/>
      <c r="KYI95" s="1416"/>
      <c r="KYJ95" s="1413"/>
      <c r="KYK95" s="1406"/>
      <c r="KYL95" s="1407"/>
      <c r="KYM95" s="1408"/>
      <c r="KYN95" s="1412"/>
      <c r="KYO95" s="1416"/>
      <c r="KYP95" s="1413"/>
      <c r="KYQ95" s="1406"/>
      <c r="KYR95" s="1407"/>
      <c r="KYS95" s="1408"/>
      <c r="KYT95" s="1412"/>
      <c r="KYU95" s="1416"/>
      <c r="KYV95" s="1413"/>
      <c r="KYW95" s="1406"/>
      <c r="KYX95" s="1407"/>
      <c r="KYY95" s="1408"/>
      <c r="KYZ95" s="1412"/>
      <c r="KZA95" s="1416"/>
      <c r="KZB95" s="1413"/>
      <c r="KZC95" s="1406"/>
      <c r="KZD95" s="1407"/>
      <c r="KZE95" s="1408"/>
      <c r="KZF95" s="1412"/>
      <c r="KZG95" s="1416"/>
      <c r="KZH95" s="1413"/>
      <c r="KZI95" s="1406"/>
      <c r="KZJ95" s="1407"/>
      <c r="KZK95" s="1408"/>
      <c r="KZL95" s="1412"/>
      <c r="KZM95" s="1416"/>
      <c r="KZN95" s="1413"/>
      <c r="KZO95" s="1406"/>
      <c r="KZP95" s="1407"/>
      <c r="KZQ95" s="1408"/>
      <c r="KZR95" s="1412"/>
      <c r="KZS95" s="1416"/>
      <c r="KZT95" s="1413"/>
      <c r="KZU95" s="1406"/>
      <c r="KZV95" s="1407"/>
      <c r="KZW95" s="1408"/>
      <c r="KZX95" s="1412"/>
      <c r="KZY95" s="1416"/>
      <c r="KZZ95" s="1413"/>
      <c r="LAA95" s="1406"/>
      <c r="LAB95" s="1407"/>
      <c r="LAC95" s="1408"/>
      <c r="LAD95" s="1412"/>
      <c r="LAE95" s="1416"/>
      <c r="LAF95" s="1413"/>
      <c r="LAG95" s="1406"/>
      <c r="LAH95" s="1407"/>
      <c r="LAI95" s="1408"/>
      <c r="LAJ95" s="1412"/>
      <c r="LAK95" s="1416"/>
      <c r="LAL95" s="1413"/>
      <c r="LAM95" s="1406"/>
      <c r="LAN95" s="1407"/>
      <c r="LAO95" s="1408"/>
      <c r="LAP95" s="1412"/>
      <c r="LAQ95" s="1416"/>
      <c r="LAR95" s="1413"/>
      <c r="LAS95" s="1406"/>
      <c r="LAT95" s="1407"/>
      <c r="LAU95" s="1408"/>
      <c r="LAV95" s="1412"/>
      <c r="LAW95" s="1416"/>
      <c r="LAX95" s="1413"/>
      <c r="LAY95" s="1406"/>
      <c r="LAZ95" s="1407"/>
      <c r="LBA95" s="1408"/>
      <c r="LBB95" s="1412"/>
      <c r="LBC95" s="1416"/>
      <c r="LBD95" s="1413"/>
      <c r="LBE95" s="1406"/>
      <c r="LBF95" s="1407"/>
      <c r="LBG95" s="1408"/>
      <c r="LBH95" s="1412"/>
      <c r="LBI95" s="1416"/>
      <c r="LBJ95" s="1413"/>
      <c r="LBK95" s="1406"/>
      <c r="LBL95" s="1407"/>
      <c r="LBM95" s="1408"/>
      <c r="LBN95" s="1412"/>
      <c r="LBO95" s="1416"/>
      <c r="LBP95" s="1413"/>
      <c r="LBQ95" s="1406"/>
      <c r="LBR95" s="1407"/>
      <c r="LBS95" s="1408"/>
      <c r="LBT95" s="1412"/>
      <c r="LBU95" s="1416"/>
      <c r="LBV95" s="1413"/>
      <c r="LBW95" s="1406"/>
      <c r="LBX95" s="1407"/>
      <c r="LBY95" s="1408"/>
      <c r="LBZ95" s="1412"/>
      <c r="LCA95" s="1416"/>
      <c r="LCB95" s="1413"/>
      <c r="LCC95" s="1406"/>
      <c r="LCD95" s="1407"/>
      <c r="LCE95" s="1408"/>
      <c r="LCF95" s="1412"/>
      <c r="LCG95" s="1416"/>
      <c r="LCH95" s="1413"/>
      <c r="LCI95" s="1406"/>
      <c r="LCJ95" s="1407"/>
      <c r="LCK95" s="1408"/>
      <c r="LCL95" s="1412"/>
      <c r="LCM95" s="1416"/>
      <c r="LCN95" s="1413"/>
      <c r="LCO95" s="1406"/>
      <c r="LCP95" s="1407"/>
      <c r="LCQ95" s="1408"/>
      <c r="LCR95" s="1412"/>
      <c r="LCS95" s="1416"/>
      <c r="LCT95" s="1413"/>
      <c r="LCU95" s="1406"/>
      <c r="LCV95" s="1407"/>
      <c r="LCW95" s="1408"/>
      <c r="LCX95" s="1412"/>
      <c r="LCY95" s="1416"/>
      <c r="LCZ95" s="1413"/>
      <c r="LDA95" s="1406"/>
      <c r="LDB95" s="1407"/>
      <c r="LDC95" s="1408"/>
      <c r="LDD95" s="1412"/>
      <c r="LDE95" s="1416"/>
      <c r="LDF95" s="1413"/>
      <c r="LDG95" s="1406"/>
      <c r="LDH95" s="1407"/>
      <c r="LDI95" s="1408"/>
      <c r="LDJ95" s="1412"/>
      <c r="LDK95" s="1416"/>
      <c r="LDL95" s="1413"/>
      <c r="LDM95" s="1406"/>
      <c r="LDN95" s="1407"/>
      <c r="LDO95" s="1408"/>
      <c r="LDP95" s="1412"/>
      <c r="LDQ95" s="1416"/>
      <c r="LDR95" s="1413"/>
      <c r="LDS95" s="1406"/>
      <c r="LDT95" s="1407"/>
      <c r="LDU95" s="1408"/>
      <c r="LDV95" s="1412"/>
      <c r="LDW95" s="1416"/>
      <c r="LDX95" s="1413"/>
      <c r="LDY95" s="1406"/>
      <c r="LDZ95" s="1407"/>
      <c r="LEA95" s="1408"/>
      <c r="LEB95" s="1412"/>
      <c r="LEC95" s="1416"/>
      <c r="LED95" s="1413"/>
      <c r="LEE95" s="1406"/>
      <c r="LEF95" s="1407"/>
      <c r="LEG95" s="1408"/>
      <c r="LEH95" s="1412"/>
      <c r="LEI95" s="1416"/>
      <c r="LEJ95" s="1413"/>
      <c r="LEK95" s="1406"/>
      <c r="LEL95" s="1407"/>
      <c r="LEM95" s="1408"/>
      <c r="LEN95" s="1412"/>
      <c r="LEO95" s="1416"/>
      <c r="LEP95" s="1413"/>
      <c r="LEQ95" s="1406"/>
      <c r="LER95" s="1407"/>
      <c r="LES95" s="1408"/>
      <c r="LET95" s="1412"/>
      <c r="LEU95" s="1416"/>
      <c r="LEV95" s="1413"/>
      <c r="LEW95" s="1406"/>
      <c r="LEX95" s="1407"/>
      <c r="LEY95" s="1408"/>
      <c r="LEZ95" s="1412"/>
      <c r="LFA95" s="1416"/>
      <c r="LFB95" s="1413"/>
      <c r="LFC95" s="1406"/>
      <c r="LFD95" s="1407"/>
      <c r="LFE95" s="1408"/>
      <c r="LFF95" s="1412"/>
      <c r="LFG95" s="1416"/>
      <c r="LFH95" s="1413"/>
      <c r="LFI95" s="1406"/>
      <c r="LFJ95" s="1407"/>
      <c r="LFK95" s="1408"/>
      <c r="LFL95" s="1412"/>
      <c r="LFM95" s="1416"/>
      <c r="LFN95" s="1413"/>
      <c r="LFO95" s="1406"/>
      <c r="LFP95" s="1407"/>
      <c r="LFQ95" s="1408"/>
      <c r="LFR95" s="1412"/>
      <c r="LFS95" s="1416"/>
      <c r="LFT95" s="1413"/>
      <c r="LFU95" s="1406"/>
      <c r="LFV95" s="1407"/>
      <c r="LFW95" s="1408"/>
      <c r="LFX95" s="1412"/>
      <c r="LFY95" s="1416"/>
      <c r="LFZ95" s="1413"/>
      <c r="LGA95" s="1406"/>
      <c r="LGB95" s="1407"/>
      <c r="LGC95" s="1408"/>
      <c r="LGD95" s="1412"/>
      <c r="LGE95" s="1416"/>
      <c r="LGF95" s="1413"/>
      <c r="LGG95" s="1406"/>
      <c r="LGH95" s="1407"/>
      <c r="LGI95" s="1408"/>
      <c r="LGJ95" s="1412"/>
      <c r="LGK95" s="1416"/>
      <c r="LGL95" s="1413"/>
      <c r="LGM95" s="1406"/>
      <c r="LGN95" s="1407"/>
      <c r="LGO95" s="1408"/>
      <c r="LGP95" s="1412"/>
      <c r="LGQ95" s="1416"/>
      <c r="LGR95" s="1413"/>
      <c r="LGS95" s="1406"/>
      <c r="LGT95" s="1407"/>
      <c r="LGU95" s="1408"/>
      <c r="LGV95" s="1412"/>
      <c r="LGW95" s="1416"/>
      <c r="LGX95" s="1413"/>
      <c r="LGY95" s="1406"/>
      <c r="LGZ95" s="1407"/>
      <c r="LHA95" s="1408"/>
      <c r="LHB95" s="1412"/>
      <c r="LHC95" s="1416"/>
      <c r="LHD95" s="1413"/>
      <c r="LHE95" s="1406"/>
      <c r="LHF95" s="1407"/>
      <c r="LHG95" s="1408"/>
      <c r="LHH95" s="1412"/>
      <c r="LHI95" s="1416"/>
      <c r="LHJ95" s="1413"/>
      <c r="LHK95" s="1406"/>
      <c r="LHL95" s="1407"/>
      <c r="LHM95" s="1408"/>
      <c r="LHN95" s="1412"/>
      <c r="LHO95" s="1416"/>
      <c r="LHP95" s="1413"/>
      <c r="LHQ95" s="1406"/>
      <c r="LHR95" s="1407"/>
      <c r="LHS95" s="1408"/>
      <c r="LHT95" s="1412"/>
      <c r="LHU95" s="1416"/>
      <c r="LHV95" s="1413"/>
      <c r="LHW95" s="1406"/>
      <c r="LHX95" s="1407"/>
      <c r="LHY95" s="1408"/>
      <c r="LHZ95" s="1412"/>
      <c r="LIA95" s="1416"/>
      <c r="LIB95" s="1413"/>
      <c r="LIC95" s="1406"/>
      <c r="LID95" s="1407"/>
      <c r="LIE95" s="1408"/>
      <c r="LIF95" s="1412"/>
      <c r="LIG95" s="1416"/>
      <c r="LIH95" s="1413"/>
      <c r="LII95" s="1406"/>
      <c r="LIJ95" s="1407"/>
      <c r="LIK95" s="1408"/>
      <c r="LIL95" s="1412"/>
      <c r="LIM95" s="1416"/>
      <c r="LIN95" s="1413"/>
      <c r="LIO95" s="1406"/>
      <c r="LIP95" s="1407"/>
      <c r="LIQ95" s="1408"/>
      <c r="LIR95" s="1412"/>
      <c r="LIS95" s="1416"/>
      <c r="LIT95" s="1413"/>
      <c r="LIU95" s="1406"/>
      <c r="LIV95" s="1407"/>
      <c r="LIW95" s="1408"/>
      <c r="LIX95" s="1412"/>
      <c r="LIY95" s="1416"/>
      <c r="LIZ95" s="1413"/>
      <c r="LJA95" s="1406"/>
      <c r="LJB95" s="1407"/>
      <c r="LJC95" s="1408"/>
      <c r="LJD95" s="1412"/>
      <c r="LJE95" s="1416"/>
      <c r="LJF95" s="1413"/>
      <c r="LJG95" s="1406"/>
      <c r="LJH95" s="1407"/>
      <c r="LJI95" s="1408"/>
      <c r="LJJ95" s="1412"/>
      <c r="LJK95" s="1416"/>
      <c r="LJL95" s="1413"/>
      <c r="LJM95" s="1406"/>
      <c r="LJN95" s="1407"/>
      <c r="LJO95" s="1408"/>
      <c r="LJP95" s="1412"/>
      <c r="LJQ95" s="1416"/>
      <c r="LJR95" s="1413"/>
      <c r="LJS95" s="1406"/>
      <c r="LJT95" s="1407"/>
      <c r="LJU95" s="1408"/>
      <c r="LJV95" s="1412"/>
      <c r="LJW95" s="1416"/>
      <c r="LJX95" s="1413"/>
      <c r="LJY95" s="1406"/>
      <c r="LJZ95" s="1407"/>
      <c r="LKA95" s="1408"/>
      <c r="LKB95" s="1412"/>
      <c r="LKC95" s="1416"/>
      <c r="LKD95" s="1413"/>
      <c r="LKE95" s="1406"/>
      <c r="LKF95" s="1407"/>
      <c r="LKG95" s="1408"/>
      <c r="LKH95" s="1412"/>
      <c r="LKI95" s="1416"/>
      <c r="LKJ95" s="1413"/>
      <c r="LKK95" s="1406"/>
      <c r="LKL95" s="1407"/>
      <c r="LKM95" s="1408"/>
      <c r="LKN95" s="1412"/>
      <c r="LKO95" s="1416"/>
      <c r="LKP95" s="1413"/>
      <c r="LKQ95" s="1406"/>
      <c r="LKR95" s="1407"/>
      <c r="LKS95" s="1408"/>
      <c r="LKT95" s="1412"/>
      <c r="LKU95" s="1416"/>
      <c r="LKV95" s="1413"/>
      <c r="LKW95" s="1406"/>
      <c r="LKX95" s="1407"/>
      <c r="LKY95" s="1408"/>
      <c r="LKZ95" s="1412"/>
      <c r="LLA95" s="1416"/>
      <c r="LLB95" s="1413"/>
      <c r="LLC95" s="1406"/>
      <c r="LLD95" s="1407"/>
      <c r="LLE95" s="1408"/>
      <c r="LLF95" s="1412"/>
      <c r="LLG95" s="1416"/>
      <c r="LLH95" s="1413"/>
      <c r="LLI95" s="1406"/>
      <c r="LLJ95" s="1407"/>
      <c r="LLK95" s="1408"/>
      <c r="LLL95" s="1412"/>
      <c r="LLM95" s="1416"/>
      <c r="LLN95" s="1413"/>
      <c r="LLO95" s="1406"/>
      <c r="LLP95" s="1407"/>
      <c r="LLQ95" s="1408"/>
      <c r="LLR95" s="1412"/>
      <c r="LLS95" s="1416"/>
      <c r="LLT95" s="1413"/>
      <c r="LLU95" s="1406"/>
      <c r="LLV95" s="1407"/>
      <c r="LLW95" s="1408"/>
      <c r="LLX95" s="1412"/>
      <c r="LLY95" s="1416"/>
      <c r="LLZ95" s="1413"/>
      <c r="LMA95" s="1406"/>
      <c r="LMB95" s="1407"/>
      <c r="LMC95" s="1408"/>
      <c r="LMD95" s="1412"/>
      <c r="LME95" s="1416"/>
      <c r="LMF95" s="1413"/>
      <c r="LMG95" s="1406"/>
      <c r="LMH95" s="1407"/>
      <c r="LMI95" s="1408"/>
      <c r="LMJ95" s="1412"/>
      <c r="LMK95" s="1416"/>
      <c r="LML95" s="1413"/>
      <c r="LMM95" s="1406"/>
      <c r="LMN95" s="1407"/>
      <c r="LMO95" s="1408"/>
      <c r="LMP95" s="1412"/>
      <c r="LMQ95" s="1416"/>
      <c r="LMR95" s="1413"/>
      <c r="LMS95" s="1406"/>
      <c r="LMT95" s="1407"/>
      <c r="LMU95" s="1408"/>
      <c r="LMV95" s="1412"/>
      <c r="LMW95" s="1416"/>
      <c r="LMX95" s="1413"/>
      <c r="LMY95" s="1406"/>
      <c r="LMZ95" s="1407"/>
      <c r="LNA95" s="1408"/>
      <c r="LNB95" s="1412"/>
      <c r="LNC95" s="1416"/>
      <c r="LND95" s="1413"/>
      <c r="LNE95" s="1406"/>
      <c r="LNF95" s="1407"/>
      <c r="LNG95" s="1408"/>
      <c r="LNH95" s="1412"/>
      <c r="LNI95" s="1416"/>
      <c r="LNJ95" s="1413"/>
      <c r="LNK95" s="1406"/>
      <c r="LNL95" s="1407"/>
      <c r="LNM95" s="1408"/>
      <c r="LNN95" s="1412"/>
      <c r="LNO95" s="1416"/>
      <c r="LNP95" s="1413"/>
      <c r="LNQ95" s="1406"/>
      <c r="LNR95" s="1407"/>
      <c r="LNS95" s="1408"/>
      <c r="LNT95" s="1412"/>
      <c r="LNU95" s="1416"/>
      <c r="LNV95" s="1413"/>
      <c r="LNW95" s="1406"/>
      <c r="LNX95" s="1407"/>
      <c r="LNY95" s="1408"/>
      <c r="LNZ95" s="1412"/>
      <c r="LOA95" s="1416"/>
      <c r="LOB95" s="1413"/>
      <c r="LOC95" s="1406"/>
      <c r="LOD95" s="1407"/>
      <c r="LOE95" s="1408"/>
      <c r="LOF95" s="1412"/>
      <c r="LOG95" s="1416"/>
      <c r="LOH95" s="1413"/>
      <c r="LOI95" s="1406"/>
      <c r="LOJ95" s="1407"/>
      <c r="LOK95" s="1408"/>
      <c r="LOL95" s="1412"/>
      <c r="LOM95" s="1416"/>
      <c r="LON95" s="1413"/>
      <c r="LOO95" s="1406"/>
      <c r="LOP95" s="1407"/>
      <c r="LOQ95" s="1408"/>
      <c r="LOR95" s="1412"/>
      <c r="LOS95" s="1416"/>
      <c r="LOT95" s="1413"/>
      <c r="LOU95" s="1406"/>
      <c r="LOV95" s="1407"/>
      <c r="LOW95" s="1408"/>
      <c r="LOX95" s="1412"/>
      <c r="LOY95" s="1416"/>
      <c r="LOZ95" s="1413"/>
      <c r="LPA95" s="1406"/>
      <c r="LPB95" s="1407"/>
      <c r="LPC95" s="1408"/>
      <c r="LPD95" s="1412"/>
      <c r="LPE95" s="1416"/>
      <c r="LPF95" s="1413"/>
      <c r="LPG95" s="1406"/>
      <c r="LPH95" s="1407"/>
      <c r="LPI95" s="1408"/>
      <c r="LPJ95" s="1412"/>
      <c r="LPK95" s="1416"/>
      <c r="LPL95" s="1413"/>
      <c r="LPM95" s="1406"/>
      <c r="LPN95" s="1407"/>
      <c r="LPO95" s="1408"/>
      <c r="LPP95" s="1412"/>
      <c r="LPQ95" s="1416"/>
      <c r="LPR95" s="1413"/>
      <c r="LPS95" s="1406"/>
      <c r="LPT95" s="1407"/>
      <c r="LPU95" s="1408"/>
      <c r="LPV95" s="1412"/>
      <c r="LPW95" s="1416"/>
      <c r="LPX95" s="1413"/>
      <c r="LPY95" s="1406"/>
      <c r="LPZ95" s="1407"/>
      <c r="LQA95" s="1408"/>
      <c r="LQB95" s="1412"/>
      <c r="LQC95" s="1416"/>
      <c r="LQD95" s="1413"/>
      <c r="LQE95" s="1406"/>
      <c r="LQF95" s="1407"/>
      <c r="LQG95" s="1408"/>
      <c r="LQH95" s="1412"/>
      <c r="LQI95" s="1416"/>
      <c r="LQJ95" s="1413"/>
      <c r="LQK95" s="1406"/>
      <c r="LQL95" s="1407"/>
      <c r="LQM95" s="1408"/>
      <c r="LQN95" s="1412"/>
      <c r="LQO95" s="1416"/>
      <c r="LQP95" s="1413"/>
      <c r="LQQ95" s="1406"/>
      <c r="LQR95" s="1407"/>
      <c r="LQS95" s="1408"/>
      <c r="LQT95" s="1412"/>
      <c r="LQU95" s="1416"/>
      <c r="LQV95" s="1413"/>
      <c r="LQW95" s="1406"/>
      <c r="LQX95" s="1407"/>
      <c r="LQY95" s="1408"/>
      <c r="LQZ95" s="1412"/>
      <c r="LRA95" s="1416"/>
      <c r="LRB95" s="1413"/>
      <c r="LRC95" s="1406"/>
      <c r="LRD95" s="1407"/>
      <c r="LRE95" s="1408"/>
      <c r="LRF95" s="1412"/>
      <c r="LRG95" s="1416"/>
      <c r="LRH95" s="1413"/>
      <c r="LRI95" s="1406"/>
      <c r="LRJ95" s="1407"/>
      <c r="LRK95" s="1408"/>
      <c r="LRL95" s="1412"/>
      <c r="LRM95" s="1416"/>
      <c r="LRN95" s="1413"/>
      <c r="LRO95" s="1406"/>
      <c r="LRP95" s="1407"/>
      <c r="LRQ95" s="1408"/>
      <c r="LRR95" s="1412"/>
      <c r="LRS95" s="1416"/>
      <c r="LRT95" s="1413"/>
      <c r="LRU95" s="1406"/>
      <c r="LRV95" s="1407"/>
      <c r="LRW95" s="1408"/>
      <c r="LRX95" s="1412"/>
      <c r="LRY95" s="1416"/>
      <c r="LRZ95" s="1413"/>
      <c r="LSA95" s="1406"/>
      <c r="LSB95" s="1407"/>
      <c r="LSC95" s="1408"/>
      <c r="LSD95" s="1412"/>
      <c r="LSE95" s="1416"/>
      <c r="LSF95" s="1413"/>
      <c r="LSG95" s="1406"/>
      <c r="LSH95" s="1407"/>
      <c r="LSI95" s="1408"/>
      <c r="LSJ95" s="1412"/>
      <c r="LSK95" s="1416"/>
      <c r="LSL95" s="1413"/>
      <c r="LSM95" s="1406"/>
      <c r="LSN95" s="1407"/>
      <c r="LSO95" s="1408"/>
      <c r="LSP95" s="1412"/>
      <c r="LSQ95" s="1416"/>
      <c r="LSR95" s="1413"/>
      <c r="LSS95" s="1406"/>
      <c r="LST95" s="1407"/>
      <c r="LSU95" s="1408"/>
      <c r="LSV95" s="1412"/>
      <c r="LSW95" s="1416"/>
      <c r="LSX95" s="1413"/>
      <c r="LSY95" s="1406"/>
      <c r="LSZ95" s="1407"/>
      <c r="LTA95" s="1408"/>
      <c r="LTB95" s="1412"/>
      <c r="LTC95" s="1416"/>
      <c r="LTD95" s="1413"/>
      <c r="LTE95" s="1406"/>
      <c r="LTF95" s="1407"/>
      <c r="LTG95" s="1408"/>
      <c r="LTH95" s="1412"/>
      <c r="LTI95" s="1416"/>
      <c r="LTJ95" s="1413"/>
      <c r="LTK95" s="1406"/>
      <c r="LTL95" s="1407"/>
      <c r="LTM95" s="1408"/>
      <c r="LTN95" s="1412"/>
      <c r="LTO95" s="1416"/>
      <c r="LTP95" s="1413"/>
      <c r="LTQ95" s="1406"/>
      <c r="LTR95" s="1407"/>
      <c r="LTS95" s="1408"/>
      <c r="LTT95" s="1412"/>
      <c r="LTU95" s="1416"/>
      <c r="LTV95" s="1413"/>
      <c r="LTW95" s="1406"/>
      <c r="LTX95" s="1407"/>
      <c r="LTY95" s="1408"/>
      <c r="LTZ95" s="1412"/>
      <c r="LUA95" s="1416"/>
      <c r="LUB95" s="1413"/>
      <c r="LUC95" s="1406"/>
      <c r="LUD95" s="1407"/>
      <c r="LUE95" s="1408"/>
      <c r="LUF95" s="1412"/>
      <c r="LUG95" s="1416"/>
      <c r="LUH95" s="1413"/>
      <c r="LUI95" s="1406"/>
      <c r="LUJ95" s="1407"/>
      <c r="LUK95" s="1408"/>
      <c r="LUL95" s="1412"/>
      <c r="LUM95" s="1416"/>
      <c r="LUN95" s="1413"/>
      <c r="LUO95" s="1406"/>
      <c r="LUP95" s="1407"/>
      <c r="LUQ95" s="1408"/>
      <c r="LUR95" s="1412"/>
      <c r="LUS95" s="1416"/>
      <c r="LUT95" s="1413"/>
      <c r="LUU95" s="1406"/>
      <c r="LUV95" s="1407"/>
      <c r="LUW95" s="1408"/>
      <c r="LUX95" s="1412"/>
      <c r="LUY95" s="1416"/>
      <c r="LUZ95" s="1413"/>
      <c r="LVA95" s="1406"/>
      <c r="LVB95" s="1407"/>
      <c r="LVC95" s="1408"/>
      <c r="LVD95" s="1412"/>
      <c r="LVE95" s="1416"/>
      <c r="LVF95" s="1413"/>
      <c r="LVG95" s="1406"/>
      <c r="LVH95" s="1407"/>
      <c r="LVI95" s="1408"/>
      <c r="LVJ95" s="1412"/>
      <c r="LVK95" s="1416"/>
      <c r="LVL95" s="1413"/>
      <c r="LVM95" s="1406"/>
      <c r="LVN95" s="1407"/>
      <c r="LVO95" s="1408"/>
      <c r="LVP95" s="1412"/>
      <c r="LVQ95" s="1416"/>
      <c r="LVR95" s="1413"/>
      <c r="LVS95" s="1406"/>
      <c r="LVT95" s="1407"/>
      <c r="LVU95" s="1408"/>
      <c r="LVV95" s="1412"/>
      <c r="LVW95" s="1416"/>
      <c r="LVX95" s="1413"/>
      <c r="LVY95" s="1406"/>
      <c r="LVZ95" s="1407"/>
      <c r="LWA95" s="1408"/>
      <c r="LWB95" s="1412"/>
      <c r="LWC95" s="1416"/>
      <c r="LWD95" s="1413"/>
      <c r="LWE95" s="1406"/>
      <c r="LWF95" s="1407"/>
      <c r="LWG95" s="1408"/>
      <c r="LWH95" s="1412"/>
      <c r="LWI95" s="1416"/>
      <c r="LWJ95" s="1413"/>
      <c r="LWK95" s="1406"/>
      <c r="LWL95" s="1407"/>
      <c r="LWM95" s="1408"/>
      <c r="LWN95" s="1412"/>
      <c r="LWO95" s="1416"/>
      <c r="LWP95" s="1413"/>
      <c r="LWQ95" s="1406"/>
      <c r="LWR95" s="1407"/>
      <c r="LWS95" s="1408"/>
      <c r="LWT95" s="1412"/>
      <c r="LWU95" s="1416"/>
      <c r="LWV95" s="1413"/>
      <c r="LWW95" s="1406"/>
      <c r="LWX95" s="1407"/>
      <c r="LWY95" s="1408"/>
      <c r="LWZ95" s="1412"/>
      <c r="LXA95" s="1416"/>
      <c r="LXB95" s="1413"/>
      <c r="LXC95" s="1406"/>
      <c r="LXD95" s="1407"/>
      <c r="LXE95" s="1408"/>
      <c r="LXF95" s="1412"/>
      <c r="LXG95" s="1416"/>
      <c r="LXH95" s="1413"/>
      <c r="LXI95" s="1406"/>
      <c r="LXJ95" s="1407"/>
      <c r="LXK95" s="1408"/>
      <c r="LXL95" s="1412"/>
      <c r="LXM95" s="1416"/>
      <c r="LXN95" s="1413"/>
      <c r="LXO95" s="1406"/>
      <c r="LXP95" s="1407"/>
      <c r="LXQ95" s="1408"/>
      <c r="LXR95" s="1412"/>
      <c r="LXS95" s="1416"/>
      <c r="LXT95" s="1413"/>
      <c r="LXU95" s="1406"/>
      <c r="LXV95" s="1407"/>
      <c r="LXW95" s="1408"/>
      <c r="LXX95" s="1412"/>
      <c r="LXY95" s="1416"/>
      <c r="LXZ95" s="1413"/>
      <c r="LYA95" s="1406"/>
      <c r="LYB95" s="1407"/>
      <c r="LYC95" s="1408"/>
      <c r="LYD95" s="1412"/>
      <c r="LYE95" s="1416"/>
      <c r="LYF95" s="1413"/>
      <c r="LYG95" s="1406"/>
      <c r="LYH95" s="1407"/>
      <c r="LYI95" s="1408"/>
      <c r="LYJ95" s="1412"/>
      <c r="LYK95" s="1416"/>
      <c r="LYL95" s="1413"/>
      <c r="LYM95" s="1406"/>
      <c r="LYN95" s="1407"/>
      <c r="LYO95" s="1408"/>
      <c r="LYP95" s="1412"/>
      <c r="LYQ95" s="1416"/>
      <c r="LYR95" s="1413"/>
      <c r="LYS95" s="1406"/>
      <c r="LYT95" s="1407"/>
      <c r="LYU95" s="1408"/>
      <c r="LYV95" s="1412"/>
      <c r="LYW95" s="1416"/>
      <c r="LYX95" s="1413"/>
      <c r="LYY95" s="1406"/>
      <c r="LYZ95" s="1407"/>
      <c r="LZA95" s="1408"/>
      <c r="LZB95" s="1412"/>
      <c r="LZC95" s="1416"/>
      <c r="LZD95" s="1413"/>
      <c r="LZE95" s="1406"/>
      <c r="LZF95" s="1407"/>
      <c r="LZG95" s="1408"/>
      <c r="LZH95" s="1412"/>
      <c r="LZI95" s="1416"/>
      <c r="LZJ95" s="1413"/>
      <c r="LZK95" s="1406"/>
      <c r="LZL95" s="1407"/>
      <c r="LZM95" s="1408"/>
      <c r="LZN95" s="1412"/>
      <c r="LZO95" s="1416"/>
      <c r="LZP95" s="1413"/>
      <c r="LZQ95" s="1406"/>
      <c r="LZR95" s="1407"/>
      <c r="LZS95" s="1408"/>
      <c r="LZT95" s="1412"/>
      <c r="LZU95" s="1416"/>
      <c r="LZV95" s="1413"/>
      <c r="LZW95" s="1406"/>
      <c r="LZX95" s="1407"/>
      <c r="LZY95" s="1408"/>
      <c r="LZZ95" s="1412"/>
      <c r="MAA95" s="1416"/>
      <c r="MAB95" s="1413"/>
      <c r="MAC95" s="1406"/>
      <c r="MAD95" s="1407"/>
      <c r="MAE95" s="1408"/>
      <c r="MAF95" s="1412"/>
      <c r="MAG95" s="1416"/>
      <c r="MAH95" s="1413"/>
      <c r="MAI95" s="1406"/>
      <c r="MAJ95" s="1407"/>
      <c r="MAK95" s="1408"/>
      <c r="MAL95" s="1412"/>
      <c r="MAM95" s="1416"/>
      <c r="MAN95" s="1413"/>
      <c r="MAO95" s="1406"/>
      <c r="MAP95" s="1407"/>
      <c r="MAQ95" s="1408"/>
      <c r="MAR95" s="1412"/>
      <c r="MAS95" s="1416"/>
      <c r="MAT95" s="1413"/>
      <c r="MAU95" s="1406"/>
      <c r="MAV95" s="1407"/>
      <c r="MAW95" s="1408"/>
      <c r="MAX95" s="1412"/>
      <c r="MAY95" s="1416"/>
      <c r="MAZ95" s="1413"/>
      <c r="MBA95" s="1406"/>
      <c r="MBB95" s="1407"/>
      <c r="MBC95" s="1408"/>
      <c r="MBD95" s="1412"/>
      <c r="MBE95" s="1416"/>
      <c r="MBF95" s="1413"/>
      <c r="MBG95" s="1406"/>
      <c r="MBH95" s="1407"/>
      <c r="MBI95" s="1408"/>
      <c r="MBJ95" s="1412"/>
      <c r="MBK95" s="1416"/>
      <c r="MBL95" s="1413"/>
      <c r="MBM95" s="1406"/>
      <c r="MBN95" s="1407"/>
      <c r="MBO95" s="1408"/>
      <c r="MBP95" s="1412"/>
      <c r="MBQ95" s="1416"/>
      <c r="MBR95" s="1413"/>
      <c r="MBS95" s="1406"/>
      <c r="MBT95" s="1407"/>
      <c r="MBU95" s="1408"/>
      <c r="MBV95" s="1412"/>
      <c r="MBW95" s="1416"/>
      <c r="MBX95" s="1413"/>
      <c r="MBY95" s="1406"/>
      <c r="MBZ95" s="1407"/>
      <c r="MCA95" s="1408"/>
      <c r="MCB95" s="1412"/>
      <c r="MCC95" s="1416"/>
      <c r="MCD95" s="1413"/>
      <c r="MCE95" s="1406"/>
      <c r="MCF95" s="1407"/>
      <c r="MCG95" s="1408"/>
      <c r="MCH95" s="1412"/>
      <c r="MCI95" s="1416"/>
      <c r="MCJ95" s="1413"/>
      <c r="MCK95" s="1406"/>
      <c r="MCL95" s="1407"/>
      <c r="MCM95" s="1408"/>
      <c r="MCN95" s="1412"/>
      <c r="MCO95" s="1416"/>
      <c r="MCP95" s="1413"/>
      <c r="MCQ95" s="1406"/>
      <c r="MCR95" s="1407"/>
      <c r="MCS95" s="1408"/>
      <c r="MCT95" s="1412"/>
      <c r="MCU95" s="1416"/>
      <c r="MCV95" s="1413"/>
      <c r="MCW95" s="1406"/>
      <c r="MCX95" s="1407"/>
      <c r="MCY95" s="1408"/>
      <c r="MCZ95" s="1412"/>
      <c r="MDA95" s="1416"/>
      <c r="MDB95" s="1413"/>
      <c r="MDC95" s="1406"/>
      <c r="MDD95" s="1407"/>
      <c r="MDE95" s="1408"/>
      <c r="MDF95" s="1412"/>
      <c r="MDG95" s="1416"/>
      <c r="MDH95" s="1413"/>
      <c r="MDI95" s="1406"/>
      <c r="MDJ95" s="1407"/>
      <c r="MDK95" s="1408"/>
      <c r="MDL95" s="1412"/>
      <c r="MDM95" s="1416"/>
      <c r="MDN95" s="1413"/>
      <c r="MDO95" s="1406"/>
      <c r="MDP95" s="1407"/>
      <c r="MDQ95" s="1408"/>
      <c r="MDR95" s="1412"/>
      <c r="MDS95" s="1416"/>
      <c r="MDT95" s="1413"/>
      <c r="MDU95" s="1406"/>
      <c r="MDV95" s="1407"/>
      <c r="MDW95" s="1408"/>
      <c r="MDX95" s="1412"/>
      <c r="MDY95" s="1416"/>
      <c r="MDZ95" s="1413"/>
      <c r="MEA95" s="1406"/>
      <c r="MEB95" s="1407"/>
      <c r="MEC95" s="1408"/>
      <c r="MED95" s="1412"/>
      <c r="MEE95" s="1416"/>
      <c r="MEF95" s="1413"/>
      <c r="MEG95" s="1406"/>
      <c r="MEH95" s="1407"/>
      <c r="MEI95" s="1408"/>
      <c r="MEJ95" s="1412"/>
      <c r="MEK95" s="1416"/>
      <c r="MEL95" s="1413"/>
      <c r="MEM95" s="1406"/>
      <c r="MEN95" s="1407"/>
      <c r="MEO95" s="1408"/>
      <c r="MEP95" s="1412"/>
      <c r="MEQ95" s="1416"/>
      <c r="MER95" s="1413"/>
      <c r="MES95" s="1406"/>
      <c r="MET95" s="1407"/>
      <c r="MEU95" s="1408"/>
      <c r="MEV95" s="1412"/>
      <c r="MEW95" s="1416"/>
      <c r="MEX95" s="1413"/>
      <c r="MEY95" s="1406"/>
      <c r="MEZ95" s="1407"/>
      <c r="MFA95" s="1408"/>
      <c r="MFB95" s="1412"/>
      <c r="MFC95" s="1416"/>
      <c r="MFD95" s="1413"/>
      <c r="MFE95" s="1406"/>
      <c r="MFF95" s="1407"/>
      <c r="MFG95" s="1408"/>
      <c r="MFH95" s="1412"/>
      <c r="MFI95" s="1416"/>
      <c r="MFJ95" s="1413"/>
      <c r="MFK95" s="1406"/>
      <c r="MFL95" s="1407"/>
      <c r="MFM95" s="1408"/>
      <c r="MFN95" s="1412"/>
      <c r="MFO95" s="1416"/>
      <c r="MFP95" s="1413"/>
      <c r="MFQ95" s="1406"/>
      <c r="MFR95" s="1407"/>
      <c r="MFS95" s="1408"/>
      <c r="MFT95" s="1412"/>
      <c r="MFU95" s="1416"/>
      <c r="MFV95" s="1413"/>
      <c r="MFW95" s="1406"/>
      <c r="MFX95" s="1407"/>
      <c r="MFY95" s="1408"/>
      <c r="MFZ95" s="1412"/>
      <c r="MGA95" s="1416"/>
      <c r="MGB95" s="1413"/>
      <c r="MGC95" s="1406"/>
      <c r="MGD95" s="1407"/>
      <c r="MGE95" s="1408"/>
      <c r="MGF95" s="1412"/>
      <c r="MGG95" s="1416"/>
      <c r="MGH95" s="1413"/>
      <c r="MGI95" s="1406"/>
      <c r="MGJ95" s="1407"/>
      <c r="MGK95" s="1408"/>
      <c r="MGL95" s="1412"/>
      <c r="MGM95" s="1416"/>
      <c r="MGN95" s="1413"/>
      <c r="MGO95" s="1406"/>
      <c r="MGP95" s="1407"/>
      <c r="MGQ95" s="1408"/>
      <c r="MGR95" s="1412"/>
      <c r="MGS95" s="1416"/>
      <c r="MGT95" s="1413"/>
      <c r="MGU95" s="1406"/>
      <c r="MGV95" s="1407"/>
      <c r="MGW95" s="1408"/>
      <c r="MGX95" s="1412"/>
      <c r="MGY95" s="1416"/>
      <c r="MGZ95" s="1413"/>
      <c r="MHA95" s="1406"/>
      <c r="MHB95" s="1407"/>
      <c r="MHC95" s="1408"/>
      <c r="MHD95" s="1412"/>
      <c r="MHE95" s="1416"/>
      <c r="MHF95" s="1413"/>
      <c r="MHG95" s="1406"/>
      <c r="MHH95" s="1407"/>
      <c r="MHI95" s="1408"/>
      <c r="MHJ95" s="1412"/>
      <c r="MHK95" s="1416"/>
      <c r="MHL95" s="1413"/>
      <c r="MHM95" s="1406"/>
      <c r="MHN95" s="1407"/>
      <c r="MHO95" s="1408"/>
      <c r="MHP95" s="1412"/>
      <c r="MHQ95" s="1416"/>
      <c r="MHR95" s="1413"/>
      <c r="MHS95" s="1406"/>
      <c r="MHT95" s="1407"/>
      <c r="MHU95" s="1408"/>
      <c r="MHV95" s="1412"/>
      <c r="MHW95" s="1416"/>
      <c r="MHX95" s="1413"/>
      <c r="MHY95" s="1406"/>
      <c r="MHZ95" s="1407"/>
      <c r="MIA95" s="1408"/>
      <c r="MIB95" s="1412"/>
      <c r="MIC95" s="1416"/>
      <c r="MID95" s="1413"/>
      <c r="MIE95" s="1406"/>
      <c r="MIF95" s="1407"/>
      <c r="MIG95" s="1408"/>
      <c r="MIH95" s="1412"/>
      <c r="MII95" s="1416"/>
      <c r="MIJ95" s="1413"/>
      <c r="MIK95" s="1406"/>
      <c r="MIL95" s="1407"/>
      <c r="MIM95" s="1408"/>
      <c r="MIN95" s="1412"/>
      <c r="MIO95" s="1416"/>
      <c r="MIP95" s="1413"/>
      <c r="MIQ95" s="1406"/>
      <c r="MIR95" s="1407"/>
      <c r="MIS95" s="1408"/>
      <c r="MIT95" s="1412"/>
      <c r="MIU95" s="1416"/>
      <c r="MIV95" s="1413"/>
      <c r="MIW95" s="1406"/>
      <c r="MIX95" s="1407"/>
      <c r="MIY95" s="1408"/>
      <c r="MIZ95" s="1412"/>
      <c r="MJA95" s="1416"/>
      <c r="MJB95" s="1413"/>
      <c r="MJC95" s="1406"/>
      <c r="MJD95" s="1407"/>
      <c r="MJE95" s="1408"/>
      <c r="MJF95" s="1412"/>
      <c r="MJG95" s="1416"/>
      <c r="MJH95" s="1413"/>
      <c r="MJI95" s="1406"/>
      <c r="MJJ95" s="1407"/>
      <c r="MJK95" s="1408"/>
      <c r="MJL95" s="1412"/>
      <c r="MJM95" s="1416"/>
      <c r="MJN95" s="1413"/>
      <c r="MJO95" s="1406"/>
      <c r="MJP95" s="1407"/>
      <c r="MJQ95" s="1408"/>
      <c r="MJR95" s="1412"/>
      <c r="MJS95" s="1416"/>
      <c r="MJT95" s="1413"/>
      <c r="MJU95" s="1406"/>
      <c r="MJV95" s="1407"/>
      <c r="MJW95" s="1408"/>
      <c r="MJX95" s="1412"/>
      <c r="MJY95" s="1416"/>
      <c r="MJZ95" s="1413"/>
      <c r="MKA95" s="1406"/>
      <c r="MKB95" s="1407"/>
      <c r="MKC95" s="1408"/>
      <c r="MKD95" s="1412"/>
      <c r="MKE95" s="1416"/>
      <c r="MKF95" s="1413"/>
      <c r="MKG95" s="1406"/>
      <c r="MKH95" s="1407"/>
      <c r="MKI95" s="1408"/>
      <c r="MKJ95" s="1412"/>
      <c r="MKK95" s="1416"/>
      <c r="MKL95" s="1413"/>
      <c r="MKM95" s="1406"/>
      <c r="MKN95" s="1407"/>
      <c r="MKO95" s="1408"/>
      <c r="MKP95" s="1412"/>
      <c r="MKQ95" s="1416"/>
      <c r="MKR95" s="1413"/>
      <c r="MKS95" s="1406"/>
      <c r="MKT95" s="1407"/>
      <c r="MKU95" s="1408"/>
      <c r="MKV95" s="1412"/>
      <c r="MKW95" s="1416"/>
      <c r="MKX95" s="1413"/>
      <c r="MKY95" s="1406"/>
      <c r="MKZ95" s="1407"/>
      <c r="MLA95" s="1408"/>
      <c r="MLB95" s="1412"/>
      <c r="MLC95" s="1416"/>
      <c r="MLD95" s="1413"/>
      <c r="MLE95" s="1406"/>
      <c r="MLF95" s="1407"/>
      <c r="MLG95" s="1408"/>
      <c r="MLH95" s="1412"/>
      <c r="MLI95" s="1416"/>
      <c r="MLJ95" s="1413"/>
      <c r="MLK95" s="1406"/>
      <c r="MLL95" s="1407"/>
      <c r="MLM95" s="1408"/>
      <c r="MLN95" s="1412"/>
      <c r="MLO95" s="1416"/>
      <c r="MLP95" s="1413"/>
      <c r="MLQ95" s="1406"/>
      <c r="MLR95" s="1407"/>
      <c r="MLS95" s="1408"/>
      <c r="MLT95" s="1412"/>
      <c r="MLU95" s="1416"/>
      <c r="MLV95" s="1413"/>
      <c r="MLW95" s="1406"/>
      <c r="MLX95" s="1407"/>
      <c r="MLY95" s="1408"/>
      <c r="MLZ95" s="1412"/>
      <c r="MMA95" s="1416"/>
      <c r="MMB95" s="1413"/>
      <c r="MMC95" s="1406"/>
      <c r="MMD95" s="1407"/>
      <c r="MME95" s="1408"/>
      <c r="MMF95" s="1412"/>
      <c r="MMG95" s="1416"/>
      <c r="MMH95" s="1413"/>
      <c r="MMI95" s="1406"/>
      <c r="MMJ95" s="1407"/>
      <c r="MMK95" s="1408"/>
      <c r="MML95" s="1412"/>
      <c r="MMM95" s="1416"/>
      <c r="MMN95" s="1413"/>
      <c r="MMO95" s="1406"/>
      <c r="MMP95" s="1407"/>
      <c r="MMQ95" s="1408"/>
      <c r="MMR95" s="1412"/>
      <c r="MMS95" s="1416"/>
      <c r="MMT95" s="1413"/>
      <c r="MMU95" s="1406"/>
      <c r="MMV95" s="1407"/>
      <c r="MMW95" s="1408"/>
      <c r="MMX95" s="1412"/>
      <c r="MMY95" s="1416"/>
      <c r="MMZ95" s="1413"/>
      <c r="MNA95" s="1406"/>
      <c r="MNB95" s="1407"/>
      <c r="MNC95" s="1408"/>
      <c r="MND95" s="1412"/>
      <c r="MNE95" s="1416"/>
      <c r="MNF95" s="1413"/>
      <c r="MNG95" s="1406"/>
      <c r="MNH95" s="1407"/>
      <c r="MNI95" s="1408"/>
      <c r="MNJ95" s="1412"/>
      <c r="MNK95" s="1416"/>
      <c r="MNL95" s="1413"/>
      <c r="MNM95" s="1406"/>
      <c r="MNN95" s="1407"/>
      <c r="MNO95" s="1408"/>
      <c r="MNP95" s="1412"/>
      <c r="MNQ95" s="1416"/>
      <c r="MNR95" s="1413"/>
      <c r="MNS95" s="1406"/>
      <c r="MNT95" s="1407"/>
      <c r="MNU95" s="1408"/>
      <c r="MNV95" s="1412"/>
      <c r="MNW95" s="1416"/>
      <c r="MNX95" s="1413"/>
      <c r="MNY95" s="1406"/>
      <c r="MNZ95" s="1407"/>
      <c r="MOA95" s="1408"/>
      <c r="MOB95" s="1412"/>
      <c r="MOC95" s="1416"/>
      <c r="MOD95" s="1413"/>
      <c r="MOE95" s="1406"/>
      <c r="MOF95" s="1407"/>
      <c r="MOG95" s="1408"/>
      <c r="MOH95" s="1412"/>
      <c r="MOI95" s="1416"/>
      <c r="MOJ95" s="1413"/>
      <c r="MOK95" s="1406"/>
      <c r="MOL95" s="1407"/>
      <c r="MOM95" s="1408"/>
      <c r="MON95" s="1412"/>
      <c r="MOO95" s="1416"/>
      <c r="MOP95" s="1413"/>
      <c r="MOQ95" s="1406"/>
      <c r="MOR95" s="1407"/>
      <c r="MOS95" s="1408"/>
      <c r="MOT95" s="1412"/>
      <c r="MOU95" s="1416"/>
      <c r="MOV95" s="1413"/>
      <c r="MOW95" s="1406"/>
      <c r="MOX95" s="1407"/>
      <c r="MOY95" s="1408"/>
      <c r="MOZ95" s="1412"/>
      <c r="MPA95" s="1416"/>
      <c r="MPB95" s="1413"/>
      <c r="MPC95" s="1406"/>
      <c r="MPD95" s="1407"/>
      <c r="MPE95" s="1408"/>
      <c r="MPF95" s="1412"/>
      <c r="MPG95" s="1416"/>
      <c r="MPH95" s="1413"/>
      <c r="MPI95" s="1406"/>
      <c r="MPJ95" s="1407"/>
      <c r="MPK95" s="1408"/>
      <c r="MPL95" s="1412"/>
      <c r="MPM95" s="1416"/>
      <c r="MPN95" s="1413"/>
      <c r="MPO95" s="1406"/>
      <c r="MPP95" s="1407"/>
      <c r="MPQ95" s="1408"/>
      <c r="MPR95" s="1412"/>
      <c r="MPS95" s="1416"/>
      <c r="MPT95" s="1413"/>
      <c r="MPU95" s="1406"/>
      <c r="MPV95" s="1407"/>
      <c r="MPW95" s="1408"/>
      <c r="MPX95" s="1412"/>
      <c r="MPY95" s="1416"/>
      <c r="MPZ95" s="1413"/>
      <c r="MQA95" s="1406"/>
      <c r="MQB95" s="1407"/>
      <c r="MQC95" s="1408"/>
      <c r="MQD95" s="1412"/>
      <c r="MQE95" s="1416"/>
      <c r="MQF95" s="1413"/>
      <c r="MQG95" s="1406"/>
      <c r="MQH95" s="1407"/>
      <c r="MQI95" s="1408"/>
      <c r="MQJ95" s="1412"/>
      <c r="MQK95" s="1416"/>
      <c r="MQL95" s="1413"/>
      <c r="MQM95" s="1406"/>
      <c r="MQN95" s="1407"/>
      <c r="MQO95" s="1408"/>
      <c r="MQP95" s="1412"/>
      <c r="MQQ95" s="1416"/>
      <c r="MQR95" s="1413"/>
      <c r="MQS95" s="1406"/>
      <c r="MQT95" s="1407"/>
      <c r="MQU95" s="1408"/>
      <c r="MQV95" s="1412"/>
      <c r="MQW95" s="1416"/>
      <c r="MQX95" s="1413"/>
      <c r="MQY95" s="1406"/>
      <c r="MQZ95" s="1407"/>
      <c r="MRA95" s="1408"/>
      <c r="MRB95" s="1412"/>
      <c r="MRC95" s="1416"/>
      <c r="MRD95" s="1413"/>
      <c r="MRE95" s="1406"/>
      <c r="MRF95" s="1407"/>
      <c r="MRG95" s="1408"/>
      <c r="MRH95" s="1412"/>
      <c r="MRI95" s="1416"/>
      <c r="MRJ95" s="1413"/>
      <c r="MRK95" s="1406"/>
      <c r="MRL95" s="1407"/>
      <c r="MRM95" s="1408"/>
      <c r="MRN95" s="1412"/>
      <c r="MRO95" s="1416"/>
      <c r="MRP95" s="1413"/>
      <c r="MRQ95" s="1406"/>
      <c r="MRR95" s="1407"/>
      <c r="MRS95" s="1408"/>
      <c r="MRT95" s="1412"/>
      <c r="MRU95" s="1416"/>
      <c r="MRV95" s="1413"/>
      <c r="MRW95" s="1406"/>
      <c r="MRX95" s="1407"/>
      <c r="MRY95" s="1408"/>
      <c r="MRZ95" s="1412"/>
      <c r="MSA95" s="1416"/>
      <c r="MSB95" s="1413"/>
      <c r="MSC95" s="1406"/>
      <c r="MSD95" s="1407"/>
      <c r="MSE95" s="1408"/>
      <c r="MSF95" s="1412"/>
      <c r="MSG95" s="1416"/>
      <c r="MSH95" s="1413"/>
      <c r="MSI95" s="1406"/>
      <c r="MSJ95" s="1407"/>
      <c r="MSK95" s="1408"/>
      <c r="MSL95" s="1412"/>
      <c r="MSM95" s="1416"/>
      <c r="MSN95" s="1413"/>
      <c r="MSO95" s="1406"/>
      <c r="MSP95" s="1407"/>
      <c r="MSQ95" s="1408"/>
      <c r="MSR95" s="1412"/>
      <c r="MSS95" s="1416"/>
      <c r="MST95" s="1413"/>
      <c r="MSU95" s="1406"/>
      <c r="MSV95" s="1407"/>
      <c r="MSW95" s="1408"/>
      <c r="MSX95" s="1412"/>
      <c r="MSY95" s="1416"/>
      <c r="MSZ95" s="1413"/>
      <c r="MTA95" s="1406"/>
      <c r="MTB95" s="1407"/>
      <c r="MTC95" s="1408"/>
      <c r="MTD95" s="1412"/>
      <c r="MTE95" s="1416"/>
      <c r="MTF95" s="1413"/>
      <c r="MTG95" s="1406"/>
      <c r="MTH95" s="1407"/>
      <c r="MTI95" s="1408"/>
      <c r="MTJ95" s="1412"/>
      <c r="MTK95" s="1416"/>
      <c r="MTL95" s="1413"/>
      <c r="MTM95" s="1406"/>
      <c r="MTN95" s="1407"/>
      <c r="MTO95" s="1408"/>
      <c r="MTP95" s="1412"/>
      <c r="MTQ95" s="1416"/>
      <c r="MTR95" s="1413"/>
      <c r="MTS95" s="1406"/>
      <c r="MTT95" s="1407"/>
      <c r="MTU95" s="1408"/>
      <c r="MTV95" s="1412"/>
      <c r="MTW95" s="1416"/>
      <c r="MTX95" s="1413"/>
      <c r="MTY95" s="1406"/>
      <c r="MTZ95" s="1407"/>
      <c r="MUA95" s="1408"/>
      <c r="MUB95" s="1412"/>
      <c r="MUC95" s="1416"/>
      <c r="MUD95" s="1413"/>
      <c r="MUE95" s="1406"/>
      <c r="MUF95" s="1407"/>
      <c r="MUG95" s="1408"/>
      <c r="MUH95" s="1412"/>
      <c r="MUI95" s="1416"/>
      <c r="MUJ95" s="1413"/>
      <c r="MUK95" s="1406"/>
      <c r="MUL95" s="1407"/>
      <c r="MUM95" s="1408"/>
      <c r="MUN95" s="1412"/>
      <c r="MUO95" s="1416"/>
      <c r="MUP95" s="1413"/>
      <c r="MUQ95" s="1406"/>
      <c r="MUR95" s="1407"/>
      <c r="MUS95" s="1408"/>
      <c r="MUT95" s="1412"/>
      <c r="MUU95" s="1416"/>
      <c r="MUV95" s="1413"/>
      <c r="MUW95" s="1406"/>
      <c r="MUX95" s="1407"/>
      <c r="MUY95" s="1408"/>
      <c r="MUZ95" s="1412"/>
      <c r="MVA95" s="1416"/>
      <c r="MVB95" s="1413"/>
      <c r="MVC95" s="1406"/>
      <c r="MVD95" s="1407"/>
      <c r="MVE95" s="1408"/>
      <c r="MVF95" s="1412"/>
      <c r="MVG95" s="1416"/>
      <c r="MVH95" s="1413"/>
      <c r="MVI95" s="1406"/>
      <c r="MVJ95" s="1407"/>
      <c r="MVK95" s="1408"/>
      <c r="MVL95" s="1412"/>
      <c r="MVM95" s="1416"/>
      <c r="MVN95" s="1413"/>
      <c r="MVO95" s="1406"/>
      <c r="MVP95" s="1407"/>
      <c r="MVQ95" s="1408"/>
      <c r="MVR95" s="1412"/>
      <c r="MVS95" s="1416"/>
      <c r="MVT95" s="1413"/>
      <c r="MVU95" s="1406"/>
      <c r="MVV95" s="1407"/>
      <c r="MVW95" s="1408"/>
      <c r="MVX95" s="1412"/>
      <c r="MVY95" s="1416"/>
      <c r="MVZ95" s="1413"/>
      <c r="MWA95" s="1406"/>
      <c r="MWB95" s="1407"/>
      <c r="MWC95" s="1408"/>
      <c r="MWD95" s="1412"/>
      <c r="MWE95" s="1416"/>
      <c r="MWF95" s="1413"/>
      <c r="MWG95" s="1406"/>
      <c r="MWH95" s="1407"/>
      <c r="MWI95" s="1408"/>
      <c r="MWJ95" s="1412"/>
      <c r="MWK95" s="1416"/>
      <c r="MWL95" s="1413"/>
      <c r="MWM95" s="1406"/>
      <c r="MWN95" s="1407"/>
      <c r="MWO95" s="1408"/>
      <c r="MWP95" s="1412"/>
      <c r="MWQ95" s="1416"/>
      <c r="MWR95" s="1413"/>
      <c r="MWS95" s="1406"/>
      <c r="MWT95" s="1407"/>
      <c r="MWU95" s="1408"/>
      <c r="MWV95" s="1412"/>
      <c r="MWW95" s="1416"/>
      <c r="MWX95" s="1413"/>
      <c r="MWY95" s="1406"/>
      <c r="MWZ95" s="1407"/>
      <c r="MXA95" s="1408"/>
      <c r="MXB95" s="1412"/>
      <c r="MXC95" s="1416"/>
      <c r="MXD95" s="1413"/>
      <c r="MXE95" s="1406"/>
      <c r="MXF95" s="1407"/>
      <c r="MXG95" s="1408"/>
      <c r="MXH95" s="1412"/>
      <c r="MXI95" s="1416"/>
      <c r="MXJ95" s="1413"/>
      <c r="MXK95" s="1406"/>
      <c r="MXL95" s="1407"/>
      <c r="MXM95" s="1408"/>
      <c r="MXN95" s="1412"/>
      <c r="MXO95" s="1416"/>
      <c r="MXP95" s="1413"/>
      <c r="MXQ95" s="1406"/>
      <c r="MXR95" s="1407"/>
      <c r="MXS95" s="1408"/>
      <c r="MXT95" s="1412"/>
      <c r="MXU95" s="1416"/>
      <c r="MXV95" s="1413"/>
      <c r="MXW95" s="1406"/>
      <c r="MXX95" s="1407"/>
      <c r="MXY95" s="1408"/>
      <c r="MXZ95" s="1412"/>
      <c r="MYA95" s="1416"/>
      <c r="MYB95" s="1413"/>
      <c r="MYC95" s="1406"/>
      <c r="MYD95" s="1407"/>
      <c r="MYE95" s="1408"/>
      <c r="MYF95" s="1412"/>
      <c r="MYG95" s="1416"/>
      <c r="MYH95" s="1413"/>
      <c r="MYI95" s="1406"/>
      <c r="MYJ95" s="1407"/>
      <c r="MYK95" s="1408"/>
      <c r="MYL95" s="1412"/>
      <c r="MYM95" s="1416"/>
      <c r="MYN95" s="1413"/>
      <c r="MYO95" s="1406"/>
      <c r="MYP95" s="1407"/>
      <c r="MYQ95" s="1408"/>
      <c r="MYR95" s="1412"/>
      <c r="MYS95" s="1416"/>
      <c r="MYT95" s="1413"/>
      <c r="MYU95" s="1406"/>
      <c r="MYV95" s="1407"/>
      <c r="MYW95" s="1408"/>
      <c r="MYX95" s="1412"/>
      <c r="MYY95" s="1416"/>
      <c r="MYZ95" s="1413"/>
      <c r="MZA95" s="1406"/>
      <c r="MZB95" s="1407"/>
      <c r="MZC95" s="1408"/>
      <c r="MZD95" s="1412"/>
      <c r="MZE95" s="1416"/>
      <c r="MZF95" s="1413"/>
      <c r="MZG95" s="1406"/>
      <c r="MZH95" s="1407"/>
      <c r="MZI95" s="1408"/>
      <c r="MZJ95" s="1412"/>
      <c r="MZK95" s="1416"/>
      <c r="MZL95" s="1413"/>
      <c r="MZM95" s="1406"/>
      <c r="MZN95" s="1407"/>
      <c r="MZO95" s="1408"/>
      <c r="MZP95" s="1412"/>
      <c r="MZQ95" s="1416"/>
      <c r="MZR95" s="1413"/>
      <c r="MZS95" s="1406"/>
      <c r="MZT95" s="1407"/>
      <c r="MZU95" s="1408"/>
      <c r="MZV95" s="1412"/>
      <c r="MZW95" s="1416"/>
      <c r="MZX95" s="1413"/>
      <c r="MZY95" s="1406"/>
      <c r="MZZ95" s="1407"/>
      <c r="NAA95" s="1408"/>
      <c r="NAB95" s="1412"/>
      <c r="NAC95" s="1416"/>
      <c r="NAD95" s="1413"/>
      <c r="NAE95" s="1406"/>
      <c r="NAF95" s="1407"/>
      <c r="NAG95" s="1408"/>
      <c r="NAH95" s="1412"/>
      <c r="NAI95" s="1416"/>
      <c r="NAJ95" s="1413"/>
      <c r="NAK95" s="1406"/>
      <c r="NAL95" s="1407"/>
      <c r="NAM95" s="1408"/>
      <c r="NAN95" s="1412"/>
      <c r="NAO95" s="1416"/>
      <c r="NAP95" s="1413"/>
      <c r="NAQ95" s="1406"/>
      <c r="NAR95" s="1407"/>
      <c r="NAS95" s="1408"/>
      <c r="NAT95" s="1412"/>
      <c r="NAU95" s="1416"/>
      <c r="NAV95" s="1413"/>
      <c r="NAW95" s="1406"/>
      <c r="NAX95" s="1407"/>
      <c r="NAY95" s="1408"/>
      <c r="NAZ95" s="1412"/>
      <c r="NBA95" s="1416"/>
      <c r="NBB95" s="1413"/>
      <c r="NBC95" s="1406"/>
      <c r="NBD95" s="1407"/>
      <c r="NBE95" s="1408"/>
      <c r="NBF95" s="1412"/>
      <c r="NBG95" s="1416"/>
      <c r="NBH95" s="1413"/>
      <c r="NBI95" s="1406"/>
      <c r="NBJ95" s="1407"/>
      <c r="NBK95" s="1408"/>
      <c r="NBL95" s="1412"/>
      <c r="NBM95" s="1416"/>
      <c r="NBN95" s="1413"/>
      <c r="NBO95" s="1406"/>
      <c r="NBP95" s="1407"/>
      <c r="NBQ95" s="1408"/>
      <c r="NBR95" s="1412"/>
      <c r="NBS95" s="1416"/>
      <c r="NBT95" s="1413"/>
      <c r="NBU95" s="1406"/>
      <c r="NBV95" s="1407"/>
      <c r="NBW95" s="1408"/>
      <c r="NBX95" s="1412"/>
      <c r="NBY95" s="1416"/>
      <c r="NBZ95" s="1413"/>
      <c r="NCA95" s="1406"/>
      <c r="NCB95" s="1407"/>
      <c r="NCC95" s="1408"/>
      <c r="NCD95" s="1412"/>
      <c r="NCE95" s="1416"/>
      <c r="NCF95" s="1413"/>
      <c r="NCG95" s="1406"/>
      <c r="NCH95" s="1407"/>
      <c r="NCI95" s="1408"/>
      <c r="NCJ95" s="1412"/>
      <c r="NCK95" s="1416"/>
      <c r="NCL95" s="1413"/>
      <c r="NCM95" s="1406"/>
      <c r="NCN95" s="1407"/>
      <c r="NCO95" s="1408"/>
      <c r="NCP95" s="1412"/>
      <c r="NCQ95" s="1416"/>
      <c r="NCR95" s="1413"/>
      <c r="NCS95" s="1406"/>
      <c r="NCT95" s="1407"/>
      <c r="NCU95" s="1408"/>
      <c r="NCV95" s="1412"/>
      <c r="NCW95" s="1416"/>
      <c r="NCX95" s="1413"/>
      <c r="NCY95" s="1406"/>
      <c r="NCZ95" s="1407"/>
      <c r="NDA95" s="1408"/>
      <c r="NDB95" s="1412"/>
      <c r="NDC95" s="1416"/>
      <c r="NDD95" s="1413"/>
      <c r="NDE95" s="1406"/>
      <c r="NDF95" s="1407"/>
      <c r="NDG95" s="1408"/>
      <c r="NDH95" s="1412"/>
      <c r="NDI95" s="1416"/>
      <c r="NDJ95" s="1413"/>
      <c r="NDK95" s="1406"/>
      <c r="NDL95" s="1407"/>
      <c r="NDM95" s="1408"/>
      <c r="NDN95" s="1412"/>
      <c r="NDO95" s="1416"/>
      <c r="NDP95" s="1413"/>
      <c r="NDQ95" s="1406"/>
      <c r="NDR95" s="1407"/>
      <c r="NDS95" s="1408"/>
      <c r="NDT95" s="1412"/>
      <c r="NDU95" s="1416"/>
      <c r="NDV95" s="1413"/>
      <c r="NDW95" s="1406"/>
      <c r="NDX95" s="1407"/>
      <c r="NDY95" s="1408"/>
      <c r="NDZ95" s="1412"/>
      <c r="NEA95" s="1416"/>
      <c r="NEB95" s="1413"/>
      <c r="NEC95" s="1406"/>
      <c r="NED95" s="1407"/>
      <c r="NEE95" s="1408"/>
      <c r="NEF95" s="1412"/>
      <c r="NEG95" s="1416"/>
      <c r="NEH95" s="1413"/>
      <c r="NEI95" s="1406"/>
      <c r="NEJ95" s="1407"/>
      <c r="NEK95" s="1408"/>
      <c r="NEL95" s="1412"/>
      <c r="NEM95" s="1416"/>
      <c r="NEN95" s="1413"/>
      <c r="NEO95" s="1406"/>
      <c r="NEP95" s="1407"/>
      <c r="NEQ95" s="1408"/>
      <c r="NER95" s="1412"/>
      <c r="NES95" s="1416"/>
      <c r="NET95" s="1413"/>
      <c r="NEU95" s="1406"/>
      <c r="NEV95" s="1407"/>
      <c r="NEW95" s="1408"/>
      <c r="NEX95" s="1412"/>
      <c r="NEY95" s="1416"/>
      <c r="NEZ95" s="1413"/>
      <c r="NFA95" s="1406"/>
      <c r="NFB95" s="1407"/>
      <c r="NFC95" s="1408"/>
      <c r="NFD95" s="1412"/>
      <c r="NFE95" s="1416"/>
      <c r="NFF95" s="1413"/>
      <c r="NFG95" s="1406"/>
      <c r="NFH95" s="1407"/>
      <c r="NFI95" s="1408"/>
      <c r="NFJ95" s="1412"/>
      <c r="NFK95" s="1416"/>
      <c r="NFL95" s="1413"/>
      <c r="NFM95" s="1406"/>
      <c r="NFN95" s="1407"/>
      <c r="NFO95" s="1408"/>
      <c r="NFP95" s="1412"/>
      <c r="NFQ95" s="1416"/>
      <c r="NFR95" s="1413"/>
      <c r="NFS95" s="1406"/>
      <c r="NFT95" s="1407"/>
      <c r="NFU95" s="1408"/>
      <c r="NFV95" s="1412"/>
      <c r="NFW95" s="1416"/>
      <c r="NFX95" s="1413"/>
      <c r="NFY95" s="1406"/>
      <c r="NFZ95" s="1407"/>
      <c r="NGA95" s="1408"/>
      <c r="NGB95" s="1412"/>
      <c r="NGC95" s="1416"/>
      <c r="NGD95" s="1413"/>
      <c r="NGE95" s="1406"/>
      <c r="NGF95" s="1407"/>
      <c r="NGG95" s="1408"/>
      <c r="NGH95" s="1412"/>
      <c r="NGI95" s="1416"/>
      <c r="NGJ95" s="1413"/>
      <c r="NGK95" s="1406"/>
      <c r="NGL95" s="1407"/>
      <c r="NGM95" s="1408"/>
      <c r="NGN95" s="1412"/>
      <c r="NGO95" s="1416"/>
      <c r="NGP95" s="1413"/>
      <c r="NGQ95" s="1406"/>
      <c r="NGR95" s="1407"/>
      <c r="NGS95" s="1408"/>
      <c r="NGT95" s="1412"/>
      <c r="NGU95" s="1416"/>
      <c r="NGV95" s="1413"/>
      <c r="NGW95" s="1406"/>
      <c r="NGX95" s="1407"/>
      <c r="NGY95" s="1408"/>
      <c r="NGZ95" s="1412"/>
      <c r="NHA95" s="1416"/>
      <c r="NHB95" s="1413"/>
      <c r="NHC95" s="1406"/>
      <c r="NHD95" s="1407"/>
      <c r="NHE95" s="1408"/>
      <c r="NHF95" s="1412"/>
      <c r="NHG95" s="1416"/>
      <c r="NHH95" s="1413"/>
      <c r="NHI95" s="1406"/>
      <c r="NHJ95" s="1407"/>
      <c r="NHK95" s="1408"/>
      <c r="NHL95" s="1412"/>
      <c r="NHM95" s="1416"/>
      <c r="NHN95" s="1413"/>
      <c r="NHO95" s="1406"/>
      <c r="NHP95" s="1407"/>
      <c r="NHQ95" s="1408"/>
      <c r="NHR95" s="1412"/>
      <c r="NHS95" s="1416"/>
      <c r="NHT95" s="1413"/>
      <c r="NHU95" s="1406"/>
      <c r="NHV95" s="1407"/>
      <c r="NHW95" s="1408"/>
      <c r="NHX95" s="1412"/>
      <c r="NHY95" s="1416"/>
      <c r="NHZ95" s="1413"/>
      <c r="NIA95" s="1406"/>
      <c r="NIB95" s="1407"/>
      <c r="NIC95" s="1408"/>
      <c r="NID95" s="1412"/>
      <c r="NIE95" s="1416"/>
      <c r="NIF95" s="1413"/>
      <c r="NIG95" s="1406"/>
      <c r="NIH95" s="1407"/>
      <c r="NII95" s="1408"/>
      <c r="NIJ95" s="1412"/>
      <c r="NIK95" s="1416"/>
      <c r="NIL95" s="1413"/>
      <c r="NIM95" s="1406"/>
      <c r="NIN95" s="1407"/>
      <c r="NIO95" s="1408"/>
      <c r="NIP95" s="1412"/>
      <c r="NIQ95" s="1416"/>
      <c r="NIR95" s="1413"/>
      <c r="NIS95" s="1406"/>
      <c r="NIT95" s="1407"/>
      <c r="NIU95" s="1408"/>
      <c r="NIV95" s="1412"/>
      <c r="NIW95" s="1416"/>
      <c r="NIX95" s="1413"/>
      <c r="NIY95" s="1406"/>
      <c r="NIZ95" s="1407"/>
      <c r="NJA95" s="1408"/>
      <c r="NJB95" s="1412"/>
      <c r="NJC95" s="1416"/>
      <c r="NJD95" s="1413"/>
      <c r="NJE95" s="1406"/>
      <c r="NJF95" s="1407"/>
      <c r="NJG95" s="1408"/>
      <c r="NJH95" s="1412"/>
      <c r="NJI95" s="1416"/>
      <c r="NJJ95" s="1413"/>
      <c r="NJK95" s="1406"/>
      <c r="NJL95" s="1407"/>
      <c r="NJM95" s="1408"/>
      <c r="NJN95" s="1412"/>
      <c r="NJO95" s="1416"/>
      <c r="NJP95" s="1413"/>
      <c r="NJQ95" s="1406"/>
      <c r="NJR95" s="1407"/>
      <c r="NJS95" s="1408"/>
      <c r="NJT95" s="1412"/>
      <c r="NJU95" s="1416"/>
      <c r="NJV95" s="1413"/>
      <c r="NJW95" s="1406"/>
      <c r="NJX95" s="1407"/>
      <c r="NJY95" s="1408"/>
      <c r="NJZ95" s="1412"/>
      <c r="NKA95" s="1416"/>
      <c r="NKB95" s="1413"/>
      <c r="NKC95" s="1406"/>
      <c r="NKD95" s="1407"/>
      <c r="NKE95" s="1408"/>
      <c r="NKF95" s="1412"/>
      <c r="NKG95" s="1416"/>
      <c r="NKH95" s="1413"/>
      <c r="NKI95" s="1406"/>
      <c r="NKJ95" s="1407"/>
      <c r="NKK95" s="1408"/>
      <c r="NKL95" s="1412"/>
      <c r="NKM95" s="1416"/>
      <c r="NKN95" s="1413"/>
      <c r="NKO95" s="1406"/>
      <c r="NKP95" s="1407"/>
      <c r="NKQ95" s="1408"/>
      <c r="NKR95" s="1412"/>
      <c r="NKS95" s="1416"/>
      <c r="NKT95" s="1413"/>
      <c r="NKU95" s="1406"/>
      <c r="NKV95" s="1407"/>
      <c r="NKW95" s="1408"/>
      <c r="NKX95" s="1412"/>
      <c r="NKY95" s="1416"/>
      <c r="NKZ95" s="1413"/>
      <c r="NLA95" s="1406"/>
      <c r="NLB95" s="1407"/>
      <c r="NLC95" s="1408"/>
      <c r="NLD95" s="1412"/>
      <c r="NLE95" s="1416"/>
      <c r="NLF95" s="1413"/>
      <c r="NLG95" s="1406"/>
      <c r="NLH95" s="1407"/>
      <c r="NLI95" s="1408"/>
      <c r="NLJ95" s="1412"/>
      <c r="NLK95" s="1416"/>
      <c r="NLL95" s="1413"/>
      <c r="NLM95" s="1406"/>
      <c r="NLN95" s="1407"/>
      <c r="NLO95" s="1408"/>
      <c r="NLP95" s="1412"/>
      <c r="NLQ95" s="1416"/>
      <c r="NLR95" s="1413"/>
      <c r="NLS95" s="1406"/>
      <c r="NLT95" s="1407"/>
      <c r="NLU95" s="1408"/>
      <c r="NLV95" s="1412"/>
      <c r="NLW95" s="1416"/>
      <c r="NLX95" s="1413"/>
      <c r="NLY95" s="1406"/>
      <c r="NLZ95" s="1407"/>
      <c r="NMA95" s="1408"/>
      <c r="NMB95" s="1412"/>
      <c r="NMC95" s="1416"/>
      <c r="NMD95" s="1413"/>
      <c r="NME95" s="1406"/>
      <c r="NMF95" s="1407"/>
      <c r="NMG95" s="1408"/>
      <c r="NMH95" s="1412"/>
      <c r="NMI95" s="1416"/>
      <c r="NMJ95" s="1413"/>
      <c r="NMK95" s="1406"/>
      <c r="NML95" s="1407"/>
      <c r="NMM95" s="1408"/>
      <c r="NMN95" s="1412"/>
      <c r="NMO95" s="1416"/>
      <c r="NMP95" s="1413"/>
      <c r="NMQ95" s="1406"/>
      <c r="NMR95" s="1407"/>
      <c r="NMS95" s="1408"/>
      <c r="NMT95" s="1412"/>
      <c r="NMU95" s="1416"/>
      <c r="NMV95" s="1413"/>
      <c r="NMW95" s="1406"/>
      <c r="NMX95" s="1407"/>
      <c r="NMY95" s="1408"/>
      <c r="NMZ95" s="1412"/>
      <c r="NNA95" s="1416"/>
      <c r="NNB95" s="1413"/>
      <c r="NNC95" s="1406"/>
      <c r="NND95" s="1407"/>
      <c r="NNE95" s="1408"/>
      <c r="NNF95" s="1412"/>
      <c r="NNG95" s="1416"/>
      <c r="NNH95" s="1413"/>
      <c r="NNI95" s="1406"/>
      <c r="NNJ95" s="1407"/>
      <c r="NNK95" s="1408"/>
      <c r="NNL95" s="1412"/>
      <c r="NNM95" s="1416"/>
      <c r="NNN95" s="1413"/>
      <c r="NNO95" s="1406"/>
      <c r="NNP95" s="1407"/>
      <c r="NNQ95" s="1408"/>
      <c r="NNR95" s="1412"/>
      <c r="NNS95" s="1416"/>
      <c r="NNT95" s="1413"/>
      <c r="NNU95" s="1406"/>
      <c r="NNV95" s="1407"/>
      <c r="NNW95" s="1408"/>
      <c r="NNX95" s="1412"/>
      <c r="NNY95" s="1416"/>
      <c r="NNZ95" s="1413"/>
      <c r="NOA95" s="1406"/>
      <c r="NOB95" s="1407"/>
      <c r="NOC95" s="1408"/>
      <c r="NOD95" s="1412"/>
      <c r="NOE95" s="1416"/>
      <c r="NOF95" s="1413"/>
      <c r="NOG95" s="1406"/>
      <c r="NOH95" s="1407"/>
      <c r="NOI95" s="1408"/>
      <c r="NOJ95" s="1412"/>
      <c r="NOK95" s="1416"/>
      <c r="NOL95" s="1413"/>
      <c r="NOM95" s="1406"/>
      <c r="NON95" s="1407"/>
      <c r="NOO95" s="1408"/>
      <c r="NOP95" s="1412"/>
      <c r="NOQ95" s="1416"/>
      <c r="NOR95" s="1413"/>
      <c r="NOS95" s="1406"/>
      <c r="NOT95" s="1407"/>
      <c r="NOU95" s="1408"/>
      <c r="NOV95" s="1412"/>
      <c r="NOW95" s="1416"/>
      <c r="NOX95" s="1413"/>
      <c r="NOY95" s="1406"/>
      <c r="NOZ95" s="1407"/>
      <c r="NPA95" s="1408"/>
      <c r="NPB95" s="1412"/>
      <c r="NPC95" s="1416"/>
      <c r="NPD95" s="1413"/>
      <c r="NPE95" s="1406"/>
      <c r="NPF95" s="1407"/>
      <c r="NPG95" s="1408"/>
      <c r="NPH95" s="1412"/>
      <c r="NPI95" s="1416"/>
      <c r="NPJ95" s="1413"/>
      <c r="NPK95" s="1406"/>
      <c r="NPL95" s="1407"/>
      <c r="NPM95" s="1408"/>
      <c r="NPN95" s="1412"/>
      <c r="NPO95" s="1416"/>
      <c r="NPP95" s="1413"/>
      <c r="NPQ95" s="1406"/>
      <c r="NPR95" s="1407"/>
      <c r="NPS95" s="1408"/>
      <c r="NPT95" s="1412"/>
      <c r="NPU95" s="1416"/>
      <c r="NPV95" s="1413"/>
      <c r="NPW95" s="1406"/>
      <c r="NPX95" s="1407"/>
      <c r="NPY95" s="1408"/>
      <c r="NPZ95" s="1412"/>
      <c r="NQA95" s="1416"/>
      <c r="NQB95" s="1413"/>
      <c r="NQC95" s="1406"/>
      <c r="NQD95" s="1407"/>
      <c r="NQE95" s="1408"/>
      <c r="NQF95" s="1412"/>
      <c r="NQG95" s="1416"/>
      <c r="NQH95" s="1413"/>
      <c r="NQI95" s="1406"/>
      <c r="NQJ95" s="1407"/>
      <c r="NQK95" s="1408"/>
      <c r="NQL95" s="1412"/>
      <c r="NQM95" s="1416"/>
      <c r="NQN95" s="1413"/>
      <c r="NQO95" s="1406"/>
      <c r="NQP95" s="1407"/>
      <c r="NQQ95" s="1408"/>
      <c r="NQR95" s="1412"/>
      <c r="NQS95" s="1416"/>
      <c r="NQT95" s="1413"/>
      <c r="NQU95" s="1406"/>
      <c r="NQV95" s="1407"/>
      <c r="NQW95" s="1408"/>
      <c r="NQX95" s="1412"/>
      <c r="NQY95" s="1416"/>
      <c r="NQZ95" s="1413"/>
      <c r="NRA95" s="1406"/>
      <c r="NRB95" s="1407"/>
      <c r="NRC95" s="1408"/>
      <c r="NRD95" s="1412"/>
      <c r="NRE95" s="1416"/>
      <c r="NRF95" s="1413"/>
      <c r="NRG95" s="1406"/>
      <c r="NRH95" s="1407"/>
      <c r="NRI95" s="1408"/>
      <c r="NRJ95" s="1412"/>
      <c r="NRK95" s="1416"/>
      <c r="NRL95" s="1413"/>
      <c r="NRM95" s="1406"/>
      <c r="NRN95" s="1407"/>
      <c r="NRO95" s="1408"/>
      <c r="NRP95" s="1412"/>
      <c r="NRQ95" s="1416"/>
      <c r="NRR95" s="1413"/>
      <c r="NRS95" s="1406"/>
      <c r="NRT95" s="1407"/>
      <c r="NRU95" s="1408"/>
      <c r="NRV95" s="1412"/>
      <c r="NRW95" s="1416"/>
      <c r="NRX95" s="1413"/>
      <c r="NRY95" s="1406"/>
      <c r="NRZ95" s="1407"/>
      <c r="NSA95" s="1408"/>
      <c r="NSB95" s="1412"/>
      <c r="NSC95" s="1416"/>
      <c r="NSD95" s="1413"/>
      <c r="NSE95" s="1406"/>
      <c r="NSF95" s="1407"/>
      <c r="NSG95" s="1408"/>
      <c r="NSH95" s="1412"/>
      <c r="NSI95" s="1416"/>
      <c r="NSJ95" s="1413"/>
      <c r="NSK95" s="1406"/>
      <c r="NSL95" s="1407"/>
      <c r="NSM95" s="1408"/>
      <c r="NSN95" s="1412"/>
      <c r="NSO95" s="1416"/>
      <c r="NSP95" s="1413"/>
      <c r="NSQ95" s="1406"/>
      <c r="NSR95" s="1407"/>
      <c r="NSS95" s="1408"/>
      <c r="NST95" s="1412"/>
      <c r="NSU95" s="1416"/>
      <c r="NSV95" s="1413"/>
      <c r="NSW95" s="1406"/>
      <c r="NSX95" s="1407"/>
      <c r="NSY95" s="1408"/>
      <c r="NSZ95" s="1412"/>
      <c r="NTA95" s="1416"/>
      <c r="NTB95" s="1413"/>
      <c r="NTC95" s="1406"/>
      <c r="NTD95" s="1407"/>
      <c r="NTE95" s="1408"/>
      <c r="NTF95" s="1412"/>
      <c r="NTG95" s="1416"/>
      <c r="NTH95" s="1413"/>
      <c r="NTI95" s="1406"/>
      <c r="NTJ95" s="1407"/>
      <c r="NTK95" s="1408"/>
      <c r="NTL95" s="1412"/>
      <c r="NTM95" s="1416"/>
      <c r="NTN95" s="1413"/>
      <c r="NTO95" s="1406"/>
      <c r="NTP95" s="1407"/>
      <c r="NTQ95" s="1408"/>
      <c r="NTR95" s="1412"/>
      <c r="NTS95" s="1416"/>
      <c r="NTT95" s="1413"/>
      <c r="NTU95" s="1406"/>
      <c r="NTV95" s="1407"/>
      <c r="NTW95" s="1408"/>
      <c r="NTX95" s="1412"/>
      <c r="NTY95" s="1416"/>
      <c r="NTZ95" s="1413"/>
      <c r="NUA95" s="1406"/>
      <c r="NUB95" s="1407"/>
      <c r="NUC95" s="1408"/>
      <c r="NUD95" s="1412"/>
      <c r="NUE95" s="1416"/>
      <c r="NUF95" s="1413"/>
      <c r="NUG95" s="1406"/>
      <c r="NUH95" s="1407"/>
      <c r="NUI95" s="1408"/>
      <c r="NUJ95" s="1412"/>
      <c r="NUK95" s="1416"/>
      <c r="NUL95" s="1413"/>
      <c r="NUM95" s="1406"/>
      <c r="NUN95" s="1407"/>
      <c r="NUO95" s="1408"/>
      <c r="NUP95" s="1412"/>
      <c r="NUQ95" s="1416"/>
      <c r="NUR95" s="1413"/>
      <c r="NUS95" s="1406"/>
      <c r="NUT95" s="1407"/>
      <c r="NUU95" s="1408"/>
      <c r="NUV95" s="1412"/>
      <c r="NUW95" s="1416"/>
      <c r="NUX95" s="1413"/>
      <c r="NUY95" s="1406"/>
      <c r="NUZ95" s="1407"/>
      <c r="NVA95" s="1408"/>
      <c r="NVB95" s="1412"/>
      <c r="NVC95" s="1416"/>
      <c r="NVD95" s="1413"/>
      <c r="NVE95" s="1406"/>
      <c r="NVF95" s="1407"/>
      <c r="NVG95" s="1408"/>
      <c r="NVH95" s="1412"/>
      <c r="NVI95" s="1416"/>
      <c r="NVJ95" s="1413"/>
      <c r="NVK95" s="1406"/>
      <c r="NVL95" s="1407"/>
      <c r="NVM95" s="1408"/>
      <c r="NVN95" s="1412"/>
      <c r="NVO95" s="1416"/>
      <c r="NVP95" s="1413"/>
      <c r="NVQ95" s="1406"/>
      <c r="NVR95" s="1407"/>
      <c r="NVS95" s="1408"/>
      <c r="NVT95" s="1412"/>
      <c r="NVU95" s="1416"/>
      <c r="NVV95" s="1413"/>
      <c r="NVW95" s="1406"/>
      <c r="NVX95" s="1407"/>
      <c r="NVY95" s="1408"/>
      <c r="NVZ95" s="1412"/>
      <c r="NWA95" s="1416"/>
      <c r="NWB95" s="1413"/>
      <c r="NWC95" s="1406"/>
      <c r="NWD95" s="1407"/>
      <c r="NWE95" s="1408"/>
      <c r="NWF95" s="1412"/>
      <c r="NWG95" s="1416"/>
      <c r="NWH95" s="1413"/>
      <c r="NWI95" s="1406"/>
      <c r="NWJ95" s="1407"/>
      <c r="NWK95" s="1408"/>
      <c r="NWL95" s="1412"/>
      <c r="NWM95" s="1416"/>
      <c r="NWN95" s="1413"/>
      <c r="NWO95" s="1406"/>
      <c r="NWP95" s="1407"/>
      <c r="NWQ95" s="1408"/>
      <c r="NWR95" s="1412"/>
      <c r="NWS95" s="1416"/>
      <c r="NWT95" s="1413"/>
      <c r="NWU95" s="1406"/>
      <c r="NWV95" s="1407"/>
      <c r="NWW95" s="1408"/>
      <c r="NWX95" s="1412"/>
      <c r="NWY95" s="1416"/>
      <c r="NWZ95" s="1413"/>
      <c r="NXA95" s="1406"/>
      <c r="NXB95" s="1407"/>
      <c r="NXC95" s="1408"/>
      <c r="NXD95" s="1412"/>
      <c r="NXE95" s="1416"/>
      <c r="NXF95" s="1413"/>
      <c r="NXG95" s="1406"/>
      <c r="NXH95" s="1407"/>
      <c r="NXI95" s="1408"/>
      <c r="NXJ95" s="1412"/>
      <c r="NXK95" s="1416"/>
      <c r="NXL95" s="1413"/>
      <c r="NXM95" s="1406"/>
      <c r="NXN95" s="1407"/>
      <c r="NXO95" s="1408"/>
      <c r="NXP95" s="1412"/>
      <c r="NXQ95" s="1416"/>
      <c r="NXR95" s="1413"/>
      <c r="NXS95" s="1406"/>
      <c r="NXT95" s="1407"/>
      <c r="NXU95" s="1408"/>
      <c r="NXV95" s="1412"/>
      <c r="NXW95" s="1416"/>
      <c r="NXX95" s="1413"/>
      <c r="NXY95" s="1406"/>
      <c r="NXZ95" s="1407"/>
      <c r="NYA95" s="1408"/>
      <c r="NYB95" s="1412"/>
      <c r="NYC95" s="1416"/>
      <c r="NYD95" s="1413"/>
      <c r="NYE95" s="1406"/>
      <c r="NYF95" s="1407"/>
      <c r="NYG95" s="1408"/>
      <c r="NYH95" s="1412"/>
      <c r="NYI95" s="1416"/>
      <c r="NYJ95" s="1413"/>
      <c r="NYK95" s="1406"/>
      <c r="NYL95" s="1407"/>
      <c r="NYM95" s="1408"/>
      <c r="NYN95" s="1412"/>
      <c r="NYO95" s="1416"/>
      <c r="NYP95" s="1413"/>
      <c r="NYQ95" s="1406"/>
      <c r="NYR95" s="1407"/>
      <c r="NYS95" s="1408"/>
      <c r="NYT95" s="1412"/>
      <c r="NYU95" s="1416"/>
      <c r="NYV95" s="1413"/>
      <c r="NYW95" s="1406"/>
      <c r="NYX95" s="1407"/>
      <c r="NYY95" s="1408"/>
      <c r="NYZ95" s="1412"/>
      <c r="NZA95" s="1416"/>
      <c r="NZB95" s="1413"/>
      <c r="NZC95" s="1406"/>
      <c r="NZD95" s="1407"/>
      <c r="NZE95" s="1408"/>
      <c r="NZF95" s="1412"/>
      <c r="NZG95" s="1416"/>
      <c r="NZH95" s="1413"/>
      <c r="NZI95" s="1406"/>
      <c r="NZJ95" s="1407"/>
      <c r="NZK95" s="1408"/>
      <c r="NZL95" s="1412"/>
      <c r="NZM95" s="1416"/>
      <c r="NZN95" s="1413"/>
      <c r="NZO95" s="1406"/>
      <c r="NZP95" s="1407"/>
      <c r="NZQ95" s="1408"/>
      <c r="NZR95" s="1412"/>
      <c r="NZS95" s="1416"/>
      <c r="NZT95" s="1413"/>
      <c r="NZU95" s="1406"/>
      <c r="NZV95" s="1407"/>
      <c r="NZW95" s="1408"/>
      <c r="NZX95" s="1412"/>
      <c r="NZY95" s="1416"/>
      <c r="NZZ95" s="1413"/>
      <c r="OAA95" s="1406"/>
      <c r="OAB95" s="1407"/>
      <c r="OAC95" s="1408"/>
      <c r="OAD95" s="1412"/>
      <c r="OAE95" s="1416"/>
      <c r="OAF95" s="1413"/>
      <c r="OAG95" s="1406"/>
      <c r="OAH95" s="1407"/>
      <c r="OAI95" s="1408"/>
      <c r="OAJ95" s="1412"/>
      <c r="OAK95" s="1416"/>
      <c r="OAL95" s="1413"/>
      <c r="OAM95" s="1406"/>
      <c r="OAN95" s="1407"/>
      <c r="OAO95" s="1408"/>
      <c r="OAP95" s="1412"/>
      <c r="OAQ95" s="1416"/>
      <c r="OAR95" s="1413"/>
      <c r="OAS95" s="1406"/>
      <c r="OAT95" s="1407"/>
      <c r="OAU95" s="1408"/>
      <c r="OAV95" s="1412"/>
      <c r="OAW95" s="1416"/>
      <c r="OAX95" s="1413"/>
      <c r="OAY95" s="1406"/>
      <c r="OAZ95" s="1407"/>
      <c r="OBA95" s="1408"/>
      <c r="OBB95" s="1412"/>
      <c r="OBC95" s="1416"/>
      <c r="OBD95" s="1413"/>
      <c r="OBE95" s="1406"/>
      <c r="OBF95" s="1407"/>
      <c r="OBG95" s="1408"/>
      <c r="OBH95" s="1412"/>
      <c r="OBI95" s="1416"/>
      <c r="OBJ95" s="1413"/>
      <c r="OBK95" s="1406"/>
      <c r="OBL95" s="1407"/>
      <c r="OBM95" s="1408"/>
      <c r="OBN95" s="1412"/>
      <c r="OBO95" s="1416"/>
      <c r="OBP95" s="1413"/>
      <c r="OBQ95" s="1406"/>
      <c r="OBR95" s="1407"/>
      <c r="OBS95" s="1408"/>
      <c r="OBT95" s="1412"/>
      <c r="OBU95" s="1416"/>
      <c r="OBV95" s="1413"/>
      <c r="OBW95" s="1406"/>
      <c r="OBX95" s="1407"/>
      <c r="OBY95" s="1408"/>
      <c r="OBZ95" s="1412"/>
      <c r="OCA95" s="1416"/>
      <c r="OCB95" s="1413"/>
      <c r="OCC95" s="1406"/>
      <c r="OCD95" s="1407"/>
      <c r="OCE95" s="1408"/>
      <c r="OCF95" s="1412"/>
      <c r="OCG95" s="1416"/>
      <c r="OCH95" s="1413"/>
      <c r="OCI95" s="1406"/>
      <c r="OCJ95" s="1407"/>
      <c r="OCK95" s="1408"/>
      <c r="OCL95" s="1412"/>
      <c r="OCM95" s="1416"/>
      <c r="OCN95" s="1413"/>
      <c r="OCO95" s="1406"/>
      <c r="OCP95" s="1407"/>
      <c r="OCQ95" s="1408"/>
      <c r="OCR95" s="1412"/>
      <c r="OCS95" s="1416"/>
      <c r="OCT95" s="1413"/>
      <c r="OCU95" s="1406"/>
      <c r="OCV95" s="1407"/>
      <c r="OCW95" s="1408"/>
      <c r="OCX95" s="1412"/>
      <c r="OCY95" s="1416"/>
      <c r="OCZ95" s="1413"/>
      <c r="ODA95" s="1406"/>
      <c r="ODB95" s="1407"/>
      <c r="ODC95" s="1408"/>
      <c r="ODD95" s="1412"/>
      <c r="ODE95" s="1416"/>
      <c r="ODF95" s="1413"/>
      <c r="ODG95" s="1406"/>
      <c r="ODH95" s="1407"/>
      <c r="ODI95" s="1408"/>
      <c r="ODJ95" s="1412"/>
      <c r="ODK95" s="1416"/>
      <c r="ODL95" s="1413"/>
      <c r="ODM95" s="1406"/>
      <c r="ODN95" s="1407"/>
      <c r="ODO95" s="1408"/>
      <c r="ODP95" s="1412"/>
      <c r="ODQ95" s="1416"/>
      <c r="ODR95" s="1413"/>
      <c r="ODS95" s="1406"/>
      <c r="ODT95" s="1407"/>
      <c r="ODU95" s="1408"/>
      <c r="ODV95" s="1412"/>
      <c r="ODW95" s="1416"/>
      <c r="ODX95" s="1413"/>
      <c r="ODY95" s="1406"/>
      <c r="ODZ95" s="1407"/>
      <c r="OEA95" s="1408"/>
      <c r="OEB95" s="1412"/>
      <c r="OEC95" s="1416"/>
      <c r="OED95" s="1413"/>
      <c r="OEE95" s="1406"/>
      <c r="OEF95" s="1407"/>
      <c r="OEG95" s="1408"/>
      <c r="OEH95" s="1412"/>
      <c r="OEI95" s="1416"/>
      <c r="OEJ95" s="1413"/>
      <c r="OEK95" s="1406"/>
      <c r="OEL95" s="1407"/>
      <c r="OEM95" s="1408"/>
      <c r="OEN95" s="1412"/>
      <c r="OEO95" s="1416"/>
      <c r="OEP95" s="1413"/>
      <c r="OEQ95" s="1406"/>
      <c r="OER95" s="1407"/>
      <c r="OES95" s="1408"/>
      <c r="OET95" s="1412"/>
      <c r="OEU95" s="1416"/>
      <c r="OEV95" s="1413"/>
      <c r="OEW95" s="1406"/>
      <c r="OEX95" s="1407"/>
      <c r="OEY95" s="1408"/>
      <c r="OEZ95" s="1412"/>
      <c r="OFA95" s="1416"/>
      <c r="OFB95" s="1413"/>
      <c r="OFC95" s="1406"/>
      <c r="OFD95" s="1407"/>
      <c r="OFE95" s="1408"/>
      <c r="OFF95" s="1412"/>
      <c r="OFG95" s="1416"/>
      <c r="OFH95" s="1413"/>
      <c r="OFI95" s="1406"/>
      <c r="OFJ95" s="1407"/>
      <c r="OFK95" s="1408"/>
      <c r="OFL95" s="1412"/>
      <c r="OFM95" s="1416"/>
      <c r="OFN95" s="1413"/>
      <c r="OFO95" s="1406"/>
      <c r="OFP95" s="1407"/>
      <c r="OFQ95" s="1408"/>
      <c r="OFR95" s="1412"/>
      <c r="OFS95" s="1416"/>
      <c r="OFT95" s="1413"/>
      <c r="OFU95" s="1406"/>
      <c r="OFV95" s="1407"/>
      <c r="OFW95" s="1408"/>
      <c r="OFX95" s="1412"/>
      <c r="OFY95" s="1416"/>
      <c r="OFZ95" s="1413"/>
      <c r="OGA95" s="1406"/>
      <c r="OGB95" s="1407"/>
      <c r="OGC95" s="1408"/>
      <c r="OGD95" s="1412"/>
      <c r="OGE95" s="1416"/>
      <c r="OGF95" s="1413"/>
      <c r="OGG95" s="1406"/>
      <c r="OGH95" s="1407"/>
      <c r="OGI95" s="1408"/>
      <c r="OGJ95" s="1412"/>
      <c r="OGK95" s="1416"/>
      <c r="OGL95" s="1413"/>
      <c r="OGM95" s="1406"/>
      <c r="OGN95" s="1407"/>
      <c r="OGO95" s="1408"/>
      <c r="OGP95" s="1412"/>
      <c r="OGQ95" s="1416"/>
      <c r="OGR95" s="1413"/>
      <c r="OGS95" s="1406"/>
      <c r="OGT95" s="1407"/>
      <c r="OGU95" s="1408"/>
      <c r="OGV95" s="1412"/>
      <c r="OGW95" s="1416"/>
      <c r="OGX95" s="1413"/>
      <c r="OGY95" s="1406"/>
      <c r="OGZ95" s="1407"/>
      <c r="OHA95" s="1408"/>
      <c r="OHB95" s="1412"/>
      <c r="OHC95" s="1416"/>
      <c r="OHD95" s="1413"/>
      <c r="OHE95" s="1406"/>
      <c r="OHF95" s="1407"/>
      <c r="OHG95" s="1408"/>
      <c r="OHH95" s="1412"/>
      <c r="OHI95" s="1416"/>
      <c r="OHJ95" s="1413"/>
      <c r="OHK95" s="1406"/>
      <c r="OHL95" s="1407"/>
      <c r="OHM95" s="1408"/>
      <c r="OHN95" s="1412"/>
      <c r="OHO95" s="1416"/>
      <c r="OHP95" s="1413"/>
      <c r="OHQ95" s="1406"/>
      <c r="OHR95" s="1407"/>
      <c r="OHS95" s="1408"/>
      <c r="OHT95" s="1412"/>
      <c r="OHU95" s="1416"/>
      <c r="OHV95" s="1413"/>
      <c r="OHW95" s="1406"/>
      <c r="OHX95" s="1407"/>
      <c r="OHY95" s="1408"/>
      <c r="OHZ95" s="1412"/>
      <c r="OIA95" s="1416"/>
      <c r="OIB95" s="1413"/>
      <c r="OIC95" s="1406"/>
      <c r="OID95" s="1407"/>
      <c r="OIE95" s="1408"/>
      <c r="OIF95" s="1412"/>
      <c r="OIG95" s="1416"/>
      <c r="OIH95" s="1413"/>
      <c r="OII95" s="1406"/>
      <c r="OIJ95" s="1407"/>
      <c r="OIK95" s="1408"/>
      <c r="OIL95" s="1412"/>
      <c r="OIM95" s="1416"/>
      <c r="OIN95" s="1413"/>
      <c r="OIO95" s="1406"/>
      <c r="OIP95" s="1407"/>
      <c r="OIQ95" s="1408"/>
      <c r="OIR95" s="1412"/>
      <c r="OIS95" s="1416"/>
      <c r="OIT95" s="1413"/>
      <c r="OIU95" s="1406"/>
      <c r="OIV95" s="1407"/>
      <c r="OIW95" s="1408"/>
      <c r="OIX95" s="1412"/>
      <c r="OIY95" s="1416"/>
      <c r="OIZ95" s="1413"/>
      <c r="OJA95" s="1406"/>
      <c r="OJB95" s="1407"/>
      <c r="OJC95" s="1408"/>
      <c r="OJD95" s="1412"/>
      <c r="OJE95" s="1416"/>
      <c r="OJF95" s="1413"/>
      <c r="OJG95" s="1406"/>
      <c r="OJH95" s="1407"/>
      <c r="OJI95" s="1408"/>
      <c r="OJJ95" s="1412"/>
      <c r="OJK95" s="1416"/>
      <c r="OJL95" s="1413"/>
      <c r="OJM95" s="1406"/>
      <c r="OJN95" s="1407"/>
      <c r="OJO95" s="1408"/>
      <c r="OJP95" s="1412"/>
      <c r="OJQ95" s="1416"/>
      <c r="OJR95" s="1413"/>
      <c r="OJS95" s="1406"/>
      <c r="OJT95" s="1407"/>
      <c r="OJU95" s="1408"/>
      <c r="OJV95" s="1412"/>
      <c r="OJW95" s="1416"/>
      <c r="OJX95" s="1413"/>
      <c r="OJY95" s="1406"/>
      <c r="OJZ95" s="1407"/>
      <c r="OKA95" s="1408"/>
      <c r="OKB95" s="1412"/>
      <c r="OKC95" s="1416"/>
      <c r="OKD95" s="1413"/>
      <c r="OKE95" s="1406"/>
      <c r="OKF95" s="1407"/>
      <c r="OKG95" s="1408"/>
      <c r="OKH95" s="1412"/>
      <c r="OKI95" s="1416"/>
      <c r="OKJ95" s="1413"/>
      <c r="OKK95" s="1406"/>
      <c r="OKL95" s="1407"/>
      <c r="OKM95" s="1408"/>
      <c r="OKN95" s="1412"/>
      <c r="OKO95" s="1416"/>
      <c r="OKP95" s="1413"/>
      <c r="OKQ95" s="1406"/>
      <c r="OKR95" s="1407"/>
      <c r="OKS95" s="1408"/>
      <c r="OKT95" s="1412"/>
      <c r="OKU95" s="1416"/>
      <c r="OKV95" s="1413"/>
      <c r="OKW95" s="1406"/>
      <c r="OKX95" s="1407"/>
      <c r="OKY95" s="1408"/>
      <c r="OKZ95" s="1412"/>
      <c r="OLA95" s="1416"/>
      <c r="OLB95" s="1413"/>
      <c r="OLC95" s="1406"/>
      <c r="OLD95" s="1407"/>
      <c r="OLE95" s="1408"/>
      <c r="OLF95" s="1412"/>
      <c r="OLG95" s="1416"/>
      <c r="OLH95" s="1413"/>
      <c r="OLI95" s="1406"/>
      <c r="OLJ95" s="1407"/>
      <c r="OLK95" s="1408"/>
      <c r="OLL95" s="1412"/>
      <c r="OLM95" s="1416"/>
      <c r="OLN95" s="1413"/>
      <c r="OLO95" s="1406"/>
      <c r="OLP95" s="1407"/>
      <c r="OLQ95" s="1408"/>
      <c r="OLR95" s="1412"/>
      <c r="OLS95" s="1416"/>
      <c r="OLT95" s="1413"/>
      <c r="OLU95" s="1406"/>
      <c r="OLV95" s="1407"/>
      <c r="OLW95" s="1408"/>
      <c r="OLX95" s="1412"/>
      <c r="OLY95" s="1416"/>
      <c r="OLZ95" s="1413"/>
      <c r="OMA95" s="1406"/>
      <c r="OMB95" s="1407"/>
      <c r="OMC95" s="1408"/>
      <c r="OMD95" s="1412"/>
      <c r="OME95" s="1416"/>
      <c r="OMF95" s="1413"/>
      <c r="OMG95" s="1406"/>
      <c r="OMH95" s="1407"/>
      <c r="OMI95" s="1408"/>
      <c r="OMJ95" s="1412"/>
      <c r="OMK95" s="1416"/>
      <c r="OML95" s="1413"/>
      <c r="OMM95" s="1406"/>
      <c r="OMN95" s="1407"/>
      <c r="OMO95" s="1408"/>
      <c r="OMP95" s="1412"/>
      <c r="OMQ95" s="1416"/>
      <c r="OMR95" s="1413"/>
      <c r="OMS95" s="1406"/>
      <c r="OMT95" s="1407"/>
      <c r="OMU95" s="1408"/>
      <c r="OMV95" s="1412"/>
      <c r="OMW95" s="1416"/>
      <c r="OMX95" s="1413"/>
      <c r="OMY95" s="1406"/>
      <c r="OMZ95" s="1407"/>
      <c r="ONA95" s="1408"/>
      <c r="ONB95" s="1412"/>
      <c r="ONC95" s="1416"/>
      <c r="OND95" s="1413"/>
      <c r="ONE95" s="1406"/>
      <c r="ONF95" s="1407"/>
      <c r="ONG95" s="1408"/>
      <c r="ONH95" s="1412"/>
      <c r="ONI95" s="1416"/>
      <c r="ONJ95" s="1413"/>
      <c r="ONK95" s="1406"/>
      <c r="ONL95" s="1407"/>
      <c r="ONM95" s="1408"/>
      <c r="ONN95" s="1412"/>
      <c r="ONO95" s="1416"/>
      <c r="ONP95" s="1413"/>
      <c r="ONQ95" s="1406"/>
      <c r="ONR95" s="1407"/>
      <c r="ONS95" s="1408"/>
      <c r="ONT95" s="1412"/>
      <c r="ONU95" s="1416"/>
      <c r="ONV95" s="1413"/>
      <c r="ONW95" s="1406"/>
      <c r="ONX95" s="1407"/>
      <c r="ONY95" s="1408"/>
      <c r="ONZ95" s="1412"/>
      <c r="OOA95" s="1416"/>
      <c r="OOB95" s="1413"/>
      <c r="OOC95" s="1406"/>
      <c r="OOD95" s="1407"/>
      <c r="OOE95" s="1408"/>
      <c r="OOF95" s="1412"/>
      <c r="OOG95" s="1416"/>
      <c r="OOH95" s="1413"/>
      <c r="OOI95" s="1406"/>
      <c r="OOJ95" s="1407"/>
      <c r="OOK95" s="1408"/>
      <c r="OOL95" s="1412"/>
      <c r="OOM95" s="1416"/>
      <c r="OON95" s="1413"/>
      <c r="OOO95" s="1406"/>
      <c r="OOP95" s="1407"/>
      <c r="OOQ95" s="1408"/>
      <c r="OOR95" s="1412"/>
      <c r="OOS95" s="1416"/>
      <c r="OOT95" s="1413"/>
      <c r="OOU95" s="1406"/>
      <c r="OOV95" s="1407"/>
      <c r="OOW95" s="1408"/>
      <c r="OOX95" s="1412"/>
      <c r="OOY95" s="1416"/>
      <c r="OOZ95" s="1413"/>
      <c r="OPA95" s="1406"/>
      <c r="OPB95" s="1407"/>
      <c r="OPC95" s="1408"/>
      <c r="OPD95" s="1412"/>
      <c r="OPE95" s="1416"/>
      <c r="OPF95" s="1413"/>
      <c r="OPG95" s="1406"/>
      <c r="OPH95" s="1407"/>
      <c r="OPI95" s="1408"/>
      <c r="OPJ95" s="1412"/>
      <c r="OPK95" s="1416"/>
      <c r="OPL95" s="1413"/>
      <c r="OPM95" s="1406"/>
      <c r="OPN95" s="1407"/>
      <c r="OPO95" s="1408"/>
      <c r="OPP95" s="1412"/>
      <c r="OPQ95" s="1416"/>
      <c r="OPR95" s="1413"/>
      <c r="OPS95" s="1406"/>
      <c r="OPT95" s="1407"/>
      <c r="OPU95" s="1408"/>
      <c r="OPV95" s="1412"/>
      <c r="OPW95" s="1416"/>
      <c r="OPX95" s="1413"/>
      <c r="OPY95" s="1406"/>
      <c r="OPZ95" s="1407"/>
      <c r="OQA95" s="1408"/>
      <c r="OQB95" s="1412"/>
      <c r="OQC95" s="1416"/>
      <c r="OQD95" s="1413"/>
      <c r="OQE95" s="1406"/>
      <c r="OQF95" s="1407"/>
      <c r="OQG95" s="1408"/>
      <c r="OQH95" s="1412"/>
      <c r="OQI95" s="1416"/>
      <c r="OQJ95" s="1413"/>
      <c r="OQK95" s="1406"/>
      <c r="OQL95" s="1407"/>
      <c r="OQM95" s="1408"/>
      <c r="OQN95" s="1412"/>
      <c r="OQO95" s="1416"/>
      <c r="OQP95" s="1413"/>
      <c r="OQQ95" s="1406"/>
      <c r="OQR95" s="1407"/>
      <c r="OQS95" s="1408"/>
      <c r="OQT95" s="1412"/>
      <c r="OQU95" s="1416"/>
      <c r="OQV95" s="1413"/>
      <c r="OQW95" s="1406"/>
      <c r="OQX95" s="1407"/>
      <c r="OQY95" s="1408"/>
      <c r="OQZ95" s="1412"/>
      <c r="ORA95" s="1416"/>
      <c r="ORB95" s="1413"/>
      <c r="ORC95" s="1406"/>
      <c r="ORD95" s="1407"/>
      <c r="ORE95" s="1408"/>
      <c r="ORF95" s="1412"/>
      <c r="ORG95" s="1416"/>
      <c r="ORH95" s="1413"/>
      <c r="ORI95" s="1406"/>
      <c r="ORJ95" s="1407"/>
      <c r="ORK95" s="1408"/>
      <c r="ORL95" s="1412"/>
      <c r="ORM95" s="1416"/>
      <c r="ORN95" s="1413"/>
      <c r="ORO95" s="1406"/>
      <c r="ORP95" s="1407"/>
      <c r="ORQ95" s="1408"/>
      <c r="ORR95" s="1412"/>
      <c r="ORS95" s="1416"/>
      <c r="ORT95" s="1413"/>
      <c r="ORU95" s="1406"/>
      <c r="ORV95" s="1407"/>
      <c r="ORW95" s="1408"/>
      <c r="ORX95" s="1412"/>
      <c r="ORY95" s="1416"/>
      <c r="ORZ95" s="1413"/>
      <c r="OSA95" s="1406"/>
      <c r="OSB95" s="1407"/>
      <c r="OSC95" s="1408"/>
      <c r="OSD95" s="1412"/>
      <c r="OSE95" s="1416"/>
      <c r="OSF95" s="1413"/>
      <c r="OSG95" s="1406"/>
      <c r="OSH95" s="1407"/>
      <c r="OSI95" s="1408"/>
      <c r="OSJ95" s="1412"/>
      <c r="OSK95" s="1416"/>
      <c r="OSL95" s="1413"/>
      <c r="OSM95" s="1406"/>
      <c r="OSN95" s="1407"/>
      <c r="OSO95" s="1408"/>
      <c r="OSP95" s="1412"/>
      <c r="OSQ95" s="1416"/>
      <c r="OSR95" s="1413"/>
      <c r="OSS95" s="1406"/>
      <c r="OST95" s="1407"/>
      <c r="OSU95" s="1408"/>
      <c r="OSV95" s="1412"/>
      <c r="OSW95" s="1416"/>
      <c r="OSX95" s="1413"/>
      <c r="OSY95" s="1406"/>
      <c r="OSZ95" s="1407"/>
      <c r="OTA95" s="1408"/>
      <c r="OTB95" s="1412"/>
      <c r="OTC95" s="1416"/>
      <c r="OTD95" s="1413"/>
      <c r="OTE95" s="1406"/>
      <c r="OTF95" s="1407"/>
      <c r="OTG95" s="1408"/>
      <c r="OTH95" s="1412"/>
      <c r="OTI95" s="1416"/>
      <c r="OTJ95" s="1413"/>
      <c r="OTK95" s="1406"/>
      <c r="OTL95" s="1407"/>
      <c r="OTM95" s="1408"/>
      <c r="OTN95" s="1412"/>
      <c r="OTO95" s="1416"/>
      <c r="OTP95" s="1413"/>
      <c r="OTQ95" s="1406"/>
      <c r="OTR95" s="1407"/>
      <c r="OTS95" s="1408"/>
      <c r="OTT95" s="1412"/>
      <c r="OTU95" s="1416"/>
      <c r="OTV95" s="1413"/>
      <c r="OTW95" s="1406"/>
      <c r="OTX95" s="1407"/>
      <c r="OTY95" s="1408"/>
      <c r="OTZ95" s="1412"/>
      <c r="OUA95" s="1416"/>
      <c r="OUB95" s="1413"/>
      <c r="OUC95" s="1406"/>
      <c r="OUD95" s="1407"/>
      <c r="OUE95" s="1408"/>
      <c r="OUF95" s="1412"/>
      <c r="OUG95" s="1416"/>
      <c r="OUH95" s="1413"/>
      <c r="OUI95" s="1406"/>
      <c r="OUJ95" s="1407"/>
      <c r="OUK95" s="1408"/>
      <c r="OUL95" s="1412"/>
      <c r="OUM95" s="1416"/>
      <c r="OUN95" s="1413"/>
      <c r="OUO95" s="1406"/>
      <c r="OUP95" s="1407"/>
      <c r="OUQ95" s="1408"/>
      <c r="OUR95" s="1412"/>
      <c r="OUS95" s="1416"/>
      <c r="OUT95" s="1413"/>
      <c r="OUU95" s="1406"/>
      <c r="OUV95" s="1407"/>
      <c r="OUW95" s="1408"/>
      <c r="OUX95" s="1412"/>
      <c r="OUY95" s="1416"/>
      <c r="OUZ95" s="1413"/>
      <c r="OVA95" s="1406"/>
      <c r="OVB95" s="1407"/>
      <c r="OVC95" s="1408"/>
      <c r="OVD95" s="1412"/>
      <c r="OVE95" s="1416"/>
      <c r="OVF95" s="1413"/>
      <c r="OVG95" s="1406"/>
      <c r="OVH95" s="1407"/>
      <c r="OVI95" s="1408"/>
      <c r="OVJ95" s="1412"/>
      <c r="OVK95" s="1416"/>
      <c r="OVL95" s="1413"/>
      <c r="OVM95" s="1406"/>
      <c r="OVN95" s="1407"/>
      <c r="OVO95" s="1408"/>
      <c r="OVP95" s="1412"/>
      <c r="OVQ95" s="1416"/>
      <c r="OVR95" s="1413"/>
      <c r="OVS95" s="1406"/>
      <c r="OVT95" s="1407"/>
      <c r="OVU95" s="1408"/>
      <c r="OVV95" s="1412"/>
      <c r="OVW95" s="1416"/>
      <c r="OVX95" s="1413"/>
      <c r="OVY95" s="1406"/>
      <c r="OVZ95" s="1407"/>
      <c r="OWA95" s="1408"/>
      <c r="OWB95" s="1412"/>
      <c r="OWC95" s="1416"/>
      <c r="OWD95" s="1413"/>
      <c r="OWE95" s="1406"/>
      <c r="OWF95" s="1407"/>
      <c r="OWG95" s="1408"/>
      <c r="OWH95" s="1412"/>
      <c r="OWI95" s="1416"/>
      <c r="OWJ95" s="1413"/>
      <c r="OWK95" s="1406"/>
      <c r="OWL95" s="1407"/>
      <c r="OWM95" s="1408"/>
      <c r="OWN95" s="1412"/>
      <c r="OWO95" s="1416"/>
      <c r="OWP95" s="1413"/>
      <c r="OWQ95" s="1406"/>
      <c r="OWR95" s="1407"/>
      <c r="OWS95" s="1408"/>
      <c r="OWT95" s="1412"/>
      <c r="OWU95" s="1416"/>
      <c r="OWV95" s="1413"/>
      <c r="OWW95" s="1406"/>
      <c r="OWX95" s="1407"/>
      <c r="OWY95" s="1408"/>
      <c r="OWZ95" s="1412"/>
      <c r="OXA95" s="1416"/>
      <c r="OXB95" s="1413"/>
      <c r="OXC95" s="1406"/>
      <c r="OXD95" s="1407"/>
      <c r="OXE95" s="1408"/>
      <c r="OXF95" s="1412"/>
      <c r="OXG95" s="1416"/>
      <c r="OXH95" s="1413"/>
      <c r="OXI95" s="1406"/>
      <c r="OXJ95" s="1407"/>
      <c r="OXK95" s="1408"/>
      <c r="OXL95" s="1412"/>
      <c r="OXM95" s="1416"/>
      <c r="OXN95" s="1413"/>
      <c r="OXO95" s="1406"/>
      <c r="OXP95" s="1407"/>
      <c r="OXQ95" s="1408"/>
      <c r="OXR95" s="1412"/>
      <c r="OXS95" s="1416"/>
      <c r="OXT95" s="1413"/>
      <c r="OXU95" s="1406"/>
      <c r="OXV95" s="1407"/>
      <c r="OXW95" s="1408"/>
      <c r="OXX95" s="1412"/>
      <c r="OXY95" s="1416"/>
      <c r="OXZ95" s="1413"/>
      <c r="OYA95" s="1406"/>
      <c r="OYB95" s="1407"/>
      <c r="OYC95" s="1408"/>
      <c r="OYD95" s="1412"/>
      <c r="OYE95" s="1416"/>
      <c r="OYF95" s="1413"/>
      <c r="OYG95" s="1406"/>
      <c r="OYH95" s="1407"/>
      <c r="OYI95" s="1408"/>
      <c r="OYJ95" s="1412"/>
      <c r="OYK95" s="1416"/>
      <c r="OYL95" s="1413"/>
      <c r="OYM95" s="1406"/>
      <c r="OYN95" s="1407"/>
      <c r="OYO95" s="1408"/>
      <c r="OYP95" s="1412"/>
      <c r="OYQ95" s="1416"/>
      <c r="OYR95" s="1413"/>
      <c r="OYS95" s="1406"/>
      <c r="OYT95" s="1407"/>
      <c r="OYU95" s="1408"/>
      <c r="OYV95" s="1412"/>
      <c r="OYW95" s="1416"/>
      <c r="OYX95" s="1413"/>
      <c r="OYY95" s="1406"/>
      <c r="OYZ95" s="1407"/>
      <c r="OZA95" s="1408"/>
      <c r="OZB95" s="1412"/>
      <c r="OZC95" s="1416"/>
      <c r="OZD95" s="1413"/>
      <c r="OZE95" s="1406"/>
      <c r="OZF95" s="1407"/>
      <c r="OZG95" s="1408"/>
      <c r="OZH95" s="1412"/>
      <c r="OZI95" s="1416"/>
      <c r="OZJ95" s="1413"/>
      <c r="OZK95" s="1406"/>
      <c r="OZL95" s="1407"/>
      <c r="OZM95" s="1408"/>
      <c r="OZN95" s="1412"/>
      <c r="OZO95" s="1416"/>
      <c r="OZP95" s="1413"/>
      <c r="OZQ95" s="1406"/>
      <c r="OZR95" s="1407"/>
      <c r="OZS95" s="1408"/>
      <c r="OZT95" s="1412"/>
      <c r="OZU95" s="1416"/>
      <c r="OZV95" s="1413"/>
      <c r="OZW95" s="1406"/>
      <c r="OZX95" s="1407"/>
      <c r="OZY95" s="1408"/>
      <c r="OZZ95" s="1412"/>
      <c r="PAA95" s="1416"/>
      <c r="PAB95" s="1413"/>
      <c r="PAC95" s="1406"/>
      <c r="PAD95" s="1407"/>
      <c r="PAE95" s="1408"/>
      <c r="PAF95" s="1412"/>
      <c r="PAG95" s="1416"/>
      <c r="PAH95" s="1413"/>
      <c r="PAI95" s="1406"/>
      <c r="PAJ95" s="1407"/>
      <c r="PAK95" s="1408"/>
      <c r="PAL95" s="1412"/>
      <c r="PAM95" s="1416"/>
      <c r="PAN95" s="1413"/>
      <c r="PAO95" s="1406"/>
      <c r="PAP95" s="1407"/>
      <c r="PAQ95" s="1408"/>
      <c r="PAR95" s="1412"/>
      <c r="PAS95" s="1416"/>
      <c r="PAT95" s="1413"/>
      <c r="PAU95" s="1406"/>
      <c r="PAV95" s="1407"/>
      <c r="PAW95" s="1408"/>
      <c r="PAX95" s="1412"/>
      <c r="PAY95" s="1416"/>
      <c r="PAZ95" s="1413"/>
      <c r="PBA95" s="1406"/>
      <c r="PBB95" s="1407"/>
      <c r="PBC95" s="1408"/>
      <c r="PBD95" s="1412"/>
      <c r="PBE95" s="1416"/>
      <c r="PBF95" s="1413"/>
      <c r="PBG95" s="1406"/>
      <c r="PBH95" s="1407"/>
      <c r="PBI95" s="1408"/>
      <c r="PBJ95" s="1412"/>
      <c r="PBK95" s="1416"/>
      <c r="PBL95" s="1413"/>
      <c r="PBM95" s="1406"/>
      <c r="PBN95" s="1407"/>
      <c r="PBO95" s="1408"/>
      <c r="PBP95" s="1412"/>
      <c r="PBQ95" s="1416"/>
      <c r="PBR95" s="1413"/>
      <c r="PBS95" s="1406"/>
      <c r="PBT95" s="1407"/>
      <c r="PBU95" s="1408"/>
      <c r="PBV95" s="1412"/>
      <c r="PBW95" s="1416"/>
      <c r="PBX95" s="1413"/>
      <c r="PBY95" s="1406"/>
      <c r="PBZ95" s="1407"/>
      <c r="PCA95" s="1408"/>
      <c r="PCB95" s="1412"/>
      <c r="PCC95" s="1416"/>
      <c r="PCD95" s="1413"/>
      <c r="PCE95" s="1406"/>
      <c r="PCF95" s="1407"/>
      <c r="PCG95" s="1408"/>
      <c r="PCH95" s="1412"/>
      <c r="PCI95" s="1416"/>
      <c r="PCJ95" s="1413"/>
      <c r="PCK95" s="1406"/>
      <c r="PCL95" s="1407"/>
      <c r="PCM95" s="1408"/>
      <c r="PCN95" s="1412"/>
      <c r="PCO95" s="1416"/>
      <c r="PCP95" s="1413"/>
      <c r="PCQ95" s="1406"/>
      <c r="PCR95" s="1407"/>
      <c r="PCS95" s="1408"/>
      <c r="PCT95" s="1412"/>
      <c r="PCU95" s="1416"/>
      <c r="PCV95" s="1413"/>
      <c r="PCW95" s="1406"/>
      <c r="PCX95" s="1407"/>
      <c r="PCY95" s="1408"/>
      <c r="PCZ95" s="1412"/>
      <c r="PDA95" s="1416"/>
      <c r="PDB95" s="1413"/>
      <c r="PDC95" s="1406"/>
      <c r="PDD95" s="1407"/>
      <c r="PDE95" s="1408"/>
      <c r="PDF95" s="1412"/>
      <c r="PDG95" s="1416"/>
      <c r="PDH95" s="1413"/>
      <c r="PDI95" s="1406"/>
      <c r="PDJ95" s="1407"/>
      <c r="PDK95" s="1408"/>
      <c r="PDL95" s="1412"/>
      <c r="PDM95" s="1416"/>
      <c r="PDN95" s="1413"/>
      <c r="PDO95" s="1406"/>
      <c r="PDP95" s="1407"/>
      <c r="PDQ95" s="1408"/>
      <c r="PDR95" s="1412"/>
      <c r="PDS95" s="1416"/>
      <c r="PDT95" s="1413"/>
      <c r="PDU95" s="1406"/>
      <c r="PDV95" s="1407"/>
      <c r="PDW95" s="1408"/>
      <c r="PDX95" s="1412"/>
      <c r="PDY95" s="1416"/>
      <c r="PDZ95" s="1413"/>
      <c r="PEA95" s="1406"/>
      <c r="PEB95" s="1407"/>
      <c r="PEC95" s="1408"/>
      <c r="PED95" s="1412"/>
      <c r="PEE95" s="1416"/>
      <c r="PEF95" s="1413"/>
      <c r="PEG95" s="1406"/>
      <c r="PEH95" s="1407"/>
      <c r="PEI95" s="1408"/>
      <c r="PEJ95" s="1412"/>
      <c r="PEK95" s="1416"/>
      <c r="PEL95" s="1413"/>
      <c r="PEM95" s="1406"/>
      <c r="PEN95" s="1407"/>
      <c r="PEO95" s="1408"/>
      <c r="PEP95" s="1412"/>
      <c r="PEQ95" s="1416"/>
      <c r="PER95" s="1413"/>
      <c r="PES95" s="1406"/>
      <c r="PET95" s="1407"/>
      <c r="PEU95" s="1408"/>
      <c r="PEV95" s="1412"/>
      <c r="PEW95" s="1416"/>
      <c r="PEX95" s="1413"/>
      <c r="PEY95" s="1406"/>
      <c r="PEZ95" s="1407"/>
      <c r="PFA95" s="1408"/>
      <c r="PFB95" s="1412"/>
      <c r="PFC95" s="1416"/>
      <c r="PFD95" s="1413"/>
      <c r="PFE95" s="1406"/>
      <c r="PFF95" s="1407"/>
      <c r="PFG95" s="1408"/>
      <c r="PFH95" s="1412"/>
      <c r="PFI95" s="1416"/>
      <c r="PFJ95" s="1413"/>
      <c r="PFK95" s="1406"/>
      <c r="PFL95" s="1407"/>
      <c r="PFM95" s="1408"/>
      <c r="PFN95" s="1412"/>
      <c r="PFO95" s="1416"/>
      <c r="PFP95" s="1413"/>
      <c r="PFQ95" s="1406"/>
      <c r="PFR95" s="1407"/>
      <c r="PFS95" s="1408"/>
      <c r="PFT95" s="1412"/>
      <c r="PFU95" s="1416"/>
      <c r="PFV95" s="1413"/>
      <c r="PFW95" s="1406"/>
      <c r="PFX95" s="1407"/>
      <c r="PFY95" s="1408"/>
      <c r="PFZ95" s="1412"/>
      <c r="PGA95" s="1416"/>
      <c r="PGB95" s="1413"/>
      <c r="PGC95" s="1406"/>
      <c r="PGD95" s="1407"/>
      <c r="PGE95" s="1408"/>
      <c r="PGF95" s="1412"/>
      <c r="PGG95" s="1416"/>
      <c r="PGH95" s="1413"/>
      <c r="PGI95" s="1406"/>
      <c r="PGJ95" s="1407"/>
      <c r="PGK95" s="1408"/>
      <c r="PGL95" s="1412"/>
      <c r="PGM95" s="1416"/>
      <c r="PGN95" s="1413"/>
      <c r="PGO95" s="1406"/>
      <c r="PGP95" s="1407"/>
      <c r="PGQ95" s="1408"/>
      <c r="PGR95" s="1412"/>
      <c r="PGS95" s="1416"/>
      <c r="PGT95" s="1413"/>
      <c r="PGU95" s="1406"/>
      <c r="PGV95" s="1407"/>
      <c r="PGW95" s="1408"/>
      <c r="PGX95" s="1412"/>
      <c r="PGY95" s="1416"/>
      <c r="PGZ95" s="1413"/>
      <c r="PHA95" s="1406"/>
      <c r="PHB95" s="1407"/>
      <c r="PHC95" s="1408"/>
      <c r="PHD95" s="1412"/>
      <c r="PHE95" s="1416"/>
      <c r="PHF95" s="1413"/>
      <c r="PHG95" s="1406"/>
      <c r="PHH95" s="1407"/>
      <c r="PHI95" s="1408"/>
      <c r="PHJ95" s="1412"/>
      <c r="PHK95" s="1416"/>
      <c r="PHL95" s="1413"/>
      <c r="PHM95" s="1406"/>
      <c r="PHN95" s="1407"/>
      <c r="PHO95" s="1408"/>
      <c r="PHP95" s="1412"/>
      <c r="PHQ95" s="1416"/>
      <c r="PHR95" s="1413"/>
      <c r="PHS95" s="1406"/>
      <c r="PHT95" s="1407"/>
      <c r="PHU95" s="1408"/>
      <c r="PHV95" s="1412"/>
      <c r="PHW95" s="1416"/>
      <c r="PHX95" s="1413"/>
      <c r="PHY95" s="1406"/>
      <c r="PHZ95" s="1407"/>
      <c r="PIA95" s="1408"/>
      <c r="PIB95" s="1412"/>
      <c r="PIC95" s="1416"/>
      <c r="PID95" s="1413"/>
      <c r="PIE95" s="1406"/>
      <c r="PIF95" s="1407"/>
      <c r="PIG95" s="1408"/>
      <c r="PIH95" s="1412"/>
      <c r="PII95" s="1416"/>
      <c r="PIJ95" s="1413"/>
      <c r="PIK95" s="1406"/>
      <c r="PIL95" s="1407"/>
      <c r="PIM95" s="1408"/>
      <c r="PIN95" s="1412"/>
      <c r="PIO95" s="1416"/>
      <c r="PIP95" s="1413"/>
      <c r="PIQ95" s="1406"/>
      <c r="PIR95" s="1407"/>
      <c r="PIS95" s="1408"/>
      <c r="PIT95" s="1412"/>
      <c r="PIU95" s="1416"/>
      <c r="PIV95" s="1413"/>
      <c r="PIW95" s="1406"/>
      <c r="PIX95" s="1407"/>
      <c r="PIY95" s="1408"/>
      <c r="PIZ95" s="1412"/>
      <c r="PJA95" s="1416"/>
      <c r="PJB95" s="1413"/>
      <c r="PJC95" s="1406"/>
      <c r="PJD95" s="1407"/>
      <c r="PJE95" s="1408"/>
      <c r="PJF95" s="1412"/>
      <c r="PJG95" s="1416"/>
      <c r="PJH95" s="1413"/>
      <c r="PJI95" s="1406"/>
      <c r="PJJ95" s="1407"/>
      <c r="PJK95" s="1408"/>
      <c r="PJL95" s="1412"/>
      <c r="PJM95" s="1416"/>
      <c r="PJN95" s="1413"/>
      <c r="PJO95" s="1406"/>
      <c r="PJP95" s="1407"/>
      <c r="PJQ95" s="1408"/>
      <c r="PJR95" s="1412"/>
      <c r="PJS95" s="1416"/>
      <c r="PJT95" s="1413"/>
      <c r="PJU95" s="1406"/>
      <c r="PJV95" s="1407"/>
      <c r="PJW95" s="1408"/>
      <c r="PJX95" s="1412"/>
      <c r="PJY95" s="1416"/>
      <c r="PJZ95" s="1413"/>
      <c r="PKA95" s="1406"/>
      <c r="PKB95" s="1407"/>
      <c r="PKC95" s="1408"/>
      <c r="PKD95" s="1412"/>
      <c r="PKE95" s="1416"/>
      <c r="PKF95" s="1413"/>
      <c r="PKG95" s="1406"/>
      <c r="PKH95" s="1407"/>
      <c r="PKI95" s="1408"/>
      <c r="PKJ95" s="1412"/>
      <c r="PKK95" s="1416"/>
      <c r="PKL95" s="1413"/>
      <c r="PKM95" s="1406"/>
      <c r="PKN95" s="1407"/>
      <c r="PKO95" s="1408"/>
      <c r="PKP95" s="1412"/>
      <c r="PKQ95" s="1416"/>
      <c r="PKR95" s="1413"/>
      <c r="PKS95" s="1406"/>
      <c r="PKT95" s="1407"/>
      <c r="PKU95" s="1408"/>
      <c r="PKV95" s="1412"/>
      <c r="PKW95" s="1416"/>
      <c r="PKX95" s="1413"/>
      <c r="PKY95" s="1406"/>
      <c r="PKZ95" s="1407"/>
      <c r="PLA95" s="1408"/>
      <c r="PLB95" s="1412"/>
      <c r="PLC95" s="1416"/>
      <c r="PLD95" s="1413"/>
      <c r="PLE95" s="1406"/>
      <c r="PLF95" s="1407"/>
      <c r="PLG95" s="1408"/>
      <c r="PLH95" s="1412"/>
      <c r="PLI95" s="1416"/>
      <c r="PLJ95" s="1413"/>
      <c r="PLK95" s="1406"/>
      <c r="PLL95" s="1407"/>
      <c r="PLM95" s="1408"/>
      <c r="PLN95" s="1412"/>
      <c r="PLO95" s="1416"/>
      <c r="PLP95" s="1413"/>
      <c r="PLQ95" s="1406"/>
      <c r="PLR95" s="1407"/>
      <c r="PLS95" s="1408"/>
      <c r="PLT95" s="1412"/>
      <c r="PLU95" s="1416"/>
      <c r="PLV95" s="1413"/>
      <c r="PLW95" s="1406"/>
      <c r="PLX95" s="1407"/>
      <c r="PLY95" s="1408"/>
      <c r="PLZ95" s="1412"/>
      <c r="PMA95" s="1416"/>
      <c r="PMB95" s="1413"/>
      <c r="PMC95" s="1406"/>
      <c r="PMD95" s="1407"/>
      <c r="PME95" s="1408"/>
      <c r="PMF95" s="1412"/>
      <c r="PMG95" s="1416"/>
      <c r="PMH95" s="1413"/>
      <c r="PMI95" s="1406"/>
      <c r="PMJ95" s="1407"/>
      <c r="PMK95" s="1408"/>
      <c r="PML95" s="1412"/>
      <c r="PMM95" s="1416"/>
      <c r="PMN95" s="1413"/>
      <c r="PMO95" s="1406"/>
      <c r="PMP95" s="1407"/>
      <c r="PMQ95" s="1408"/>
      <c r="PMR95" s="1412"/>
      <c r="PMS95" s="1416"/>
      <c r="PMT95" s="1413"/>
      <c r="PMU95" s="1406"/>
      <c r="PMV95" s="1407"/>
      <c r="PMW95" s="1408"/>
      <c r="PMX95" s="1412"/>
      <c r="PMY95" s="1416"/>
      <c r="PMZ95" s="1413"/>
      <c r="PNA95" s="1406"/>
      <c r="PNB95" s="1407"/>
      <c r="PNC95" s="1408"/>
      <c r="PND95" s="1412"/>
      <c r="PNE95" s="1416"/>
      <c r="PNF95" s="1413"/>
      <c r="PNG95" s="1406"/>
      <c r="PNH95" s="1407"/>
      <c r="PNI95" s="1408"/>
      <c r="PNJ95" s="1412"/>
      <c r="PNK95" s="1416"/>
      <c r="PNL95" s="1413"/>
      <c r="PNM95" s="1406"/>
      <c r="PNN95" s="1407"/>
      <c r="PNO95" s="1408"/>
      <c r="PNP95" s="1412"/>
      <c r="PNQ95" s="1416"/>
      <c r="PNR95" s="1413"/>
      <c r="PNS95" s="1406"/>
      <c r="PNT95" s="1407"/>
      <c r="PNU95" s="1408"/>
      <c r="PNV95" s="1412"/>
      <c r="PNW95" s="1416"/>
      <c r="PNX95" s="1413"/>
      <c r="PNY95" s="1406"/>
      <c r="PNZ95" s="1407"/>
      <c r="POA95" s="1408"/>
      <c r="POB95" s="1412"/>
      <c r="POC95" s="1416"/>
      <c r="POD95" s="1413"/>
      <c r="POE95" s="1406"/>
      <c r="POF95" s="1407"/>
      <c r="POG95" s="1408"/>
      <c r="POH95" s="1412"/>
      <c r="POI95" s="1416"/>
      <c r="POJ95" s="1413"/>
      <c r="POK95" s="1406"/>
      <c r="POL95" s="1407"/>
      <c r="POM95" s="1408"/>
      <c r="PON95" s="1412"/>
      <c r="POO95" s="1416"/>
      <c r="POP95" s="1413"/>
      <c r="POQ95" s="1406"/>
      <c r="POR95" s="1407"/>
      <c r="POS95" s="1408"/>
      <c r="POT95" s="1412"/>
      <c r="POU95" s="1416"/>
      <c r="POV95" s="1413"/>
      <c r="POW95" s="1406"/>
      <c r="POX95" s="1407"/>
      <c r="POY95" s="1408"/>
      <c r="POZ95" s="1412"/>
      <c r="PPA95" s="1416"/>
      <c r="PPB95" s="1413"/>
      <c r="PPC95" s="1406"/>
      <c r="PPD95" s="1407"/>
      <c r="PPE95" s="1408"/>
      <c r="PPF95" s="1412"/>
      <c r="PPG95" s="1416"/>
      <c r="PPH95" s="1413"/>
      <c r="PPI95" s="1406"/>
      <c r="PPJ95" s="1407"/>
      <c r="PPK95" s="1408"/>
      <c r="PPL95" s="1412"/>
      <c r="PPM95" s="1416"/>
      <c r="PPN95" s="1413"/>
      <c r="PPO95" s="1406"/>
      <c r="PPP95" s="1407"/>
      <c r="PPQ95" s="1408"/>
      <c r="PPR95" s="1412"/>
      <c r="PPS95" s="1416"/>
      <c r="PPT95" s="1413"/>
      <c r="PPU95" s="1406"/>
      <c r="PPV95" s="1407"/>
      <c r="PPW95" s="1408"/>
      <c r="PPX95" s="1412"/>
      <c r="PPY95" s="1416"/>
      <c r="PPZ95" s="1413"/>
      <c r="PQA95" s="1406"/>
      <c r="PQB95" s="1407"/>
      <c r="PQC95" s="1408"/>
      <c r="PQD95" s="1412"/>
      <c r="PQE95" s="1416"/>
      <c r="PQF95" s="1413"/>
      <c r="PQG95" s="1406"/>
      <c r="PQH95" s="1407"/>
      <c r="PQI95" s="1408"/>
      <c r="PQJ95" s="1412"/>
      <c r="PQK95" s="1416"/>
      <c r="PQL95" s="1413"/>
      <c r="PQM95" s="1406"/>
      <c r="PQN95" s="1407"/>
      <c r="PQO95" s="1408"/>
      <c r="PQP95" s="1412"/>
      <c r="PQQ95" s="1416"/>
      <c r="PQR95" s="1413"/>
      <c r="PQS95" s="1406"/>
      <c r="PQT95" s="1407"/>
      <c r="PQU95" s="1408"/>
      <c r="PQV95" s="1412"/>
      <c r="PQW95" s="1416"/>
      <c r="PQX95" s="1413"/>
      <c r="PQY95" s="1406"/>
      <c r="PQZ95" s="1407"/>
      <c r="PRA95" s="1408"/>
      <c r="PRB95" s="1412"/>
      <c r="PRC95" s="1416"/>
      <c r="PRD95" s="1413"/>
      <c r="PRE95" s="1406"/>
      <c r="PRF95" s="1407"/>
      <c r="PRG95" s="1408"/>
      <c r="PRH95" s="1412"/>
      <c r="PRI95" s="1416"/>
      <c r="PRJ95" s="1413"/>
      <c r="PRK95" s="1406"/>
      <c r="PRL95" s="1407"/>
      <c r="PRM95" s="1408"/>
      <c r="PRN95" s="1412"/>
      <c r="PRO95" s="1416"/>
      <c r="PRP95" s="1413"/>
      <c r="PRQ95" s="1406"/>
      <c r="PRR95" s="1407"/>
      <c r="PRS95" s="1408"/>
      <c r="PRT95" s="1412"/>
      <c r="PRU95" s="1416"/>
      <c r="PRV95" s="1413"/>
      <c r="PRW95" s="1406"/>
      <c r="PRX95" s="1407"/>
      <c r="PRY95" s="1408"/>
      <c r="PRZ95" s="1412"/>
      <c r="PSA95" s="1416"/>
      <c r="PSB95" s="1413"/>
      <c r="PSC95" s="1406"/>
      <c r="PSD95" s="1407"/>
      <c r="PSE95" s="1408"/>
      <c r="PSF95" s="1412"/>
      <c r="PSG95" s="1416"/>
      <c r="PSH95" s="1413"/>
      <c r="PSI95" s="1406"/>
      <c r="PSJ95" s="1407"/>
      <c r="PSK95" s="1408"/>
      <c r="PSL95" s="1412"/>
      <c r="PSM95" s="1416"/>
      <c r="PSN95" s="1413"/>
      <c r="PSO95" s="1406"/>
      <c r="PSP95" s="1407"/>
      <c r="PSQ95" s="1408"/>
      <c r="PSR95" s="1412"/>
      <c r="PSS95" s="1416"/>
      <c r="PST95" s="1413"/>
      <c r="PSU95" s="1406"/>
      <c r="PSV95" s="1407"/>
      <c r="PSW95" s="1408"/>
      <c r="PSX95" s="1412"/>
      <c r="PSY95" s="1416"/>
      <c r="PSZ95" s="1413"/>
      <c r="PTA95" s="1406"/>
      <c r="PTB95" s="1407"/>
      <c r="PTC95" s="1408"/>
      <c r="PTD95" s="1412"/>
      <c r="PTE95" s="1416"/>
      <c r="PTF95" s="1413"/>
      <c r="PTG95" s="1406"/>
      <c r="PTH95" s="1407"/>
      <c r="PTI95" s="1408"/>
      <c r="PTJ95" s="1412"/>
      <c r="PTK95" s="1416"/>
      <c r="PTL95" s="1413"/>
      <c r="PTM95" s="1406"/>
      <c r="PTN95" s="1407"/>
      <c r="PTO95" s="1408"/>
      <c r="PTP95" s="1412"/>
      <c r="PTQ95" s="1416"/>
      <c r="PTR95" s="1413"/>
      <c r="PTS95" s="1406"/>
      <c r="PTT95" s="1407"/>
      <c r="PTU95" s="1408"/>
      <c r="PTV95" s="1412"/>
      <c r="PTW95" s="1416"/>
      <c r="PTX95" s="1413"/>
      <c r="PTY95" s="1406"/>
      <c r="PTZ95" s="1407"/>
      <c r="PUA95" s="1408"/>
      <c r="PUB95" s="1412"/>
      <c r="PUC95" s="1416"/>
      <c r="PUD95" s="1413"/>
      <c r="PUE95" s="1406"/>
      <c r="PUF95" s="1407"/>
      <c r="PUG95" s="1408"/>
      <c r="PUH95" s="1412"/>
      <c r="PUI95" s="1416"/>
      <c r="PUJ95" s="1413"/>
      <c r="PUK95" s="1406"/>
      <c r="PUL95" s="1407"/>
      <c r="PUM95" s="1408"/>
      <c r="PUN95" s="1412"/>
      <c r="PUO95" s="1416"/>
      <c r="PUP95" s="1413"/>
      <c r="PUQ95" s="1406"/>
      <c r="PUR95" s="1407"/>
      <c r="PUS95" s="1408"/>
      <c r="PUT95" s="1412"/>
      <c r="PUU95" s="1416"/>
      <c r="PUV95" s="1413"/>
      <c r="PUW95" s="1406"/>
      <c r="PUX95" s="1407"/>
      <c r="PUY95" s="1408"/>
      <c r="PUZ95" s="1412"/>
      <c r="PVA95" s="1416"/>
      <c r="PVB95" s="1413"/>
      <c r="PVC95" s="1406"/>
      <c r="PVD95" s="1407"/>
      <c r="PVE95" s="1408"/>
      <c r="PVF95" s="1412"/>
      <c r="PVG95" s="1416"/>
      <c r="PVH95" s="1413"/>
      <c r="PVI95" s="1406"/>
      <c r="PVJ95" s="1407"/>
      <c r="PVK95" s="1408"/>
      <c r="PVL95" s="1412"/>
      <c r="PVM95" s="1416"/>
      <c r="PVN95" s="1413"/>
      <c r="PVO95" s="1406"/>
      <c r="PVP95" s="1407"/>
      <c r="PVQ95" s="1408"/>
      <c r="PVR95" s="1412"/>
      <c r="PVS95" s="1416"/>
      <c r="PVT95" s="1413"/>
      <c r="PVU95" s="1406"/>
      <c r="PVV95" s="1407"/>
      <c r="PVW95" s="1408"/>
      <c r="PVX95" s="1412"/>
      <c r="PVY95" s="1416"/>
      <c r="PVZ95" s="1413"/>
      <c r="PWA95" s="1406"/>
      <c r="PWB95" s="1407"/>
      <c r="PWC95" s="1408"/>
      <c r="PWD95" s="1412"/>
      <c r="PWE95" s="1416"/>
      <c r="PWF95" s="1413"/>
      <c r="PWG95" s="1406"/>
      <c r="PWH95" s="1407"/>
      <c r="PWI95" s="1408"/>
      <c r="PWJ95" s="1412"/>
      <c r="PWK95" s="1416"/>
      <c r="PWL95" s="1413"/>
      <c r="PWM95" s="1406"/>
      <c r="PWN95" s="1407"/>
      <c r="PWO95" s="1408"/>
      <c r="PWP95" s="1412"/>
      <c r="PWQ95" s="1416"/>
      <c r="PWR95" s="1413"/>
      <c r="PWS95" s="1406"/>
      <c r="PWT95" s="1407"/>
      <c r="PWU95" s="1408"/>
      <c r="PWV95" s="1412"/>
      <c r="PWW95" s="1416"/>
      <c r="PWX95" s="1413"/>
      <c r="PWY95" s="1406"/>
      <c r="PWZ95" s="1407"/>
      <c r="PXA95" s="1408"/>
      <c r="PXB95" s="1412"/>
      <c r="PXC95" s="1416"/>
      <c r="PXD95" s="1413"/>
      <c r="PXE95" s="1406"/>
      <c r="PXF95" s="1407"/>
      <c r="PXG95" s="1408"/>
      <c r="PXH95" s="1412"/>
      <c r="PXI95" s="1416"/>
      <c r="PXJ95" s="1413"/>
      <c r="PXK95" s="1406"/>
      <c r="PXL95" s="1407"/>
      <c r="PXM95" s="1408"/>
      <c r="PXN95" s="1412"/>
      <c r="PXO95" s="1416"/>
      <c r="PXP95" s="1413"/>
      <c r="PXQ95" s="1406"/>
      <c r="PXR95" s="1407"/>
      <c r="PXS95" s="1408"/>
      <c r="PXT95" s="1412"/>
      <c r="PXU95" s="1416"/>
      <c r="PXV95" s="1413"/>
      <c r="PXW95" s="1406"/>
      <c r="PXX95" s="1407"/>
      <c r="PXY95" s="1408"/>
      <c r="PXZ95" s="1412"/>
      <c r="PYA95" s="1416"/>
      <c r="PYB95" s="1413"/>
      <c r="PYC95" s="1406"/>
      <c r="PYD95" s="1407"/>
      <c r="PYE95" s="1408"/>
      <c r="PYF95" s="1412"/>
      <c r="PYG95" s="1416"/>
      <c r="PYH95" s="1413"/>
      <c r="PYI95" s="1406"/>
      <c r="PYJ95" s="1407"/>
      <c r="PYK95" s="1408"/>
      <c r="PYL95" s="1412"/>
      <c r="PYM95" s="1416"/>
      <c r="PYN95" s="1413"/>
      <c r="PYO95" s="1406"/>
      <c r="PYP95" s="1407"/>
      <c r="PYQ95" s="1408"/>
      <c r="PYR95" s="1412"/>
      <c r="PYS95" s="1416"/>
      <c r="PYT95" s="1413"/>
      <c r="PYU95" s="1406"/>
      <c r="PYV95" s="1407"/>
      <c r="PYW95" s="1408"/>
      <c r="PYX95" s="1412"/>
      <c r="PYY95" s="1416"/>
      <c r="PYZ95" s="1413"/>
      <c r="PZA95" s="1406"/>
      <c r="PZB95" s="1407"/>
      <c r="PZC95" s="1408"/>
      <c r="PZD95" s="1412"/>
      <c r="PZE95" s="1416"/>
      <c r="PZF95" s="1413"/>
      <c r="PZG95" s="1406"/>
      <c r="PZH95" s="1407"/>
      <c r="PZI95" s="1408"/>
      <c r="PZJ95" s="1412"/>
      <c r="PZK95" s="1416"/>
      <c r="PZL95" s="1413"/>
      <c r="PZM95" s="1406"/>
      <c r="PZN95" s="1407"/>
      <c r="PZO95" s="1408"/>
      <c r="PZP95" s="1412"/>
      <c r="PZQ95" s="1416"/>
      <c r="PZR95" s="1413"/>
      <c r="PZS95" s="1406"/>
      <c r="PZT95" s="1407"/>
      <c r="PZU95" s="1408"/>
      <c r="PZV95" s="1412"/>
      <c r="PZW95" s="1416"/>
      <c r="PZX95" s="1413"/>
      <c r="PZY95" s="1406"/>
      <c r="PZZ95" s="1407"/>
      <c r="QAA95" s="1408"/>
      <c r="QAB95" s="1412"/>
      <c r="QAC95" s="1416"/>
      <c r="QAD95" s="1413"/>
      <c r="QAE95" s="1406"/>
      <c r="QAF95" s="1407"/>
      <c r="QAG95" s="1408"/>
      <c r="QAH95" s="1412"/>
      <c r="QAI95" s="1416"/>
      <c r="QAJ95" s="1413"/>
      <c r="QAK95" s="1406"/>
      <c r="QAL95" s="1407"/>
      <c r="QAM95" s="1408"/>
      <c r="QAN95" s="1412"/>
      <c r="QAO95" s="1416"/>
      <c r="QAP95" s="1413"/>
      <c r="QAQ95" s="1406"/>
      <c r="QAR95" s="1407"/>
      <c r="QAS95" s="1408"/>
      <c r="QAT95" s="1412"/>
      <c r="QAU95" s="1416"/>
      <c r="QAV95" s="1413"/>
      <c r="QAW95" s="1406"/>
      <c r="QAX95" s="1407"/>
      <c r="QAY95" s="1408"/>
      <c r="QAZ95" s="1412"/>
      <c r="QBA95" s="1416"/>
      <c r="QBB95" s="1413"/>
      <c r="QBC95" s="1406"/>
      <c r="QBD95" s="1407"/>
      <c r="QBE95" s="1408"/>
      <c r="QBF95" s="1412"/>
      <c r="QBG95" s="1416"/>
      <c r="QBH95" s="1413"/>
      <c r="QBI95" s="1406"/>
      <c r="QBJ95" s="1407"/>
      <c r="QBK95" s="1408"/>
      <c r="QBL95" s="1412"/>
      <c r="QBM95" s="1416"/>
      <c r="QBN95" s="1413"/>
      <c r="QBO95" s="1406"/>
      <c r="QBP95" s="1407"/>
      <c r="QBQ95" s="1408"/>
      <c r="QBR95" s="1412"/>
      <c r="QBS95" s="1416"/>
      <c r="QBT95" s="1413"/>
      <c r="QBU95" s="1406"/>
      <c r="QBV95" s="1407"/>
      <c r="QBW95" s="1408"/>
      <c r="QBX95" s="1412"/>
      <c r="QBY95" s="1416"/>
      <c r="QBZ95" s="1413"/>
      <c r="QCA95" s="1406"/>
      <c r="QCB95" s="1407"/>
      <c r="QCC95" s="1408"/>
      <c r="QCD95" s="1412"/>
      <c r="QCE95" s="1416"/>
      <c r="QCF95" s="1413"/>
      <c r="QCG95" s="1406"/>
      <c r="QCH95" s="1407"/>
      <c r="QCI95" s="1408"/>
      <c r="QCJ95" s="1412"/>
      <c r="QCK95" s="1416"/>
      <c r="QCL95" s="1413"/>
      <c r="QCM95" s="1406"/>
      <c r="QCN95" s="1407"/>
      <c r="QCO95" s="1408"/>
      <c r="QCP95" s="1412"/>
      <c r="QCQ95" s="1416"/>
      <c r="QCR95" s="1413"/>
      <c r="QCS95" s="1406"/>
      <c r="QCT95" s="1407"/>
      <c r="QCU95" s="1408"/>
      <c r="QCV95" s="1412"/>
      <c r="QCW95" s="1416"/>
      <c r="QCX95" s="1413"/>
      <c r="QCY95" s="1406"/>
      <c r="QCZ95" s="1407"/>
      <c r="QDA95" s="1408"/>
      <c r="QDB95" s="1412"/>
      <c r="QDC95" s="1416"/>
      <c r="QDD95" s="1413"/>
      <c r="QDE95" s="1406"/>
      <c r="QDF95" s="1407"/>
      <c r="QDG95" s="1408"/>
      <c r="QDH95" s="1412"/>
      <c r="QDI95" s="1416"/>
      <c r="QDJ95" s="1413"/>
      <c r="QDK95" s="1406"/>
      <c r="QDL95" s="1407"/>
      <c r="QDM95" s="1408"/>
      <c r="QDN95" s="1412"/>
      <c r="QDO95" s="1416"/>
      <c r="QDP95" s="1413"/>
      <c r="QDQ95" s="1406"/>
      <c r="QDR95" s="1407"/>
      <c r="QDS95" s="1408"/>
      <c r="QDT95" s="1412"/>
      <c r="QDU95" s="1416"/>
      <c r="QDV95" s="1413"/>
      <c r="QDW95" s="1406"/>
      <c r="QDX95" s="1407"/>
      <c r="QDY95" s="1408"/>
      <c r="QDZ95" s="1412"/>
      <c r="QEA95" s="1416"/>
      <c r="QEB95" s="1413"/>
      <c r="QEC95" s="1406"/>
      <c r="QED95" s="1407"/>
      <c r="QEE95" s="1408"/>
      <c r="QEF95" s="1412"/>
      <c r="QEG95" s="1416"/>
      <c r="QEH95" s="1413"/>
      <c r="QEI95" s="1406"/>
      <c r="QEJ95" s="1407"/>
      <c r="QEK95" s="1408"/>
      <c r="QEL95" s="1412"/>
      <c r="QEM95" s="1416"/>
      <c r="QEN95" s="1413"/>
      <c r="QEO95" s="1406"/>
      <c r="QEP95" s="1407"/>
      <c r="QEQ95" s="1408"/>
      <c r="QER95" s="1412"/>
      <c r="QES95" s="1416"/>
      <c r="QET95" s="1413"/>
      <c r="QEU95" s="1406"/>
      <c r="QEV95" s="1407"/>
      <c r="QEW95" s="1408"/>
      <c r="QEX95" s="1412"/>
      <c r="QEY95" s="1416"/>
      <c r="QEZ95" s="1413"/>
      <c r="QFA95" s="1406"/>
      <c r="QFB95" s="1407"/>
      <c r="QFC95" s="1408"/>
      <c r="QFD95" s="1412"/>
      <c r="QFE95" s="1416"/>
      <c r="QFF95" s="1413"/>
      <c r="QFG95" s="1406"/>
      <c r="QFH95" s="1407"/>
      <c r="QFI95" s="1408"/>
      <c r="QFJ95" s="1412"/>
      <c r="QFK95" s="1416"/>
      <c r="QFL95" s="1413"/>
      <c r="QFM95" s="1406"/>
      <c r="QFN95" s="1407"/>
      <c r="QFO95" s="1408"/>
      <c r="QFP95" s="1412"/>
      <c r="QFQ95" s="1416"/>
      <c r="QFR95" s="1413"/>
      <c r="QFS95" s="1406"/>
      <c r="QFT95" s="1407"/>
      <c r="QFU95" s="1408"/>
      <c r="QFV95" s="1412"/>
      <c r="QFW95" s="1416"/>
      <c r="QFX95" s="1413"/>
      <c r="QFY95" s="1406"/>
      <c r="QFZ95" s="1407"/>
      <c r="QGA95" s="1408"/>
      <c r="QGB95" s="1412"/>
      <c r="QGC95" s="1416"/>
      <c r="QGD95" s="1413"/>
      <c r="QGE95" s="1406"/>
      <c r="QGF95" s="1407"/>
      <c r="QGG95" s="1408"/>
      <c r="QGH95" s="1412"/>
      <c r="QGI95" s="1416"/>
      <c r="QGJ95" s="1413"/>
      <c r="QGK95" s="1406"/>
      <c r="QGL95" s="1407"/>
      <c r="QGM95" s="1408"/>
      <c r="QGN95" s="1412"/>
      <c r="QGO95" s="1416"/>
      <c r="QGP95" s="1413"/>
      <c r="QGQ95" s="1406"/>
      <c r="QGR95" s="1407"/>
      <c r="QGS95" s="1408"/>
      <c r="QGT95" s="1412"/>
      <c r="QGU95" s="1416"/>
      <c r="QGV95" s="1413"/>
      <c r="QGW95" s="1406"/>
      <c r="QGX95" s="1407"/>
      <c r="QGY95" s="1408"/>
      <c r="QGZ95" s="1412"/>
      <c r="QHA95" s="1416"/>
      <c r="QHB95" s="1413"/>
      <c r="QHC95" s="1406"/>
      <c r="QHD95" s="1407"/>
      <c r="QHE95" s="1408"/>
      <c r="QHF95" s="1412"/>
      <c r="QHG95" s="1416"/>
      <c r="QHH95" s="1413"/>
      <c r="QHI95" s="1406"/>
      <c r="QHJ95" s="1407"/>
      <c r="QHK95" s="1408"/>
      <c r="QHL95" s="1412"/>
      <c r="QHM95" s="1416"/>
      <c r="QHN95" s="1413"/>
      <c r="QHO95" s="1406"/>
      <c r="QHP95" s="1407"/>
      <c r="QHQ95" s="1408"/>
      <c r="QHR95" s="1412"/>
      <c r="QHS95" s="1416"/>
      <c r="QHT95" s="1413"/>
      <c r="QHU95" s="1406"/>
      <c r="QHV95" s="1407"/>
      <c r="QHW95" s="1408"/>
      <c r="QHX95" s="1412"/>
      <c r="QHY95" s="1416"/>
      <c r="QHZ95" s="1413"/>
      <c r="QIA95" s="1406"/>
      <c r="QIB95" s="1407"/>
      <c r="QIC95" s="1408"/>
      <c r="QID95" s="1412"/>
      <c r="QIE95" s="1416"/>
      <c r="QIF95" s="1413"/>
      <c r="QIG95" s="1406"/>
      <c r="QIH95" s="1407"/>
      <c r="QII95" s="1408"/>
      <c r="QIJ95" s="1412"/>
      <c r="QIK95" s="1416"/>
      <c r="QIL95" s="1413"/>
      <c r="QIM95" s="1406"/>
      <c r="QIN95" s="1407"/>
      <c r="QIO95" s="1408"/>
      <c r="QIP95" s="1412"/>
      <c r="QIQ95" s="1416"/>
      <c r="QIR95" s="1413"/>
      <c r="QIS95" s="1406"/>
      <c r="QIT95" s="1407"/>
      <c r="QIU95" s="1408"/>
      <c r="QIV95" s="1412"/>
      <c r="QIW95" s="1416"/>
      <c r="QIX95" s="1413"/>
      <c r="QIY95" s="1406"/>
      <c r="QIZ95" s="1407"/>
      <c r="QJA95" s="1408"/>
      <c r="QJB95" s="1412"/>
      <c r="QJC95" s="1416"/>
      <c r="QJD95" s="1413"/>
      <c r="QJE95" s="1406"/>
      <c r="QJF95" s="1407"/>
      <c r="QJG95" s="1408"/>
      <c r="QJH95" s="1412"/>
      <c r="QJI95" s="1416"/>
      <c r="QJJ95" s="1413"/>
      <c r="QJK95" s="1406"/>
      <c r="QJL95" s="1407"/>
      <c r="QJM95" s="1408"/>
      <c r="QJN95" s="1412"/>
      <c r="QJO95" s="1416"/>
      <c r="QJP95" s="1413"/>
      <c r="QJQ95" s="1406"/>
      <c r="QJR95" s="1407"/>
      <c r="QJS95" s="1408"/>
      <c r="QJT95" s="1412"/>
      <c r="QJU95" s="1416"/>
      <c r="QJV95" s="1413"/>
      <c r="QJW95" s="1406"/>
      <c r="QJX95" s="1407"/>
      <c r="QJY95" s="1408"/>
      <c r="QJZ95" s="1412"/>
      <c r="QKA95" s="1416"/>
      <c r="QKB95" s="1413"/>
      <c r="QKC95" s="1406"/>
      <c r="QKD95" s="1407"/>
      <c r="QKE95" s="1408"/>
      <c r="QKF95" s="1412"/>
      <c r="QKG95" s="1416"/>
      <c r="QKH95" s="1413"/>
      <c r="QKI95" s="1406"/>
      <c r="QKJ95" s="1407"/>
      <c r="QKK95" s="1408"/>
      <c r="QKL95" s="1412"/>
      <c r="QKM95" s="1416"/>
      <c r="QKN95" s="1413"/>
      <c r="QKO95" s="1406"/>
      <c r="QKP95" s="1407"/>
      <c r="QKQ95" s="1408"/>
      <c r="QKR95" s="1412"/>
      <c r="QKS95" s="1416"/>
      <c r="QKT95" s="1413"/>
      <c r="QKU95" s="1406"/>
      <c r="QKV95" s="1407"/>
      <c r="QKW95" s="1408"/>
      <c r="QKX95" s="1412"/>
      <c r="QKY95" s="1416"/>
      <c r="QKZ95" s="1413"/>
      <c r="QLA95" s="1406"/>
      <c r="QLB95" s="1407"/>
      <c r="QLC95" s="1408"/>
      <c r="QLD95" s="1412"/>
      <c r="QLE95" s="1416"/>
      <c r="QLF95" s="1413"/>
      <c r="QLG95" s="1406"/>
      <c r="QLH95" s="1407"/>
      <c r="QLI95" s="1408"/>
      <c r="QLJ95" s="1412"/>
      <c r="QLK95" s="1416"/>
      <c r="QLL95" s="1413"/>
      <c r="QLM95" s="1406"/>
      <c r="QLN95" s="1407"/>
      <c r="QLO95" s="1408"/>
      <c r="QLP95" s="1412"/>
      <c r="QLQ95" s="1416"/>
      <c r="QLR95" s="1413"/>
      <c r="QLS95" s="1406"/>
      <c r="QLT95" s="1407"/>
      <c r="QLU95" s="1408"/>
      <c r="QLV95" s="1412"/>
      <c r="QLW95" s="1416"/>
      <c r="QLX95" s="1413"/>
      <c r="QLY95" s="1406"/>
      <c r="QLZ95" s="1407"/>
      <c r="QMA95" s="1408"/>
      <c r="QMB95" s="1412"/>
      <c r="QMC95" s="1416"/>
      <c r="QMD95" s="1413"/>
      <c r="QME95" s="1406"/>
      <c r="QMF95" s="1407"/>
      <c r="QMG95" s="1408"/>
      <c r="QMH95" s="1412"/>
      <c r="QMI95" s="1416"/>
      <c r="QMJ95" s="1413"/>
      <c r="QMK95" s="1406"/>
      <c r="QML95" s="1407"/>
      <c r="QMM95" s="1408"/>
      <c r="QMN95" s="1412"/>
      <c r="QMO95" s="1416"/>
      <c r="QMP95" s="1413"/>
      <c r="QMQ95" s="1406"/>
      <c r="QMR95" s="1407"/>
      <c r="QMS95" s="1408"/>
      <c r="QMT95" s="1412"/>
      <c r="QMU95" s="1416"/>
      <c r="QMV95" s="1413"/>
      <c r="QMW95" s="1406"/>
      <c r="QMX95" s="1407"/>
      <c r="QMY95" s="1408"/>
      <c r="QMZ95" s="1412"/>
      <c r="QNA95" s="1416"/>
      <c r="QNB95" s="1413"/>
      <c r="QNC95" s="1406"/>
      <c r="QND95" s="1407"/>
      <c r="QNE95" s="1408"/>
      <c r="QNF95" s="1412"/>
      <c r="QNG95" s="1416"/>
      <c r="QNH95" s="1413"/>
      <c r="QNI95" s="1406"/>
      <c r="QNJ95" s="1407"/>
      <c r="QNK95" s="1408"/>
      <c r="QNL95" s="1412"/>
      <c r="QNM95" s="1416"/>
      <c r="QNN95" s="1413"/>
      <c r="QNO95" s="1406"/>
      <c r="QNP95" s="1407"/>
      <c r="QNQ95" s="1408"/>
      <c r="QNR95" s="1412"/>
      <c r="QNS95" s="1416"/>
      <c r="QNT95" s="1413"/>
      <c r="QNU95" s="1406"/>
      <c r="QNV95" s="1407"/>
      <c r="QNW95" s="1408"/>
      <c r="QNX95" s="1412"/>
      <c r="QNY95" s="1416"/>
      <c r="QNZ95" s="1413"/>
      <c r="QOA95" s="1406"/>
      <c r="QOB95" s="1407"/>
      <c r="QOC95" s="1408"/>
      <c r="QOD95" s="1412"/>
      <c r="QOE95" s="1416"/>
      <c r="QOF95" s="1413"/>
      <c r="QOG95" s="1406"/>
      <c r="QOH95" s="1407"/>
      <c r="QOI95" s="1408"/>
      <c r="QOJ95" s="1412"/>
      <c r="QOK95" s="1416"/>
      <c r="QOL95" s="1413"/>
      <c r="QOM95" s="1406"/>
      <c r="QON95" s="1407"/>
      <c r="QOO95" s="1408"/>
      <c r="QOP95" s="1412"/>
      <c r="QOQ95" s="1416"/>
      <c r="QOR95" s="1413"/>
      <c r="QOS95" s="1406"/>
      <c r="QOT95" s="1407"/>
      <c r="QOU95" s="1408"/>
      <c r="QOV95" s="1412"/>
      <c r="QOW95" s="1416"/>
      <c r="QOX95" s="1413"/>
      <c r="QOY95" s="1406"/>
      <c r="QOZ95" s="1407"/>
      <c r="QPA95" s="1408"/>
      <c r="QPB95" s="1412"/>
      <c r="QPC95" s="1416"/>
      <c r="QPD95" s="1413"/>
      <c r="QPE95" s="1406"/>
      <c r="QPF95" s="1407"/>
      <c r="QPG95" s="1408"/>
      <c r="QPH95" s="1412"/>
      <c r="QPI95" s="1416"/>
      <c r="QPJ95" s="1413"/>
      <c r="QPK95" s="1406"/>
      <c r="QPL95" s="1407"/>
      <c r="QPM95" s="1408"/>
      <c r="QPN95" s="1412"/>
      <c r="QPO95" s="1416"/>
      <c r="QPP95" s="1413"/>
      <c r="QPQ95" s="1406"/>
      <c r="QPR95" s="1407"/>
      <c r="QPS95" s="1408"/>
      <c r="QPT95" s="1412"/>
      <c r="QPU95" s="1416"/>
      <c r="QPV95" s="1413"/>
      <c r="QPW95" s="1406"/>
      <c r="QPX95" s="1407"/>
      <c r="QPY95" s="1408"/>
      <c r="QPZ95" s="1412"/>
      <c r="QQA95" s="1416"/>
      <c r="QQB95" s="1413"/>
      <c r="QQC95" s="1406"/>
      <c r="QQD95" s="1407"/>
      <c r="QQE95" s="1408"/>
      <c r="QQF95" s="1412"/>
      <c r="QQG95" s="1416"/>
      <c r="QQH95" s="1413"/>
      <c r="QQI95" s="1406"/>
      <c r="QQJ95" s="1407"/>
      <c r="QQK95" s="1408"/>
      <c r="QQL95" s="1412"/>
      <c r="QQM95" s="1416"/>
      <c r="QQN95" s="1413"/>
      <c r="QQO95" s="1406"/>
      <c r="QQP95" s="1407"/>
      <c r="QQQ95" s="1408"/>
      <c r="QQR95" s="1412"/>
      <c r="QQS95" s="1416"/>
      <c r="QQT95" s="1413"/>
      <c r="QQU95" s="1406"/>
      <c r="QQV95" s="1407"/>
      <c r="QQW95" s="1408"/>
      <c r="QQX95" s="1412"/>
      <c r="QQY95" s="1416"/>
      <c r="QQZ95" s="1413"/>
      <c r="QRA95" s="1406"/>
      <c r="QRB95" s="1407"/>
      <c r="QRC95" s="1408"/>
      <c r="QRD95" s="1412"/>
      <c r="QRE95" s="1416"/>
      <c r="QRF95" s="1413"/>
      <c r="QRG95" s="1406"/>
      <c r="QRH95" s="1407"/>
      <c r="QRI95" s="1408"/>
      <c r="QRJ95" s="1412"/>
      <c r="QRK95" s="1416"/>
      <c r="QRL95" s="1413"/>
      <c r="QRM95" s="1406"/>
      <c r="QRN95" s="1407"/>
      <c r="QRO95" s="1408"/>
      <c r="QRP95" s="1412"/>
      <c r="QRQ95" s="1416"/>
      <c r="QRR95" s="1413"/>
      <c r="QRS95" s="1406"/>
      <c r="QRT95" s="1407"/>
      <c r="QRU95" s="1408"/>
      <c r="QRV95" s="1412"/>
      <c r="QRW95" s="1416"/>
      <c r="QRX95" s="1413"/>
      <c r="QRY95" s="1406"/>
      <c r="QRZ95" s="1407"/>
      <c r="QSA95" s="1408"/>
      <c r="QSB95" s="1412"/>
      <c r="QSC95" s="1416"/>
      <c r="QSD95" s="1413"/>
      <c r="QSE95" s="1406"/>
      <c r="QSF95" s="1407"/>
      <c r="QSG95" s="1408"/>
      <c r="QSH95" s="1412"/>
      <c r="QSI95" s="1416"/>
      <c r="QSJ95" s="1413"/>
      <c r="QSK95" s="1406"/>
      <c r="QSL95" s="1407"/>
      <c r="QSM95" s="1408"/>
      <c r="QSN95" s="1412"/>
      <c r="QSO95" s="1416"/>
      <c r="QSP95" s="1413"/>
      <c r="QSQ95" s="1406"/>
      <c r="QSR95" s="1407"/>
      <c r="QSS95" s="1408"/>
      <c r="QST95" s="1412"/>
      <c r="QSU95" s="1416"/>
      <c r="QSV95" s="1413"/>
      <c r="QSW95" s="1406"/>
      <c r="QSX95" s="1407"/>
      <c r="QSY95" s="1408"/>
      <c r="QSZ95" s="1412"/>
      <c r="QTA95" s="1416"/>
      <c r="QTB95" s="1413"/>
      <c r="QTC95" s="1406"/>
      <c r="QTD95" s="1407"/>
      <c r="QTE95" s="1408"/>
      <c r="QTF95" s="1412"/>
      <c r="QTG95" s="1416"/>
      <c r="QTH95" s="1413"/>
      <c r="QTI95" s="1406"/>
      <c r="QTJ95" s="1407"/>
      <c r="QTK95" s="1408"/>
      <c r="QTL95" s="1412"/>
      <c r="QTM95" s="1416"/>
      <c r="QTN95" s="1413"/>
      <c r="QTO95" s="1406"/>
      <c r="QTP95" s="1407"/>
      <c r="QTQ95" s="1408"/>
      <c r="QTR95" s="1412"/>
      <c r="QTS95" s="1416"/>
      <c r="QTT95" s="1413"/>
      <c r="QTU95" s="1406"/>
      <c r="QTV95" s="1407"/>
      <c r="QTW95" s="1408"/>
      <c r="QTX95" s="1412"/>
      <c r="QTY95" s="1416"/>
      <c r="QTZ95" s="1413"/>
      <c r="QUA95" s="1406"/>
      <c r="QUB95" s="1407"/>
      <c r="QUC95" s="1408"/>
      <c r="QUD95" s="1412"/>
      <c r="QUE95" s="1416"/>
      <c r="QUF95" s="1413"/>
      <c r="QUG95" s="1406"/>
      <c r="QUH95" s="1407"/>
      <c r="QUI95" s="1408"/>
      <c r="QUJ95" s="1412"/>
      <c r="QUK95" s="1416"/>
      <c r="QUL95" s="1413"/>
      <c r="QUM95" s="1406"/>
      <c r="QUN95" s="1407"/>
      <c r="QUO95" s="1408"/>
      <c r="QUP95" s="1412"/>
      <c r="QUQ95" s="1416"/>
      <c r="QUR95" s="1413"/>
      <c r="QUS95" s="1406"/>
      <c r="QUT95" s="1407"/>
      <c r="QUU95" s="1408"/>
      <c r="QUV95" s="1412"/>
      <c r="QUW95" s="1416"/>
      <c r="QUX95" s="1413"/>
      <c r="QUY95" s="1406"/>
      <c r="QUZ95" s="1407"/>
      <c r="QVA95" s="1408"/>
      <c r="QVB95" s="1412"/>
      <c r="QVC95" s="1416"/>
      <c r="QVD95" s="1413"/>
      <c r="QVE95" s="1406"/>
      <c r="QVF95" s="1407"/>
      <c r="QVG95" s="1408"/>
      <c r="QVH95" s="1412"/>
      <c r="QVI95" s="1416"/>
      <c r="QVJ95" s="1413"/>
      <c r="QVK95" s="1406"/>
      <c r="QVL95" s="1407"/>
      <c r="QVM95" s="1408"/>
      <c r="QVN95" s="1412"/>
      <c r="QVO95" s="1416"/>
      <c r="QVP95" s="1413"/>
      <c r="QVQ95" s="1406"/>
      <c r="QVR95" s="1407"/>
      <c r="QVS95" s="1408"/>
      <c r="QVT95" s="1412"/>
      <c r="QVU95" s="1416"/>
      <c r="QVV95" s="1413"/>
      <c r="QVW95" s="1406"/>
      <c r="QVX95" s="1407"/>
      <c r="QVY95" s="1408"/>
      <c r="QVZ95" s="1412"/>
      <c r="QWA95" s="1416"/>
      <c r="QWB95" s="1413"/>
      <c r="QWC95" s="1406"/>
      <c r="QWD95" s="1407"/>
      <c r="QWE95" s="1408"/>
      <c r="QWF95" s="1412"/>
      <c r="QWG95" s="1416"/>
      <c r="QWH95" s="1413"/>
      <c r="QWI95" s="1406"/>
      <c r="QWJ95" s="1407"/>
      <c r="QWK95" s="1408"/>
      <c r="QWL95" s="1412"/>
      <c r="QWM95" s="1416"/>
      <c r="QWN95" s="1413"/>
      <c r="QWO95" s="1406"/>
      <c r="QWP95" s="1407"/>
      <c r="QWQ95" s="1408"/>
      <c r="QWR95" s="1412"/>
      <c r="QWS95" s="1416"/>
      <c r="QWT95" s="1413"/>
      <c r="QWU95" s="1406"/>
      <c r="QWV95" s="1407"/>
      <c r="QWW95" s="1408"/>
      <c r="QWX95" s="1412"/>
      <c r="QWY95" s="1416"/>
      <c r="QWZ95" s="1413"/>
      <c r="QXA95" s="1406"/>
      <c r="QXB95" s="1407"/>
      <c r="QXC95" s="1408"/>
      <c r="QXD95" s="1412"/>
      <c r="QXE95" s="1416"/>
      <c r="QXF95" s="1413"/>
      <c r="QXG95" s="1406"/>
      <c r="QXH95" s="1407"/>
      <c r="QXI95" s="1408"/>
      <c r="QXJ95" s="1412"/>
      <c r="QXK95" s="1416"/>
      <c r="QXL95" s="1413"/>
      <c r="QXM95" s="1406"/>
      <c r="QXN95" s="1407"/>
      <c r="QXO95" s="1408"/>
      <c r="QXP95" s="1412"/>
      <c r="QXQ95" s="1416"/>
      <c r="QXR95" s="1413"/>
      <c r="QXS95" s="1406"/>
      <c r="QXT95" s="1407"/>
      <c r="QXU95" s="1408"/>
      <c r="QXV95" s="1412"/>
      <c r="QXW95" s="1416"/>
      <c r="QXX95" s="1413"/>
      <c r="QXY95" s="1406"/>
      <c r="QXZ95" s="1407"/>
      <c r="QYA95" s="1408"/>
      <c r="QYB95" s="1412"/>
      <c r="QYC95" s="1416"/>
      <c r="QYD95" s="1413"/>
      <c r="QYE95" s="1406"/>
      <c r="QYF95" s="1407"/>
      <c r="QYG95" s="1408"/>
      <c r="QYH95" s="1412"/>
      <c r="QYI95" s="1416"/>
      <c r="QYJ95" s="1413"/>
      <c r="QYK95" s="1406"/>
      <c r="QYL95" s="1407"/>
      <c r="QYM95" s="1408"/>
      <c r="QYN95" s="1412"/>
      <c r="QYO95" s="1416"/>
      <c r="QYP95" s="1413"/>
      <c r="QYQ95" s="1406"/>
      <c r="QYR95" s="1407"/>
      <c r="QYS95" s="1408"/>
      <c r="QYT95" s="1412"/>
      <c r="QYU95" s="1416"/>
      <c r="QYV95" s="1413"/>
      <c r="QYW95" s="1406"/>
      <c r="QYX95" s="1407"/>
      <c r="QYY95" s="1408"/>
      <c r="QYZ95" s="1412"/>
      <c r="QZA95" s="1416"/>
      <c r="QZB95" s="1413"/>
      <c r="QZC95" s="1406"/>
      <c r="QZD95" s="1407"/>
      <c r="QZE95" s="1408"/>
      <c r="QZF95" s="1412"/>
      <c r="QZG95" s="1416"/>
      <c r="QZH95" s="1413"/>
      <c r="QZI95" s="1406"/>
      <c r="QZJ95" s="1407"/>
      <c r="QZK95" s="1408"/>
      <c r="QZL95" s="1412"/>
      <c r="QZM95" s="1416"/>
      <c r="QZN95" s="1413"/>
      <c r="QZO95" s="1406"/>
      <c r="QZP95" s="1407"/>
      <c r="QZQ95" s="1408"/>
      <c r="QZR95" s="1412"/>
      <c r="QZS95" s="1416"/>
      <c r="QZT95" s="1413"/>
      <c r="QZU95" s="1406"/>
      <c r="QZV95" s="1407"/>
      <c r="QZW95" s="1408"/>
      <c r="QZX95" s="1412"/>
      <c r="QZY95" s="1416"/>
      <c r="QZZ95" s="1413"/>
      <c r="RAA95" s="1406"/>
      <c r="RAB95" s="1407"/>
      <c r="RAC95" s="1408"/>
      <c r="RAD95" s="1412"/>
      <c r="RAE95" s="1416"/>
      <c r="RAF95" s="1413"/>
      <c r="RAG95" s="1406"/>
      <c r="RAH95" s="1407"/>
      <c r="RAI95" s="1408"/>
      <c r="RAJ95" s="1412"/>
      <c r="RAK95" s="1416"/>
      <c r="RAL95" s="1413"/>
      <c r="RAM95" s="1406"/>
      <c r="RAN95" s="1407"/>
      <c r="RAO95" s="1408"/>
      <c r="RAP95" s="1412"/>
      <c r="RAQ95" s="1416"/>
      <c r="RAR95" s="1413"/>
      <c r="RAS95" s="1406"/>
      <c r="RAT95" s="1407"/>
      <c r="RAU95" s="1408"/>
      <c r="RAV95" s="1412"/>
      <c r="RAW95" s="1416"/>
      <c r="RAX95" s="1413"/>
      <c r="RAY95" s="1406"/>
      <c r="RAZ95" s="1407"/>
      <c r="RBA95" s="1408"/>
      <c r="RBB95" s="1412"/>
      <c r="RBC95" s="1416"/>
      <c r="RBD95" s="1413"/>
      <c r="RBE95" s="1406"/>
      <c r="RBF95" s="1407"/>
      <c r="RBG95" s="1408"/>
      <c r="RBH95" s="1412"/>
      <c r="RBI95" s="1416"/>
      <c r="RBJ95" s="1413"/>
      <c r="RBK95" s="1406"/>
      <c r="RBL95" s="1407"/>
      <c r="RBM95" s="1408"/>
      <c r="RBN95" s="1412"/>
      <c r="RBO95" s="1416"/>
      <c r="RBP95" s="1413"/>
      <c r="RBQ95" s="1406"/>
      <c r="RBR95" s="1407"/>
      <c r="RBS95" s="1408"/>
      <c r="RBT95" s="1412"/>
      <c r="RBU95" s="1416"/>
      <c r="RBV95" s="1413"/>
      <c r="RBW95" s="1406"/>
      <c r="RBX95" s="1407"/>
      <c r="RBY95" s="1408"/>
      <c r="RBZ95" s="1412"/>
      <c r="RCA95" s="1416"/>
      <c r="RCB95" s="1413"/>
      <c r="RCC95" s="1406"/>
      <c r="RCD95" s="1407"/>
      <c r="RCE95" s="1408"/>
      <c r="RCF95" s="1412"/>
      <c r="RCG95" s="1416"/>
      <c r="RCH95" s="1413"/>
      <c r="RCI95" s="1406"/>
      <c r="RCJ95" s="1407"/>
      <c r="RCK95" s="1408"/>
      <c r="RCL95" s="1412"/>
      <c r="RCM95" s="1416"/>
      <c r="RCN95" s="1413"/>
      <c r="RCO95" s="1406"/>
      <c r="RCP95" s="1407"/>
      <c r="RCQ95" s="1408"/>
      <c r="RCR95" s="1412"/>
      <c r="RCS95" s="1416"/>
      <c r="RCT95" s="1413"/>
      <c r="RCU95" s="1406"/>
      <c r="RCV95" s="1407"/>
      <c r="RCW95" s="1408"/>
      <c r="RCX95" s="1412"/>
      <c r="RCY95" s="1416"/>
      <c r="RCZ95" s="1413"/>
      <c r="RDA95" s="1406"/>
      <c r="RDB95" s="1407"/>
      <c r="RDC95" s="1408"/>
      <c r="RDD95" s="1412"/>
      <c r="RDE95" s="1416"/>
      <c r="RDF95" s="1413"/>
      <c r="RDG95" s="1406"/>
      <c r="RDH95" s="1407"/>
      <c r="RDI95" s="1408"/>
      <c r="RDJ95" s="1412"/>
      <c r="RDK95" s="1416"/>
      <c r="RDL95" s="1413"/>
      <c r="RDM95" s="1406"/>
      <c r="RDN95" s="1407"/>
      <c r="RDO95" s="1408"/>
      <c r="RDP95" s="1412"/>
      <c r="RDQ95" s="1416"/>
      <c r="RDR95" s="1413"/>
      <c r="RDS95" s="1406"/>
      <c r="RDT95" s="1407"/>
      <c r="RDU95" s="1408"/>
      <c r="RDV95" s="1412"/>
      <c r="RDW95" s="1416"/>
      <c r="RDX95" s="1413"/>
      <c r="RDY95" s="1406"/>
      <c r="RDZ95" s="1407"/>
      <c r="REA95" s="1408"/>
      <c r="REB95" s="1412"/>
      <c r="REC95" s="1416"/>
      <c r="RED95" s="1413"/>
      <c r="REE95" s="1406"/>
      <c r="REF95" s="1407"/>
      <c r="REG95" s="1408"/>
      <c r="REH95" s="1412"/>
      <c r="REI95" s="1416"/>
      <c r="REJ95" s="1413"/>
      <c r="REK95" s="1406"/>
      <c r="REL95" s="1407"/>
      <c r="REM95" s="1408"/>
      <c r="REN95" s="1412"/>
      <c r="REO95" s="1416"/>
      <c r="REP95" s="1413"/>
      <c r="REQ95" s="1406"/>
      <c r="RER95" s="1407"/>
      <c r="RES95" s="1408"/>
      <c r="RET95" s="1412"/>
      <c r="REU95" s="1416"/>
      <c r="REV95" s="1413"/>
      <c r="REW95" s="1406"/>
      <c r="REX95" s="1407"/>
      <c r="REY95" s="1408"/>
      <c r="REZ95" s="1412"/>
      <c r="RFA95" s="1416"/>
      <c r="RFB95" s="1413"/>
      <c r="RFC95" s="1406"/>
      <c r="RFD95" s="1407"/>
      <c r="RFE95" s="1408"/>
      <c r="RFF95" s="1412"/>
      <c r="RFG95" s="1416"/>
      <c r="RFH95" s="1413"/>
      <c r="RFI95" s="1406"/>
      <c r="RFJ95" s="1407"/>
      <c r="RFK95" s="1408"/>
      <c r="RFL95" s="1412"/>
      <c r="RFM95" s="1416"/>
      <c r="RFN95" s="1413"/>
      <c r="RFO95" s="1406"/>
      <c r="RFP95" s="1407"/>
      <c r="RFQ95" s="1408"/>
      <c r="RFR95" s="1412"/>
      <c r="RFS95" s="1416"/>
      <c r="RFT95" s="1413"/>
      <c r="RFU95" s="1406"/>
      <c r="RFV95" s="1407"/>
      <c r="RFW95" s="1408"/>
      <c r="RFX95" s="1412"/>
      <c r="RFY95" s="1416"/>
      <c r="RFZ95" s="1413"/>
      <c r="RGA95" s="1406"/>
      <c r="RGB95" s="1407"/>
      <c r="RGC95" s="1408"/>
      <c r="RGD95" s="1412"/>
      <c r="RGE95" s="1416"/>
      <c r="RGF95" s="1413"/>
      <c r="RGG95" s="1406"/>
      <c r="RGH95" s="1407"/>
      <c r="RGI95" s="1408"/>
      <c r="RGJ95" s="1412"/>
      <c r="RGK95" s="1416"/>
      <c r="RGL95" s="1413"/>
      <c r="RGM95" s="1406"/>
      <c r="RGN95" s="1407"/>
      <c r="RGO95" s="1408"/>
      <c r="RGP95" s="1412"/>
      <c r="RGQ95" s="1416"/>
      <c r="RGR95" s="1413"/>
      <c r="RGS95" s="1406"/>
      <c r="RGT95" s="1407"/>
      <c r="RGU95" s="1408"/>
      <c r="RGV95" s="1412"/>
      <c r="RGW95" s="1416"/>
      <c r="RGX95" s="1413"/>
      <c r="RGY95" s="1406"/>
      <c r="RGZ95" s="1407"/>
      <c r="RHA95" s="1408"/>
      <c r="RHB95" s="1412"/>
      <c r="RHC95" s="1416"/>
      <c r="RHD95" s="1413"/>
      <c r="RHE95" s="1406"/>
      <c r="RHF95" s="1407"/>
      <c r="RHG95" s="1408"/>
      <c r="RHH95" s="1412"/>
      <c r="RHI95" s="1416"/>
      <c r="RHJ95" s="1413"/>
      <c r="RHK95" s="1406"/>
      <c r="RHL95" s="1407"/>
      <c r="RHM95" s="1408"/>
      <c r="RHN95" s="1412"/>
      <c r="RHO95" s="1416"/>
      <c r="RHP95" s="1413"/>
      <c r="RHQ95" s="1406"/>
      <c r="RHR95" s="1407"/>
      <c r="RHS95" s="1408"/>
      <c r="RHT95" s="1412"/>
      <c r="RHU95" s="1416"/>
      <c r="RHV95" s="1413"/>
      <c r="RHW95" s="1406"/>
      <c r="RHX95" s="1407"/>
      <c r="RHY95" s="1408"/>
      <c r="RHZ95" s="1412"/>
      <c r="RIA95" s="1416"/>
      <c r="RIB95" s="1413"/>
      <c r="RIC95" s="1406"/>
      <c r="RID95" s="1407"/>
      <c r="RIE95" s="1408"/>
      <c r="RIF95" s="1412"/>
      <c r="RIG95" s="1416"/>
      <c r="RIH95" s="1413"/>
      <c r="RII95" s="1406"/>
      <c r="RIJ95" s="1407"/>
      <c r="RIK95" s="1408"/>
      <c r="RIL95" s="1412"/>
      <c r="RIM95" s="1416"/>
      <c r="RIN95" s="1413"/>
      <c r="RIO95" s="1406"/>
      <c r="RIP95" s="1407"/>
      <c r="RIQ95" s="1408"/>
      <c r="RIR95" s="1412"/>
      <c r="RIS95" s="1416"/>
      <c r="RIT95" s="1413"/>
      <c r="RIU95" s="1406"/>
      <c r="RIV95" s="1407"/>
      <c r="RIW95" s="1408"/>
      <c r="RIX95" s="1412"/>
      <c r="RIY95" s="1416"/>
      <c r="RIZ95" s="1413"/>
      <c r="RJA95" s="1406"/>
      <c r="RJB95" s="1407"/>
      <c r="RJC95" s="1408"/>
      <c r="RJD95" s="1412"/>
      <c r="RJE95" s="1416"/>
      <c r="RJF95" s="1413"/>
      <c r="RJG95" s="1406"/>
      <c r="RJH95" s="1407"/>
      <c r="RJI95" s="1408"/>
      <c r="RJJ95" s="1412"/>
      <c r="RJK95" s="1416"/>
      <c r="RJL95" s="1413"/>
      <c r="RJM95" s="1406"/>
      <c r="RJN95" s="1407"/>
      <c r="RJO95" s="1408"/>
      <c r="RJP95" s="1412"/>
      <c r="RJQ95" s="1416"/>
      <c r="RJR95" s="1413"/>
      <c r="RJS95" s="1406"/>
      <c r="RJT95" s="1407"/>
      <c r="RJU95" s="1408"/>
      <c r="RJV95" s="1412"/>
      <c r="RJW95" s="1416"/>
      <c r="RJX95" s="1413"/>
      <c r="RJY95" s="1406"/>
      <c r="RJZ95" s="1407"/>
      <c r="RKA95" s="1408"/>
      <c r="RKB95" s="1412"/>
      <c r="RKC95" s="1416"/>
      <c r="RKD95" s="1413"/>
      <c r="RKE95" s="1406"/>
      <c r="RKF95" s="1407"/>
      <c r="RKG95" s="1408"/>
      <c r="RKH95" s="1412"/>
      <c r="RKI95" s="1416"/>
      <c r="RKJ95" s="1413"/>
      <c r="RKK95" s="1406"/>
      <c r="RKL95" s="1407"/>
      <c r="RKM95" s="1408"/>
      <c r="RKN95" s="1412"/>
      <c r="RKO95" s="1416"/>
      <c r="RKP95" s="1413"/>
      <c r="RKQ95" s="1406"/>
      <c r="RKR95" s="1407"/>
      <c r="RKS95" s="1408"/>
      <c r="RKT95" s="1412"/>
      <c r="RKU95" s="1416"/>
      <c r="RKV95" s="1413"/>
      <c r="RKW95" s="1406"/>
      <c r="RKX95" s="1407"/>
      <c r="RKY95" s="1408"/>
      <c r="RKZ95" s="1412"/>
      <c r="RLA95" s="1416"/>
      <c r="RLB95" s="1413"/>
      <c r="RLC95" s="1406"/>
      <c r="RLD95" s="1407"/>
      <c r="RLE95" s="1408"/>
      <c r="RLF95" s="1412"/>
      <c r="RLG95" s="1416"/>
      <c r="RLH95" s="1413"/>
      <c r="RLI95" s="1406"/>
      <c r="RLJ95" s="1407"/>
      <c r="RLK95" s="1408"/>
      <c r="RLL95" s="1412"/>
      <c r="RLM95" s="1416"/>
      <c r="RLN95" s="1413"/>
      <c r="RLO95" s="1406"/>
      <c r="RLP95" s="1407"/>
      <c r="RLQ95" s="1408"/>
      <c r="RLR95" s="1412"/>
      <c r="RLS95" s="1416"/>
      <c r="RLT95" s="1413"/>
      <c r="RLU95" s="1406"/>
      <c r="RLV95" s="1407"/>
      <c r="RLW95" s="1408"/>
      <c r="RLX95" s="1412"/>
      <c r="RLY95" s="1416"/>
      <c r="RLZ95" s="1413"/>
      <c r="RMA95" s="1406"/>
      <c r="RMB95" s="1407"/>
      <c r="RMC95" s="1408"/>
      <c r="RMD95" s="1412"/>
      <c r="RME95" s="1416"/>
      <c r="RMF95" s="1413"/>
      <c r="RMG95" s="1406"/>
      <c r="RMH95" s="1407"/>
      <c r="RMI95" s="1408"/>
      <c r="RMJ95" s="1412"/>
      <c r="RMK95" s="1416"/>
      <c r="RML95" s="1413"/>
      <c r="RMM95" s="1406"/>
      <c r="RMN95" s="1407"/>
      <c r="RMO95" s="1408"/>
      <c r="RMP95" s="1412"/>
      <c r="RMQ95" s="1416"/>
      <c r="RMR95" s="1413"/>
      <c r="RMS95" s="1406"/>
      <c r="RMT95" s="1407"/>
      <c r="RMU95" s="1408"/>
      <c r="RMV95" s="1412"/>
      <c r="RMW95" s="1416"/>
      <c r="RMX95" s="1413"/>
      <c r="RMY95" s="1406"/>
      <c r="RMZ95" s="1407"/>
      <c r="RNA95" s="1408"/>
      <c r="RNB95" s="1412"/>
      <c r="RNC95" s="1416"/>
      <c r="RND95" s="1413"/>
      <c r="RNE95" s="1406"/>
      <c r="RNF95" s="1407"/>
      <c r="RNG95" s="1408"/>
      <c r="RNH95" s="1412"/>
      <c r="RNI95" s="1416"/>
      <c r="RNJ95" s="1413"/>
      <c r="RNK95" s="1406"/>
      <c r="RNL95" s="1407"/>
      <c r="RNM95" s="1408"/>
      <c r="RNN95" s="1412"/>
      <c r="RNO95" s="1416"/>
      <c r="RNP95" s="1413"/>
      <c r="RNQ95" s="1406"/>
      <c r="RNR95" s="1407"/>
      <c r="RNS95" s="1408"/>
      <c r="RNT95" s="1412"/>
      <c r="RNU95" s="1416"/>
      <c r="RNV95" s="1413"/>
      <c r="RNW95" s="1406"/>
      <c r="RNX95" s="1407"/>
      <c r="RNY95" s="1408"/>
      <c r="RNZ95" s="1412"/>
      <c r="ROA95" s="1416"/>
      <c r="ROB95" s="1413"/>
      <c r="ROC95" s="1406"/>
      <c r="ROD95" s="1407"/>
      <c r="ROE95" s="1408"/>
      <c r="ROF95" s="1412"/>
      <c r="ROG95" s="1416"/>
      <c r="ROH95" s="1413"/>
      <c r="ROI95" s="1406"/>
      <c r="ROJ95" s="1407"/>
      <c r="ROK95" s="1408"/>
      <c r="ROL95" s="1412"/>
      <c r="ROM95" s="1416"/>
      <c r="RON95" s="1413"/>
      <c r="ROO95" s="1406"/>
      <c r="ROP95" s="1407"/>
      <c r="ROQ95" s="1408"/>
      <c r="ROR95" s="1412"/>
      <c r="ROS95" s="1416"/>
      <c r="ROT95" s="1413"/>
      <c r="ROU95" s="1406"/>
      <c r="ROV95" s="1407"/>
      <c r="ROW95" s="1408"/>
      <c r="ROX95" s="1412"/>
      <c r="ROY95" s="1416"/>
      <c r="ROZ95" s="1413"/>
      <c r="RPA95" s="1406"/>
      <c r="RPB95" s="1407"/>
      <c r="RPC95" s="1408"/>
      <c r="RPD95" s="1412"/>
      <c r="RPE95" s="1416"/>
      <c r="RPF95" s="1413"/>
      <c r="RPG95" s="1406"/>
      <c r="RPH95" s="1407"/>
      <c r="RPI95" s="1408"/>
      <c r="RPJ95" s="1412"/>
      <c r="RPK95" s="1416"/>
      <c r="RPL95" s="1413"/>
      <c r="RPM95" s="1406"/>
      <c r="RPN95" s="1407"/>
      <c r="RPO95" s="1408"/>
      <c r="RPP95" s="1412"/>
      <c r="RPQ95" s="1416"/>
      <c r="RPR95" s="1413"/>
      <c r="RPS95" s="1406"/>
      <c r="RPT95" s="1407"/>
      <c r="RPU95" s="1408"/>
      <c r="RPV95" s="1412"/>
      <c r="RPW95" s="1416"/>
      <c r="RPX95" s="1413"/>
      <c r="RPY95" s="1406"/>
      <c r="RPZ95" s="1407"/>
      <c r="RQA95" s="1408"/>
      <c r="RQB95" s="1412"/>
      <c r="RQC95" s="1416"/>
      <c r="RQD95" s="1413"/>
      <c r="RQE95" s="1406"/>
      <c r="RQF95" s="1407"/>
      <c r="RQG95" s="1408"/>
      <c r="RQH95" s="1412"/>
      <c r="RQI95" s="1416"/>
      <c r="RQJ95" s="1413"/>
      <c r="RQK95" s="1406"/>
      <c r="RQL95" s="1407"/>
      <c r="RQM95" s="1408"/>
      <c r="RQN95" s="1412"/>
      <c r="RQO95" s="1416"/>
      <c r="RQP95" s="1413"/>
      <c r="RQQ95" s="1406"/>
      <c r="RQR95" s="1407"/>
      <c r="RQS95" s="1408"/>
      <c r="RQT95" s="1412"/>
      <c r="RQU95" s="1416"/>
      <c r="RQV95" s="1413"/>
      <c r="RQW95" s="1406"/>
      <c r="RQX95" s="1407"/>
      <c r="RQY95" s="1408"/>
      <c r="RQZ95" s="1412"/>
      <c r="RRA95" s="1416"/>
      <c r="RRB95" s="1413"/>
      <c r="RRC95" s="1406"/>
      <c r="RRD95" s="1407"/>
      <c r="RRE95" s="1408"/>
      <c r="RRF95" s="1412"/>
      <c r="RRG95" s="1416"/>
      <c r="RRH95" s="1413"/>
      <c r="RRI95" s="1406"/>
      <c r="RRJ95" s="1407"/>
      <c r="RRK95" s="1408"/>
      <c r="RRL95" s="1412"/>
      <c r="RRM95" s="1416"/>
      <c r="RRN95" s="1413"/>
      <c r="RRO95" s="1406"/>
      <c r="RRP95" s="1407"/>
      <c r="RRQ95" s="1408"/>
      <c r="RRR95" s="1412"/>
      <c r="RRS95" s="1416"/>
      <c r="RRT95" s="1413"/>
      <c r="RRU95" s="1406"/>
      <c r="RRV95" s="1407"/>
      <c r="RRW95" s="1408"/>
      <c r="RRX95" s="1412"/>
      <c r="RRY95" s="1416"/>
      <c r="RRZ95" s="1413"/>
      <c r="RSA95" s="1406"/>
      <c r="RSB95" s="1407"/>
      <c r="RSC95" s="1408"/>
      <c r="RSD95" s="1412"/>
      <c r="RSE95" s="1416"/>
      <c r="RSF95" s="1413"/>
      <c r="RSG95" s="1406"/>
      <c r="RSH95" s="1407"/>
      <c r="RSI95" s="1408"/>
      <c r="RSJ95" s="1412"/>
      <c r="RSK95" s="1416"/>
      <c r="RSL95" s="1413"/>
      <c r="RSM95" s="1406"/>
      <c r="RSN95" s="1407"/>
      <c r="RSO95" s="1408"/>
      <c r="RSP95" s="1412"/>
      <c r="RSQ95" s="1416"/>
      <c r="RSR95" s="1413"/>
      <c r="RSS95" s="1406"/>
      <c r="RST95" s="1407"/>
      <c r="RSU95" s="1408"/>
      <c r="RSV95" s="1412"/>
      <c r="RSW95" s="1416"/>
      <c r="RSX95" s="1413"/>
      <c r="RSY95" s="1406"/>
      <c r="RSZ95" s="1407"/>
      <c r="RTA95" s="1408"/>
      <c r="RTB95" s="1412"/>
      <c r="RTC95" s="1416"/>
      <c r="RTD95" s="1413"/>
      <c r="RTE95" s="1406"/>
      <c r="RTF95" s="1407"/>
      <c r="RTG95" s="1408"/>
      <c r="RTH95" s="1412"/>
      <c r="RTI95" s="1416"/>
      <c r="RTJ95" s="1413"/>
      <c r="RTK95" s="1406"/>
      <c r="RTL95" s="1407"/>
      <c r="RTM95" s="1408"/>
      <c r="RTN95" s="1412"/>
      <c r="RTO95" s="1416"/>
      <c r="RTP95" s="1413"/>
      <c r="RTQ95" s="1406"/>
      <c r="RTR95" s="1407"/>
      <c r="RTS95" s="1408"/>
      <c r="RTT95" s="1412"/>
      <c r="RTU95" s="1416"/>
      <c r="RTV95" s="1413"/>
      <c r="RTW95" s="1406"/>
      <c r="RTX95" s="1407"/>
      <c r="RTY95" s="1408"/>
      <c r="RTZ95" s="1412"/>
      <c r="RUA95" s="1416"/>
      <c r="RUB95" s="1413"/>
      <c r="RUC95" s="1406"/>
      <c r="RUD95" s="1407"/>
      <c r="RUE95" s="1408"/>
      <c r="RUF95" s="1412"/>
      <c r="RUG95" s="1416"/>
      <c r="RUH95" s="1413"/>
      <c r="RUI95" s="1406"/>
      <c r="RUJ95" s="1407"/>
      <c r="RUK95" s="1408"/>
      <c r="RUL95" s="1412"/>
      <c r="RUM95" s="1416"/>
      <c r="RUN95" s="1413"/>
      <c r="RUO95" s="1406"/>
      <c r="RUP95" s="1407"/>
      <c r="RUQ95" s="1408"/>
      <c r="RUR95" s="1412"/>
      <c r="RUS95" s="1416"/>
      <c r="RUT95" s="1413"/>
      <c r="RUU95" s="1406"/>
      <c r="RUV95" s="1407"/>
      <c r="RUW95" s="1408"/>
      <c r="RUX95" s="1412"/>
      <c r="RUY95" s="1416"/>
      <c r="RUZ95" s="1413"/>
      <c r="RVA95" s="1406"/>
      <c r="RVB95" s="1407"/>
      <c r="RVC95" s="1408"/>
      <c r="RVD95" s="1412"/>
      <c r="RVE95" s="1416"/>
      <c r="RVF95" s="1413"/>
      <c r="RVG95" s="1406"/>
      <c r="RVH95" s="1407"/>
      <c r="RVI95" s="1408"/>
      <c r="RVJ95" s="1412"/>
      <c r="RVK95" s="1416"/>
      <c r="RVL95" s="1413"/>
      <c r="RVM95" s="1406"/>
      <c r="RVN95" s="1407"/>
      <c r="RVO95" s="1408"/>
      <c r="RVP95" s="1412"/>
      <c r="RVQ95" s="1416"/>
      <c r="RVR95" s="1413"/>
      <c r="RVS95" s="1406"/>
      <c r="RVT95" s="1407"/>
      <c r="RVU95" s="1408"/>
      <c r="RVV95" s="1412"/>
      <c r="RVW95" s="1416"/>
      <c r="RVX95" s="1413"/>
      <c r="RVY95" s="1406"/>
      <c r="RVZ95" s="1407"/>
      <c r="RWA95" s="1408"/>
      <c r="RWB95" s="1412"/>
      <c r="RWC95" s="1416"/>
      <c r="RWD95" s="1413"/>
      <c r="RWE95" s="1406"/>
      <c r="RWF95" s="1407"/>
      <c r="RWG95" s="1408"/>
      <c r="RWH95" s="1412"/>
      <c r="RWI95" s="1416"/>
      <c r="RWJ95" s="1413"/>
      <c r="RWK95" s="1406"/>
      <c r="RWL95" s="1407"/>
      <c r="RWM95" s="1408"/>
      <c r="RWN95" s="1412"/>
      <c r="RWO95" s="1416"/>
      <c r="RWP95" s="1413"/>
      <c r="RWQ95" s="1406"/>
      <c r="RWR95" s="1407"/>
      <c r="RWS95" s="1408"/>
      <c r="RWT95" s="1412"/>
      <c r="RWU95" s="1416"/>
      <c r="RWV95" s="1413"/>
      <c r="RWW95" s="1406"/>
      <c r="RWX95" s="1407"/>
      <c r="RWY95" s="1408"/>
      <c r="RWZ95" s="1412"/>
      <c r="RXA95" s="1416"/>
      <c r="RXB95" s="1413"/>
      <c r="RXC95" s="1406"/>
      <c r="RXD95" s="1407"/>
      <c r="RXE95" s="1408"/>
      <c r="RXF95" s="1412"/>
      <c r="RXG95" s="1416"/>
      <c r="RXH95" s="1413"/>
      <c r="RXI95" s="1406"/>
      <c r="RXJ95" s="1407"/>
      <c r="RXK95" s="1408"/>
      <c r="RXL95" s="1412"/>
      <c r="RXM95" s="1416"/>
      <c r="RXN95" s="1413"/>
      <c r="RXO95" s="1406"/>
      <c r="RXP95" s="1407"/>
      <c r="RXQ95" s="1408"/>
      <c r="RXR95" s="1412"/>
      <c r="RXS95" s="1416"/>
      <c r="RXT95" s="1413"/>
      <c r="RXU95" s="1406"/>
      <c r="RXV95" s="1407"/>
      <c r="RXW95" s="1408"/>
      <c r="RXX95" s="1412"/>
      <c r="RXY95" s="1416"/>
      <c r="RXZ95" s="1413"/>
      <c r="RYA95" s="1406"/>
      <c r="RYB95" s="1407"/>
      <c r="RYC95" s="1408"/>
      <c r="RYD95" s="1412"/>
      <c r="RYE95" s="1416"/>
      <c r="RYF95" s="1413"/>
      <c r="RYG95" s="1406"/>
      <c r="RYH95" s="1407"/>
      <c r="RYI95" s="1408"/>
      <c r="RYJ95" s="1412"/>
      <c r="RYK95" s="1416"/>
      <c r="RYL95" s="1413"/>
      <c r="RYM95" s="1406"/>
      <c r="RYN95" s="1407"/>
      <c r="RYO95" s="1408"/>
      <c r="RYP95" s="1412"/>
      <c r="RYQ95" s="1416"/>
      <c r="RYR95" s="1413"/>
      <c r="RYS95" s="1406"/>
      <c r="RYT95" s="1407"/>
      <c r="RYU95" s="1408"/>
      <c r="RYV95" s="1412"/>
      <c r="RYW95" s="1416"/>
      <c r="RYX95" s="1413"/>
      <c r="RYY95" s="1406"/>
      <c r="RYZ95" s="1407"/>
      <c r="RZA95" s="1408"/>
      <c r="RZB95" s="1412"/>
      <c r="RZC95" s="1416"/>
      <c r="RZD95" s="1413"/>
      <c r="RZE95" s="1406"/>
      <c r="RZF95" s="1407"/>
      <c r="RZG95" s="1408"/>
      <c r="RZH95" s="1412"/>
      <c r="RZI95" s="1416"/>
      <c r="RZJ95" s="1413"/>
      <c r="RZK95" s="1406"/>
      <c r="RZL95" s="1407"/>
      <c r="RZM95" s="1408"/>
      <c r="RZN95" s="1412"/>
      <c r="RZO95" s="1416"/>
      <c r="RZP95" s="1413"/>
      <c r="RZQ95" s="1406"/>
      <c r="RZR95" s="1407"/>
      <c r="RZS95" s="1408"/>
      <c r="RZT95" s="1412"/>
      <c r="RZU95" s="1416"/>
      <c r="RZV95" s="1413"/>
      <c r="RZW95" s="1406"/>
      <c r="RZX95" s="1407"/>
      <c r="RZY95" s="1408"/>
      <c r="RZZ95" s="1412"/>
      <c r="SAA95" s="1416"/>
      <c r="SAB95" s="1413"/>
      <c r="SAC95" s="1406"/>
      <c r="SAD95" s="1407"/>
      <c r="SAE95" s="1408"/>
      <c r="SAF95" s="1412"/>
      <c r="SAG95" s="1416"/>
      <c r="SAH95" s="1413"/>
      <c r="SAI95" s="1406"/>
      <c r="SAJ95" s="1407"/>
      <c r="SAK95" s="1408"/>
      <c r="SAL95" s="1412"/>
      <c r="SAM95" s="1416"/>
      <c r="SAN95" s="1413"/>
      <c r="SAO95" s="1406"/>
      <c r="SAP95" s="1407"/>
      <c r="SAQ95" s="1408"/>
      <c r="SAR95" s="1412"/>
      <c r="SAS95" s="1416"/>
      <c r="SAT95" s="1413"/>
      <c r="SAU95" s="1406"/>
      <c r="SAV95" s="1407"/>
      <c r="SAW95" s="1408"/>
      <c r="SAX95" s="1412"/>
      <c r="SAY95" s="1416"/>
      <c r="SAZ95" s="1413"/>
      <c r="SBA95" s="1406"/>
      <c r="SBB95" s="1407"/>
      <c r="SBC95" s="1408"/>
      <c r="SBD95" s="1412"/>
      <c r="SBE95" s="1416"/>
      <c r="SBF95" s="1413"/>
      <c r="SBG95" s="1406"/>
      <c r="SBH95" s="1407"/>
      <c r="SBI95" s="1408"/>
      <c r="SBJ95" s="1412"/>
      <c r="SBK95" s="1416"/>
      <c r="SBL95" s="1413"/>
      <c r="SBM95" s="1406"/>
      <c r="SBN95" s="1407"/>
      <c r="SBO95" s="1408"/>
      <c r="SBP95" s="1412"/>
      <c r="SBQ95" s="1416"/>
      <c r="SBR95" s="1413"/>
      <c r="SBS95" s="1406"/>
      <c r="SBT95" s="1407"/>
      <c r="SBU95" s="1408"/>
      <c r="SBV95" s="1412"/>
      <c r="SBW95" s="1416"/>
      <c r="SBX95" s="1413"/>
      <c r="SBY95" s="1406"/>
      <c r="SBZ95" s="1407"/>
      <c r="SCA95" s="1408"/>
      <c r="SCB95" s="1412"/>
      <c r="SCC95" s="1416"/>
      <c r="SCD95" s="1413"/>
      <c r="SCE95" s="1406"/>
      <c r="SCF95" s="1407"/>
      <c r="SCG95" s="1408"/>
      <c r="SCH95" s="1412"/>
      <c r="SCI95" s="1416"/>
      <c r="SCJ95" s="1413"/>
      <c r="SCK95" s="1406"/>
      <c r="SCL95" s="1407"/>
      <c r="SCM95" s="1408"/>
      <c r="SCN95" s="1412"/>
      <c r="SCO95" s="1416"/>
      <c r="SCP95" s="1413"/>
      <c r="SCQ95" s="1406"/>
      <c r="SCR95" s="1407"/>
      <c r="SCS95" s="1408"/>
      <c r="SCT95" s="1412"/>
      <c r="SCU95" s="1416"/>
      <c r="SCV95" s="1413"/>
      <c r="SCW95" s="1406"/>
      <c r="SCX95" s="1407"/>
      <c r="SCY95" s="1408"/>
      <c r="SCZ95" s="1412"/>
      <c r="SDA95" s="1416"/>
      <c r="SDB95" s="1413"/>
      <c r="SDC95" s="1406"/>
      <c r="SDD95" s="1407"/>
      <c r="SDE95" s="1408"/>
      <c r="SDF95" s="1412"/>
      <c r="SDG95" s="1416"/>
      <c r="SDH95" s="1413"/>
      <c r="SDI95" s="1406"/>
      <c r="SDJ95" s="1407"/>
      <c r="SDK95" s="1408"/>
      <c r="SDL95" s="1412"/>
      <c r="SDM95" s="1416"/>
      <c r="SDN95" s="1413"/>
      <c r="SDO95" s="1406"/>
      <c r="SDP95" s="1407"/>
      <c r="SDQ95" s="1408"/>
      <c r="SDR95" s="1412"/>
      <c r="SDS95" s="1416"/>
      <c r="SDT95" s="1413"/>
      <c r="SDU95" s="1406"/>
      <c r="SDV95" s="1407"/>
      <c r="SDW95" s="1408"/>
      <c r="SDX95" s="1412"/>
      <c r="SDY95" s="1416"/>
      <c r="SDZ95" s="1413"/>
      <c r="SEA95" s="1406"/>
      <c r="SEB95" s="1407"/>
      <c r="SEC95" s="1408"/>
      <c r="SED95" s="1412"/>
      <c r="SEE95" s="1416"/>
      <c r="SEF95" s="1413"/>
      <c r="SEG95" s="1406"/>
      <c r="SEH95" s="1407"/>
      <c r="SEI95" s="1408"/>
      <c r="SEJ95" s="1412"/>
      <c r="SEK95" s="1416"/>
      <c r="SEL95" s="1413"/>
      <c r="SEM95" s="1406"/>
      <c r="SEN95" s="1407"/>
      <c r="SEO95" s="1408"/>
      <c r="SEP95" s="1412"/>
      <c r="SEQ95" s="1416"/>
      <c r="SER95" s="1413"/>
      <c r="SES95" s="1406"/>
      <c r="SET95" s="1407"/>
      <c r="SEU95" s="1408"/>
      <c r="SEV95" s="1412"/>
      <c r="SEW95" s="1416"/>
      <c r="SEX95" s="1413"/>
      <c r="SEY95" s="1406"/>
      <c r="SEZ95" s="1407"/>
      <c r="SFA95" s="1408"/>
      <c r="SFB95" s="1412"/>
      <c r="SFC95" s="1416"/>
      <c r="SFD95" s="1413"/>
      <c r="SFE95" s="1406"/>
      <c r="SFF95" s="1407"/>
      <c r="SFG95" s="1408"/>
      <c r="SFH95" s="1412"/>
      <c r="SFI95" s="1416"/>
      <c r="SFJ95" s="1413"/>
      <c r="SFK95" s="1406"/>
      <c r="SFL95" s="1407"/>
      <c r="SFM95" s="1408"/>
      <c r="SFN95" s="1412"/>
      <c r="SFO95" s="1416"/>
      <c r="SFP95" s="1413"/>
      <c r="SFQ95" s="1406"/>
      <c r="SFR95" s="1407"/>
      <c r="SFS95" s="1408"/>
      <c r="SFT95" s="1412"/>
      <c r="SFU95" s="1416"/>
      <c r="SFV95" s="1413"/>
      <c r="SFW95" s="1406"/>
      <c r="SFX95" s="1407"/>
      <c r="SFY95" s="1408"/>
      <c r="SFZ95" s="1412"/>
      <c r="SGA95" s="1416"/>
      <c r="SGB95" s="1413"/>
      <c r="SGC95" s="1406"/>
      <c r="SGD95" s="1407"/>
      <c r="SGE95" s="1408"/>
      <c r="SGF95" s="1412"/>
      <c r="SGG95" s="1416"/>
      <c r="SGH95" s="1413"/>
      <c r="SGI95" s="1406"/>
      <c r="SGJ95" s="1407"/>
      <c r="SGK95" s="1408"/>
      <c r="SGL95" s="1412"/>
      <c r="SGM95" s="1416"/>
      <c r="SGN95" s="1413"/>
      <c r="SGO95" s="1406"/>
      <c r="SGP95" s="1407"/>
      <c r="SGQ95" s="1408"/>
      <c r="SGR95" s="1412"/>
      <c r="SGS95" s="1416"/>
      <c r="SGT95" s="1413"/>
      <c r="SGU95" s="1406"/>
      <c r="SGV95" s="1407"/>
      <c r="SGW95" s="1408"/>
      <c r="SGX95" s="1412"/>
      <c r="SGY95" s="1416"/>
      <c r="SGZ95" s="1413"/>
      <c r="SHA95" s="1406"/>
      <c r="SHB95" s="1407"/>
      <c r="SHC95" s="1408"/>
      <c r="SHD95" s="1412"/>
      <c r="SHE95" s="1416"/>
      <c r="SHF95" s="1413"/>
      <c r="SHG95" s="1406"/>
      <c r="SHH95" s="1407"/>
      <c r="SHI95" s="1408"/>
      <c r="SHJ95" s="1412"/>
      <c r="SHK95" s="1416"/>
      <c r="SHL95" s="1413"/>
      <c r="SHM95" s="1406"/>
      <c r="SHN95" s="1407"/>
      <c r="SHO95" s="1408"/>
      <c r="SHP95" s="1412"/>
      <c r="SHQ95" s="1416"/>
      <c r="SHR95" s="1413"/>
      <c r="SHS95" s="1406"/>
      <c r="SHT95" s="1407"/>
      <c r="SHU95" s="1408"/>
      <c r="SHV95" s="1412"/>
      <c r="SHW95" s="1416"/>
      <c r="SHX95" s="1413"/>
      <c r="SHY95" s="1406"/>
      <c r="SHZ95" s="1407"/>
      <c r="SIA95" s="1408"/>
      <c r="SIB95" s="1412"/>
      <c r="SIC95" s="1416"/>
      <c r="SID95" s="1413"/>
      <c r="SIE95" s="1406"/>
      <c r="SIF95" s="1407"/>
      <c r="SIG95" s="1408"/>
      <c r="SIH95" s="1412"/>
      <c r="SII95" s="1416"/>
      <c r="SIJ95" s="1413"/>
      <c r="SIK95" s="1406"/>
      <c r="SIL95" s="1407"/>
      <c r="SIM95" s="1408"/>
      <c r="SIN95" s="1412"/>
      <c r="SIO95" s="1416"/>
      <c r="SIP95" s="1413"/>
      <c r="SIQ95" s="1406"/>
      <c r="SIR95" s="1407"/>
      <c r="SIS95" s="1408"/>
      <c r="SIT95" s="1412"/>
      <c r="SIU95" s="1416"/>
      <c r="SIV95" s="1413"/>
      <c r="SIW95" s="1406"/>
      <c r="SIX95" s="1407"/>
      <c r="SIY95" s="1408"/>
      <c r="SIZ95" s="1412"/>
      <c r="SJA95" s="1416"/>
      <c r="SJB95" s="1413"/>
      <c r="SJC95" s="1406"/>
      <c r="SJD95" s="1407"/>
      <c r="SJE95" s="1408"/>
      <c r="SJF95" s="1412"/>
      <c r="SJG95" s="1416"/>
      <c r="SJH95" s="1413"/>
      <c r="SJI95" s="1406"/>
      <c r="SJJ95" s="1407"/>
      <c r="SJK95" s="1408"/>
      <c r="SJL95" s="1412"/>
      <c r="SJM95" s="1416"/>
      <c r="SJN95" s="1413"/>
      <c r="SJO95" s="1406"/>
      <c r="SJP95" s="1407"/>
      <c r="SJQ95" s="1408"/>
      <c r="SJR95" s="1412"/>
      <c r="SJS95" s="1416"/>
      <c r="SJT95" s="1413"/>
      <c r="SJU95" s="1406"/>
      <c r="SJV95" s="1407"/>
      <c r="SJW95" s="1408"/>
      <c r="SJX95" s="1412"/>
      <c r="SJY95" s="1416"/>
      <c r="SJZ95" s="1413"/>
      <c r="SKA95" s="1406"/>
      <c r="SKB95" s="1407"/>
      <c r="SKC95" s="1408"/>
      <c r="SKD95" s="1412"/>
      <c r="SKE95" s="1416"/>
      <c r="SKF95" s="1413"/>
      <c r="SKG95" s="1406"/>
      <c r="SKH95" s="1407"/>
      <c r="SKI95" s="1408"/>
      <c r="SKJ95" s="1412"/>
      <c r="SKK95" s="1416"/>
      <c r="SKL95" s="1413"/>
      <c r="SKM95" s="1406"/>
      <c r="SKN95" s="1407"/>
      <c r="SKO95" s="1408"/>
      <c r="SKP95" s="1412"/>
      <c r="SKQ95" s="1416"/>
      <c r="SKR95" s="1413"/>
      <c r="SKS95" s="1406"/>
      <c r="SKT95" s="1407"/>
      <c r="SKU95" s="1408"/>
      <c r="SKV95" s="1412"/>
      <c r="SKW95" s="1416"/>
      <c r="SKX95" s="1413"/>
      <c r="SKY95" s="1406"/>
      <c r="SKZ95" s="1407"/>
      <c r="SLA95" s="1408"/>
      <c r="SLB95" s="1412"/>
      <c r="SLC95" s="1416"/>
      <c r="SLD95" s="1413"/>
      <c r="SLE95" s="1406"/>
      <c r="SLF95" s="1407"/>
      <c r="SLG95" s="1408"/>
      <c r="SLH95" s="1412"/>
      <c r="SLI95" s="1416"/>
      <c r="SLJ95" s="1413"/>
      <c r="SLK95" s="1406"/>
      <c r="SLL95" s="1407"/>
      <c r="SLM95" s="1408"/>
      <c r="SLN95" s="1412"/>
      <c r="SLO95" s="1416"/>
      <c r="SLP95" s="1413"/>
      <c r="SLQ95" s="1406"/>
      <c r="SLR95" s="1407"/>
      <c r="SLS95" s="1408"/>
      <c r="SLT95" s="1412"/>
      <c r="SLU95" s="1416"/>
      <c r="SLV95" s="1413"/>
      <c r="SLW95" s="1406"/>
      <c r="SLX95" s="1407"/>
      <c r="SLY95" s="1408"/>
      <c r="SLZ95" s="1412"/>
      <c r="SMA95" s="1416"/>
      <c r="SMB95" s="1413"/>
      <c r="SMC95" s="1406"/>
      <c r="SMD95" s="1407"/>
      <c r="SME95" s="1408"/>
      <c r="SMF95" s="1412"/>
      <c r="SMG95" s="1416"/>
      <c r="SMH95" s="1413"/>
      <c r="SMI95" s="1406"/>
      <c r="SMJ95" s="1407"/>
      <c r="SMK95" s="1408"/>
      <c r="SML95" s="1412"/>
      <c r="SMM95" s="1416"/>
      <c r="SMN95" s="1413"/>
      <c r="SMO95" s="1406"/>
      <c r="SMP95" s="1407"/>
      <c r="SMQ95" s="1408"/>
      <c r="SMR95" s="1412"/>
      <c r="SMS95" s="1416"/>
      <c r="SMT95" s="1413"/>
      <c r="SMU95" s="1406"/>
      <c r="SMV95" s="1407"/>
      <c r="SMW95" s="1408"/>
      <c r="SMX95" s="1412"/>
      <c r="SMY95" s="1416"/>
      <c r="SMZ95" s="1413"/>
      <c r="SNA95" s="1406"/>
      <c r="SNB95" s="1407"/>
      <c r="SNC95" s="1408"/>
      <c r="SND95" s="1412"/>
      <c r="SNE95" s="1416"/>
      <c r="SNF95" s="1413"/>
      <c r="SNG95" s="1406"/>
      <c r="SNH95" s="1407"/>
      <c r="SNI95" s="1408"/>
      <c r="SNJ95" s="1412"/>
      <c r="SNK95" s="1416"/>
      <c r="SNL95" s="1413"/>
      <c r="SNM95" s="1406"/>
      <c r="SNN95" s="1407"/>
      <c r="SNO95" s="1408"/>
      <c r="SNP95" s="1412"/>
      <c r="SNQ95" s="1416"/>
      <c r="SNR95" s="1413"/>
      <c r="SNS95" s="1406"/>
      <c r="SNT95" s="1407"/>
      <c r="SNU95" s="1408"/>
      <c r="SNV95" s="1412"/>
      <c r="SNW95" s="1416"/>
      <c r="SNX95" s="1413"/>
      <c r="SNY95" s="1406"/>
      <c r="SNZ95" s="1407"/>
      <c r="SOA95" s="1408"/>
      <c r="SOB95" s="1412"/>
      <c r="SOC95" s="1416"/>
      <c r="SOD95" s="1413"/>
      <c r="SOE95" s="1406"/>
      <c r="SOF95" s="1407"/>
      <c r="SOG95" s="1408"/>
      <c r="SOH95" s="1412"/>
      <c r="SOI95" s="1416"/>
      <c r="SOJ95" s="1413"/>
      <c r="SOK95" s="1406"/>
      <c r="SOL95" s="1407"/>
      <c r="SOM95" s="1408"/>
      <c r="SON95" s="1412"/>
      <c r="SOO95" s="1416"/>
      <c r="SOP95" s="1413"/>
      <c r="SOQ95" s="1406"/>
      <c r="SOR95" s="1407"/>
      <c r="SOS95" s="1408"/>
      <c r="SOT95" s="1412"/>
      <c r="SOU95" s="1416"/>
      <c r="SOV95" s="1413"/>
      <c r="SOW95" s="1406"/>
      <c r="SOX95" s="1407"/>
      <c r="SOY95" s="1408"/>
      <c r="SOZ95" s="1412"/>
      <c r="SPA95" s="1416"/>
      <c r="SPB95" s="1413"/>
      <c r="SPC95" s="1406"/>
      <c r="SPD95" s="1407"/>
      <c r="SPE95" s="1408"/>
      <c r="SPF95" s="1412"/>
      <c r="SPG95" s="1416"/>
      <c r="SPH95" s="1413"/>
      <c r="SPI95" s="1406"/>
      <c r="SPJ95" s="1407"/>
      <c r="SPK95" s="1408"/>
      <c r="SPL95" s="1412"/>
      <c r="SPM95" s="1416"/>
      <c r="SPN95" s="1413"/>
      <c r="SPO95" s="1406"/>
      <c r="SPP95" s="1407"/>
      <c r="SPQ95" s="1408"/>
      <c r="SPR95" s="1412"/>
      <c r="SPS95" s="1416"/>
      <c r="SPT95" s="1413"/>
      <c r="SPU95" s="1406"/>
      <c r="SPV95" s="1407"/>
      <c r="SPW95" s="1408"/>
      <c r="SPX95" s="1412"/>
      <c r="SPY95" s="1416"/>
      <c r="SPZ95" s="1413"/>
      <c r="SQA95" s="1406"/>
      <c r="SQB95" s="1407"/>
      <c r="SQC95" s="1408"/>
      <c r="SQD95" s="1412"/>
      <c r="SQE95" s="1416"/>
      <c r="SQF95" s="1413"/>
      <c r="SQG95" s="1406"/>
      <c r="SQH95" s="1407"/>
      <c r="SQI95" s="1408"/>
      <c r="SQJ95" s="1412"/>
      <c r="SQK95" s="1416"/>
      <c r="SQL95" s="1413"/>
      <c r="SQM95" s="1406"/>
      <c r="SQN95" s="1407"/>
      <c r="SQO95" s="1408"/>
      <c r="SQP95" s="1412"/>
      <c r="SQQ95" s="1416"/>
      <c r="SQR95" s="1413"/>
      <c r="SQS95" s="1406"/>
      <c r="SQT95" s="1407"/>
      <c r="SQU95" s="1408"/>
      <c r="SQV95" s="1412"/>
      <c r="SQW95" s="1416"/>
      <c r="SQX95" s="1413"/>
      <c r="SQY95" s="1406"/>
      <c r="SQZ95" s="1407"/>
      <c r="SRA95" s="1408"/>
      <c r="SRB95" s="1412"/>
      <c r="SRC95" s="1416"/>
      <c r="SRD95" s="1413"/>
      <c r="SRE95" s="1406"/>
      <c r="SRF95" s="1407"/>
      <c r="SRG95" s="1408"/>
      <c r="SRH95" s="1412"/>
      <c r="SRI95" s="1416"/>
      <c r="SRJ95" s="1413"/>
      <c r="SRK95" s="1406"/>
      <c r="SRL95" s="1407"/>
      <c r="SRM95" s="1408"/>
      <c r="SRN95" s="1412"/>
      <c r="SRO95" s="1416"/>
      <c r="SRP95" s="1413"/>
      <c r="SRQ95" s="1406"/>
      <c r="SRR95" s="1407"/>
      <c r="SRS95" s="1408"/>
      <c r="SRT95" s="1412"/>
      <c r="SRU95" s="1416"/>
      <c r="SRV95" s="1413"/>
      <c r="SRW95" s="1406"/>
      <c r="SRX95" s="1407"/>
      <c r="SRY95" s="1408"/>
      <c r="SRZ95" s="1412"/>
      <c r="SSA95" s="1416"/>
      <c r="SSB95" s="1413"/>
      <c r="SSC95" s="1406"/>
      <c r="SSD95" s="1407"/>
      <c r="SSE95" s="1408"/>
      <c r="SSF95" s="1412"/>
      <c r="SSG95" s="1416"/>
      <c r="SSH95" s="1413"/>
      <c r="SSI95" s="1406"/>
      <c r="SSJ95" s="1407"/>
      <c r="SSK95" s="1408"/>
      <c r="SSL95" s="1412"/>
      <c r="SSM95" s="1416"/>
      <c r="SSN95" s="1413"/>
      <c r="SSO95" s="1406"/>
      <c r="SSP95" s="1407"/>
      <c r="SSQ95" s="1408"/>
      <c r="SSR95" s="1412"/>
      <c r="SSS95" s="1416"/>
      <c r="SST95" s="1413"/>
      <c r="SSU95" s="1406"/>
      <c r="SSV95" s="1407"/>
      <c r="SSW95" s="1408"/>
      <c r="SSX95" s="1412"/>
      <c r="SSY95" s="1416"/>
      <c r="SSZ95" s="1413"/>
      <c r="STA95" s="1406"/>
      <c r="STB95" s="1407"/>
      <c r="STC95" s="1408"/>
      <c r="STD95" s="1412"/>
      <c r="STE95" s="1416"/>
      <c r="STF95" s="1413"/>
      <c r="STG95" s="1406"/>
      <c r="STH95" s="1407"/>
      <c r="STI95" s="1408"/>
      <c r="STJ95" s="1412"/>
      <c r="STK95" s="1416"/>
      <c r="STL95" s="1413"/>
      <c r="STM95" s="1406"/>
      <c r="STN95" s="1407"/>
      <c r="STO95" s="1408"/>
      <c r="STP95" s="1412"/>
      <c r="STQ95" s="1416"/>
      <c r="STR95" s="1413"/>
      <c r="STS95" s="1406"/>
      <c r="STT95" s="1407"/>
      <c r="STU95" s="1408"/>
      <c r="STV95" s="1412"/>
      <c r="STW95" s="1416"/>
      <c r="STX95" s="1413"/>
      <c r="STY95" s="1406"/>
      <c r="STZ95" s="1407"/>
      <c r="SUA95" s="1408"/>
      <c r="SUB95" s="1412"/>
      <c r="SUC95" s="1416"/>
      <c r="SUD95" s="1413"/>
      <c r="SUE95" s="1406"/>
      <c r="SUF95" s="1407"/>
      <c r="SUG95" s="1408"/>
      <c r="SUH95" s="1412"/>
      <c r="SUI95" s="1416"/>
      <c r="SUJ95" s="1413"/>
      <c r="SUK95" s="1406"/>
      <c r="SUL95" s="1407"/>
      <c r="SUM95" s="1408"/>
      <c r="SUN95" s="1412"/>
      <c r="SUO95" s="1416"/>
      <c r="SUP95" s="1413"/>
      <c r="SUQ95" s="1406"/>
      <c r="SUR95" s="1407"/>
      <c r="SUS95" s="1408"/>
      <c r="SUT95" s="1412"/>
      <c r="SUU95" s="1416"/>
      <c r="SUV95" s="1413"/>
      <c r="SUW95" s="1406"/>
      <c r="SUX95" s="1407"/>
      <c r="SUY95" s="1408"/>
      <c r="SUZ95" s="1412"/>
      <c r="SVA95" s="1416"/>
      <c r="SVB95" s="1413"/>
      <c r="SVC95" s="1406"/>
      <c r="SVD95" s="1407"/>
      <c r="SVE95" s="1408"/>
      <c r="SVF95" s="1412"/>
      <c r="SVG95" s="1416"/>
      <c r="SVH95" s="1413"/>
      <c r="SVI95" s="1406"/>
      <c r="SVJ95" s="1407"/>
      <c r="SVK95" s="1408"/>
      <c r="SVL95" s="1412"/>
      <c r="SVM95" s="1416"/>
      <c r="SVN95" s="1413"/>
      <c r="SVO95" s="1406"/>
      <c r="SVP95" s="1407"/>
      <c r="SVQ95" s="1408"/>
      <c r="SVR95" s="1412"/>
      <c r="SVS95" s="1416"/>
      <c r="SVT95" s="1413"/>
      <c r="SVU95" s="1406"/>
      <c r="SVV95" s="1407"/>
      <c r="SVW95" s="1408"/>
      <c r="SVX95" s="1412"/>
      <c r="SVY95" s="1416"/>
      <c r="SVZ95" s="1413"/>
      <c r="SWA95" s="1406"/>
      <c r="SWB95" s="1407"/>
      <c r="SWC95" s="1408"/>
      <c r="SWD95" s="1412"/>
      <c r="SWE95" s="1416"/>
      <c r="SWF95" s="1413"/>
      <c r="SWG95" s="1406"/>
      <c r="SWH95" s="1407"/>
      <c r="SWI95" s="1408"/>
      <c r="SWJ95" s="1412"/>
      <c r="SWK95" s="1416"/>
      <c r="SWL95" s="1413"/>
      <c r="SWM95" s="1406"/>
      <c r="SWN95" s="1407"/>
      <c r="SWO95" s="1408"/>
      <c r="SWP95" s="1412"/>
      <c r="SWQ95" s="1416"/>
      <c r="SWR95" s="1413"/>
      <c r="SWS95" s="1406"/>
      <c r="SWT95" s="1407"/>
      <c r="SWU95" s="1408"/>
      <c r="SWV95" s="1412"/>
      <c r="SWW95" s="1416"/>
      <c r="SWX95" s="1413"/>
      <c r="SWY95" s="1406"/>
      <c r="SWZ95" s="1407"/>
      <c r="SXA95" s="1408"/>
      <c r="SXB95" s="1412"/>
      <c r="SXC95" s="1416"/>
      <c r="SXD95" s="1413"/>
      <c r="SXE95" s="1406"/>
      <c r="SXF95" s="1407"/>
      <c r="SXG95" s="1408"/>
      <c r="SXH95" s="1412"/>
      <c r="SXI95" s="1416"/>
      <c r="SXJ95" s="1413"/>
      <c r="SXK95" s="1406"/>
      <c r="SXL95" s="1407"/>
      <c r="SXM95" s="1408"/>
      <c r="SXN95" s="1412"/>
      <c r="SXO95" s="1416"/>
      <c r="SXP95" s="1413"/>
      <c r="SXQ95" s="1406"/>
      <c r="SXR95" s="1407"/>
      <c r="SXS95" s="1408"/>
      <c r="SXT95" s="1412"/>
      <c r="SXU95" s="1416"/>
      <c r="SXV95" s="1413"/>
      <c r="SXW95" s="1406"/>
      <c r="SXX95" s="1407"/>
      <c r="SXY95" s="1408"/>
      <c r="SXZ95" s="1412"/>
      <c r="SYA95" s="1416"/>
      <c r="SYB95" s="1413"/>
      <c r="SYC95" s="1406"/>
      <c r="SYD95" s="1407"/>
      <c r="SYE95" s="1408"/>
      <c r="SYF95" s="1412"/>
      <c r="SYG95" s="1416"/>
      <c r="SYH95" s="1413"/>
      <c r="SYI95" s="1406"/>
      <c r="SYJ95" s="1407"/>
      <c r="SYK95" s="1408"/>
      <c r="SYL95" s="1412"/>
      <c r="SYM95" s="1416"/>
      <c r="SYN95" s="1413"/>
      <c r="SYO95" s="1406"/>
      <c r="SYP95" s="1407"/>
      <c r="SYQ95" s="1408"/>
      <c r="SYR95" s="1412"/>
      <c r="SYS95" s="1416"/>
      <c r="SYT95" s="1413"/>
      <c r="SYU95" s="1406"/>
      <c r="SYV95" s="1407"/>
      <c r="SYW95" s="1408"/>
      <c r="SYX95" s="1412"/>
      <c r="SYY95" s="1416"/>
      <c r="SYZ95" s="1413"/>
      <c r="SZA95" s="1406"/>
      <c r="SZB95" s="1407"/>
      <c r="SZC95" s="1408"/>
      <c r="SZD95" s="1412"/>
      <c r="SZE95" s="1416"/>
      <c r="SZF95" s="1413"/>
      <c r="SZG95" s="1406"/>
      <c r="SZH95" s="1407"/>
      <c r="SZI95" s="1408"/>
      <c r="SZJ95" s="1412"/>
      <c r="SZK95" s="1416"/>
      <c r="SZL95" s="1413"/>
      <c r="SZM95" s="1406"/>
      <c r="SZN95" s="1407"/>
      <c r="SZO95" s="1408"/>
      <c r="SZP95" s="1412"/>
      <c r="SZQ95" s="1416"/>
      <c r="SZR95" s="1413"/>
      <c r="SZS95" s="1406"/>
      <c r="SZT95" s="1407"/>
      <c r="SZU95" s="1408"/>
      <c r="SZV95" s="1412"/>
      <c r="SZW95" s="1416"/>
      <c r="SZX95" s="1413"/>
      <c r="SZY95" s="1406"/>
      <c r="SZZ95" s="1407"/>
      <c r="TAA95" s="1408"/>
      <c r="TAB95" s="1412"/>
      <c r="TAC95" s="1416"/>
      <c r="TAD95" s="1413"/>
      <c r="TAE95" s="1406"/>
      <c r="TAF95" s="1407"/>
      <c r="TAG95" s="1408"/>
      <c r="TAH95" s="1412"/>
      <c r="TAI95" s="1416"/>
      <c r="TAJ95" s="1413"/>
      <c r="TAK95" s="1406"/>
      <c r="TAL95" s="1407"/>
      <c r="TAM95" s="1408"/>
      <c r="TAN95" s="1412"/>
      <c r="TAO95" s="1416"/>
      <c r="TAP95" s="1413"/>
      <c r="TAQ95" s="1406"/>
      <c r="TAR95" s="1407"/>
      <c r="TAS95" s="1408"/>
      <c r="TAT95" s="1412"/>
      <c r="TAU95" s="1416"/>
      <c r="TAV95" s="1413"/>
      <c r="TAW95" s="1406"/>
      <c r="TAX95" s="1407"/>
      <c r="TAY95" s="1408"/>
      <c r="TAZ95" s="1412"/>
      <c r="TBA95" s="1416"/>
      <c r="TBB95" s="1413"/>
      <c r="TBC95" s="1406"/>
      <c r="TBD95" s="1407"/>
      <c r="TBE95" s="1408"/>
      <c r="TBF95" s="1412"/>
      <c r="TBG95" s="1416"/>
      <c r="TBH95" s="1413"/>
      <c r="TBI95" s="1406"/>
      <c r="TBJ95" s="1407"/>
      <c r="TBK95" s="1408"/>
      <c r="TBL95" s="1412"/>
      <c r="TBM95" s="1416"/>
      <c r="TBN95" s="1413"/>
      <c r="TBO95" s="1406"/>
      <c r="TBP95" s="1407"/>
      <c r="TBQ95" s="1408"/>
      <c r="TBR95" s="1412"/>
      <c r="TBS95" s="1416"/>
      <c r="TBT95" s="1413"/>
      <c r="TBU95" s="1406"/>
      <c r="TBV95" s="1407"/>
      <c r="TBW95" s="1408"/>
      <c r="TBX95" s="1412"/>
      <c r="TBY95" s="1416"/>
      <c r="TBZ95" s="1413"/>
      <c r="TCA95" s="1406"/>
      <c r="TCB95" s="1407"/>
      <c r="TCC95" s="1408"/>
      <c r="TCD95" s="1412"/>
      <c r="TCE95" s="1416"/>
      <c r="TCF95" s="1413"/>
      <c r="TCG95" s="1406"/>
      <c r="TCH95" s="1407"/>
      <c r="TCI95" s="1408"/>
      <c r="TCJ95" s="1412"/>
      <c r="TCK95" s="1416"/>
      <c r="TCL95" s="1413"/>
      <c r="TCM95" s="1406"/>
      <c r="TCN95" s="1407"/>
      <c r="TCO95" s="1408"/>
      <c r="TCP95" s="1412"/>
      <c r="TCQ95" s="1416"/>
      <c r="TCR95" s="1413"/>
      <c r="TCS95" s="1406"/>
      <c r="TCT95" s="1407"/>
      <c r="TCU95" s="1408"/>
      <c r="TCV95" s="1412"/>
      <c r="TCW95" s="1416"/>
      <c r="TCX95" s="1413"/>
      <c r="TCY95" s="1406"/>
      <c r="TCZ95" s="1407"/>
      <c r="TDA95" s="1408"/>
      <c r="TDB95" s="1412"/>
      <c r="TDC95" s="1416"/>
      <c r="TDD95" s="1413"/>
      <c r="TDE95" s="1406"/>
      <c r="TDF95" s="1407"/>
      <c r="TDG95" s="1408"/>
      <c r="TDH95" s="1412"/>
      <c r="TDI95" s="1416"/>
      <c r="TDJ95" s="1413"/>
      <c r="TDK95" s="1406"/>
      <c r="TDL95" s="1407"/>
      <c r="TDM95" s="1408"/>
      <c r="TDN95" s="1412"/>
      <c r="TDO95" s="1416"/>
      <c r="TDP95" s="1413"/>
      <c r="TDQ95" s="1406"/>
      <c r="TDR95" s="1407"/>
      <c r="TDS95" s="1408"/>
      <c r="TDT95" s="1412"/>
      <c r="TDU95" s="1416"/>
      <c r="TDV95" s="1413"/>
      <c r="TDW95" s="1406"/>
      <c r="TDX95" s="1407"/>
      <c r="TDY95" s="1408"/>
      <c r="TDZ95" s="1412"/>
      <c r="TEA95" s="1416"/>
      <c r="TEB95" s="1413"/>
      <c r="TEC95" s="1406"/>
      <c r="TED95" s="1407"/>
      <c r="TEE95" s="1408"/>
      <c r="TEF95" s="1412"/>
      <c r="TEG95" s="1416"/>
      <c r="TEH95" s="1413"/>
      <c r="TEI95" s="1406"/>
      <c r="TEJ95" s="1407"/>
      <c r="TEK95" s="1408"/>
      <c r="TEL95" s="1412"/>
      <c r="TEM95" s="1416"/>
      <c r="TEN95" s="1413"/>
      <c r="TEO95" s="1406"/>
      <c r="TEP95" s="1407"/>
      <c r="TEQ95" s="1408"/>
      <c r="TER95" s="1412"/>
      <c r="TES95" s="1416"/>
      <c r="TET95" s="1413"/>
      <c r="TEU95" s="1406"/>
      <c r="TEV95" s="1407"/>
      <c r="TEW95" s="1408"/>
      <c r="TEX95" s="1412"/>
      <c r="TEY95" s="1416"/>
      <c r="TEZ95" s="1413"/>
      <c r="TFA95" s="1406"/>
      <c r="TFB95" s="1407"/>
      <c r="TFC95" s="1408"/>
      <c r="TFD95" s="1412"/>
      <c r="TFE95" s="1416"/>
      <c r="TFF95" s="1413"/>
      <c r="TFG95" s="1406"/>
      <c r="TFH95" s="1407"/>
      <c r="TFI95" s="1408"/>
      <c r="TFJ95" s="1412"/>
      <c r="TFK95" s="1416"/>
      <c r="TFL95" s="1413"/>
      <c r="TFM95" s="1406"/>
      <c r="TFN95" s="1407"/>
      <c r="TFO95" s="1408"/>
      <c r="TFP95" s="1412"/>
      <c r="TFQ95" s="1416"/>
      <c r="TFR95" s="1413"/>
      <c r="TFS95" s="1406"/>
      <c r="TFT95" s="1407"/>
      <c r="TFU95" s="1408"/>
      <c r="TFV95" s="1412"/>
      <c r="TFW95" s="1416"/>
      <c r="TFX95" s="1413"/>
      <c r="TFY95" s="1406"/>
      <c r="TFZ95" s="1407"/>
      <c r="TGA95" s="1408"/>
      <c r="TGB95" s="1412"/>
      <c r="TGC95" s="1416"/>
      <c r="TGD95" s="1413"/>
      <c r="TGE95" s="1406"/>
      <c r="TGF95" s="1407"/>
      <c r="TGG95" s="1408"/>
      <c r="TGH95" s="1412"/>
      <c r="TGI95" s="1416"/>
      <c r="TGJ95" s="1413"/>
      <c r="TGK95" s="1406"/>
      <c r="TGL95" s="1407"/>
      <c r="TGM95" s="1408"/>
      <c r="TGN95" s="1412"/>
      <c r="TGO95" s="1416"/>
      <c r="TGP95" s="1413"/>
      <c r="TGQ95" s="1406"/>
      <c r="TGR95" s="1407"/>
      <c r="TGS95" s="1408"/>
      <c r="TGT95" s="1412"/>
      <c r="TGU95" s="1416"/>
      <c r="TGV95" s="1413"/>
      <c r="TGW95" s="1406"/>
      <c r="TGX95" s="1407"/>
      <c r="TGY95" s="1408"/>
      <c r="TGZ95" s="1412"/>
      <c r="THA95" s="1416"/>
      <c r="THB95" s="1413"/>
      <c r="THC95" s="1406"/>
      <c r="THD95" s="1407"/>
      <c r="THE95" s="1408"/>
      <c r="THF95" s="1412"/>
      <c r="THG95" s="1416"/>
      <c r="THH95" s="1413"/>
      <c r="THI95" s="1406"/>
      <c r="THJ95" s="1407"/>
      <c r="THK95" s="1408"/>
      <c r="THL95" s="1412"/>
      <c r="THM95" s="1416"/>
      <c r="THN95" s="1413"/>
      <c r="THO95" s="1406"/>
      <c r="THP95" s="1407"/>
      <c r="THQ95" s="1408"/>
      <c r="THR95" s="1412"/>
      <c r="THS95" s="1416"/>
      <c r="THT95" s="1413"/>
      <c r="THU95" s="1406"/>
      <c r="THV95" s="1407"/>
      <c r="THW95" s="1408"/>
      <c r="THX95" s="1412"/>
      <c r="THY95" s="1416"/>
      <c r="THZ95" s="1413"/>
      <c r="TIA95" s="1406"/>
      <c r="TIB95" s="1407"/>
      <c r="TIC95" s="1408"/>
      <c r="TID95" s="1412"/>
      <c r="TIE95" s="1416"/>
      <c r="TIF95" s="1413"/>
      <c r="TIG95" s="1406"/>
      <c r="TIH95" s="1407"/>
      <c r="TII95" s="1408"/>
      <c r="TIJ95" s="1412"/>
      <c r="TIK95" s="1416"/>
      <c r="TIL95" s="1413"/>
      <c r="TIM95" s="1406"/>
      <c r="TIN95" s="1407"/>
      <c r="TIO95" s="1408"/>
      <c r="TIP95" s="1412"/>
      <c r="TIQ95" s="1416"/>
      <c r="TIR95" s="1413"/>
      <c r="TIS95" s="1406"/>
      <c r="TIT95" s="1407"/>
      <c r="TIU95" s="1408"/>
      <c r="TIV95" s="1412"/>
      <c r="TIW95" s="1416"/>
      <c r="TIX95" s="1413"/>
      <c r="TIY95" s="1406"/>
      <c r="TIZ95" s="1407"/>
      <c r="TJA95" s="1408"/>
      <c r="TJB95" s="1412"/>
      <c r="TJC95" s="1416"/>
      <c r="TJD95" s="1413"/>
      <c r="TJE95" s="1406"/>
      <c r="TJF95" s="1407"/>
      <c r="TJG95" s="1408"/>
      <c r="TJH95" s="1412"/>
      <c r="TJI95" s="1416"/>
      <c r="TJJ95" s="1413"/>
      <c r="TJK95" s="1406"/>
      <c r="TJL95" s="1407"/>
      <c r="TJM95" s="1408"/>
      <c r="TJN95" s="1412"/>
      <c r="TJO95" s="1416"/>
      <c r="TJP95" s="1413"/>
      <c r="TJQ95" s="1406"/>
      <c r="TJR95" s="1407"/>
      <c r="TJS95" s="1408"/>
      <c r="TJT95" s="1412"/>
      <c r="TJU95" s="1416"/>
      <c r="TJV95" s="1413"/>
      <c r="TJW95" s="1406"/>
      <c r="TJX95" s="1407"/>
      <c r="TJY95" s="1408"/>
      <c r="TJZ95" s="1412"/>
      <c r="TKA95" s="1416"/>
      <c r="TKB95" s="1413"/>
      <c r="TKC95" s="1406"/>
      <c r="TKD95" s="1407"/>
      <c r="TKE95" s="1408"/>
      <c r="TKF95" s="1412"/>
      <c r="TKG95" s="1416"/>
      <c r="TKH95" s="1413"/>
      <c r="TKI95" s="1406"/>
      <c r="TKJ95" s="1407"/>
      <c r="TKK95" s="1408"/>
      <c r="TKL95" s="1412"/>
      <c r="TKM95" s="1416"/>
      <c r="TKN95" s="1413"/>
      <c r="TKO95" s="1406"/>
      <c r="TKP95" s="1407"/>
      <c r="TKQ95" s="1408"/>
      <c r="TKR95" s="1412"/>
      <c r="TKS95" s="1416"/>
      <c r="TKT95" s="1413"/>
      <c r="TKU95" s="1406"/>
      <c r="TKV95" s="1407"/>
      <c r="TKW95" s="1408"/>
      <c r="TKX95" s="1412"/>
      <c r="TKY95" s="1416"/>
      <c r="TKZ95" s="1413"/>
      <c r="TLA95" s="1406"/>
      <c r="TLB95" s="1407"/>
      <c r="TLC95" s="1408"/>
      <c r="TLD95" s="1412"/>
      <c r="TLE95" s="1416"/>
      <c r="TLF95" s="1413"/>
      <c r="TLG95" s="1406"/>
      <c r="TLH95" s="1407"/>
      <c r="TLI95" s="1408"/>
      <c r="TLJ95" s="1412"/>
      <c r="TLK95" s="1416"/>
      <c r="TLL95" s="1413"/>
      <c r="TLM95" s="1406"/>
      <c r="TLN95" s="1407"/>
      <c r="TLO95" s="1408"/>
      <c r="TLP95" s="1412"/>
      <c r="TLQ95" s="1416"/>
      <c r="TLR95" s="1413"/>
      <c r="TLS95" s="1406"/>
      <c r="TLT95" s="1407"/>
      <c r="TLU95" s="1408"/>
      <c r="TLV95" s="1412"/>
      <c r="TLW95" s="1416"/>
      <c r="TLX95" s="1413"/>
      <c r="TLY95" s="1406"/>
      <c r="TLZ95" s="1407"/>
      <c r="TMA95" s="1408"/>
      <c r="TMB95" s="1412"/>
      <c r="TMC95" s="1416"/>
      <c r="TMD95" s="1413"/>
      <c r="TME95" s="1406"/>
      <c r="TMF95" s="1407"/>
      <c r="TMG95" s="1408"/>
      <c r="TMH95" s="1412"/>
      <c r="TMI95" s="1416"/>
      <c r="TMJ95" s="1413"/>
      <c r="TMK95" s="1406"/>
      <c r="TML95" s="1407"/>
      <c r="TMM95" s="1408"/>
      <c r="TMN95" s="1412"/>
      <c r="TMO95" s="1416"/>
      <c r="TMP95" s="1413"/>
      <c r="TMQ95" s="1406"/>
      <c r="TMR95" s="1407"/>
      <c r="TMS95" s="1408"/>
      <c r="TMT95" s="1412"/>
      <c r="TMU95" s="1416"/>
      <c r="TMV95" s="1413"/>
      <c r="TMW95" s="1406"/>
      <c r="TMX95" s="1407"/>
      <c r="TMY95" s="1408"/>
      <c r="TMZ95" s="1412"/>
      <c r="TNA95" s="1416"/>
      <c r="TNB95" s="1413"/>
      <c r="TNC95" s="1406"/>
      <c r="TND95" s="1407"/>
      <c r="TNE95" s="1408"/>
      <c r="TNF95" s="1412"/>
      <c r="TNG95" s="1416"/>
      <c r="TNH95" s="1413"/>
      <c r="TNI95" s="1406"/>
      <c r="TNJ95" s="1407"/>
      <c r="TNK95" s="1408"/>
      <c r="TNL95" s="1412"/>
      <c r="TNM95" s="1416"/>
      <c r="TNN95" s="1413"/>
      <c r="TNO95" s="1406"/>
      <c r="TNP95" s="1407"/>
      <c r="TNQ95" s="1408"/>
      <c r="TNR95" s="1412"/>
      <c r="TNS95" s="1416"/>
      <c r="TNT95" s="1413"/>
      <c r="TNU95" s="1406"/>
      <c r="TNV95" s="1407"/>
      <c r="TNW95" s="1408"/>
      <c r="TNX95" s="1412"/>
      <c r="TNY95" s="1416"/>
      <c r="TNZ95" s="1413"/>
      <c r="TOA95" s="1406"/>
      <c r="TOB95" s="1407"/>
      <c r="TOC95" s="1408"/>
      <c r="TOD95" s="1412"/>
      <c r="TOE95" s="1416"/>
      <c r="TOF95" s="1413"/>
      <c r="TOG95" s="1406"/>
      <c r="TOH95" s="1407"/>
      <c r="TOI95" s="1408"/>
      <c r="TOJ95" s="1412"/>
      <c r="TOK95" s="1416"/>
      <c r="TOL95" s="1413"/>
      <c r="TOM95" s="1406"/>
      <c r="TON95" s="1407"/>
      <c r="TOO95" s="1408"/>
      <c r="TOP95" s="1412"/>
      <c r="TOQ95" s="1416"/>
      <c r="TOR95" s="1413"/>
      <c r="TOS95" s="1406"/>
      <c r="TOT95" s="1407"/>
      <c r="TOU95" s="1408"/>
      <c r="TOV95" s="1412"/>
      <c r="TOW95" s="1416"/>
      <c r="TOX95" s="1413"/>
      <c r="TOY95" s="1406"/>
      <c r="TOZ95" s="1407"/>
      <c r="TPA95" s="1408"/>
      <c r="TPB95" s="1412"/>
      <c r="TPC95" s="1416"/>
      <c r="TPD95" s="1413"/>
      <c r="TPE95" s="1406"/>
      <c r="TPF95" s="1407"/>
      <c r="TPG95" s="1408"/>
      <c r="TPH95" s="1412"/>
      <c r="TPI95" s="1416"/>
      <c r="TPJ95" s="1413"/>
      <c r="TPK95" s="1406"/>
      <c r="TPL95" s="1407"/>
      <c r="TPM95" s="1408"/>
      <c r="TPN95" s="1412"/>
      <c r="TPO95" s="1416"/>
      <c r="TPP95" s="1413"/>
      <c r="TPQ95" s="1406"/>
      <c r="TPR95" s="1407"/>
      <c r="TPS95" s="1408"/>
      <c r="TPT95" s="1412"/>
      <c r="TPU95" s="1416"/>
      <c r="TPV95" s="1413"/>
      <c r="TPW95" s="1406"/>
      <c r="TPX95" s="1407"/>
      <c r="TPY95" s="1408"/>
      <c r="TPZ95" s="1412"/>
      <c r="TQA95" s="1416"/>
      <c r="TQB95" s="1413"/>
      <c r="TQC95" s="1406"/>
      <c r="TQD95" s="1407"/>
      <c r="TQE95" s="1408"/>
      <c r="TQF95" s="1412"/>
      <c r="TQG95" s="1416"/>
      <c r="TQH95" s="1413"/>
      <c r="TQI95" s="1406"/>
      <c r="TQJ95" s="1407"/>
      <c r="TQK95" s="1408"/>
      <c r="TQL95" s="1412"/>
      <c r="TQM95" s="1416"/>
      <c r="TQN95" s="1413"/>
      <c r="TQO95" s="1406"/>
      <c r="TQP95" s="1407"/>
      <c r="TQQ95" s="1408"/>
      <c r="TQR95" s="1412"/>
      <c r="TQS95" s="1416"/>
      <c r="TQT95" s="1413"/>
      <c r="TQU95" s="1406"/>
      <c r="TQV95" s="1407"/>
      <c r="TQW95" s="1408"/>
      <c r="TQX95" s="1412"/>
      <c r="TQY95" s="1416"/>
      <c r="TQZ95" s="1413"/>
      <c r="TRA95" s="1406"/>
      <c r="TRB95" s="1407"/>
      <c r="TRC95" s="1408"/>
      <c r="TRD95" s="1412"/>
      <c r="TRE95" s="1416"/>
      <c r="TRF95" s="1413"/>
      <c r="TRG95" s="1406"/>
      <c r="TRH95" s="1407"/>
      <c r="TRI95" s="1408"/>
      <c r="TRJ95" s="1412"/>
      <c r="TRK95" s="1416"/>
      <c r="TRL95" s="1413"/>
      <c r="TRM95" s="1406"/>
      <c r="TRN95" s="1407"/>
      <c r="TRO95" s="1408"/>
      <c r="TRP95" s="1412"/>
      <c r="TRQ95" s="1416"/>
      <c r="TRR95" s="1413"/>
      <c r="TRS95" s="1406"/>
      <c r="TRT95" s="1407"/>
      <c r="TRU95" s="1408"/>
      <c r="TRV95" s="1412"/>
      <c r="TRW95" s="1416"/>
      <c r="TRX95" s="1413"/>
      <c r="TRY95" s="1406"/>
      <c r="TRZ95" s="1407"/>
      <c r="TSA95" s="1408"/>
      <c r="TSB95" s="1412"/>
      <c r="TSC95" s="1416"/>
      <c r="TSD95" s="1413"/>
      <c r="TSE95" s="1406"/>
      <c r="TSF95" s="1407"/>
      <c r="TSG95" s="1408"/>
      <c r="TSH95" s="1412"/>
      <c r="TSI95" s="1416"/>
      <c r="TSJ95" s="1413"/>
      <c r="TSK95" s="1406"/>
      <c r="TSL95" s="1407"/>
      <c r="TSM95" s="1408"/>
      <c r="TSN95" s="1412"/>
      <c r="TSO95" s="1416"/>
      <c r="TSP95" s="1413"/>
      <c r="TSQ95" s="1406"/>
      <c r="TSR95" s="1407"/>
      <c r="TSS95" s="1408"/>
      <c r="TST95" s="1412"/>
      <c r="TSU95" s="1416"/>
      <c r="TSV95" s="1413"/>
      <c r="TSW95" s="1406"/>
      <c r="TSX95" s="1407"/>
      <c r="TSY95" s="1408"/>
      <c r="TSZ95" s="1412"/>
      <c r="TTA95" s="1416"/>
      <c r="TTB95" s="1413"/>
      <c r="TTC95" s="1406"/>
      <c r="TTD95" s="1407"/>
      <c r="TTE95" s="1408"/>
      <c r="TTF95" s="1412"/>
      <c r="TTG95" s="1416"/>
      <c r="TTH95" s="1413"/>
      <c r="TTI95" s="1406"/>
      <c r="TTJ95" s="1407"/>
      <c r="TTK95" s="1408"/>
      <c r="TTL95" s="1412"/>
      <c r="TTM95" s="1416"/>
      <c r="TTN95" s="1413"/>
      <c r="TTO95" s="1406"/>
      <c r="TTP95" s="1407"/>
      <c r="TTQ95" s="1408"/>
      <c r="TTR95" s="1412"/>
      <c r="TTS95" s="1416"/>
      <c r="TTT95" s="1413"/>
      <c r="TTU95" s="1406"/>
      <c r="TTV95" s="1407"/>
      <c r="TTW95" s="1408"/>
      <c r="TTX95" s="1412"/>
      <c r="TTY95" s="1416"/>
      <c r="TTZ95" s="1413"/>
      <c r="TUA95" s="1406"/>
      <c r="TUB95" s="1407"/>
      <c r="TUC95" s="1408"/>
      <c r="TUD95" s="1412"/>
      <c r="TUE95" s="1416"/>
      <c r="TUF95" s="1413"/>
      <c r="TUG95" s="1406"/>
      <c r="TUH95" s="1407"/>
      <c r="TUI95" s="1408"/>
      <c r="TUJ95" s="1412"/>
      <c r="TUK95" s="1416"/>
      <c r="TUL95" s="1413"/>
      <c r="TUM95" s="1406"/>
      <c r="TUN95" s="1407"/>
      <c r="TUO95" s="1408"/>
      <c r="TUP95" s="1412"/>
      <c r="TUQ95" s="1416"/>
      <c r="TUR95" s="1413"/>
      <c r="TUS95" s="1406"/>
      <c r="TUT95" s="1407"/>
      <c r="TUU95" s="1408"/>
      <c r="TUV95" s="1412"/>
      <c r="TUW95" s="1416"/>
      <c r="TUX95" s="1413"/>
      <c r="TUY95" s="1406"/>
      <c r="TUZ95" s="1407"/>
      <c r="TVA95" s="1408"/>
      <c r="TVB95" s="1412"/>
      <c r="TVC95" s="1416"/>
      <c r="TVD95" s="1413"/>
      <c r="TVE95" s="1406"/>
      <c r="TVF95" s="1407"/>
      <c r="TVG95" s="1408"/>
      <c r="TVH95" s="1412"/>
      <c r="TVI95" s="1416"/>
      <c r="TVJ95" s="1413"/>
      <c r="TVK95" s="1406"/>
      <c r="TVL95" s="1407"/>
      <c r="TVM95" s="1408"/>
      <c r="TVN95" s="1412"/>
      <c r="TVO95" s="1416"/>
      <c r="TVP95" s="1413"/>
      <c r="TVQ95" s="1406"/>
      <c r="TVR95" s="1407"/>
      <c r="TVS95" s="1408"/>
      <c r="TVT95" s="1412"/>
      <c r="TVU95" s="1416"/>
      <c r="TVV95" s="1413"/>
      <c r="TVW95" s="1406"/>
      <c r="TVX95" s="1407"/>
      <c r="TVY95" s="1408"/>
      <c r="TVZ95" s="1412"/>
      <c r="TWA95" s="1416"/>
      <c r="TWB95" s="1413"/>
      <c r="TWC95" s="1406"/>
      <c r="TWD95" s="1407"/>
      <c r="TWE95" s="1408"/>
      <c r="TWF95" s="1412"/>
      <c r="TWG95" s="1416"/>
      <c r="TWH95" s="1413"/>
      <c r="TWI95" s="1406"/>
      <c r="TWJ95" s="1407"/>
      <c r="TWK95" s="1408"/>
      <c r="TWL95" s="1412"/>
      <c r="TWM95" s="1416"/>
      <c r="TWN95" s="1413"/>
      <c r="TWO95" s="1406"/>
      <c r="TWP95" s="1407"/>
      <c r="TWQ95" s="1408"/>
      <c r="TWR95" s="1412"/>
      <c r="TWS95" s="1416"/>
      <c r="TWT95" s="1413"/>
      <c r="TWU95" s="1406"/>
      <c r="TWV95" s="1407"/>
      <c r="TWW95" s="1408"/>
      <c r="TWX95" s="1412"/>
      <c r="TWY95" s="1416"/>
      <c r="TWZ95" s="1413"/>
      <c r="TXA95" s="1406"/>
      <c r="TXB95" s="1407"/>
      <c r="TXC95" s="1408"/>
      <c r="TXD95" s="1412"/>
      <c r="TXE95" s="1416"/>
      <c r="TXF95" s="1413"/>
      <c r="TXG95" s="1406"/>
      <c r="TXH95" s="1407"/>
      <c r="TXI95" s="1408"/>
      <c r="TXJ95" s="1412"/>
      <c r="TXK95" s="1416"/>
      <c r="TXL95" s="1413"/>
      <c r="TXM95" s="1406"/>
      <c r="TXN95" s="1407"/>
      <c r="TXO95" s="1408"/>
      <c r="TXP95" s="1412"/>
      <c r="TXQ95" s="1416"/>
      <c r="TXR95" s="1413"/>
      <c r="TXS95" s="1406"/>
      <c r="TXT95" s="1407"/>
      <c r="TXU95" s="1408"/>
      <c r="TXV95" s="1412"/>
      <c r="TXW95" s="1416"/>
      <c r="TXX95" s="1413"/>
      <c r="TXY95" s="1406"/>
      <c r="TXZ95" s="1407"/>
      <c r="TYA95" s="1408"/>
      <c r="TYB95" s="1412"/>
      <c r="TYC95" s="1416"/>
      <c r="TYD95" s="1413"/>
      <c r="TYE95" s="1406"/>
      <c r="TYF95" s="1407"/>
      <c r="TYG95" s="1408"/>
      <c r="TYH95" s="1412"/>
      <c r="TYI95" s="1416"/>
      <c r="TYJ95" s="1413"/>
      <c r="TYK95" s="1406"/>
      <c r="TYL95" s="1407"/>
      <c r="TYM95" s="1408"/>
      <c r="TYN95" s="1412"/>
      <c r="TYO95" s="1416"/>
      <c r="TYP95" s="1413"/>
      <c r="TYQ95" s="1406"/>
      <c r="TYR95" s="1407"/>
      <c r="TYS95" s="1408"/>
      <c r="TYT95" s="1412"/>
      <c r="TYU95" s="1416"/>
      <c r="TYV95" s="1413"/>
      <c r="TYW95" s="1406"/>
      <c r="TYX95" s="1407"/>
      <c r="TYY95" s="1408"/>
      <c r="TYZ95" s="1412"/>
      <c r="TZA95" s="1416"/>
      <c r="TZB95" s="1413"/>
      <c r="TZC95" s="1406"/>
      <c r="TZD95" s="1407"/>
      <c r="TZE95" s="1408"/>
      <c r="TZF95" s="1412"/>
      <c r="TZG95" s="1416"/>
      <c r="TZH95" s="1413"/>
      <c r="TZI95" s="1406"/>
      <c r="TZJ95" s="1407"/>
      <c r="TZK95" s="1408"/>
      <c r="TZL95" s="1412"/>
      <c r="TZM95" s="1416"/>
      <c r="TZN95" s="1413"/>
      <c r="TZO95" s="1406"/>
      <c r="TZP95" s="1407"/>
      <c r="TZQ95" s="1408"/>
      <c r="TZR95" s="1412"/>
      <c r="TZS95" s="1416"/>
      <c r="TZT95" s="1413"/>
      <c r="TZU95" s="1406"/>
      <c r="TZV95" s="1407"/>
      <c r="TZW95" s="1408"/>
      <c r="TZX95" s="1412"/>
      <c r="TZY95" s="1416"/>
      <c r="TZZ95" s="1413"/>
      <c r="UAA95" s="1406"/>
      <c r="UAB95" s="1407"/>
      <c r="UAC95" s="1408"/>
      <c r="UAD95" s="1412"/>
      <c r="UAE95" s="1416"/>
      <c r="UAF95" s="1413"/>
      <c r="UAG95" s="1406"/>
      <c r="UAH95" s="1407"/>
      <c r="UAI95" s="1408"/>
      <c r="UAJ95" s="1412"/>
      <c r="UAK95" s="1416"/>
      <c r="UAL95" s="1413"/>
      <c r="UAM95" s="1406"/>
      <c r="UAN95" s="1407"/>
      <c r="UAO95" s="1408"/>
      <c r="UAP95" s="1412"/>
      <c r="UAQ95" s="1416"/>
      <c r="UAR95" s="1413"/>
      <c r="UAS95" s="1406"/>
      <c r="UAT95" s="1407"/>
      <c r="UAU95" s="1408"/>
      <c r="UAV95" s="1412"/>
      <c r="UAW95" s="1416"/>
      <c r="UAX95" s="1413"/>
      <c r="UAY95" s="1406"/>
      <c r="UAZ95" s="1407"/>
      <c r="UBA95" s="1408"/>
      <c r="UBB95" s="1412"/>
      <c r="UBC95" s="1416"/>
      <c r="UBD95" s="1413"/>
      <c r="UBE95" s="1406"/>
      <c r="UBF95" s="1407"/>
      <c r="UBG95" s="1408"/>
      <c r="UBH95" s="1412"/>
      <c r="UBI95" s="1416"/>
      <c r="UBJ95" s="1413"/>
      <c r="UBK95" s="1406"/>
      <c r="UBL95" s="1407"/>
      <c r="UBM95" s="1408"/>
      <c r="UBN95" s="1412"/>
      <c r="UBO95" s="1416"/>
      <c r="UBP95" s="1413"/>
      <c r="UBQ95" s="1406"/>
      <c r="UBR95" s="1407"/>
      <c r="UBS95" s="1408"/>
      <c r="UBT95" s="1412"/>
      <c r="UBU95" s="1416"/>
      <c r="UBV95" s="1413"/>
      <c r="UBW95" s="1406"/>
      <c r="UBX95" s="1407"/>
      <c r="UBY95" s="1408"/>
      <c r="UBZ95" s="1412"/>
      <c r="UCA95" s="1416"/>
      <c r="UCB95" s="1413"/>
      <c r="UCC95" s="1406"/>
      <c r="UCD95" s="1407"/>
      <c r="UCE95" s="1408"/>
      <c r="UCF95" s="1412"/>
      <c r="UCG95" s="1416"/>
      <c r="UCH95" s="1413"/>
      <c r="UCI95" s="1406"/>
      <c r="UCJ95" s="1407"/>
      <c r="UCK95" s="1408"/>
      <c r="UCL95" s="1412"/>
      <c r="UCM95" s="1416"/>
      <c r="UCN95" s="1413"/>
      <c r="UCO95" s="1406"/>
      <c r="UCP95" s="1407"/>
      <c r="UCQ95" s="1408"/>
      <c r="UCR95" s="1412"/>
      <c r="UCS95" s="1416"/>
      <c r="UCT95" s="1413"/>
      <c r="UCU95" s="1406"/>
      <c r="UCV95" s="1407"/>
      <c r="UCW95" s="1408"/>
      <c r="UCX95" s="1412"/>
      <c r="UCY95" s="1416"/>
      <c r="UCZ95" s="1413"/>
      <c r="UDA95" s="1406"/>
      <c r="UDB95" s="1407"/>
      <c r="UDC95" s="1408"/>
      <c r="UDD95" s="1412"/>
      <c r="UDE95" s="1416"/>
      <c r="UDF95" s="1413"/>
      <c r="UDG95" s="1406"/>
      <c r="UDH95" s="1407"/>
      <c r="UDI95" s="1408"/>
      <c r="UDJ95" s="1412"/>
      <c r="UDK95" s="1416"/>
      <c r="UDL95" s="1413"/>
      <c r="UDM95" s="1406"/>
      <c r="UDN95" s="1407"/>
      <c r="UDO95" s="1408"/>
      <c r="UDP95" s="1412"/>
      <c r="UDQ95" s="1416"/>
      <c r="UDR95" s="1413"/>
      <c r="UDS95" s="1406"/>
      <c r="UDT95" s="1407"/>
      <c r="UDU95" s="1408"/>
      <c r="UDV95" s="1412"/>
      <c r="UDW95" s="1416"/>
      <c r="UDX95" s="1413"/>
      <c r="UDY95" s="1406"/>
      <c r="UDZ95" s="1407"/>
      <c r="UEA95" s="1408"/>
      <c r="UEB95" s="1412"/>
      <c r="UEC95" s="1416"/>
      <c r="UED95" s="1413"/>
      <c r="UEE95" s="1406"/>
      <c r="UEF95" s="1407"/>
      <c r="UEG95" s="1408"/>
      <c r="UEH95" s="1412"/>
      <c r="UEI95" s="1416"/>
      <c r="UEJ95" s="1413"/>
      <c r="UEK95" s="1406"/>
      <c r="UEL95" s="1407"/>
      <c r="UEM95" s="1408"/>
      <c r="UEN95" s="1412"/>
      <c r="UEO95" s="1416"/>
      <c r="UEP95" s="1413"/>
      <c r="UEQ95" s="1406"/>
      <c r="UER95" s="1407"/>
      <c r="UES95" s="1408"/>
      <c r="UET95" s="1412"/>
      <c r="UEU95" s="1416"/>
      <c r="UEV95" s="1413"/>
      <c r="UEW95" s="1406"/>
      <c r="UEX95" s="1407"/>
      <c r="UEY95" s="1408"/>
      <c r="UEZ95" s="1412"/>
      <c r="UFA95" s="1416"/>
      <c r="UFB95" s="1413"/>
      <c r="UFC95" s="1406"/>
      <c r="UFD95" s="1407"/>
      <c r="UFE95" s="1408"/>
      <c r="UFF95" s="1412"/>
      <c r="UFG95" s="1416"/>
      <c r="UFH95" s="1413"/>
      <c r="UFI95" s="1406"/>
      <c r="UFJ95" s="1407"/>
      <c r="UFK95" s="1408"/>
      <c r="UFL95" s="1412"/>
      <c r="UFM95" s="1416"/>
      <c r="UFN95" s="1413"/>
      <c r="UFO95" s="1406"/>
      <c r="UFP95" s="1407"/>
      <c r="UFQ95" s="1408"/>
      <c r="UFR95" s="1412"/>
      <c r="UFS95" s="1416"/>
      <c r="UFT95" s="1413"/>
      <c r="UFU95" s="1406"/>
      <c r="UFV95" s="1407"/>
      <c r="UFW95" s="1408"/>
      <c r="UFX95" s="1412"/>
      <c r="UFY95" s="1416"/>
      <c r="UFZ95" s="1413"/>
      <c r="UGA95" s="1406"/>
      <c r="UGB95" s="1407"/>
      <c r="UGC95" s="1408"/>
      <c r="UGD95" s="1412"/>
      <c r="UGE95" s="1416"/>
      <c r="UGF95" s="1413"/>
      <c r="UGG95" s="1406"/>
      <c r="UGH95" s="1407"/>
      <c r="UGI95" s="1408"/>
      <c r="UGJ95" s="1412"/>
      <c r="UGK95" s="1416"/>
      <c r="UGL95" s="1413"/>
      <c r="UGM95" s="1406"/>
      <c r="UGN95" s="1407"/>
      <c r="UGO95" s="1408"/>
      <c r="UGP95" s="1412"/>
      <c r="UGQ95" s="1416"/>
      <c r="UGR95" s="1413"/>
      <c r="UGS95" s="1406"/>
      <c r="UGT95" s="1407"/>
      <c r="UGU95" s="1408"/>
      <c r="UGV95" s="1412"/>
      <c r="UGW95" s="1416"/>
      <c r="UGX95" s="1413"/>
      <c r="UGY95" s="1406"/>
      <c r="UGZ95" s="1407"/>
      <c r="UHA95" s="1408"/>
      <c r="UHB95" s="1412"/>
      <c r="UHC95" s="1416"/>
      <c r="UHD95" s="1413"/>
      <c r="UHE95" s="1406"/>
      <c r="UHF95" s="1407"/>
      <c r="UHG95" s="1408"/>
      <c r="UHH95" s="1412"/>
      <c r="UHI95" s="1416"/>
      <c r="UHJ95" s="1413"/>
      <c r="UHK95" s="1406"/>
      <c r="UHL95" s="1407"/>
      <c r="UHM95" s="1408"/>
      <c r="UHN95" s="1412"/>
      <c r="UHO95" s="1416"/>
      <c r="UHP95" s="1413"/>
      <c r="UHQ95" s="1406"/>
      <c r="UHR95" s="1407"/>
      <c r="UHS95" s="1408"/>
      <c r="UHT95" s="1412"/>
      <c r="UHU95" s="1416"/>
      <c r="UHV95" s="1413"/>
      <c r="UHW95" s="1406"/>
      <c r="UHX95" s="1407"/>
      <c r="UHY95" s="1408"/>
      <c r="UHZ95" s="1412"/>
      <c r="UIA95" s="1416"/>
      <c r="UIB95" s="1413"/>
      <c r="UIC95" s="1406"/>
      <c r="UID95" s="1407"/>
      <c r="UIE95" s="1408"/>
      <c r="UIF95" s="1412"/>
      <c r="UIG95" s="1416"/>
      <c r="UIH95" s="1413"/>
      <c r="UII95" s="1406"/>
      <c r="UIJ95" s="1407"/>
      <c r="UIK95" s="1408"/>
      <c r="UIL95" s="1412"/>
      <c r="UIM95" s="1416"/>
      <c r="UIN95" s="1413"/>
      <c r="UIO95" s="1406"/>
      <c r="UIP95" s="1407"/>
      <c r="UIQ95" s="1408"/>
      <c r="UIR95" s="1412"/>
      <c r="UIS95" s="1416"/>
      <c r="UIT95" s="1413"/>
      <c r="UIU95" s="1406"/>
      <c r="UIV95" s="1407"/>
      <c r="UIW95" s="1408"/>
      <c r="UIX95" s="1412"/>
      <c r="UIY95" s="1416"/>
      <c r="UIZ95" s="1413"/>
      <c r="UJA95" s="1406"/>
      <c r="UJB95" s="1407"/>
      <c r="UJC95" s="1408"/>
      <c r="UJD95" s="1412"/>
      <c r="UJE95" s="1416"/>
      <c r="UJF95" s="1413"/>
      <c r="UJG95" s="1406"/>
      <c r="UJH95" s="1407"/>
      <c r="UJI95" s="1408"/>
      <c r="UJJ95" s="1412"/>
      <c r="UJK95" s="1416"/>
      <c r="UJL95" s="1413"/>
      <c r="UJM95" s="1406"/>
      <c r="UJN95" s="1407"/>
      <c r="UJO95" s="1408"/>
      <c r="UJP95" s="1412"/>
      <c r="UJQ95" s="1416"/>
      <c r="UJR95" s="1413"/>
      <c r="UJS95" s="1406"/>
      <c r="UJT95" s="1407"/>
      <c r="UJU95" s="1408"/>
      <c r="UJV95" s="1412"/>
      <c r="UJW95" s="1416"/>
      <c r="UJX95" s="1413"/>
      <c r="UJY95" s="1406"/>
      <c r="UJZ95" s="1407"/>
      <c r="UKA95" s="1408"/>
      <c r="UKB95" s="1412"/>
      <c r="UKC95" s="1416"/>
      <c r="UKD95" s="1413"/>
      <c r="UKE95" s="1406"/>
      <c r="UKF95" s="1407"/>
      <c r="UKG95" s="1408"/>
      <c r="UKH95" s="1412"/>
      <c r="UKI95" s="1416"/>
      <c r="UKJ95" s="1413"/>
      <c r="UKK95" s="1406"/>
      <c r="UKL95" s="1407"/>
      <c r="UKM95" s="1408"/>
      <c r="UKN95" s="1412"/>
      <c r="UKO95" s="1416"/>
      <c r="UKP95" s="1413"/>
      <c r="UKQ95" s="1406"/>
      <c r="UKR95" s="1407"/>
      <c r="UKS95" s="1408"/>
      <c r="UKT95" s="1412"/>
      <c r="UKU95" s="1416"/>
      <c r="UKV95" s="1413"/>
      <c r="UKW95" s="1406"/>
      <c r="UKX95" s="1407"/>
      <c r="UKY95" s="1408"/>
      <c r="UKZ95" s="1412"/>
      <c r="ULA95" s="1416"/>
      <c r="ULB95" s="1413"/>
      <c r="ULC95" s="1406"/>
      <c r="ULD95" s="1407"/>
      <c r="ULE95" s="1408"/>
      <c r="ULF95" s="1412"/>
      <c r="ULG95" s="1416"/>
      <c r="ULH95" s="1413"/>
      <c r="ULI95" s="1406"/>
      <c r="ULJ95" s="1407"/>
      <c r="ULK95" s="1408"/>
      <c r="ULL95" s="1412"/>
      <c r="ULM95" s="1416"/>
      <c r="ULN95" s="1413"/>
      <c r="ULO95" s="1406"/>
      <c r="ULP95" s="1407"/>
      <c r="ULQ95" s="1408"/>
      <c r="ULR95" s="1412"/>
      <c r="ULS95" s="1416"/>
      <c r="ULT95" s="1413"/>
      <c r="ULU95" s="1406"/>
      <c r="ULV95" s="1407"/>
      <c r="ULW95" s="1408"/>
      <c r="ULX95" s="1412"/>
      <c r="ULY95" s="1416"/>
      <c r="ULZ95" s="1413"/>
      <c r="UMA95" s="1406"/>
      <c r="UMB95" s="1407"/>
      <c r="UMC95" s="1408"/>
      <c r="UMD95" s="1412"/>
      <c r="UME95" s="1416"/>
      <c r="UMF95" s="1413"/>
      <c r="UMG95" s="1406"/>
      <c r="UMH95" s="1407"/>
      <c r="UMI95" s="1408"/>
      <c r="UMJ95" s="1412"/>
      <c r="UMK95" s="1416"/>
      <c r="UML95" s="1413"/>
      <c r="UMM95" s="1406"/>
      <c r="UMN95" s="1407"/>
      <c r="UMO95" s="1408"/>
      <c r="UMP95" s="1412"/>
      <c r="UMQ95" s="1416"/>
      <c r="UMR95" s="1413"/>
      <c r="UMS95" s="1406"/>
      <c r="UMT95" s="1407"/>
      <c r="UMU95" s="1408"/>
      <c r="UMV95" s="1412"/>
      <c r="UMW95" s="1416"/>
      <c r="UMX95" s="1413"/>
      <c r="UMY95" s="1406"/>
      <c r="UMZ95" s="1407"/>
      <c r="UNA95" s="1408"/>
      <c r="UNB95" s="1412"/>
      <c r="UNC95" s="1416"/>
      <c r="UND95" s="1413"/>
      <c r="UNE95" s="1406"/>
      <c r="UNF95" s="1407"/>
      <c r="UNG95" s="1408"/>
      <c r="UNH95" s="1412"/>
      <c r="UNI95" s="1416"/>
      <c r="UNJ95" s="1413"/>
      <c r="UNK95" s="1406"/>
      <c r="UNL95" s="1407"/>
      <c r="UNM95" s="1408"/>
      <c r="UNN95" s="1412"/>
      <c r="UNO95" s="1416"/>
      <c r="UNP95" s="1413"/>
      <c r="UNQ95" s="1406"/>
      <c r="UNR95" s="1407"/>
      <c r="UNS95" s="1408"/>
      <c r="UNT95" s="1412"/>
      <c r="UNU95" s="1416"/>
      <c r="UNV95" s="1413"/>
      <c r="UNW95" s="1406"/>
      <c r="UNX95" s="1407"/>
      <c r="UNY95" s="1408"/>
      <c r="UNZ95" s="1412"/>
      <c r="UOA95" s="1416"/>
      <c r="UOB95" s="1413"/>
      <c r="UOC95" s="1406"/>
      <c r="UOD95" s="1407"/>
      <c r="UOE95" s="1408"/>
      <c r="UOF95" s="1412"/>
      <c r="UOG95" s="1416"/>
      <c r="UOH95" s="1413"/>
      <c r="UOI95" s="1406"/>
      <c r="UOJ95" s="1407"/>
      <c r="UOK95" s="1408"/>
      <c r="UOL95" s="1412"/>
      <c r="UOM95" s="1416"/>
      <c r="UON95" s="1413"/>
      <c r="UOO95" s="1406"/>
      <c r="UOP95" s="1407"/>
      <c r="UOQ95" s="1408"/>
      <c r="UOR95" s="1412"/>
      <c r="UOS95" s="1416"/>
      <c r="UOT95" s="1413"/>
      <c r="UOU95" s="1406"/>
      <c r="UOV95" s="1407"/>
      <c r="UOW95" s="1408"/>
      <c r="UOX95" s="1412"/>
      <c r="UOY95" s="1416"/>
      <c r="UOZ95" s="1413"/>
      <c r="UPA95" s="1406"/>
      <c r="UPB95" s="1407"/>
      <c r="UPC95" s="1408"/>
      <c r="UPD95" s="1412"/>
      <c r="UPE95" s="1416"/>
      <c r="UPF95" s="1413"/>
      <c r="UPG95" s="1406"/>
      <c r="UPH95" s="1407"/>
      <c r="UPI95" s="1408"/>
      <c r="UPJ95" s="1412"/>
      <c r="UPK95" s="1416"/>
      <c r="UPL95" s="1413"/>
      <c r="UPM95" s="1406"/>
      <c r="UPN95" s="1407"/>
      <c r="UPO95" s="1408"/>
      <c r="UPP95" s="1412"/>
      <c r="UPQ95" s="1416"/>
      <c r="UPR95" s="1413"/>
      <c r="UPS95" s="1406"/>
      <c r="UPT95" s="1407"/>
      <c r="UPU95" s="1408"/>
      <c r="UPV95" s="1412"/>
      <c r="UPW95" s="1416"/>
      <c r="UPX95" s="1413"/>
      <c r="UPY95" s="1406"/>
      <c r="UPZ95" s="1407"/>
      <c r="UQA95" s="1408"/>
      <c r="UQB95" s="1412"/>
      <c r="UQC95" s="1416"/>
      <c r="UQD95" s="1413"/>
      <c r="UQE95" s="1406"/>
      <c r="UQF95" s="1407"/>
      <c r="UQG95" s="1408"/>
      <c r="UQH95" s="1412"/>
      <c r="UQI95" s="1416"/>
      <c r="UQJ95" s="1413"/>
      <c r="UQK95" s="1406"/>
      <c r="UQL95" s="1407"/>
      <c r="UQM95" s="1408"/>
      <c r="UQN95" s="1412"/>
      <c r="UQO95" s="1416"/>
      <c r="UQP95" s="1413"/>
      <c r="UQQ95" s="1406"/>
      <c r="UQR95" s="1407"/>
      <c r="UQS95" s="1408"/>
      <c r="UQT95" s="1412"/>
      <c r="UQU95" s="1416"/>
      <c r="UQV95" s="1413"/>
      <c r="UQW95" s="1406"/>
      <c r="UQX95" s="1407"/>
      <c r="UQY95" s="1408"/>
      <c r="UQZ95" s="1412"/>
      <c r="URA95" s="1416"/>
      <c r="URB95" s="1413"/>
      <c r="URC95" s="1406"/>
      <c r="URD95" s="1407"/>
      <c r="URE95" s="1408"/>
      <c r="URF95" s="1412"/>
      <c r="URG95" s="1416"/>
      <c r="URH95" s="1413"/>
      <c r="URI95" s="1406"/>
      <c r="URJ95" s="1407"/>
      <c r="URK95" s="1408"/>
      <c r="URL95" s="1412"/>
      <c r="URM95" s="1416"/>
      <c r="URN95" s="1413"/>
      <c r="URO95" s="1406"/>
      <c r="URP95" s="1407"/>
      <c r="URQ95" s="1408"/>
      <c r="URR95" s="1412"/>
      <c r="URS95" s="1416"/>
      <c r="URT95" s="1413"/>
      <c r="URU95" s="1406"/>
      <c r="URV95" s="1407"/>
      <c r="URW95" s="1408"/>
      <c r="URX95" s="1412"/>
      <c r="URY95" s="1416"/>
      <c r="URZ95" s="1413"/>
      <c r="USA95" s="1406"/>
      <c r="USB95" s="1407"/>
      <c r="USC95" s="1408"/>
      <c r="USD95" s="1412"/>
      <c r="USE95" s="1416"/>
      <c r="USF95" s="1413"/>
      <c r="USG95" s="1406"/>
      <c r="USH95" s="1407"/>
      <c r="USI95" s="1408"/>
      <c r="USJ95" s="1412"/>
      <c r="USK95" s="1416"/>
      <c r="USL95" s="1413"/>
      <c r="USM95" s="1406"/>
      <c r="USN95" s="1407"/>
      <c r="USO95" s="1408"/>
      <c r="USP95" s="1412"/>
      <c r="USQ95" s="1416"/>
      <c r="USR95" s="1413"/>
      <c r="USS95" s="1406"/>
      <c r="UST95" s="1407"/>
      <c r="USU95" s="1408"/>
      <c r="USV95" s="1412"/>
      <c r="USW95" s="1416"/>
      <c r="USX95" s="1413"/>
      <c r="USY95" s="1406"/>
      <c r="USZ95" s="1407"/>
      <c r="UTA95" s="1408"/>
      <c r="UTB95" s="1412"/>
      <c r="UTC95" s="1416"/>
      <c r="UTD95" s="1413"/>
      <c r="UTE95" s="1406"/>
      <c r="UTF95" s="1407"/>
      <c r="UTG95" s="1408"/>
      <c r="UTH95" s="1412"/>
      <c r="UTI95" s="1416"/>
      <c r="UTJ95" s="1413"/>
      <c r="UTK95" s="1406"/>
      <c r="UTL95" s="1407"/>
      <c r="UTM95" s="1408"/>
      <c r="UTN95" s="1412"/>
      <c r="UTO95" s="1416"/>
      <c r="UTP95" s="1413"/>
      <c r="UTQ95" s="1406"/>
      <c r="UTR95" s="1407"/>
      <c r="UTS95" s="1408"/>
      <c r="UTT95" s="1412"/>
      <c r="UTU95" s="1416"/>
      <c r="UTV95" s="1413"/>
      <c r="UTW95" s="1406"/>
      <c r="UTX95" s="1407"/>
      <c r="UTY95" s="1408"/>
      <c r="UTZ95" s="1412"/>
      <c r="UUA95" s="1416"/>
      <c r="UUB95" s="1413"/>
      <c r="UUC95" s="1406"/>
      <c r="UUD95" s="1407"/>
      <c r="UUE95" s="1408"/>
      <c r="UUF95" s="1412"/>
      <c r="UUG95" s="1416"/>
      <c r="UUH95" s="1413"/>
      <c r="UUI95" s="1406"/>
      <c r="UUJ95" s="1407"/>
      <c r="UUK95" s="1408"/>
      <c r="UUL95" s="1412"/>
      <c r="UUM95" s="1416"/>
      <c r="UUN95" s="1413"/>
      <c r="UUO95" s="1406"/>
      <c r="UUP95" s="1407"/>
      <c r="UUQ95" s="1408"/>
      <c r="UUR95" s="1412"/>
      <c r="UUS95" s="1416"/>
      <c r="UUT95" s="1413"/>
      <c r="UUU95" s="1406"/>
      <c r="UUV95" s="1407"/>
      <c r="UUW95" s="1408"/>
      <c r="UUX95" s="1412"/>
      <c r="UUY95" s="1416"/>
      <c r="UUZ95" s="1413"/>
      <c r="UVA95" s="1406"/>
      <c r="UVB95" s="1407"/>
      <c r="UVC95" s="1408"/>
      <c r="UVD95" s="1412"/>
      <c r="UVE95" s="1416"/>
      <c r="UVF95" s="1413"/>
      <c r="UVG95" s="1406"/>
      <c r="UVH95" s="1407"/>
      <c r="UVI95" s="1408"/>
      <c r="UVJ95" s="1412"/>
      <c r="UVK95" s="1416"/>
      <c r="UVL95" s="1413"/>
      <c r="UVM95" s="1406"/>
      <c r="UVN95" s="1407"/>
      <c r="UVO95" s="1408"/>
      <c r="UVP95" s="1412"/>
      <c r="UVQ95" s="1416"/>
      <c r="UVR95" s="1413"/>
      <c r="UVS95" s="1406"/>
      <c r="UVT95" s="1407"/>
      <c r="UVU95" s="1408"/>
      <c r="UVV95" s="1412"/>
      <c r="UVW95" s="1416"/>
      <c r="UVX95" s="1413"/>
      <c r="UVY95" s="1406"/>
      <c r="UVZ95" s="1407"/>
      <c r="UWA95" s="1408"/>
      <c r="UWB95" s="1412"/>
      <c r="UWC95" s="1416"/>
      <c r="UWD95" s="1413"/>
      <c r="UWE95" s="1406"/>
      <c r="UWF95" s="1407"/>
      <c r="UWG95" s="1408"/>
      <c r="UWH95" s="1412"/>
      <c r="UWI95" s="1416"/>
      <c r="UWJ95" s="1413"/>
      <c r="UWK95" s="1406"/>
      <c r="UWL95" s="1407"/>
      <c r="UWM95" s="1408"/>
      <c r="UWN95" s="1412"/>
      <c r="UWO95" s="1416"/>
      <c r="UWP95" s="1413"/>
      <c r="UWQ95" s="1406"/>
      <c r="UWR95" s="1407"/>
      <c r="UWS95" s="1408"/>
      <c r="UWT95" s="1412"/>
      <c r="UWU95" s="1416"/>
      <c r="UWV95" s="1413"/>
      <c r="UWW95" s="1406"/>
      <c r="UWX95" s="1407"/>
      <c r="UWY95" s="1408"/>
      <c r="UWZ95" s="1412"/>
      <c r="UXA95" s="1416"/>
      <c r="UXB95" s="1413"/>
      <c r="UXC95" s="1406"/>
      <c r="UXD95" s="1407"/>
      <c r="UXE95" s="1408"/>
      <c r="UXF95" s="1412"/>
      <c r="UXG95" s="1416"/>
      <c r="UXH95" s="1413"/>
      <c r="UXI95" s="1406"/>
      <c r="UXJ95" s="1407"/>
      <c r="UXK95" s="1408"/>
      <c r="UXL95" s="1412"/>
      <c r="UXM95" s="1416"/>
      <c r="UXN95" s="1413"/>
      <c r="UXO95" s="1406"/>
      <c r="UXP95" s="1407"/>
      <c r="UXQ95" s="1408"/>
      <c r="UXR95" s="1412"/>
      <c r="UXS95" s="1416"/>
      <c r="UXT95" s="1413"/>
      <c r="UXU95" s="1406"/>
      <c r="UXV95" s="1407"/>
      <c r="UXW95" s="1408"/>
      <c r="UXX95" s="1412"/>
      <c r="UXY95" s="1416"/>
      <c r="UXZ95" s="1413"/>
      <c r="UYA95" s="1406"/>
      <c r="UYB95" s="1407"/>
      <c r="UYC95" s="1408"/>
      <c r="UYD95" s="1412"/>
      <c r="UYE95" s="1416"/>
      <c r="UYF95" s="1413"/>
      <c r="UYG95" s="1406"/>
      <c r="UYH95" s="1407"/>
      <c r="UYI95" s="1408"/>
      <c r="UYJ95" s="1412"/>
      <c r="UYK95" s="1416"/>
      <c r="UYL95" s="1413"/>
      <c r="UYM95" s="1406"/>
      <c r="UYN95" s="1407"/>
      <c r="UYO95" s="1408"/>
      <c r="UYP95" s="1412"/>
      <c r="UYQ95" s="1416"/>
      <c r="UYR95" s="1413"/>
      <c r="UYS95" s="1406"/>
      <c r="UYT95" s="1407"/>
      <c r="UYU95" s="1408"/>
      <c r="UYV95" s="1412"/>
      <c r="UYW95" s="1416"/>
      <c r="UYX95" s="1413"/>
      <c r="UYY95" s="1406"/>
      <c r="UYZ95" s="1407"/>
      <c r="UZA95" s="1408"/>
      <c r="UZB95" s="1412"/>
      <c r="UZC95" s="1416"/>
      <c r="UZD95" s="1413"/>
      <c r="UZE95" s="1406"/>
      <c r="UZF95" s="1407"/>
      <c r="UZG95" s="1408"/>
      <c r="UZH95" s="1412"/>
      <c r="UZI95" s="1416"/>
      <c r="UZJ95" s="1413"/>
      <c r="UZK95" s="1406"/>
      <c r="UZL95" s="1407"/>
      <c r="UZM95" s="1408"/>
      <c r="UZN95" s="1412"/>
      <c r="UZO95" s="1416"/>
      <c r="UZP95" s="1413"/>
      <c r="UZQ95" s="1406"/>
      <c r="UZR95" s="1407"/>
      <c r="UZS95" s="1408"/>
      <c r="UZT95" s="1412"/>
      <c r="UZU95" s="1416"/>
      <c r="UZV95" s="1413"/>
      <c r="UZW95" s="1406"/>
      <c r="UZX95" s="1407"/>
      <c r="UZY95" s="1408"/>
      <c r="UZZ95" s="1412"/>
      <c r="VAA95" s="1416"/>
      <c r="VAB95" s="1413"/>
      <c r="VAC95" s="1406"/>
      <c r="VAD95" s="1407"/>
      <c r="VAE95" s="1408"/>
      <c r="VAF95" s="1412"/>
      <c r="VAG95" s="1416"/>
      <c r="VAH95" s="1413"/>
      <c r="VAI95" s="1406"/>
      <c r="VAJ95" s="1407"/>
      <c r="VAK95" s="1408"/>
      <c r="VAL95" s="1412"/>
      <c r="VAM95" s="1416"/>
      <c r="VAN95" s="1413"/>
      <c r="VAO95" s="1406"/>
      <c r="VAP95" s="1407"/>
      <c r="VAQ95" s="1408"/>
      <c r="VAR95" s="1412"/>
      <c r="VAS95" s="1416"/>
      <c r="VAT95" s="1413"/>
      <c r="VAU95" s="1406"/>
      <c r="VAV95" s="1407"/>
      <c r="VAW95" s="1408"/>
      <c r="VAX95" s="1412"/>
      <c r="VAY95" s="1416"/>
      <c r="VAZ95" s="1413"/>
      <c r="VBA95" s="1406"/>
      <c r="VBB95" s="1407"/>
      <c r="VBC95" s="1408"/>
      <c r="VBD95" s="1412"/>
      <c r="VBE95" s="1416"/>
      <c r="VBF95" s="1413"/>
      <c r="VBG95" s="1406"/>
      <c r="VBH95" s="1407"/>
      <c r="VBI95" s="1408"/>
      <c r="VBJ95" s="1412"/>
      <c r="VBK95" s="1416"/>
      <c r="VBL95" s="1413"/>
      <c r="VBM95" s="1406"/>
      <c r="VBN95" s="1407"/>
      <c r="VBO95" s="1408"/>
      <c r="VBP95" s="1412"/>
      <c r="VBQ95" s="1416"/>
      <c r="VBR95" s="1413"/>
      <c r="VBS95" s="1406"/>
      <c r="VBT95" s="1407"/>
      <c r="VBU95" s="1408"/>
      <c r="VBV95" s="1412"/>
      <c r="VBW95" s="1416"/>
      <c r="VBX95" s="1413"/>
      <c r="VBY95" s="1406"/>
      <c r="VBZ95" s="1407"/>
      <c r="VCA95" s="1408"/>
      <c r="VCB95" s="1412"/>
      <c r="VCC95" s="1416"/>
      <c r="VCD95" s="1413"/>
      <c r="VCE95" s="1406"/>
      <c r="VCF95" s="1407"/>
      <c r="VCG95" s="1408"/>
      <c r="VCH95" s="1412"/>
      <c r="VCI95" s="1416"/>
      <c r="VCJ95" s="1413"/>
      <c r="VCK95" s="1406"/>
      <c r="VCL95" s="1407"/>
      <c r="VCM95" s="1408"/>
      <c r="VCN95" s="1412"/>
      <c r="VCO95" s="1416"/>
      <c r="VCP95" s="1413"/>
      <c r="VCQ95" s="1406"/>
      <c r="VCR95" s="1407"/>
      <c r="VCS95" s="1408"/>
      <c r="VCT95" s="1412"/>
      <c r="VCU95" s="1416"/>
      <c r="VCV95" s="1413"/>
      <c r="VCW95" s="1406"/>
      <c r="VCX95" s="1407"/>
      <c r="VCY95" s="1408"/>
      <c r="VCZ95" s="1412"/>
      <c r="VDA95" s="1416"/>
      <c r="VDB95" s="1413"/>
      <c r="VDC95" s="1406"/>
      <c r="VDD95" s="1407"/>
      <c r="VDE95" s="1408"/>
      <c r="VDF95" s="1412"/>
      <c r="VDG95" s="1416"/>
      <c r="VDH95" s="1413"/>
      <c r="VDI95" s="1406"/>
      <c r="VDJ95" s="1407"/>
      <c r="VDK95" s="1408"/>
      <c r="VDL95" s="1412"/>
      <c r="VDM95" s="1416"/>
      <c r="VDN95" s="1413"/>
      <c r="VDO95" s="1406"/>
      <c r="VDP95" s="1407"/>
      <c r="VDQ95" s="1408"/>
      <c r="VDR95" s="1412"/>
      <c r="VDS95" s="1416"/>
      <c r="VDT95" s="1413"/>
      <c r="VDU95" s="1406"/>
      <c r="VDV95" s="1407"/>
      <c r="VDW95" s="1408"/>
      <c r="VDX95" s="1412"/>
      <c r="VDY95" s="1416"/>
      <c r="VDZ95" s="1413"/>
      <c r="VEA95" s="1406"/>
      <c r="VEB95" s="1407"/>
      <c r="VEC95" s="1408"/>
      <c r="VED95" s="1412"/>
      <c r="VEE95" s="1416"/>
      <c r="VEF95" s="1413"/>
      <c r="VEG95" s="1406"/>
      <c r="VEH95" s="1407"/>
      <c r="VEI95" s="1408"/>
      <c r="VEJ95" s="1412"/>
      <c r="VEK95" s="1416"/>
      <c r="VEL95" s="1413"/>
      <c r="VEM95" s="1406"/>
      <c r="VEN95" s="1407"/>
      <c r="VEO95" s="1408"/>
      <c r="VEP95" s="1412"/>
      <c r="VEQ95" s="1416"/>
      <c r="VER95" s="1413"/>
      <c r="VES95" s="1406"/>
      <c r="VET95" s="1407"/>
      <c r="VEU95" s="1408"/>
      <c r="VEV95" s="1412"/>
      <c r="VEW95" s="1416"/>
      <c r="VEX95" s="1413"/>
      <c r="VEY95" s="1406"/>
      <c r="VEZ95" s="1407"/>
      <c r="VFA95" s="1408"/>
      <c r="VFB95" s="1412"/>
      <c r="VFC95" s="1416"/>
      <c r="VFD95" s="1413"/>
      <c r="VFE95" s="1406"/>
      <c r="VFF95" s="1407"/>
      <c r="VFG95" s="1408"/>
      <c r="VFH95" s="1412"/>
      <c r="VFI95" s="1416"/>
      <c r="VFJ95" s="1413"/>
      <c r="VFK95" s="1406"/>
      <c r="VFL95" s="1407"/>
      <c r="VFM95" s="1408"/>
      <c r="VFN95" s="1412"/>
      <c r="VFO95" s="1416"/>
      <c r="VFP95" s="1413"/>
      <c r="VFQ95" s="1406"/>
      <c r="VFR95" s="1407"/>
      <c r="VFS95" s="1408"/>
      <c r="VFT95" s="1412"/>
      <c r="VFU95" s="1416"/>
      <c r="VFV95" s="1413"/>
      <c r="VFW95" s="1406"/>
      <c r="VFX95" s="1407"/>
      <c r="VFY95" s="1408"/>
      <c r="VFZ95" s="1412"/>
      <c r="VGA95" s="1416"/>
      <c r="VGB95" s="1413"/>
      <c r="VGC95" s="1406"/>
      <c r="VGD95" s="1407"/>
      <c r="VGE95" s="1408"/>
      <c r="VGF95" s="1412"/>
      <c r="VGG95" s="1416"/>
      <c r="VGH95" s="1413"/>
      <c r="VGI95" s="1406"/>
      <c r="VGJ95" s="1407"/>
      <c r="VGK95" s="1408"/>
      <c r="VGL95" s="1412"/>
      <c r="VGM95" s="1416"/>
      <c r="VGN95" s="1413"/>
      <c r="VGO95" s="1406"/>
      <c r="VGP95" s="1407"/>
      <c r="VGQ95" s="1408"/>
      <c r="VGR95" s="1412"/>
      <c r="VGS95" s="1416"/>
      <c r="VGT95" s="1413"/>
      <c r="VGU95" s="1406"/>
      <c r="VGV95" s="1407"/>
      <c r="VGW95" s="1408"/>
      <c r="VGX95" s="1412"/>
      <c r="VGY95" s="1416"/>
      <c r="VGZ95" s="1413"/>
      <c r="VHA95" s="1406"/>
      <c r="VHB95" s="1407"/>
      <c r="VHC95" s="1408"/>
      <c r="VHD95" s="1412"/>
      <c r="VHE95" s="1416"/>
      <c r="VHF95" s="1413"/>
      <c r="VHG95" s="1406"/>
      <c r="VHH95" s="1407"/>
      <c r="VHI95" s="1408"/>
      <c r="VHJ95" s="1412"/>
      <c r="VHK95" s="1416"/>
      <c r="VHL95" s="1413"/>
      <c r="VHM95" s="1406"/>
      <c r="VHN95" s="1407"/>
      <c r="VHO95" s="1408"/>
      <c r="VHP95" s="1412"/>
      <c r="VHQ95" s="1416"/>
      <c r="VHR95" s="1413"/>
      <c r="VHS95" s="1406"/>
      <c r="VHT95" s="1407"/>
      <c r="VHU95" s="1408"/>
      <c r="VHV95" s="1412"/>
      <c r="VHW95" s="1416"/>
      <c r="VHX95" s="1413"/>
      <c r="VHY95" s="1406"/>
      <c r="VHZ95" s="1407"/>
      <c r="VIA95" s="1408"/>
      <c r="VIB95" s="1412"/>
      <c r="VIC95" s="1416"/>
      <c r="VID95" s="1413"/>
      <c r="VIE95" s="1406"/>
      <c r="VIF95" s="1407"/>
      <c r="VIG95" s="1408"/>
      <c r="VIH95" s="1412"/>
      <c r="VII95" s="1416"/>
      <c r="VIJ95" s="1413"/>
      <c r="VIK95" s="1406"/>
      <c r="VIL95" s="1407"/>
      <c r="VIM95" s="1408"/>
      <c r="VIN95" s="1412"/>
      <c r="VIO95" s="1416"/>
      <c r="VIP95" s="1413"/>
      <c r="VIQ95" s="1406"/>
      <c r="VIR95" s="1407"/>
      <c r="VIS95" s="1408"/>
      <c r="VIT95" s="1412"/>
      <c r="VIU95" s="1416"/>
      <c r="VIV95" s="1413"/>
      <c r="VIW95" s="1406"/>
      <c r="VIX95" s="1407"/>
      <c r="VIY95" s="1408"/>
      <c r="VIZ95" s="1412"/>
      <c r="VJA95" s="1416"/>
      <c r="VJB95" s="1413"/>
      <c r="VJC95" s="1406"/>
      <c r="VJD95" s="1407"/>
      <c r="VJE95" s="1408"/>
      <c r="VJF95" s="1412"/>
      <c r="VJG95" s="1416"/>
      <c r="VJH95" s="1413"/>
      <c r="VJI95" s="1406"/>
      <c r="VJJ95" s="1407"/>
      <c r="VJK95" s="1408"/>
      <c r="VJL95" s="1412"/>
      <c r="VJM95" s="1416"/>
      <c r="VJN95" s="1413"/>
      <c r="VJO95" s="1406"/>
      <c r="VJP95" s="1407"/>
      <c r="VJQ95" s="1408"/>
      <c r="VJR95" s="1412"/>
      <c r="VJS95" s="1416"/>
      <c r="VJT95" s="1413"/>
      <c r="VJU95" s="1406"/>
      <c r="VJV95" s="1407"/>
      <c r="VJW95" s="1408"/>
      <c r="VJX95" s="1412"/>
      <c r="VJY95" s="1416"/>
      <c r="VJZ95" s="1413"/>
      <c r="VKA95" s="1406"/>
      <c r="VKB95" s="1407"/>
      <c r="VKC95" s="1408"/>
      <c r="VKD95" s="1412"/>
      <c r="VKE95" s="1416"/>
      <c r="VKF95" s="1413"/>
      <c r="VKG95" s="1406"/>
      <c r="VKH95" s="1407"/>
      <c r="VKI95" s="1408"/>
      <c r="VKJ95" s="1412"/>
      <c r="VKK95" s="1416"/>
      <c r="VKL95" s="1413"/>
      <c r="VKM95" s="1406"/>
      <c r="VKN95" s="1407"/>
      <c r="VKO95" s="1408"/>
      <c r="VKP95" s="1412"/>
      <c r="VKQ95" s="1416"/>
      <c r="VKR95" s="1413"/>
      <c r="VKS95" s="1406"/>
      <c r="VKT95" s="1407"/>
      <c r="VKU95" s="1408"/>
      <c r="VKV95" s="1412"/>
      <c r="VKW95" s="1416"/>
      <c r="VKX95" s="1413"/>
      <c r="VKY95" s="1406"/>
      <c r="VKZ95" s="1407"/>
      <c r="VLA95" s="1408"/>
      <c r="VLB95" s="1412"/>
      <c r="VLC95" s="1416"/>
      <c r="VLD95" s="1413"/>
      <c r="VLE95" s="1406"/>
      <c r="VLF95" s="1407"/>
      <c r="VLG95" s="1408"/>
      <c r="VLH95" s="1412"/>
      <c r="VLI95" s="1416"/>
      <c r="VLJ95" s="1413"/>
      <c r="VLK95" s="1406"/>
      <c r="VLL95" s="1407"/>
      <c r="VLM95" s="1408"/>
      <c r="VLN95" s="1412"/>
      <c r="VLO95" s="1416"/>
      <c r="VLP95" s="1413"/>
      <c r="VLQ95" s="1406"/>
      <c r="VLR95" s="1407"/>
      <c r="VLS95" s="1408"/>
      <c r="VLT95" s="1412"/>
      <c r="VLU95" s="1416"/>
      <c r="VLV95" s="1413"/>
      <c r="VLW95" s="1406"/>
      <c r="VLX95" s="1407"/>
      <c r="VLY95" s="1408"/>
      <c r="VLZ95" s="1412"/>
      <c r="VMA95" s="1416"/>
      <c r="VMB95" s="1413"/>
      <c r="VMC95" s="1406"/>
      <c r="VMD95" s="1407"/>
      <c r="VME95" s="1408"/>
      <c r="VMF95" s="1412"/>
      <c r="VMG95" s="1416"/>
      <c r="VMH95" s="1413"/>
      <c r="VMI95" s="1406"/>
      <c r="VMJ95" s="1407"/>
      <c r="VMK95" s="1408"/>
      <c r="VML95" s="1412"/>
      <c r="VMM95" s="1416"/>
      <c r="VMN95" s="1413"/>
      <c r="VMO95" s="1406"/>
      <c r="VMP95" s="1407"/>
      <c r="VMQ95" s="1408"/>
      <c r="VMR95" s="1412"/>
      <c r="VMS95" s="1416"/>
      <c r="VMT95" s="1413"/>
      <c r="VMU95" s="1406"/>
      <c r="VMV95" s="1407"/>
      <c r="VMW95" s="1408"/>
      <c r="VMX95" s="1412"/>
      <c r="VMY95" s="1416"/>
      <c r="VMZ95" s="1413"/>
      <c r="VNA95" s="1406"/>
      <c r="VNB95" s="1407"/>
      <c r="VNC95" s="1408"/>
      <c r="VND95" s="1412"/>
      <c r="VNE95" s="1416"/>
      <c r="VNF95" s="1413"/>
      <c r="VNG95" s="1406"/>
      <c r="VNH95" s="1407"/>
      <c r="VNI95" s="1408"/>
      <c r="VNJ95" s="1412"/>
      <c r="VNK95" s="1416"/>
      <c r="VNL95" s="1413"/>
      <c r="VNM95" s="1406"/>
      <c r="VNN95" s="1407"/>
      <c r="VNO95" s="1408"/>
      <c r="VNP95" s="1412"/>
      <c r="VNQ95" s="1416"/>
      <c r="VNR95" s="1413"/>
      <c r="VNS95" s="1406"/>
      <c r="VNT95" s="1407"/>
      <c r="VNU95" s="1408"/>
      <c r="VNV95" s="1412"/>
      <c r="VNW95" s="1416"/>
      <c r="VNX95" s="1413"/>
      <c r="VNY95" s="1406"/>
      <c r="VNZ95" s="1407"/>
      <c r="VOA95" s="1408"/>
      <c r="VOB95" s="1412"/>
      <c r="VOC95" s="1416"/>
      <c r="VOD95" s="1413"/>
      <c r="VOE95" s="1406"/>
      <c r="VOF95" s="1407"/>
      <c r="VOG95" s="1408"/>
      <c r="VOH95" s="1412"/>
      <c r="VOI95" s="1416"/>
      <c r="VOJ95" s="1413"/>
      <c r="VOK95" s="1406"/>
      <c r="VOL95" s="1407"/>
      <c r="VOM95" s="1408"/>
      <c r="VON95" s="1412"/>
      <c r="VOO95" s="1416"/>
      <c r="VOP95" s="1413"/>
      <c r="VOQ95" s="1406"/>
      <c r="VOR95" s="1407"/>
      <c r="VOS95" s="1408"/>
      <c r="VOT95" s="1412"/>
      <c r="VOU95" s="1416"/>
      <c r="VOV95" s="1413"/>
      <c r="VOW95" s="1406"/>
      <c r="VOX95" s="1407"/>
      <c r="VOY95" s="1408"/>
      <c r="VOZ95" s="1412"/>
      <c r="VPA95" s="1416"/>
      <c r="VPB95" s="1413"/>
      <c r="VPC95" s="1406"/>
      <c r="VPD95" s="1407"/>
      <c r="VPE95" s="1408"/>
      <c r="VPF95" s="1412"/>
      <c r="VPG95" s="1416"/>
      <c r="VPH95" s="1413"/>
      <c r="VPI95" s="1406"/>
      <c r="VPJ95" s="1407"/>
      <c r="VPK95" s="1408"/>
      <c r="VPL95" s="1412"/>
      <c r="VPM95" s="1416"/>
      <c r="VPN95" s="1413"/>
      <c r="VPO95" s="1406"/>
      <c r="VPP95" s="1407"/>
      <c r="VPQ95" s="1408"/>
      <c r="VPR95" s="1412"/>
      <c r="VPS95" s="1416"/>
      <c r="VPT95" s="1413"/>
      <c r="VPU95" s="1406"/>
      <c r="VPV95" s="1407"/>
      <c r="VPW95" s="1408"/>
      <c r="VPX95" s="1412"/>
      <c r="VPY95" s="1416"/>
      <c r="VPZ95" s="1413"/>
      <c r="VQA95" s="1406"/>
      <c r="VQB95" s="1407"/>
      <c r="VQC95" s="1408"/>
      <c r="VQD95" s="1412"/>
      <c r="VQE95" s="1416"/>
      <c r="VQF95" s="1413"/>
      <c r="VQG95" s="1406"/>
      <c r="VQH95" s="1407"/>
      <c r="VQI95" s="1408"/>
      <c r="VQJ95" s="1412"/>
      <c r="VQK95" s="1416"/>
      <c r="VQL95" s="1413"/>
      <c r="VQM95" s="1406"/>
      <c r="VQN95" s="1407"/>
      <c r="VQO95" s="1408"/>
      <c r="VQP95" s="1412"/>
      <c r="VQQ95" s="1416"/>
      <c r="VQR95" s="1413"/>
      <c r="VQS95" s="1406"/>
      <c r="VQT95" s="1407"/>
      <c r="VQU95" s="1408"/>
      <c r="VQV95" s="1412"/>
      <c r="VQW95" s="1416"/>
      <c r="VQX95" s="1413"/>
      <c r="VQY95" s="1406"/>
      <c r="VQZ95" s="1407"/>
      <c r="VRA95" s="1408"/>
      <c r="VRB95" s="1412"/>
      <c r="VRC95" s="1416"/>
      <c r="VRD95" s="1413"/>
      <c r="VRE95" s="1406"/>
      <c r="VRF95" s="1407"/>
      <c r="VRG95" s="1408"/>
      <c r="VRH95" s="1412"/>
      <c r="VRI95" s="1416"/>
      <c r="VRJ95" s="1413"/>
      <c r="VRK95" s="1406"/>
      <c r="VRL95" s="1407"/>
      <c r="VRM95" s="1408"/>
      <c r="VRN95" s="1412"/>
      <c r="VRO95" s="1416"/>
      <c r="VRP95" s="1413"/>
      <c r="VRQ95" s="1406"/>
      <c r="VRR95" s="1407"/>
      <c r="VRS95" s="1408"/>
      <c r="VRT95" s="1412"/>
      <c r="VRU95" s="1416"/>
      <c r="VRV95" s="1413"/>
      <c r="VRW95" s="1406"/>
      <c r="VRX95" s="1407"/>
      <c r="VRY95" s="1408"/>
      <c r="VRZ95" s="1412"/>
      <c r="VSA95" s="1416"/>
      <c r="VSB95" s="1413"/>
      <c r="VSC95" s="1406"/>
      <c r="VSD95" s="1407"/>
      <c r="VSE95" s="1408"/>
      <c r="VSF95" s="1412"/>
      <c r="VSG95" s="1416"/>
      <c r="VSH95" s="1413"/>
      <c r="VSI95" s="1406"/>
      <c r="VSJ95" s="1407"/>
      <c r="VSK95" s="1408"/>
      <c r="VSL95" s="1412"/>
      <c r="VSM95" s="1416"/>
      <c r="VSN95" s="1413"/>
      <c r="VSO95" s="1406"/>
      <c r="VSP95" s="1407"/>
      <c r="VSQ95" s="1408"/>
      <c r="VSR95" s="1412"/>
      <c r="VSS95" s="1416"/>
      <c r="VST95" s="1413"/>
      <c r="VSU95" s="1406"/>
      <c r="VSV95" s="1407"/>
      <c r="VSW95" s="1408"/>
      <c r="VSX95" s="1412"/>
      <c r="VSY95" s="1416"/>
      <c r="VSZ95" s="1413"/>
      <c r="VTA95" s="1406"/>
      <c r="VTB95" s="1407"/>
      <c r="VTC95" s="1408"/>
      <c r="VTD95" s="1412"/>
      <c r="VTE95" s="1416"/>
      <c r="VTF95" s="1413"/>
      <c r="VTG95" s="1406"/>
      <c r="VTH95" s="1407"/>
      <c r="VTI95" s="1408"/>
      <c r="VTJ95" s="1412"/>
      <c r="VTK95" s="1416"/>
      <c r="VTL95" s="1413"/>
      <c r="VTM95" s="1406"/>
      <c r="VTN95" s="1407"/>
      <c r="VTO95" s="1408"/>
      <c r="VTP95" s="1412"/>
      <c r="VTQ95" s="1416"/>
      <c r="VTR95" s="1413"/>
      <c r="VTS95" s="1406"/>
      <c r="VTT95" s="1407"/>
      <c r="VTU95" s="1408"/>
      <c r="VTV95" s="1412"/>
      <c r="VTW95" s="1416"/>
      <c r="VTX95" s="1413"/>
      <c r="VTY95" s="1406"/>
      <c r="VTZ95" s="1407"/>
      <c r="VUA95" s="1408"/>
      <c r="VUB95" s="1412"/>
      <c r="VUC95" s="1416"/>
      <c r="VUD95" s="1413"/>
      <c r="VUE95" s="1406"/>
      <c r="VUF95" s="1407"/>
      <c r="VUG95" s="1408"/>
      <c r="VUH95" s="1412"/>
      <c r="VUI95" s="1416"/>
      <c r="VUJ95" s="1413"/>
      <c r="VUK95" s="1406"/>
      <c r="VUL95" s="1407"/>
      <c r="VUM95" s="1408"/>
      <c r="VUN95" s="1412"/>
      <c r="VUO95" s="1416"/>
      <c r="VUP95" s="1413"/>
      <c r="VUQ95" s="1406"/>
      <c r="VUR95" s="1407"/>
      <c r="VUS95" s="1408"/>
      <c r="VUT95" s="1412"/>
      <c r="VUU95" s="1416"/>
      <c r="VUV95" s="1413"/>
      <c r="VUW95" s="1406"/>
      <c r="VUX95" s="1407"/>
      <c r="VUY95" s="1408"/>
      <c r="VUZ95" s="1412"/>
      <c r="VVA95" s="1416"/>
      <c r="VVB95" s="1413"/>
      <c r="VVC95" s="1406"/>
      <c r="VVD95" s="1407"/>
      <c r="VVE95" s="1408"/>
      <c r="VVF95" s="1412"/>
      <c r="VVG95" s="1416"/>
      <c r="VVH95" s="1413"/>
      <c r="VVI95" s="1406"/>
      <c r="VVJ95" s="1407"/>
      <c r="VVK95" s="1408"/>
      <c r="VVL95" s="1412"/>
      <c r="VVM95" s="1416"/>
      <c r="VVN95" s="1413"/>
      <c r="VVO95" s="1406"/>
      <c r="VVP95" s="1407"/>
      <c r="VVQ95" s="1408"/>
      <c r="VVR95" s="1412"/>
      <c r="VVS95" s="1416"/>
      <c r="VVT95" s="1413"/>
      <c r="VVU95" s="1406"/>
      <c r="VVV95" s="1407"/>
      <c r="VVW95" s="1408"/>
      <c r="VVX95" s="1412"/>
      <c r="VVY95" s="1416"/>
      <c r="VVZ95" s="1413"/>
      <c r="VWA95" s="1406"/>
      <c r="VWB95" s="1407"/>
      <c r="VWC95" s="1408"/>
      <c r="VWD95" s="1412"/>
      <c r="VWE95" s="1416"/>
      <c r="VWF95" s="1413"/>
      <c r="VWG95" s="1406"/>
      <c r="VWH95" s="1407"/>
      <c r="VWI95" s="1408"/>
      <c r="VWJ95" s="1412"/>
      <c r="VWK95" s="1416"/>
      <c r="VWL95" s="1413"/>
      <c r="VWM95" s="1406"/>
      <c r="VWN95" s="1407"/>
      <c r="VWO95" s="1408"/>
      <c r="VWP95" s="1412"/>
      <c r="VWQ95" s="1416"/>
      <c r="VWR95" s="1413"/>
      <c r="VWS95" s="1406"/>
      <c r="VWT95" s="1407"/>
      <c r="VWU95" s="1408"/>
      <c r="VWV95" s="1412"/>
      <c r="VWW95" s="1416"/>
      <c r="VWX95" s="1413"/>
      <c r="VWY95" s="1406"/>
      <c r="VWZ95" s="1407"/>
      <c r="VXA95" s="1408"/>
      <c r="VXB95" s="1412"/>
      <c r="VXC95" s="1416"/>
      <c r="VXD95" s="1413"/>
      <c r="VXE95" s="1406"/>
      <c r="VXF95" s="1407"/>
      <c r="VXG95" s="1408"/>
      <c r="VXH95" s="1412"/>
      <c r="VXI95" s="1416"/>
      <c r="VXJ95" s="1413"/>
      <c r="VXK95" s="1406"/>
      <c r="VXL95" s="1407"/>
      <c r="VXM95" s="1408"/>
      <c r="VXN95" s="1412"/>
      <c r="VXO95" s="1416"/>
      <c r="VXP95" s="1413"/>
      <c r="VXQ95" s="1406"/>
      <c r="VXR95" s="1407"/>
      <c r="VXS95" s="1408"/>
      <c r="VXT95" s="1412"/>
      <c r="VXU95" s="1416"/>
      <c r="VXV95" s="1413"/>
      <c r="VXW95" s="1406"/>
      <c r="VXX95" s="1407"/>
      <c r="VXY95" s="1408"/>
      <c r="VXZ95" s="1412"/>
      <c r="VYA95" s="1416"/>
      <c r="VYB95" s="1413"/>
      <c r="VYC95" s="1406"/>
      <c r="VYD95" s="1407"/>
      <c r="VYE95" s="1408"/>
      <c r="VYF95" s="1412"/>
      <c r="VYG95" s="1416"/>
      <c r="VYH95" s="1413"/>
      <c r="VYI95" s="1406"/>
      <c r="VYJ95" s="1407"/>
      <c r="VYK95" s="1408"/>
      <c r="VYL95" s="1412"/>
      <c r="VYM95" s="1416"/>
      <c r="VYN95" s="1413"/>
      <c r="VYO95" s="1406"/>
      <c r="VYP95" s="1407"/>
      <c r="VYQ95" s="1408"/>
      <c r="VYR95" s="1412"/>
      <c r="VYS95" s="1416"/>
      <c r="VYT95" s="1413"/>
      <c r="VYU95" s="1406"/>
      <c r="VYV95" s="1407"/>
      <c r="VYW95" s="1408"/>
      <c r="VYX95" s="1412"/>
      <c r="VYY95" s="1416"/>
      <c r="VYZ95" s="1413"/>
      <c r="VZA95" s="1406"/>
      <c r="VZB95" s="1407"/>
      <c r="VZC95" s="1408"/>
      <c r="VZD95" s="1412"/>
      <c r="VZE95" s="1416"/>
      <c r="VZF95" s="1413"/>
      <c r="VZG95" s="1406"/>
      <c r="VZH95" s="1407"/>
      <c r="VZI95" s="1408"/>
      <c r="VZJ95" s="1412"/>
      <c r="VZK95" s="1416"/>
      <c r="VZL95" s="1413"/>
      <c r="VZM95" s="1406"/>
      <c r="VZN95" s="1407"/>
      <c r="VZO95" s="1408"/>
      <c r="VZP95" s="1412"/>
      <c r="VZQ95" s="1416"/>
      <c r="VZR95" s="1413"/>
      <c r="VZS95" s="1406"/>
      <c r="VZT95" s="1407"/>
      <c r="VZU95" s="1408"/>
      <c r="VZV95" s="1412"/>
      <c r="VZW95" s="1416"/>
      <c r="VZX95" s="1413"/>
      <c r="VZY95" s="1406"/>
      <c r="VZZ95" s="1407"/>
      <c r="WAA95" s="1408"/>
      <c r="WAB95" s="1412"/>
      <c r="WAC95" s="1416"/>
      <c r="WAD95" s="1413"/>
      <c r="WAE95" s="1406"/>
      <c r="WAF95" s="1407"/>
      <c r="WAG95" s="1408"/>
      <c r="WAH95" s="1412"/>
      <c r="WAI95" s="1416"/>
      <c r="WAJ95" s="1413"/>
      <c r="WAK95" s="1406"/>
      <c r="WAL95" s="1407"/>
      <c r="WAM95" s="1408"/>
      <c r="WAN95" s="1412"/>
      <c r="WAO95" s="1416"/>
      <c r="WAP95" s="1413"/>
      <c r="WAQ95" s="1406"/>
      <c r="WAR95" s="1407"/>
      <c r="WAS95" s="1408"/>
      <c r="WAT95" s="1412"/>
      <c r="WAU95" s="1416"/>
      <c r="WAV95" s="1413"/>
      <c r="WAW95" s="1406"/>
      <c r="WAX95" s="1407"/>
      <c r="WAY95" s="1408"/>
      <c r="WAZ95" s="1412"/>
      <c r="WBA95" s="1416"/>
      <c r="WBB95" s="1413"/>
      <c r="WBC95" s="1406"/>
      <c r="WBD95" s="1407"/>
      <c r="WBE95" s="1408"/>
      <c r="WBF95" s="1412"/>
      <c r="WBG95" s="1416"/>
      <c r="WBH95" s="1413"/>
      <c r="WBI95" s="1406"/>
      <c r="WBJ95" s="1407"/>
      <c r="WBK95" s="1408"/>
      <c r="WBL95" s="1412"/>
      <c r="WBM95" s="1416"/>
      <c r="WBN95" s="1413"/>
      <c r="WBO95" s="1406"/>
      <c r="WBP95" s="1407"/>
      <c r="WBQ95" s="1408"/>
      <c r="WBR95" s="1412"/>
      <c r="WBS95" s="1416"/>
      <c r="WBT95" s="1413"/>
      <c r="WBU95" s="1406"/>
      <c r="WBV95" s="1407"/>
      <c r="WBW95" s="1408"/>
      <c r="WBX95" s="1412"/>
      <c r="WBY95" s="1416"/>
      <c r="WBZ95" s="1413"/>
      <c r="WCA95" s="1406"/>
      <c r="WCB95" s="1407"/>
      <c r="WCC95" s="1408"/>
      <c r="WCD95" s="1412"/>
      <c r="WCE95" s="1416"/>
      <c r="WCF95" s="1413"/>
      <c r="WCG95" s="1406"/>
      <c r="WCH95" s="1407"/>
      <c r="WCI95" s="1408"/>
      <c r="WCJ95" s="1412"/>
      <c r="WCK95" s="1416"/>
      <c r="WCL95" s="1413"/>
      <c r="WCM95" s="1406"/>
      <c r="WCN95" s="1407"/>
      <c r="WCO95" s="1408"/>
      <c r="WCP95" s="1412"/>
      <c r="WCQ95" s="1416"/>
      <c r="WCR95" s="1413"/>
      <c r="WCS95" s="1406"/>
      <c r="WCT95" s="1407"/>
      <c r="WCU95" s="1408"/>
      <c r="WCV95" s="1412"/>
      <c r="WCW95" s="1416"/>
      <c r="WCX95" s="1413"/>
      <c r="WCY95" s="1406"/>
      <c r="WCZ95" s="1407"/>
      <c r="WDA95" s="1408"/>
      <c r="WDB95" s="1412"/>
      <c r="WDC95" s="1416"/>
      <c r="WDD95" s="1413"/>
      <c r="WDE95" s="1406"/>
      <c r="WDF95" s="1407"/>
      <c r="WDG95" s="1408"/>
      <c r="WDH95" s="1412"/>
      <c r="WDI95" s="1416"/>
      <c r="WDJ95" s="1413"/>
      <c r="WDK95" s="1406"/>
      <c r="WDL95" s="1407"/>
      <c r="WDM95" s="1408"/>
      <c r="WDN95" s="1412"/>
      <c r="WDO95" s="1416"/>
      <c r="WDP95" s="1413"/>
      <c r="WDQ95" s="1406"/>
      <c r="WDR95" s="1407"/>
      <c r="WDS95" s="1408"/>
      <c r="WDT95" s="1412"/>
      <c r="WDU95" s="1416"/>
      <c r="WDV95" s="1413"/>
      <c r="WDW95" s="1406"/>
      <c r="WDX95" s="1407"/>
      <c r="WDY95" s="1408"/>
      <c r="WDZ95" s="1412"/>
      <c r="WEA95" s="1416"/>
      <c r="WEB95" s="1413"/>
      <c r="WEC95" s="1406"/>
      <c r="WED95" s="1407"/>
      <c r="WEE95" s="1408"/>
      <c r="WEF95" s="1412"/>
      <c r="WEG95" s="1416"/>
      <c r="WEH95" s="1413"/>
      <c r="WEI95" s="1406"/>
      <c r="WEJ95" s="1407"/>
      <c r="WEK95" s="1408"/>
      <c r="WEL95" s="1412"/>
      <c r="WEM95" s="1416"/>
      <c r="WEN95" s="1413"/>
      <c r="WEO95" s="1406"/>
      <c r="WEP95" s="1407"/>
      <c r="WEQ95" s="1408"/>
      <c r="WER95" s="1412"/>
      <c r="WES95" s="1416"/>
      <c r="WET95" s="1413"/>
      <c r="WEU95" s="1406"/>
      <c r="WEV95" s="1407"/>
      <c r="WEW95" s="1408"/>
      <c r="WEX95" s="1412"/>
      <c r="WEY95" s="1416"/>
      <c r="WEZ95" s="1413"/>
      <c r="WFA95" s="1406"/>
      <c r="WFB95" s="1407"/>
      <c r="WFC95" s="1408"/>
      <c r="WFD95" s="1412"/>
      <c r="WFE95" s="1416"/>
      <c r="WFF95" s="1413"/>
      <c r="WFG95" s="1406"/>
      <c r="WFH95" s="1407"/>
      <c r="WFI95" s="1408"/>
      <c r="WFJ95" s="1412"/>
      <c r="WFK95" s="1416"/>
      <c r="WFL95" s="1413"/>
      <c r="WFM95" s="1406"/>
      <c r="WFN95" s="1407"/>
      <c r="WFO95" s="1408"/>
      <c r="WFP95" s="1412"/>
      <c r="WFQ95" s="1416"/>
      <c r="WFR95" s="1413"/>
      <c r="WFS95" s="1406"/>
      <c r="WFT95" s="1407"/>
      <c r="WFU95" s="1408"/>
      <c r="WFV95" s="1412"/>
      <c r="WFW95" s="1416"/>
      <c r="WFX95" s="1413"/>
      <c r="WFY95" s="1406"/>
      <c r="WFZ95" s="1407"/>
      <c r="WGA95" s="1408"/>
      <c r="WGB95" s="1412"/>
      <c r="WGC95" s="1416"/>
      <c r="WGD95" s="1413"/>
      <c r="WGE95" s="1406"/>
      <c r="WGF95" s="1407"/>
      <c r="WGG95" s="1408"/>
      <c r="WGH95" s="1412"/>
      <c r="WGI95" s="1416"/>
      <c r="WGJ95" s="1413"/>
      <c r="WGK95" s="1406"/>
      <c r="WGL95" s="1407"/>
      <c r="WGM95" s="1408"/>
      <c r="WGN95" s="1412"/>
      <c r="WGO95" s="1416"/>
      <c r="WGP95" s="1413"/>
      <c r="WGQ95" s="1406"/>
      <c r="WGR95" s="1407"/>
      <c r="WGS95" s="1408"/>
      <c r="WGT95" s="1412"/>
      <c r="WGU95" s="1416"/>
      <c r="WGV95" s="1413"/>
      <c r="WGW95" s="1406"/>
      <c r="WGX95" s="1407"/>
      <c r="WGY95" s="1408"/>
      <c r="WGZ95" s="1412"/>
      <c r="WHA95" s="1416"/>
      <c r="WHB95" s="1413"/>
      <c r="WHC95" s="1406"/>
      <c r="WHD95" s="1407"/>
      <c r="WHE95" s="1408"/>
      <c r="WHF95" s="1412"/>
      <c r="WHG95" s="1416"/>
      <c r="WHH95" s="1413"/>
      <c r="WHI95" s="1406"/>
      <c r="WHJ95" s="1407"/>
      <c r="WHK95" s="1408"/>
      <c r="WHL95" s="1412"/>
      <c r="WHM95" s="1416"/>
      <c r="WHN95" s="1413"/>
      <c r="WHO95" s="1406"/>
      <c r="WHP95" s="1407"/>
      <c r="WHQ95" s="1408"/>
      <c r="WHR95" s="1412"/>
      <c r="WHS95" s="1416"/>
      <c r="WHT95" s="1413"/>
      <c r="WHU95" s="1406"/>
      <c r="WHV95" s="1407"/>
      <c r="WHW95" s="1408"/>
      <c r="WHX95" s="1412"/>
      <c r="WHY95" s="1416"/>
      <c r="WHZ95" s="1413"/>
      <c r="WIA95" s="1406"/>
      <c r="WIB95" s="1407"/>
      <c r="WIC95" s="1408"/>
      <c r="WID95" s="1412"/>
      <c r="WIE95" s="1416"/>
      <c r="WIF95" s="1413"/>
      <c r="WIG95" s="1406"/>
      <c r="WIH95" s="1407"/>
      <c r="WII95" s="1408"/>
      <c r="WIJ95" s="1412"/>
      <c r="WIK95" s="1416"/>
      <c r="WIL95" s="1413"/>
      <c r="WIM95" s="1406"/>
      <c r="WIN95" s="1407"/>
      <c r="WIO95" s="1408"/>
      <c r="WIP95" s="1412"/>
      <c r="WIQ95" s="1416"/>
      <c r="WIR95" s="1413"/>
      <c r="WIS95" s="1406"/>
      <c r="WIT95" s="1407"/>
      <c r="WIU95" s="1408"/>
      <c r="WIV95" s="1412"/>
      <c r="WIW95" s="1416"/>
      <c r="WIX95" s="1413"/>
      <c r="WIY95" s="1406"/>
      <c r="WIZ95" s="1407"/>
      <c r="WJA95" s="1408"/>
      <c r="WJB95" s="1412"/>
      <c r="WJC95" s="1416"/>
      <c r="WJD95" s="1413"/>
      <c r="WJE95" s="1406"/>
      <c r="WJF95" s="1407"/>
      <c r="WJG95" s="1408"/>
      <c r="WJH95" s="1412"/>
      <c r="WJI95" s="1416"/>
      <c r="WJJ95" s="1413"/>
      <c r="WJK95" s="1406"/>
      <c r="WJL95" s="1407"/>
      <c r="WJM95" s="1408"/>
      <c r="WJN95" s="1412"/>
      <c r="WJO95" s="1416"/>
      <c r="WJP95" s="1413"/>
      <c r="WJQ95" s="1406"/>
      <c r="WJR95" s="1407"/>
      <c r="WJS95" s="1408"/>
      <c r="WJT95" s="1412"/>
      <c r="WJU95" s="1416"/>
      <c r="WJV95" s="1413"/>
      <c r="WJW95" s="1406"/>
      <c r="WJX95" s="1407"/>
      <c r="WJY95" s="1408"/>
      <c r="WJZ95" s="1412"/>
      <c r="WKA95" s="1416"/>
      <c r="WKB95" s="1413"/>
      <c r="WKC95" s="1406"/>
      <c r="WKD95" s="1407"/>
      <c r="WKE95" s="1408"/>
      <c r="WKF95" s="1412"/>
      <c r="WKG95" s="1416"/>
      <c r="WKH95" s="1413"/>
      <c r="WKI95" s="1406"/>
      <c r="WKJ95" s="1407"/>
      <c r="WKK95" s="1408"/>
      <c r="WKL95" s="1412"/>
      <c r="WKM95" s="1416"/>
      <c r="WKN95" s="1413"/>
      <c r="WKO95" s="1406"/>
      <c r="WKP95" s="1407"/>
      <c r="WKQ95" s="1408"/>
      <c r="WKR95" s="1412"/>
      <c r="WKS95" s="1416"/>
      <c r="WKT95" s="1413"/>
      <c r="WKU95" s="1406"/>
      <c r="WKV95" s="1407"/>
      <c r="WKW95" s="1408"/>
      <c r="WKX95" s="1412"/>
      <c r="WKY95" s="1416"/>
      <c r="WKZ95" s="1413"/>
      <c r="WLA95" s="1406"/>
      <c r="WLB95" s="1407"/>
      <c r="WLC95" s="1408"/>
      <c r="WLD95" s="1412"/>
      <c r="WLE95" s="1416"/>
      <c r="WLF95" s="1413"/>
      <c r="WLG95" s="1406"/>
      <c r="WLH95" s="1407"/>
      <c r="WLI95" s="1408"/>
      <c r="WLJ95" s="1412"/>
      <c r="WLK95" s="1416"/>
      <c r="WLL95" s="1413"/>
      <c r="WLM95" s="1406"/>
      <c r="WLN95" s="1407"/>
      <c r="WLO95" s="1408"/>
      <c r="WLP95" s="1412"/>
      <c r="WLQ95" s="1416"/>
      <c r="WLR95" s="1413"/>
      <c r="WLS95" s="1406"/>
      <c r="WLT95" s="1407"/>
      <c r="WLU95" s="1408"/>
      <c r="WLV95" s="1412"/>
      <c r="WLW95" s="1416"/>
      <c r="WLX95" s="1413"/>
      <c r="WLY95" s="1406"/>
      <c r="WLZ95" s="1407"/>
      <c r="WMA95" s="1408"/>
      <c r="WMB95" s="1412"/>
      <c r="WMC95" s="1416"/>
      <c r="WMD95" s="1413"/>
      <c r="WME95" s="1406"/>
      <c r="WMF95" s="1407"/>
      <c r="WMG95" s="1408"/>
      <c r="WMH95" s="1412"/>
      <c r="WMI95" s="1416"/>
      <c r="WMJ95" s="1413"/>
      <c r="WMK95" s="1406"/>
      <c r="WML95" s="1407"/>
      <c r="WMM95" s="1408"/>
      <c r="WMN95" s="1412"/>
      <c r="WMO95" s="1416"/>
      <c r="WMP95" s="1413"/>
      <c r="WMQ95" s="1406"/>
      <c r="WMR95" s="1407"/>
      <c r="WMS95" s="1408"/>
      <c r="WMT95" s="1412"/>
      <c r="WMU95" s="1416"/>
      <c r="WMV95" s="1413"/>
      <c r="WMW95" s="1406"/>
      <c r="WMX95" s="1407"/>
      <c r="WMY95" s="1408"/>
      <c r="WMZ95" s="1412"/>
      <c r="WNA95" s="1416"/>
      <c r="WNB95" s="1413"/>
      <c r="WNC95" s="1406"/>
      <c r="WND95" s="1407"/>
      <c r="WNE95" s="1408"/>
      <c r="WNF95" s="1412"/>
      <c r="WNG95" s="1416"/>
      <c r="WNH95" s="1413"/>
      <c r="WNI95" s="1406"/>
      <c r="WNJ95" s="1407"/>
      <c r="WNK95" s="1408"/>
      <c r="WNL95" s="1412"/>
      <c r="WNM95" s="1416"/>
      <c r="WNN95" s="1413"/>
      <c r="WNO95" s="1406"/>
      <c r="WNP95" s="1407"/>
      <c r="WNQ95" s="1408"/>
      <c r="WNR95" s="1412"/>
      <c r="WNS95" s="1416"/>
      <c r="WNT95" s="1413"/>
      <c r="WNU95" s="1406"/>
      <c r="WNV95" s="1407"/>
      <c r="WNW95" s="1408"/>
      <c r="WNX95" s="1412"/>
      <c r="WNY95" s="1416"/>
      <c r="WNZ95" s="1413"/>
      <c r="WOA95" s="1406"/>
      <c r="WOB95" s="1407"/>
      <c r="WOC95" s="1408"/>
      <c r="WOD95" s="1412"/>
      <c r="WOE95" s="1416"/>
      <c r="WOF95" s="1413"/>
      <c r="WOG95" s="1406"/>
      <c r="WOH95" s="1407"/>
      <c r="WOI95" s="1408"/>
      <c r="WOJ95" s="1412"/>
      <c r="WOK95" s="1416"/>
      <c r="WOL95" s="1413"/>
      <c r="WOM95" s="1406"/>
      <c r="WON95" s="1407"/>
      <c r="WOO95" s="1408"/>
      <c r="WOP95" s="1412"/>
      <c r="WOQ95" s="1416"/>
      <c r="WOR95" s="1413"/>
      <c r="WOS95" s="1406"/>
      <c r="WOT95" s="1407"/>
      <c r="WOU95" s="1408"/>
      <c r="WOV95" s="1412"/>
      <c r="WOW95" s="1416"/>
      <c r="WOX95" s="1413"/>
      <c r="WOY95" s="1406"/>
      <c r="WOZ95" s="1407"/>
      <c r="WPA95" s="1408"/>
      <c r="WPB95" s="1412"/>
      <c r="WPC95" s="1416"/>
      <c r="WPD95" s="1413"/>
      <c r="WPE95" s="1406"/>
      <c r="WPF95" s="1407"/>
      <c r="WPG95" s="1408"/>
      <c r="WPH95" s="1412"/>
      <c r="WPI95" s="1416"/>
      <c r="WPJ95" s="1413"/>
      <c r="WPK95" s="1406"/>
      <c r="WPL95" s="1407"/>
      <c r="WPM95" s="1408"/>
      <c r="WPN95" s="1412"/>
      <c r="WPO95" s="1416"/>
      <c r="WPP95" s="1413"/>
      <c r="WPQ95" s="1406"/>
      <c r="WPR95" s="1407"/>
      <c r="WPS95" s="1408"/>
      <c r="WPT95" s="1412"/>
      <c r="WPU95" s="1416"/>
      <c r="WPV95" s="1413"/>
      <c r="WPW95" s="1406"/>
      <c r="WPX95" s="1407"/>
      <c r="WPY95" s="1408"/>
      <c r="WPZ95" s="1412"/>
      <c r="WQA95" s="1416"/>
      <c r="WQB95" s="1413"/>
      <c r="WQC95" s="1406"/>
      <c r="WQD95" s="1407"/>
      <c r="WQE95" s="1408"/>
      <c r="WQF95" s="1412"/>
      <c r="WQG95" s="1416"/>
      <c r="WQH95" s="1413"/>
      <c r="WQI95" s="1406"/>
      <c r="WQJ95" s="1407"/>
      <c r="WQK95" s="1408"/>
      <c r="WQL95" s="1412"/>
      <c r="WQM95" s="1416"/>
      <c r="WQN95" s="1413"/>
      <c r="WQO95" s="1406"/>
      <c r="WQP95" s="1407"/>
      <c r="WQQ95" s="1408"/>
      <c r="WQR95" s="1412"/>
      <c r="WQS95" s="1416"/>
      <c r="WQT95" s="1413"/>
      <c r="WQU95" s="1406"/>
      <c r="WQV95" s="1407"/>
      <c r="WQW95" s="1408"/>
      <c r="WQX95" s="1412"/>
      <c r="WQY95" s="1416"/>
      <c r="WQZ95" s="1413"/>
      <c r="WRA95" s="1406"/>
      <c r="WRB95" s="1407"/>
      <c r="WRC95" s="1408"/>
      <c r="WRD95" s="1412"/>
      <c r="WRE95" s="1416"/>
      <c r="WRF95" s="1413"/>
      <c r="WRG95" s="1406"/>
      <c r="WRH95" s="1407"/>
      <c r="WRI95" s="1408"/>
      <c r="WRJ95" s="1412"/>
      <c r="WRK95" s="1416"/>
      <c r="WRL95" s="1413"/>
      <c r="WRM95" s="1406"/>
      <c r="WRN95" s="1407"/>
      <c r="WRO95" s="1408"/>
      <c r="WRP95" s="1412"/>
      <c r="WRQ95" s="1416"/>
      <c r="WRR95" s="1413"/>
      <c r="WRS95" s="1406"/>
      <c r="WRT95" s="1407"/>
      <c r="WRU95" s="1408"/>
      <c r="WRV95" s="1412"/>
      <c r="WRW95" s="1416"/>
      <c r="WRX95" s="1413"/>
      <c r="WRY95" s="1406"/>
      <c r="WRZ95" s="1407"/>
      <c r="WSA95" s="1408"/>
      <c r="WSB95" s="1412"/>
      <c r="WSC95" s="1416"/>
      <c r="WSD95" s="1413"/>
      <c r="WSE95" s="1406"/>
      <c r="WSF95" s="1407"/>
      <c r="WSG95" s="1408"/>
      <c r="WSH95" s="1412"/>
      <c r="WSI95" s="1416"/>
      <c r="WSJ95" s="1413"/>
      <c r="WSK95" s="1406"/>
      <c r="WSL95" s="1407"/>
      <c r="WSM95" s="1408"/>
      <c r="WSN95" s="1412"/>
      <c r="WSO95" s="1416"/>
      <c r="WSP95" s="1413"/>
      <c r="WSQ95" s="1406"/>
      <c r="WSR95" s="1407"/>
      <c r="WSS95" s="1408"/>
      <c r="WST95" s="1412"/>
      <c r="WSU95" s="1416"/>
      <c r="WSV95" s="1413"/>
      <c r="WSW95" s="1406"/>
      <c r="WSX95" s="1407"/>
      <c r="WSY95" s="1408"/>
      <c r="WSZ95" s="1412"/>
      <c r="WTA95" s="1416"/>
      <c r="WTB95" s="1413"/>
      <c r="WTC95" s="1406"/>
      <c r="WTD95" s="1407"/>
      <c r="WTE95" s="1408"/>
      <c r="WTF95" s="1412"/>
      <c r="WTG95" s="1416"/>
      <c r="WTH95" s="1413"/>
      <c r="WTI95" s="1406"/>
      <c r="WTJ95" s="1407"/>
      <c r="WTK95" s="1408"/>
      <c r="WTL95" s="1412"/>
      <c r="WTM95" s="1416"/>
      <c r="WTN95" s="1413"/>
      <c r="WTO95" s="1406"/>
      <c r="WTP95" s="1407"/>
      <c r="WTQ95" s="1408"/>
      <c r="WTR95" s="1412"/>
      <c r="WTS95" s="1416"/>
      <c r="WTT95" s="1413"/>
      <c r="WTU95" s="1406"/>
      <c r="WTV95" s="1407"/>
      <c r="WTW95" s="1408"/>
      <c r="WTX95" s="1412"/>
      <c r="WTY95" s="1416"/>
      <c r="WTZ95" s="1413"/>
      <c r="WUA95" s="1406"/>
      <c r="WUB95" s="1407"/>
      <c r="WUC95" s="1408"/>
      <c r="WUD95" s="1412"/>
      <c r="WUE95" s="1416"/>
      <c r="WUF95" s="1413"/>
      <c r="WUG95" s="1406"/>
      <c r="WUH95" s="1407"/>
      <c r="WUI95" s="1408"/>
      <c r="WUJ95" s="1412"/>
      <c r="WUK95" s="1416"/>
      <c r="WUL95" s="1413"/>
      <c r="WUM95" s="1406"/>
      <c r="WUN95" s="1407"/>
      <c r="WUO95" s="1408"/>
      <c r="WUP95" s="1412"/>
      <c r="WUQ95" s="1416"/>
      <c r="WUR95" s="1413"/>
      <c r="WUS95" s="1406"/>
      <c r="WUT95" s="1407"/>
      <c r="WUU95" s="1408"/>
      <c r="WUV95" s="1412"/>
      <c r="WUW95" s="1416"/>
      <c r="WUX95" s="1413"/>
      <c r="WUY95" s="1406"/>
      <c r="WUZ95" s="1407"/>
      <c r="WVA95" s="1408"/>
      <c r="WVB95" s="1412"/>
      <c r="WVC95" s="1416"/>
      <c r="WVD95" s="1413"/>
      <c r="WVE95" s="1406"/>
      <c r="WVF95" s="1407"/>
      <c r="WVG95" s="1408"/>
      <c r="WVH95" s="1412"/>
      <c r="WVI95" s="1416"/>
      <c r="WVJ95" s="1413"/>
      <c r="WVK95" s="1406"/>
      <c r="WVL95" s="1407"/>
      <c r="WVM95" s="1408"/>
      <c r="WVN95" s="1412"/>
      <c r="WVO95" s="1416"/>
      <c r="WVP95" s="1413"/>
      <c r="WVQ95" s="1406"/>
      <c r="WVR95" s="1407"/>
      <c r="WVS95" s="1408"/>
      <c r="WVT95" s="1412"/>
      <c r="WVU95" s="1416"/>
      <c r="WVV95" s="1413"/>
      <c r="WVW95" s="1406"/>
      <c r="WVX95" s="1407"/>
      <c r="WVY95" s="1408"/>
      <c r="WVZ95" s="1412"/>
      <c r="WWA95" s="1416"/>
      <c r="WWB95" s="1413"/>
      <c r="WWC95" s="1406"/>
      <c r="WWD95" s="1407"/>
      <c r="WWE95" s="1408"/>
      <c r="WWF95" s="1412"/>
      <c r="WWG95" s="1416"/>
      <c r="WWH95" s="1413"/>
      <c r="WWI95" s="1406"/>
      <c r="WWJ95" s="1407"/>
      <c r="WWK95" s="1408"/>
      <c r="WWL95" s="1412"/>
      <c r="WWM95" s="1416"/>
      <c r="WWN95" s="1413"/>
      <c r="WWO95" s="1406"/>
      <c r="WWP95" s="1407"/>
      <c r="WWQ95" s="1408"/>
      <c r="WWR95" s="1412"/>
      <c r="WWS95" s="1416"/>
      <c r="WWT95" s="1413"/>
      <c r="WWU95" s="1406"/>
      <c r="WWV95" s="1407"/>
      <c r="WWW95" s="1408"/>
      <c r="WWX95" s="1412"/>
      <c r="WWY95" s="1416"/>
      <c r="WWZ95" s="1413"/>
      <c r="WXA95" s="1406"/>
      <c r="WXB95" s="1407"/>
      <c r="WXC95" s="1408"/>
      <c r="WXD95" s="1412"/>
      <c r="WXE95" s="1416"/>
      <c r="WXF95" s="1413"/>
      <c r="WXG95" s="1406"/>
      <c r="WXH95" s="1407"/>
      <c r="WXI95" s="1408"/>
      <c r="WXJ95" s="1412"/>
      <c r="WXK95" s="1416"/>
      <c r="WXL95" s="1413"/>
      <c r="WXM95" s="1406"/>
      <c r="WXN95" s="1407"/>
      <c r="WXO95" s="1408"/>
      <c r="WXP95" s="1412"/>
      <c r="WXQ95" s="1416"/>
      <c r="WXR95" s="1413"/>
      <c r="WXS95" s="1406"/>
      <c r="WXT95" s="1407"/>
      <c r="WXU95" s="1408"/>
      <c r="WXV95" s="1412"/>
      <c r="WXW95" s="1416"/>
      <c r="WXX95" s="1413"/>
      <c r="WXY95" s="1406"/>
      <c r="WXZ95" s="1407"/>
      <c r="WYA95" s="1408"/>
      <c r="WYB95" s="1412"/>
      <c r="WYC95" s="1416"/>
      <c r="WYD95" s="1413"/>
      <c r="WYE95" s="1406"/>
      <c r="WYF95" s="1407"/>
      <c r="WYG95" s="1408"/>
      <c r="WYH95" s="1412"/>
      <c r="WYI95" s="1416"/>
      <c r="WYJ95" s="1413"/>
      <c r="WYK95" s="1406"/>
      <c r="WYL95" s="1407"/>
      <c r="WYM95" s="1408"/>
      <c r="WYN95" s="1412"/>
      <c r="WYO95" s="1416"/>
      <c r="WYP95" s="1413"/>
      <c r="WYQ95" s="1406"/>
      <c r="WYR95" s="1407"/>
      <c r="WYS95" s="1408"/>
      <c r="WYT95" s="1412"/>
      <c r="WYU95" s="1416"/>
      <c r="WYV95" s="1413"/>
      <c r="WYW95" s="1406"/>
      <c r="WYX95" s="1407"/>
      <c r="WYY95" s="1408"/>
      <c r="WYZ95" s="1412"/>
      <c r="WZA95" s="1416"/>
      <c r="WZB95" s="1413"/>
      <c r="WZC95" s="1406"/>
      <c r="WZD95" s="1407"/>
      <c r="WZE95" s="1408"/>
      <c r="WZF95" s="1412"/>
      <c r="WZG95" s="1416"/>
      <c r="WZH95" s="1413"/>
      <c r="WZI95" s="1406"/>
      <c r="WZJ95" s="1407"/>
      <c r="WZK95" s="1408"/>
      <c r="WZL95" s="1412"/>
      <c r="WZM95" s="1416"/>
      <c r="WZN95" s="1413"/>
      <c r="WZO95" s="1406"/>
      <c r="WZP95" s="1407"/>
      <c r="WZQ95" s="1408"/>
      <c r="WZR95" s="1412"/>
      <c r="WZS95" s="1416"/>
      <c r="WZT95" s="1413"/>
      <c r="WZU95" s="1406"/>
      <c r="WZV95" s="1407"/>
      <c r="WZW95" s="1408"/>
      <c r="WZX95" s="1412"/>
      <c r="WZY95" s="1416"/>
      <c r="WZZ95" s="1413"/>
      <c r="XAA95" s="1406"/>
      <c r="XAB95" s="1407"/>
      <c r="XAC95" s="1408"/>
      <c r="XAD95" s="1412"/>
      <c r="XAE95" s="1416"/>
      <c r="XAF95" s="1413"/>
      <c r="XAG95" s="1406"/>
      <c r="XAH95" s="1407"/>
      <c r="XAI95" s="1408"/>
      <c r="XAJ95" s="1412"/>
      <c r="XAK95" s="1416"/>
      <c r="XAL95" s="1413"/>
      <c r="XAM95" s="1406"/>
      <c r="XAN95" s="1407"/>
      <c r="XAO95" s="1408"/>
      <c r="XAP95" s="1412"/>
      <c r="XAQ95" s="1416"/>
      <c r="XAR95" s="1413"/>
      <c r="XAS95" s="1406"/>
      <c r="XAT95" s="1407"/>
      <c r="XAU95" s="1408"/>
      <c r="XAV95" s="1412"/>
      <c r="XAW95" s="1416"/>
      <c r="XAX95" s="1413"/>
      <c r="XAY95" s="1406"/>
      <c r="XAZ95" s="1407"/>
      <c r="XBA95" s="1408"/>
      <c r="XBB95" s="1412"/>
      <c r="XBC95" s="1416"/>
      <c r="XBD95" s="1413"/>
      <c r="XBE95" s="1406"/>
      <c r="XBF95" s="1407"/>
      <c r="XBG95" s="1408"/>
      <c r="XBH95" s="1412"/>
      <c r="XBI95" s="1416"/>
      <c r="XBJ95" s="1413"/>
      <c r="XBK95" s="1406"/>
      <c r="XBL95" s="1407"/>
      <c r="XBM95" s="1408"/>
      <c r="XBN95" s="1412"/>
      <c r="XBO95" s="1416"/>
      <c r="XBP95" s="1413"/>
      <c r="XBQ95" s="1406"/>
      <c r="XBR95" s="1407"/>
      <c r="XBS95" s="1408"/>
      <c r="XBT95" s="1412"/>
      <c r="XBU95" s="1416"/>
      <c r="XBV95" s="1413"/>
      <c r="XBW95" s="1406"/>
      <c r="XBX95" s="1407"/>
      <c r="XBY95" s="1408"/>
      <c r="XBZ95" s="1412"/>
      <c r="XCA95" s="1416"/>
      <c r="XCB95" s="1413"/>
      <c r="XCC95" s="1406"/>
      <c r="XCD95" s="1407"/>
      <c r="XCE95" s="1408"/>
      <c r="XCF95" s="1412"/>
      <c r="XCG95" s="1416"/>
      <c r="XCH95" s="1413"/>
      <c r="XCI95" s="1406"/>
      <c r="XCJ95" s="1407"/>
      <c r="XCK95" s="1408"/>
      <c r="XCL95" s="1412"/>
      <c r="XCM95" s="1416"/>
      <c r="XCN95" s="1413"/>
      <c r="XCO95" s="1406"/>
      <c r="XCP95" s="1407"/>
      <c r="XCQ95" s="1408"/>
      <c r="XCR95" s="1412"/>
      <c r="XCS95" s="1416"/>
      <c r="XCT95" s="1413"/>
      <c r="XCU95" s="1406"/>
      <c r="XCV95" s="1407"/>
      <c r="XCW95" s="1408"/>
      <c r="XCX95" s="1412"/>
      <c r="XCY95" s="1416"/>
      <c r="XCZ95" s="1413"/>
      <c r="XDA95" s="1406"/>
      <c r="XDB95" s="1407"/>
      <c r="XDC95" s="1408"/>
      <c r="XDD95" s="1412"/>
      <c r="XDE95" s="1416"/>
      <c r="XDF95" s="1413"/>
      <c r="XDG95" s="1406"/>
      <c r="XDH95" s="1407"/>
      <c r="XDI95" s="1408"/>
      <c r="XDJ95" s="1412"/>
      <c r="XDK95" s="1416"/>
      <c r="XDL95" s="1413"/>
      <c r="XDM95" s="1406"/>
      <c r="XDN95" s="1407"/>
      <c r="XDO95" s="1408"/>
      <c r="XDP95" s="1412"/>
      <c r="XDQ95" s="1416"/>
      <c r="XDR95" s="1413"/>
      <c r="XDS95" s="1406"/>
      <c r="XDT95" s="1407"/>
      <c r="XDU95" s="1408"/>
      <c r="XDV95" s="1412"/>
      <c r="XDW95" s="1416"/>
      <c r="XDX95" s="1413"/>
      <c r="XDY95" s="1406"/>
      <c r="XDZ95" s="1407"/>
      <c r="XEA95" s="1408"/>
      <c r="XEB95" s="1412"/>
      <c r="XEC95" s="1416"/>
      <c r="XED95" s="1413"/>
      <c r="XEE95" s="1406"/>
      <c r="XEF95" s="1407"/>
      <c r="XEG95" s="1408"/>
      <c r="XEH95" s="1412"/>
      <c r="XEI95" s="1416"/>
      <c r="XEJ95" s="1413"/>
      <c r="XEK95" s="1406"/>
      <c r="XEL95" s="1407"/>
      <c r="XEM95" s="1408"/>
      <c r="XEN95" s="1412"/>
      <c r="XEO95" s="1416"/>
      <c r="XEP95" s="1413"/>
      <c r="XEQ95" s="1406"/>
      <c r="XER95" s="1407"/>
      <c r="XES95" s="1408"/>
      <c r="XET95" s="1412"/>
      <c r="XEU95" s="1416"/>
      <c r="XEV95" s="1413"/>
      <c r="XEW95" s="1406"/>
      <c r="XEX95" s="1407"/>
      <c r="XEY95" s="1408"/>
      <c r="XEZ95" s="1412"/>
      <c r="XFA95" s="1416"/>
      <c r="XFB95" s="1413"/>
      <c r="XFC95" s="1406"/>
      <c r="XFD95" s="1407"/>
    </row>
    <row r="96" spans="1:16384" s="1455" customFormat="1">
      <c r="A96" s="1416"/>
      <c r="B96" s="1417" t="s">
        <v>2154</v>
      </c>
      <c r="C96" s="1436"/>
      <c r="D96" s="1436"/>
      <c r="E96" s="1437"/>
      <c r="F96" s="1438"/>
      <c r="G96" s="1416"/>
      <c r="H96" s="1417"/>
      <c r="I96" s="1436"/>
      <c r="J96" s="1436"/>
      <c r="K96" s="1437"/>
      <c r="L96" s="1438"/>
      <c r="M96" s="1416"/>
      <c r="N96" s="1417"/>
      <c r="O96" s="1436"/>
      <c r="P96" s="1436"/>
      <c r="Q96" s="1437"/>
      <c r="R96" s="1438"/>
      <c r="S96" s="1416"/>
      <c r="T96" s="1417"/>
      <c r="U96" s="1436"/>
      <c r="V96" s="1436"/>
      <c r="W96" s="1437"/>
      <c r="X96" s="1438"/>
      <c r="Y96" s="1416"/>
      <c r="Z96" s="1417"/>
      <c r="AA96" s="1436"/>
      <c r="AB96" s="1436"/>
      <c r="AC96" s="1437"/>
      <c r="AD96" s="1438"/>
      <c r="AE96" s="1416"/>
      <c r="AF96" s="1417"/>
      <c r="AG96" s="1436"/>
      <c r="AH96" s="1436"/>
      <c r="AI96" s="1437"/>
      <c r="AJ96" s="1438"/>
      <c r="AK96" s="1416"/>
      <c r="AL96" s="1417"/>
      <c r="AM96" s="1436"/>
      <c r="AN96" s="1436"/>
      <c r="AO96" s="1437"/>
      <c r="AP96" s="1438"/>
      <c r="AQ96" s="1416"/>
      <c r="AR96" s="1417"/>
      <c r="AS96" s="1436"/>
      <c r="AT96" s="1436"/>
      <c r="AU96" s="1437"/>
      <c r="AV96" s="1438"/>
      <c r="AW96" s="1416"/>
      <c r="AX96" s="1417"/>
      <c r="AY96" s="1436"/>
      <c r="AZ96" s="1436"/>
      <c r="BA96" s="1437"/>
      <c r="BB96" s="1438"/>
      <c r="BC96" s="1416"/>
      <c r="BD96" s="1417"/>
      <c r="BE96" s="1436"/>
      <c r="BF96" s="1436"/>
      <c r="BG96" s="1437"/>
      <c r="BH96" s="1438"/>
      <c r="BI96" s="1416"/>
      <c r="BJ96" s="1417"/>
      <c r="BK96" s="1436"/>
      <c r="BL96" s="1436"/>
      <c r="BM96" s="1437"/>
      <c r="BN96" s="1438"/>
      <c r="BO96" s="1416"/>
      <c r="BP96" s="1417"/>
      <c r="BQ96" s="1436"/>
      <c r="BR96" s="1436"/>
      <c r="BS96" s="1437"/>
      <c r="BT96" s="1438"/>
      <c r="BU96" s="1416"/>
      <c r="BV96" s="1417"/>
      <c r="BW96" s="1436"/>
      <c r="BX96" s="1436"/>
      <c r="BY96" s="1437"/>
      <c r="BZ96" s="1438"/>
      <c r="CA96" s="1416"/>
      <c r="CB96" s="1417"/>
      <c r="CC96" s="1436"/>
      <c r="CD96" s="1436"/>
      <c r="CE96" s="1437"/>
      <c r="CF96" s="1438"/>
      <c r="CG96" s="1416"/>
      <c r="CH96" s="1417"/>
      <c r="CI96" s="1436"/>
      <c r="CJ96" s="1436"/>
      <c r="CK96" s="1437"/>
      <c r="CL96" s="1438"/>
      <c r="CM96" s="1416"/>
      <c r="CN96" s="1417"/>
      <c r="CO96" s="1436"/>
      <c r="CP96" s="1436"/>
      <c r="CQ96" s="1437"/>
      <c r="CR96" s="1438"/>
      <c r="CS96" s="1416"/>
      <c r="CT96" s="1417"/>
      <c r="CU96" s="1436"/>
      <c r="CV96" s="1436"/>
      <c r="CW96" s="1437"/>
      <c r="CX96" s="1438"/>
      <c r="CY96" s="1416"/>
      <c r="CZ96" s="1417"/>
      <c r="DA96" s="1436"/>
      <c r="DB96" s="1436"/>
      <c r="DC96" s="1437"/>
      <c r="DD96" s="1438"/>
      <c r="DE96" s="1416"/>
      <c r="DF96" s="1417"/>
      <c r="DG96" s="1436"/>
      <c r="DH96" s="1436"/>
      <c r="DI96" s="1437"/>
      <c r="DJ96" s="1438"/>
      <c r="DK96" s="1416"/>
      <c r="DL96" s="1417"/>
      <c r="DM96" s="1436"/>
      <c r="DN96" s="1436"/>
      <c r="DO96" s="1437"/>
      <c r="DP96" s="1438"/>
      <c r="DQ96" s="1416"/>
      <c r="DR96" s="1417"/>
      <c r="DS96" s="1436"/>
      <c r="DT96" s="1436"/>
      <c r="DU96" s="1437"/>
      <c r="DV96" s="1438"/>
      <c r="DW96" s="1416"/>
      <c r="DX96" s="1417"/>
      <c r="DY96" s="1436"/>
      <c r="DZ96" s="1436"/>
      <c r="EA96" s="1437"/>
      <c r="EB96" s="1438"/>
      <c r="EC96" s="1416"/>
      <c r="ED96" s="1417"/>
      <c r="EE96" s="1436"/>
      <c r="EF96" s="1436"/>
      <c r="EG96" s="1437"/>
      <c r="EH96" s="1438"/>
      <c r="EI96" s="1416"/>
      <c r="EJ96" s="1417"/>
      <c r="EK96" s="1436"/>
      <c r="EL96" s="1436"/>
      <c r="EM96" s="1437"/>
      <c r="EN96" s="1438"/>
      <c r="EO96" s="1416"/>
      <c r="EP96" s="1417"/>
      <c r="EQ96" s="1436"/>
      <c r="ER96" s="1436"/>
      <c r="ES96" s="1437"/>
      <c r="ET96" s="1438"/>
      <c r="EU96" s="1416"/>
      <c r="EV96" s="1417"/>
      <c r="EW96" s="1436"/>
      <c r="EX96" s="1436"/>
      <c r="EY96" s="1437"/>
      <c r="EZ96" s="1438"/>
      <c r="FA96" s="1416"/>
      <c r="FB96" s="1417"/>
      <c r="FC96" s="1436"/>
      <c r="FD96" s="1436"/>
      <c r="FE96" s="1437"/>
      <c r="FF96" s="1438"/>
      <c r="FG96" s="1416"/>
      <c r="FH96" s="1417"/>
      <c r="FI96" s="1436"/>
      <c r="FJ96" s="1436"/>
      <c r="FK96" s="1437"/>
      <c r="FL96" s="1438"/>
      <c r="FM96" s="1416"/>
      <c r="FN96" s="1417"/>
      <c r="FO96" s="1436"/>
      <c r="FP96" s="1436"/>
      <c r="FQ96" s="1437"/>
      <c r="FR96" s="1438"/>
      <c r="FS96" s="1416"/>
      <c r="FT96" s="1417"/>
      <c r="FU96" s="1436"/>
      <c r="FV96" s="1436"/>
      <c r="FW96" s="1437"/>
      <c r="FX96" s="1438"/>
      <c r="FY96" s="1416"/>
      <c r="FZ96" s="1417"/>
      <c r="GA96" s="1436"/>
      <c r="GB96" s="1436"/>
      <c r="GC96" s="1437"/>
      <c r="GD96" s="1438"/>
      <c r="GE96" s="1416"/>
      <c r="GF96" s="1417"/>
      <c r="GG96" s="1436"/>
      <c r="GH96" s="1436"/>
      <c r="GI96" s="1437"/>
      <c r="GJ96" s="1438"/>
      <c r="GK96" s="1416"/>
      <c r="GL96" s="1417"/>
      <c r="GM96" s="1436"/>
      <c r="GN96" s="1436"/>
      <c r="GO96" s="1437"/>
      <c r="GP96" s="1438"/>
      <c r="GQ96" s="1416"/>
      <c r="GR96" s="1417"/>
      <c r="GS96" s="1436"/>
      <c r="GT96" s="1436"/>
      <c r="GU96" s="1437"/>
      <c r="GV96" s="1438"/>
      <c r="GW96" s="1416"/>
      <c r="GX96" s="1417"/>
      <c r="GY96" s="1436"/>
      <c r="GZ96" s="1436"/>
      <c r="HA96" s="1437"/>
      <c r="HB96" s="1438"/>
      <c r="HC96" s="1416"/>
      <c r="HD96" s="1417"/>
      <c r="HE96" s="1436"/>
      <c r="HF96" s="1436"/>
      <c r="HG96" s="1437"/>
      <c r="HH96" s="1438"/>
      <c r="HI96" s="1416"/>
      <c r="HJ96" s="1417"/>
      <c r="HK96" s="1436"/>
      <c r="HL96" s="1436"/>
      <c r="HM96" s="1437"/>
      <c r="HN96" s="1438"/>
      <c r="HO96" s="1416"/>
      <c r="HP96" s="1417"/>
      <c r="HQ96" s="1436"/>
      <c r="HR96" s="1436"/>
      <c r="HS96" s="1437"/>
      <c r="HT96" s="1438"/>
      <c r="HU96" s="1416"/>
      <c r="HV96" s="1417"/>
      <c r="HW96" s="1436"/>
      <c r="HX96" s="1436"/>
      <c r="HY96" s="1437"/>
      <c r="HZ96" s="1438"/>
      <c r="IA96" s="1416"/>
      <c r="IB96" s="1417"/>
      <c r="IC96" s="1436"/>
      <c r="ID96" s="1436"/>
      <c r="IE96" s="1437"/>
      <c r="IF96" s="1438"/>
      <c r="IG96" s="1416"/>
      <c r="IH96" s="1417"/>
      <c r="II96" s="1436"/>
      <c r="IJ96" s="1436"/>
      <c r="IK96" s="1437"/>
      <c r="IL96" s="1438"/>
      <c r="IM96" s="1416"/>
      <c r="IN96" s="1417"/>
      <c r="IO96" s="1436"/>
      <c r="IP96" s="1436"/>
      <c r="IQ96" s="1437"/>
      <c r="IR96" s="1438"/>
      <c r="IS96" s="1416"/>
      <c r="IT96" s="1417"/>
      <c r="IU96" s="1436"/>
      <c r="IV96" s="1436"/>
      <c r="IW96" s="1437"/>
      <c r="IX96" s="1438"/>
      <c r="IY96" s="1416"/>
      <c r="IZ96" s="1417"/>
      <c r="JA96" s="1436"/>
      <c r="JB96" s="1436"/>
      <c r="JC96" s="1437"/>
      <c r="JD96" s="1438"/>
      <c r="JE96" s="1416"/>
      <c r="JF96" s="1417"/>
      <c r="JG96" s="1436"/>
      <c r="JH96" s="1436"/>
      <c r="JI96" s="1437"/>
      <c r="JJ96" s="1438"/>
      <c r="JK96" s="1416"/>
      <c r="JL96" s="1417"/>
      <c r="JM96" s="1436"/>
      <c r="JN96" s="1436"/>
      <c r="JO96" s="1437"/>
      <c r="JP96" s="1438"/>
      <c r="JQ96" s="1416"/>
      <c r="JR96" s="1417"/>
      <c r="JS96" s="1436"/>
      <c r="JT96" s="1436"/>
      <c r="JU96" s="1437"/>
      <c r="JV96" s="1438"/>
      <c r="JW96" s="1416"/>
      <c r="JX96" s="1417"/>
      <c r="JY96" s="1436"/>
      <c r="JZ96" s="1436"/>
      <c r="KA96" s="1437"/>
      <c r="KB96" s="1438"/>
      <c r="KC96" s="1416"/>
      <c r="KD96" s="1417"/>
      <c r="KE96" s="1436"/>
      <c r="KF96" s="1436"/>
      <c r="KG96" s="1437"/>
      <c r="KH96" s="1438"/>
      <c r="KI96" s="1416"/>
      <c r="KJ96" s="1417"/>
      <c r="KK96" s="1436"/>
      <c r="KL96" s="1436"/>
      <c r="KM96" s="1437"/>
      <c r="KN96" s="1438"/>
      <c r="KO96" s="1416"/>
      <c r="KP96" s="1417"/>
      <c r="KQ96" s="1436"/>
      <c r="KR96" s="1436"/>
      <c r="KS96" s="1437"/>
      <c r="KT96" s="1438"/>
      <c r="KU96" s="1416"/>
      <c r="KV96" s="1417"/>
      <c r="KW96" s="1436"/>
      <c r="KX96" s="1436"/>
      <c r="KY96" s="1437"/>
      <c r="KZ96" s="1438"/>
      <c r="LA96" s="1416"/>
      <c r="LB96" s="1417"/>
      <c r="LC96" s="1436"/>
      <c r="LD96" s="1436"/>
      <c r="LE96" s="1437"/>
      <c r="LF96" s="1438"/>
      <c r="LG96" s="1416"/>
      <c r="LH96" s="1417"/>
      <c r="LI96" s="1436"/>
      <c r="LJ96" s="1436"/>
      <c r="LK96" s="1437"/>
      <c r="LL96" s="1438"/>
      <c r="LM96" s="1416"/>
      <c r="LN96" s="1417"/>
      <c r="LO96" s="1436"/>
      <c r="LP96" s="1436"/>
      <c r="LQ96" s="1437"/>
      <c r="LR96" s="1438"/>
      <c r="LS96" s="1416"/>
      <c r="LT96" s="1417"/>
      <c r="LU96" s="1436"/>
      <c r="LV96" s="1436"/>
      <c r="LW96" s="1437"/>
      <c r="LX96" s="1438"/>
      <c r="LY96" s="1416"/>
      <c r="LZ96" s="1417"/>
      <c r="MA96" s="1436"/>
      <c r="MB96" s="1436"/>
      <c r="MC96" s="1437"/>
      <c r="MD96" s="1438"/>
      <c r="ME96" s="1416"/>
      <c r="MF96" s="1417"/>
      <c r="MG96" s="1436"/>
      <c r="MH96" s="1436"/>
      <c r="MI96" s="1437"/>
      <c r="MJ96" s="1438"/>
      <c r="MK96" s="1416"/>
      <c r="ML96" s="1417"/>
      <c r="MM96" s="1436"/>
      <c r="MN96" s="1436"/>
      <c r="MO96" s="1437"/>
      <c r="MP96" s="1438"/>
      <c r="MQ96" s="1416"/>
      <c r="MR96" s="1417"/>
      <c r="MS96" s="1436"/>
      <c r="MT96" s="1436"/>
      <c r="MU96" s="1437"/>
      <c r="MV96" s="1438"/>
      <c r="MW96" s="1416"/>
      <c r="MX96" s="1417"/>
      <c r="MY96" s="1436"/>
      <c r="MZ96" s="1436"/>
      <c r="NA96" s="1437"/>
      <c r="NB96" s="1438"/>
      <c r="NC96" s="1416"/>
      <c r="ND96" s="1417"/>
      <c r="NE96" s="1436"/>
      <c r="NF96" s="1436"/>
      <c r="NG96" s="1437"/>
      <c r="NH96" s="1438"/>
      <c r="NI96" s="1416"/>
      <c r="NJ96" s="1417"/>
      <c r="NK96" s="1436"/>
      <c r="NL96" s="1436"/>
      <c r="NM96" s="1437"/>
      <c r="NN96" s="1438"/>
      <c r="NO96" s="1416"/>
      <c r="NP96" s="1417"/>
      <c r="NQ96" s="1436"/>
      <c r="NR96" s="1436"/>
      <c r="NS96" s="1437"/>
      <c r="NT96" s="1438"/>
      <c r="NU96" s="1416"/>
      <c r="NV96" s="1417"/>
      <c r="NW96" s="1436"/>
      <c r="NX96" s="1436"/>
      <c r="NY96" s="1437"/>
      <c r="NZ96" s="1438"/>
      <c r="OA96" s="1416"/>
      <c r="OB96" s="1417"/>
      <c r="OC96" s="1436"/>
      <c r="OD96" s="1436"/>
      <c r="OE96" s="1437"/>
      <c r="OF96" s="1438"/>
      <c r="OG96" s="1416"/>
      <c r="OH96" s="1417"/>
      <c r="OI96" s="1436"/>
      <c r="OJ96" s="1436"/>
      <c r="OK96" s="1437"/>
      <c r="OL96" s="1438"/>
      <c r="OM96" s="1416"/>
      <c r="ON96" s="1417"/>
      <c r="OO96" s="1436"/>
      <c r="OP96" s="1436"/>
      <c r="OQ96" s="1437"/>
      <c r="OR96" s="1438"/>
      <c r="OS96" s="1416"/>
      <c r="OT96" s="1417"/>
      <c r="OU96" s="1436"/>
      <c r="OV96" s="1436"/>
      <c r="OW96" s="1437"/>
      <c r="OX96" s="1438"/>
      <c r="OY96" s="1416"/>
      <c r="OZ96" s="1417"/>
      <c r="PA96" s="1436"/>
      <c r="PB96" s="1436"/>
      <c r="PC96" s="1437"/>
      <c r="PD96" s="1438"/>
      <c r="PE96" s="1416"/>
      <c r="PF96" s="1417"/>
      <c r="PG96" s="1436"/>
      <c r="PH96" s="1436"/>
      <c r="PI96" s="1437"/>
      <c r="PJ96" s="1438"/>
      <c r="PK96" s="1416"/>
      <c r="PL96" s="1417"/>
      <c r="PM96" s="1436"/>
      <c r="PN96" s="1436"/>
      <c r="PO96" s="1437"/>
      <c r="PP96" s="1438"/>
      <c r="PQ96" s="1416"/>
      <c r="PR96" s="1417"/>
      <c r="PS96" s="1436"/>
      <c r="PT96" s="1436"/>
      <c r="PU96" s="1437"/>
      <c r="PV96" s="1438"/>
      <c r="PW96" s="1416"/>
      <c r="PX96" s="1417"/>
      <c r="PY96" s="1436"/>
      <c r="PZ96" s="1436"/>
      <c r="QA96" s="1437"/>
      <c r="QB96" s="1438"/>
      <c r="QC96" s="1416"/>
      <c r="QD96" s="1417"/>
      <c r="QE96" s="1436"/>
      <c r="QF96" s="1436"/>
      <c r="QG96" s="1437"/>
      <c r="QH96" s="1438"/>
      <c r="QI96" s="1416"/>
      <c r="QJ96" s="1417"/>
      <c r="QK96" s="1436"/>
      <c r="QL96" s="1436"/>
      <c r="QM96" s="1437"/>
      <c r="QN96" s="1438"/>
      <c r="QO96" s="1416"/>
      <c r="QP96" s="1417"/>
      <c r="QQ96" s="1436"/>
      <c r="QR96" s="1436"/>
      <c r="QS96" s="1437"/>
      <c r="QT96" s="1438"/>
      <c r="QU96" s="1416"/>
      <c r="QV96" s="1417"/>
      <c r="QW96" s="1436"/>
      <c r="QX96" s="1436"/>
      <c r="QY96" s="1437"/>
      <c r="QZ96" s="1438"/>
      <c r="RA96" s="1416"/>
      <c r="RB96" s="1417"/>
      <c r="RC96" s="1436"/>
      <c r="RD96" s="1436"/>
      <c r="RE96" s="1437"/>
      <c r="RF96" s="1438"/>
      <c r="RG96" s="1416"/>
      <c r="RH96" s="1417"/>
      <c r="RI96" s="1436"/>
      <c r="RJ96" s="1436"/>
      <c r="RK96" s="1437"/>
      <c r="RL96" s="1438"/>
      <c r="RM96" s="1416"/>
      <c r="RN96" s="1417"/>
      <c r="RO96" s="1436"/>
      <c r="RP96" s="1436"/>
      <c r="RQ96" s="1437"/>
      <c r="RR96" s="1438"/>
      <c r="RS96" s="1416"/>
      <c r="RT96" s="1417"/>
      <c r="RU96" s="1436"/>
      <c r="RV96" s="1436"/>
      <c r="RW96" s="1437"/>
      <c r="RX96" s="1438"/>
      <c r="RY96" s="1416"/>
      <c r="RZ96" s="1417"/>
      <c r="SA96" s="1436"/>
      <c r="SB96" s="1436"/>
      <c r="SC96" s="1437"/>
      <c r="SD96" s="1438"/>
      <c r="SE96" s="1416"/>
      <c r="SF96" s="1417"/>
      <c r="SG96" s="1436"/>
      <c r="SH96" s="1436"/>
      <c r="SI96" s="1437"/>
      <c r="SJ96" s="1438"/>
      <c r="SK96" s="1416"/>
      <c r="SL96" s="1417"/>
      <c r="SM96" s="1436"/>
      <c r="SN96" s="1436"/>
      <c r="SO96" s="1437"/>
      <c r="SP96" s="1438"/>
      <c r="SQ96" s="1416"/>
      <c r="SR96" s="1417"/>
      <c r="SS96" s="1436"/>
      <c r="ST96" s="1436"/>
      <c r="SU96" s="1437"/>
      <c r="SV96" s="1438"/>
      <c r="SW96" s="1416"/>
      <c r="SX96" s="1417"/>
      <c r="SY96" s="1436"/>
      <c r="SZ96" s="1436"/>
      <c r="TA96" s="1437"/>
      <c r="TB96" s="1438"/>
      <c r="TC96" s="1416"/>
      <c r="TD96" s="1417"/>
      <c r="TE96" s="1436"/>
      <c r="TF96" s="1436"/>
      <c r="TG96" s="1437"/>
      <c r="TH96" s="1438"/>
      <c r="TI96" s="1416"/>
      <c r="TJ96" s="1417"/>
      <c r="TK96" s="1436"/>
      <c r="TL96" s="1436"/>
      <c r="TM96" s="1437"/>
      <c r="TN96" s="1438"/>
      <c r="TO96" s="1416"/>
      <c r="TP96" s="1417"/>
      <c r="TQ96" s="1436"/>
      <c r="TR96" s="1436"/>
      <c r="TS96" s="1437"/>
      <c r="TT96" s="1438"/>
      <c r="TU96" s="1416"/>
      <c r="TV96" s="1417"/>
      <c r="TW96" s="1436"/>
      <c r="TX96" s="1436"/>
      <c r="TY96" s="1437"/>
      <c r="TZ96" s="1438"/>
      <c r="UA96" s="1416"/>
      <c r="UB96" s="1417"/>
      <c r="UC96" s="1436"/>
      <c r="UD96" s="1436"/>
      <c r="UE96" s="1437"/>
      <c r="UF96" s="1438"/>
      <c r="UG96" s="1416"/>
      <c r="UH96" s="1417"/>
      <c r="UI96" s="1436"/>
      <c r="UJ96" s="1436"/>
      <c r="UK96" s="1437"/>
      <c r="UL96" s="1438"/>
      <c r="UM96" s="1416"/>
      <c r="UN96" s="1417"/>
      <c r="UO96" s="1436"/>
      <c r="UP96" s="1436"/>
      <c r="UQ96" s="1437"/>
      <c r="UR96" s="1438"/>
      <c r="US96" s="1416"/>
      <c r="UT96" s="1417"/>
      <c r="UU96" s="1436"/>
      <c r="UV96" s="1436"/>
      <c r="UW96" s="1437"/>
      <c r="UX96" s="1438"/>
      <c r="UY96" s="1416"/>
      <c r="UZ96" s="1417"/>
      <c r="VA96" s="1436"/>
      <c r="VB96" s="1436"/>
      <c r="VC96" s="1437"/>
      <c r="VD96" s="1438"/>
      <c r="VE96" s="1416"/>
      <c r="VF96" s="1417"/>
      <c r="VG96" s="1436"/>
      <c r="VH96" s="1436"/>
      <c r="VI96" s="1437"/>
      <c r="VJ96" s="1438"/>
      <c r="VK96" s="1416"/>
      <c r="VL96" s="1417"/>
      <c r="VM96" s="1436"/>
      <c r="VN96" s="1436"/>
      <c r="VO96" s="1437"/>
      <c r="VP96" s="1438"/>
      <c r="VQ96" s="1416"/>
      <c r="VR96" s="1417"/>
      <c r="VS96" s="1436"/>
      <c r="VT96" s="1436"/>
      <c r="VU96" s="1437"/>
      <c r="VV96" s="1438"/>
      <c r="VW96" s="1416"/>
      <c r="VX96" s="1417"/>
      <c r="VY96" s="1436"/>
      <c r="VZ96" s="1436"/>
      <c r="WA96" s="1437"/>
      <c r="WB96" s="1438"/>
      <c r="WC96" s="1416"/>
      <c r="WD96" s="1417"/>
      <c r="WE96" s="1436"/>
      <c r="WF96" s="1436"/>
      <c r="WG96" s="1437"/>
      <c r="WH96" s="1438"/>
      <c r="WI96" s="1416"/>
      <c r="WJ96" s="1417"/>
      <c r="WK96" s="1436"/>
      <c r="WL96" s="1436"/>
      <c r="WM96" s="1437"/>
      <c r="WN96" s="1438"/>
      <c r="WO96" s="1416"/>
      <c r="WP96" s="1417"/>
      <c r="WQ96" s="1436"/>
      <c r="WR96" s="1436"/>
      <c r="WS96" s="1437"/>
      <c r="WT96" s="1438"/>
      <c r="WU96" s="1416"/>
      <c r="WV96" s="1417"/>
      <c r="WW96" s="1436"/>
      <c r="WX96" s="1436"/>
      <c r="WY96" s="1437"/>
      <c r="WZ96" s="1438"/>
      <c r="XA96" s="1416"/>
      <c r="XB96" s="1417"/>
      <c r="XC96" s="1436"/>
      <c r="XD96" s="1436"/>
      <c r="XE96" s="1437"/>
      <c r="XF96" s="1438"/>
      <c r="XG96" s="1416"/>
      <c r="XH96" s="1417"/>
      <c r="XI96" s="1436"/>
      <c r="XJ96" s="1436"/>
      <c r="XK96" s="1437"/>
      <c r="XL96" s="1438"/>
      <c r="XM96" s="1416"/>
      <c r="XN96" s="1417"/>
      <c r="XO96" s="1436"/>
      <c r="XP96" s="1436"/>
      <c r="XQ96" s="1437"/>
      <c r="XR96" s="1438"/>
      <c r="XS96" s="1416"/>
      <c r="XT96" s="1417"/>
      <c r="XU96" s="1436"/>
      <c r="XV96" s="1436"/>
      <c r="XW96" s="1437"/>
      <c r="XX96" s="1438"/>
      <c r="XY96" s="1416"/>
      <c r="XZ96" s="1417"/>
      <c r="YA96" s="1436"/>
      <c r="YB96" s="1436"/>
      <c r="YC96" s="1437"/>
      <c r="YD96" s="1438"/>
      <c r="YE96" s="1416"/>
      <c r="YF96" s="1417"/>
      <c r="YG96" s="1436"/>
      <c r="YH96" s="1436"/>
      <c r="YI96" s="1437"/>
      <c r="YJ96" s="1438"/>
      <c r="YK96" s="1416"/>
      <c r="YL96" s="1417"/>
      <c r="YM96" s="1436"/>
      <c r="YN96" s="1436"/>
      <c r="YO96" s="1437"/>
      <c r="YP96" s="1438"/>
      <c r="YQ96" s="1416"/>
      <c r="YR96" s="1417"/>
      <c r="YS96" s="1436"/>
      <c r="YT96" s="1436"/>
      <c r="YU96" s="1437"/>
      <c r="YV96" s="1438"/>
      <c r="YW96" s="1416"/>
      <c r="YX96" s="1417"/>
      <c r="YY96" s="1436"/>
      <c r="YZ96" s="1436"/>
      <c r="ZA96" s="1437"/>
      <c r="ZB96" s="1438"/>
      <c r="ZC96" s="1416"/>
      <c r="ZD96" s="1417"/>
      <c r="ZE96" s="1436"/>
      <c r="ZF96" s="1436"/>
      <c r="ZG96" s="1437"/>
      <c r="ZH96" s="1438"/>
      <c r="ZI96" s="1416"/>
      <c r="ZJ96" s="1417"/>
      <c r="ZK96" s="1436"/>
      <c r="ZL96" s="1436"/>
      <c r="ZM96" s="1437"/>
      <c r="ZN96" s="1438"/>
      <c r="ZO96" s="1416"/>
      <c r="ZP96" s="1417"/>
      <c r="ZQ96" s="1436"/>
      <c r="ZR96" s="1436"/>
      <c r="ZS96" s="1437"/>
      <c r="ZT96" s="1438"/>
      <c r="ZU96" s="1416"/>
      <c r="ZV96" s="1417"/>
      <c r="ZW96" s="1436"/>
      <c r="ZX96" s="1436"/>
      <c r="ZY96" s="1437"/>
      <c r="ZZ96" s="1438"/>
      <c r="AAA96" s="1416"/>
      <c r="AAB96" s="1417"/>
      <c r="AAC96" s="1436"/>
      <c r="AAD96" s="1436"/>
      <c r="AAE96" s="1437"/>
      <c r="AAF96" s="1438"/>
      <c r="AAG96" s="1416"/>
      <c r="AAH96" s="1417"/>
      <c r="AAI96" s="1436"/>
      <c r="AAJ96" s="1436"/>
      <c r="AAK96" s="1437"/>
      <c r="AAL96" s="1438"/>
      <c r="AAM96" s="1416"/>
      <c r="AAN96" s="1417"/>
      <c r="AAO96" s="1436"/>
      <c r="AAP96" s="1436"/>
      <c r="AAQ96" s="1437"/>
      <c r="AAR96" s="1438"/>
      <c r="AAS96" s="1416"/>
      <c r="AAT96" s="1417"/>
      <c r="AAU96" s="1436"/>
      <c r="AAV96" s="1436"/>
      <c r="AAW96" s="1437"/>
      <c r="AAX96" s="1438"/>
      <c r="AAY96" s="1416"/>
      <c r="AAZ96" s="1417"/>
      <c r="ABA96" s="1436"/>
      <c r="ABB96" s="1436"/>
      <c r="ABC96" s="1437"/>
      <c r="ABD96" s="1438"/>
      <c r="ABE96" s="1416"/>
      <c r="ABF96" s="1417"/>
      <c r="ABG96" s="1436"/>
      <c r="ABH96" s="1436"/>
      <c r="ABI96" s="1437"/>
      <c r="ABJ96" s="1438"/>
      <c r="ABK96" s="1416"/>
      <c r="ABL96" s="1417"/>
      <c r="ABM96" s="1436"/>
      <c r="ABN96" s="1436"/>
      <c r="ABO96" s="1437"/>
      <c r="ABP96" s="1438"/>
      <c r="ABQ96" s="1416"/>
      <c r="ABR96" s="1417"/>
      <c r="ABS96" s="1436"/>
      <c r="ABT96" s="1436"/>
      <c r="ABU96" s="1437"/>
      <c r="ABV96" s="1438"/>
      <c r="ABW96" s="1416"/>
      <c r="ABX96" s="1417"/>
      <c r="ABY96" s="1436"/>
      <c r="ABZ96" s="1436"/>
      <c r="ACA96" s="1437"/>
      <c r="ACB96" s="1438"/>
      <c r="ACC96" s="1416"/>
      <c r="ACD96" s="1417"/>
      <c r="ACE96" s="1436"/>
      <c r="ACF96" s="1436"/>
      <c r="ACG96" s="1437"/>
      <c r="ACH96" s="1438"/>
      <c r="ACI96" s="1416"/>
      <c r="ACJ96" s="1417"/>
      <c r="ACK96" s="1436"/>
      <c r="ACL96" s="1436"/>
      <c r="ACM96" s="1437"/>
      <c r="ACN96" s="1438"/>
      <c r="ACO96" s="1416"/>
      <c r="ACP96" s="1417"/>
      <c r="ACQ96" s="1436"/>
      <c r="ACR96" s="1436"/>
      <c r="ACS96" s="1437"/>
      <c r="ACT96" s="1438"/>
      <c r="ACU96" s="1416"/>
      <c r="ACV96" s="1417"/>
      <c r="ACW96" s="1436"/>
      <c r="ACX96" s="1436"/>
      <c r="ACY96" s="1437"/>
      <c r="ACZ96" s="1438"/>
      <c r="ADA96" s="1416"/>
      <c r="ADB96" s="1417"/>
      <c r="ADC96" s="1436"/>
      <c r="ADD96" s="1436"/>
      <c r="ADE96" s="1437"/>
      <c r="ADF96" s="1438"/>
      <c r="ADG96" s="1416"/>
      <c r="ADH96" s="1417"/>
      <c r="ADI96" s="1436"/>
      <c r="ADJ96" s="1436"/>
      <c r="ADK96" s="1437"/>
      <c r="ADL96" s="1438"/>
      <c r="ADM96" s="1416"/>
      <c r="ADN96" s="1417"/>
      <c r="ADO96" s="1436"/>
      <c r="ADP96" s="1436"/>
      <c r="ADQ96" s="1437"/>
      <c r="ADR96" s="1438"/>
      <c r="ADS96" s="1416"/>
      <c r="ADT96" s="1417"/>
      <c r="ADU96" s="1436"/>
      <c r="ADV96" s="1436"/>
      <c r="ADW96" s="1437"/>
      <c r="ADX96" s="1438"/>
      <c r="ADY96" s="1416"/>
      <c r="ADZ96" s="1417"/>
      <c r="AEA96" s="1436"/>
      <c r="AEB96" s="1436"/>
      <c r="AEC96" s="1437"/>
      <c r="AED96" s="1438"/>
      <c r="AEE96" s="1416"/>
      <c r="AEF96" s="1417"/>
      <c r="AEG96" s="1436"/>
      <c r="AEH96" s="1436"/>
      <c r="AEI96" s="1437"/>
      <c r="AEJ96" s="1438"/>
      <c r="AEK96" s="1416"/>
      <c r="AEL96" s="1417"/>
      <c r="AEM96" s="1436"/>
      <c r="AEN96" s="1436"/>
      <c r="AEO96" s="1437"/>
      <c r="AEP96" s="1438"/>
      <c r="AEQ96" s="1416"/>
      <c r="AER96" s="1417"/>
      <c r="AES96" s="1436"/>
      <c r="AET96" s="1436"/>
      <c r="AEU96" s="1437"/>
      <c r="AEV96" s="1438"/>
      <c r="AEW96" s="1416"/>
      <c r="AEX96" s="1417"/>
      <c r="AEY96" s="1436"/>
      <c r="AEZ96" s="1436"/>
      <c r="AFA96" s="1437"/>
      <c r="AFB96" s="1438"/>
      <c r="AFC96" s="1416"/>
      <c r="AFD96" s="1417"/>
      <c r="AFE96" s="1436"/>
      <c r="AFF96" s="1436"/>
      <c r="AFG96" s="1437"/>
      <c r="AFH96" s="1438"/>
      <c r="AFI96" s="1416"/>
      <c r="AFJ96" s="1417"/>
      <c r="AFK96" s="1436"/>
      <c r="AFL96" s="1436"/>
      <c r="AFM96" s="1437"/>
      <c r="AFN96" s="1438"/>
      <c r="AFO96" s="1416"/>
      <c r="AFP96" s="1417"/>
      <c r="AFQ96" s="1436"/>
      <c r="AFR96" s="1436"/>
      <c r="AFS96" s="1437"/>
      <c r="AFT96" s="1438"/>
      <c r="AFU96" s="1416"/>
      <c r="AFV96" s="1417"/>
      <c r="AFW96" s="1436"/>
      <c r="AFX96" s="1436"/>
      <c r="AFY96" s="1437"/>
      <c r="AFZ96" s="1438"/>
      <c r="AGA96" s="1416"/>
      <c r="AGB96" s="1417"/>
      <c r="AGC96" s="1436"/>
      <c r="AGD96" s="1436"/>
      <c r="AGE96" s="1437"/>
      <c r="AGF96" s="1438"/>
      <c r="AGG96" s="1416"/>
      <c r="AGH96" s="1417"/>
      <c r="AGI96" s="1436"/>
      <c r="AGJ96" s="1436"/>
      <c r="AGK96" s="1437"/>
      <c r="AGL96" s="1438"/>
      <c r="AGM96" s="1416"/>
      <c r="AGN96" s="1417"/>
      <c r="AGO96" s="1436"/>
      <c r="AGP96" s="1436"/>
      <c r="AGQ96" s="1437"/>
      <c r="AGR96" s="1438"/>
      <c r="AGS96" s="1416"/>
      <c r="AGT96" s="1417"/>
      <c r="AGU96" s="1436"/>
      <c r="AGV96" s="1436"/>
      <c r="AGW96" s="1437"/>
      <c r="AGX96" s="1438"/>
      <c r="AGY96" s="1416"/>
      <c r="AGZ96" s="1417"/>
      <c r="AHA96" s="1436"/>
      <c r="AHB96" s="1436"/>
      <c r="AHC96" s="1437"/>
      <c r="AHD96" s="1438"/>
      <c r="AHE96" s="1416"/>
      <c r="AHF96" s="1417"/>
      <c r="AHG96" s="1436"/>
      <c r="AHH96" s="1436"/>
      <c r="AHI96" s="1437"/>
      <c r="AHJ96" s="1438"/>
      <c r="AHK96" s="1416"/>
      <c r="AHL96" s="1417"/>
      <c r="AHM96" s="1436"/>
      <c r="AHN96" s="1436"/>
      <c r="AHO96" s="1437"/>
      <c r="AHP96" s="1438"/>
      <c r="AHQ96" s="1416"/>
      <c r="AHR96" s="1417"/>
      <c r="AHS96" s="1436"/>
      <c r="AHT96" s="1436"/>
      <c r="AHU96" s="1437"/>
      <c r="AHV96" s="1438"/>
      <c r="AHW96" s="1416"/>
      <c r="AHX96" s="1417"/>
      <c r="AHY96" s="1436"/>
      <c r="AHZ96" s="1436"/>
      <c r="AIA96" s="1437"/>
      <c r="AIB96" s="1438"/>
      <c r="AIC96" s="1416"/>
      <c r="AID96" s="1417"/>
      <c r="AIE96" s="1436"/>
      <c r="AIF96" s="1436"/>
      <c r="AIG96" s="1437"/>
      <c r="AIH96" s="1438"/>
      <c r="AII96" s="1416"/>
      <c r="AIJ96" s="1417"/>
      <c r="AIK96" s="1436"/>
      <c r="AIL96" s="1436"/>
      <c r="AIM96" s="1437"/>
      <c r="AIN96" s="1438"/>
      <c r="AIO96" s="1416"/>
      <c r="AIP96" s="1417"/>
      <c r="AIQ96" s="1436"/>
      <c r="AIR96" s="1436"/>
      <c r="AIS96" s="1437"/>
      <c r="AIT96" s="1438"/>
      <c r="AIU96" s="1416"/>
      <c r="AIV96" s="1417"/>
      <c r="AIW96" s="1436"/>
      <c r="AIX96" s="1436"/>
      <c r="AIY96" s="1437"/>
      <c r="AIZ96" s="1438"/>
      <c r="AJA96" s="1416"/>
      <c r="AJB96" s="1417"/>
      <c r="AJC96" s="1436"/>
      <c r="AJD96" s="1436"/>
      <c r="AJE96" s="1437"/>
      <c r="AJF96" s="1438"/>
      <c r="AJG96" s="1416"/>
      <c r="AJH96" s="1417"/>
      <c r="AJI96" s="1436"/>
      <c r="AJJ96" s="1436"/>
      <c r="AJK96" s="1437"/>
      <c r="AJL96" s="1438"/>
      <c r="AJM96" s="1416"/>
      <c r="AJN96" s="1417"/>
      <c r="AJO96" s="1436"/>
      <c r="AJP96" s="1436"/>
      <c r="AJQ96" s="1437"/>
      <c r="AJR96" s="1438"/>
      <c r="AJS96" s="1416"/>
      <c r="AJT96" s="1417"/>
      <c r="AJU96" s="1436"/>
      <c r="AJV96" s="1436"/>
      <c r="AJW96" s="1437"/>
      <c r="AJX96" s="1438"/>
      <c r="AJY96" s="1416"/>
      <c r="AJZ96" s="1417"/>
      <c r="AKA96" s="1436"/>
      <c r="AKB96" s="1436"/>
      <c r="AKC96" s="1437"/>
      <c r="AKD96" s="1438"/>
      <c r="AKE96" s="1416"/>
      <c r="AKF96" s="1417"/>
      <c r="AKG96" s="1436"/>
      <c r="AKH96" s="1436"/>
      <c r="AKI96" s="1437"/>
      <c r="AKJ96" s="1438"/>
      <c r="AKK96" s="1416"/>
      <c r="AKL96" s="1417"/>
      <c r="AKM96" s="1436"/>
      <c r="AKN96" s="1436"/>
      <c r="AKO96" s="1437"/>
      <c r="AKP96" s="1438"/>
      <c r="AKQ96" s="1416"/>
      <c r="AKR96" s="1417"/>
      <c r="AKS96" s="1436"/>
      <c r="AKT96" s="1436"/>
      <c r="AKU96" s="1437"/>
      <c r="AKV96" s="1438"/>
      <c r="AKW96" s="1416"/>
      <c r="AKX96" s="1417"/>
      <c r="AKY96" s="1436"/>
      <c r="AKZ96" s="1436"/>
      <c r="ALA96" s="1437"/>
      <c r="ALB96" s="1438"/>
      <c r="ALC96" s="1416"/>
      <c r="ALD96" s="1417"/>
      <c r="ALE96" s="1436"/>
      <c r="ALF96" s="1436"/>
      <c r="ALG96" s="1437"/>
      <c r="ALH96" s="1438"/>
      <c r="ALI96" s="1416"/>
      <c r="ALJ96" s="1417"/>
      <c r="ALK96" s="1436"/>
      <c r="ALL96" s="1436"/>
      <c r="ALM96" s="1437"/>
      <c r="ALN96" s="1438"/>
      <c r="ALO96" s="1416"/>
      <c r="ALP96" s="1417"/>
      <c r="ALQ96" s="1436"/>
      <c r="ALR96" s="1436"/>
      <c r="ALS96" s="1437"/>
      <c r="ALT96" s="1438"/>
      <c r="ALU96" s="1416"/>
      <c r="ALV96" s="1417"/>
      <c r="ALW96" s="1436"/>
      <c r="ALX96" s="1436"/>
      <c r="ALY96" s="1437"/>
      <c r="ALZ96" s="1438"/>
      <c r="AMA96" s="1416"/>
      <c r="AMB96" s="1417"/>
      <c r="AMC96" s="1436"/>
      <c r="AMD96" s="1436"/>
      <c r="AME96" s="1437"/>
      <c r="AMF96" s="1438"/>
      <c r="AMG96" s="1416"/>
      <c r="AMH96" s="1417"/>
      <c r="AMI96" s="1436"/>
      <c r="AMJ96" s="1436"/>
      <c r="AMK96" s="1437"/>
      <c r="AML96" s="1438"/>
      <c r="AMM96" s="1416"/>
      <c r="AMN96" s="1417"/>
      <c r="AMO96" s="1436"/>
      <c r="AMP96" s="1436"/>
      <c r="AMQ96" s="1437"/>
      <c r="AMR96" s="1438"/>
      <c r="AMS96" s="1416"/>
      <c r="AMT96" s="1417"/>
      <c r="AMU96" s="1436"/>
      <c r="AMV96" s="1436"/>
      <c r="AMW96" s="1437"/>
      <c r="AMX96" s="1438"/>
      <c r="AMY96" s="1416"/>
      <c r="AMZ96" s="1417"/>
      <c r="ANA96" s="1436"/>
      <c r="ANB96" s="1436"/>
      <c r="ANC96" s="1437"/>
      <c r="AND96" s="1438"/>
      <c r="ANE96" s="1416"/>
      <c r="ANF96" s="1417"/>
      <c r="ANG96" s="1436"/>
      <c r="ANH96" s="1436"/>
      <c r="ANI96" s="1437"/>
      <c r="ANJ96" s="1438"/>
      <c r="ANK96" s="1416"/>
      <c r="ANL96" s="1417"/>
      <c r="ANM96" s="1436"/>
      <c r="ANN96" s="1436"/>
      <c r="ANO96" s="1437"/>
      <c r="ANP96" s="1438"/>
      <c r="ANQ96" s="1416"/>
      <c r="ANR96" s="1417"/>
      <c r="ANS96" s="1436"/>
      <c r="ANT96" s="1436"/>
      <c r="ANU96" s="1437"/>
      <c r="ANV96" s="1438"/>
      <c r="ANW96" s="1416"/>
      <c r="ANX96" s="1417"/>
      <c r="ANY96" s="1436"/>
      <c r="ANZ96" s="1436"/>
      <c r="AOA96" s="1437"/>
      <c r="AOB96" s="1438"/>
      <c r="AOC96" s="1416"/>
      <c r="AOD96" s="1417"/>
      <c r="AOE96" s="1436"/>
      <c r="AOF96" s="1436"/>
      <c r="AOG96" s="1437"/>
      <c r="AOH96" s="1438"/>
      <c r="AOI96" s="1416"/>
      <c r="AOJ96" s="1417"/>
      <c r="AOK96" s="1436"/>
      <c r="AOL96" s="1436"/>
      <c r="AOM96" s="1437"/>
      <c r="AON96" s="1438"/>
      <c r="AOO96" s="1416"/>
      <c r="AOP96" s="1417"/>
      <c r="AOQ96" s="1436"/>
      <c r="AOR96" s="1436"/>
      <c r="AOS96" s="1437"/>
      <c r="AOT96" s="1438"/>
      <c r="AOU96" s="1416"/>
      <c r="AOV96" s="1417"/>
      <c r="AOW96" s="1436"/>
      <c r="AOX96" s="1436"/>
      <c r="AOY96" s="1437"/>
      <c r="AOZ96" s="1438"/>
      <c r="APA96" s="1416"/>
      <c r="APB96" s="1417"/>
      <c r="APC96" s="1436"/>
      <c r="APD96" s="1436"/>
      <c r="APE96" s="1437"/>
      <c r="APF96" s="1438"/>
      <c r="APG96" s="1416"/>
      <c r="APH96" s="1417"/>
      <c r="API96" s="1436"/>
      <c r="APJ96" s="1436"/>
      <c r="APK96" s="1437"/>
      <c r="APL96" s="1438"/>
      <c r="APM96" s="1416"/>
      <c r="APN96" s="1417"/>
      <c r="APO96" s="1436"/>
      <c r="APP96" s="1436"/>
      <c r="APQ96" s="1437"/>
      <c r="APR96" s="1438"/>
      <c r="APS96" s="1416"/>
      <c r="APT96" s="1417"/>
      <c r="APU96" s="1436"/>
      <c r="APV96" s="1436"/>
      <c r="APW96" s="1437"/>
      <c r="APX96" s="1438"/>
      <c r="APY96" s="1416"/>
      <c r="APZ96" s="1417"/>
      <c r="AQA96" s="1436"/>
      <c r="AQB96" s="1436"/>
      <c r="AQC96" s="1437"/>
      <c r="AQD96" s="1438"/>
      <c r="AQE96" s="1416"/>
      <c r="AQF96" s="1417"/>
      <c r="AQG96" s="1436"/>
      <c r="AQH96" s="1436"/>
      <c r="AQI96" s="1437"/>
      <c r="AQJ96" s="1438"/>
      <c r="AQK96" s="1416"/>
      <c r="AQL96" s="1417"/>
      <c r="AQM96" s="1436"/>
      <c r="AQN96" s="1436"/>
      <c r="AQO96" s="1437"/>
      <c r="AQP96" s="1438"/>
      <c r="AQQ96" s="1416"/>
      <c r="AQR96" s="1417"/>
      <c r="AQS96" s="1436"/>
      <c r="AQT96" s="1436"/>
      <c r="AQU96" s="1437"/>
      <c r="AQV96" s="1438"/>
      <c r="AQW96" s="1416"/>
      <c r="AQX96" s="1417"/>
      <c r="AQY96" s="1436"/>
      <c r="AQZ96" s="1436"/>
      <c r="ARA96" s="1437"/>
      <c r="ARB96" s="1438"/>
      <c r="ARC96" s="1416"/>
      <c r="ARD96" s="1417"/>
      <c r="ARE96" s="1436"/>
      <c r="ARF96" s="1436"/>
      <c r="ARG96" s="1437"/>
      <c r="ARH96" s="1438"/>
      <c r="ARI96" s="1416"/>
      <c r="ARJ96" s="1417"/>
      <c r="ARK96" s="1436"/>
      <c r="ARL96" s="1436"/>
      <c r="ARM96" s="1437"/>
      <c r="ARN96" s="1438"/>
      <c r="ARO96" s="1416"/>
      <c r="ARP96" s="1417"/>
      <c r="ARQ96" s="1436"/>
      <c r="ARR96" s="1436"/>
      <c r="ARS96" s="1437"/>
      <c r="ART96" s="1438"/>
      <c r="ARU96" s="1416"/>
      <c r="ARV96" s="1417"/>
      <c r="ARW96" s="1436"/>
      <c r="ARX96" s="1436"/>
      <c r="ARY96" s="1437"/>
      <c r="ARZ96" s="1438"/>
      <c r="ASA96" s="1416"/>
      <c r="ASB96" s="1417"/>
      <c r="ASC96" s="1436"/>
      <c r="ASD96" s="1436"/>
      <c r="ASE96" s="1437"/>
      <c r="ASF96" s="1438"/>
      <c r="ASG96" s="1416"/>
      <c r="ASH96" s="1417"/>
      <c r="ASI96" s="1436"/>
      <c r="ASJ96" s="1436"/>
      <c r="ASK96" s="1437"/>
      <c r="ASL96" s="1438"/>
      <c r="ASM96" s="1416"/>
      <c r="ASN96" s="1417"/>
      <c r="ASO96" s="1436"/>
      <c r="ASP96" s="1436"/>
      <c r="ASQ96" s="1437"/>
      <c r="ASR96" s="1438"/>
      <c r="ASS96" s="1416"/>
      <c r="AST96" s="1417"/>
      <c r="ASU96" s="1436"/>
      <c r="ASV96" s="1436"/>
      <c r="ASW96" s="1437"/>
      <c r="ASX96" s="1438"/>
      <c r="ASY96" s="1416"/>
      <c r="ASZ96" s="1417"/>
      <c r="ATA96" s="1436"/>
      <c r="ATB96" s="1436"/>
      <c r="ATC96" s="1437"/>
      <c r="ATD96" s="1438"/>
      <c r="ATE96" s="1416"/>
      <c r="ATF96" s="1417"/>
      <c r="ATG96" s="1436"/>
      <c r="ATH96" s="1436"/>
      <c r="ATI96" s="1437"/>
      <c r="ATJ96" s="1438"/>
      <c r="ATK96" s="1416"/>
      <c r="ATL96" s="1417"/>
      <c r="ATM96" s="1436"/>
      <c r="ATN96" s="1436"/>
      <c r="ATO96" s="1437"/>
      <c r="ATP96" s="1438"/>
      <c r="ATQ96" s="1416"/>
      <c r="ATR96" s="1417"/>
      <c r="ATS96" s="1436"/>
      <c r="ATT96" s="1436"/>
      <c r="ATU96" s="1437"/>
      <c r="ATV96" s="1438"/>
      <c r="ATW96" s="1416"/>
      <c r="ATX96" s="1417"/>
      <c r="ATY96" s="1436"/>
      <c r="ATZ96" s="1436"/>
      <c r="AUA96" s="1437"/>
      <c r="AUB96" s="1438"/>
      <c r="AUC96" s="1416"/>
      <c r="AUD96" s="1417"/>
      <c r="AUE96" s="1436"/>
      <c r="AUF96" s="1436"/>
      <c r="AUG96" s="1437"/>
      <c r="AUH96" s="1438"/>
      <c r="AUI96" s="1416"/>
      <c r="AUJ96" s="1417"/>
      <c r="AUK96" s="1436"/>
      <c r="AUL96" s="1436"/>
      <c r="AUM96" s="1437"/>
      <c r="AUN96" s="1438"/>
      <c r="AUO96" s="1416"/>
      <c r="AUP96" s="1417"/>
      <c r="AUQ96" s="1436"/>
      <c r="AUR96" s="1436"/>
      <c r="AUS96" s="1437"/>
      <c r="AUT96" s="1438"/>
      <c r="AUU96" s="1416"/>
      <c r="AUV96" s="1417"/>
      <c r="AUW96" s="1436"/>
      <c r="AUX96" s="1436"/>
      <c r="AUY96" s="1437"/>
      <c r="AUZ96" s="1438"/>
      <c r="AVA96" s="1416"/>
      <c r="AVB96" s="1417"/>
      <c r="AVC96" s="1436"/>
      <c r="AVD96" s="1436"/>
      <c r="AVE96" s="1437"/>
      <c r="AVF96" s="1438"/>
      <c r="AVG96" s="1416"/>
      <c r="AVH96" s="1417"/>
      <c r="AVI96" s="1436"/>
      <c r="AVJ96" s="1436"/>
      <c r="AVK96" s="1437"/>
      <c r="AVL96" s="1438"/>
      <c r="AVM96" s="1416"/>
      <c r="AVN96" s="1417"/>
      <c r="AVO96" s="1436"/>
      <c r="AVP96" s="1436"/>
      <c r="AVQ96" s="1437"/>
      <c r="AVR96" s="1438"/>
      <c r="AVS96" s="1416"/>
      <c r="AVT96" s="1417"/>
      <c r="AVU96" s="1436"/>
      <c r="AVV96" s="1436"/>
      <c r="AVW96" s="1437"/>
      <c r="AVX96" s="1438"/>
      <c r="AVY96" s="1416"/>
      <c r="AVZ96" s="1417"/>
      <c r="AWA96" s="1436"/>
      <c r="AWB96" s="1436"/>
      <c r="AWC96" s="1437"/>
      <c r="AWD96" s="1438"/>
      <c r="AWE96" s="1416"/>
      <c r="AWF96" s="1417"/>
      <c r="AWG96" s="1436"/>
      <c r="AWH96" s="1436"/>
      <c r="AWI96" s="1437"/>
      <c r="AWJ96" s="1438"/>
      <c r="AWK96" s="1416"/>
      <c r="AWL96" s="1417"/>
      <c r="AWM96" s="1436"/>
      <c r="AWN96" s="1436"/>
      <c r="AWO96" s="1437"/>
      <c r="AWP96" s="1438"/>
      <c r="AWQ96" s="1416"/>
      <c r="AWR96" s="1417"/>
      <c r="AWS96" s="1436"/>
      <c r="AWT96" s="1436"/>
      <c r="AWU96" s="1437"/>
      <c r="AWV96" s="1438"/>
      <c r="AWW96" s="1416"/>
      <c r="AWX96" s="1417"/>
      <c r="AWY96" s="1436"/>
      <c r="AWZ96" s="1436"/>
      <c r="AXA96" s="1437"/>
      <c r="AXB96" s="1438"/>
      <c r="AXC96" s="1416"/>
      <c r="AXD96" s="1417"/>
      <c r="AXE96" s="1436"/>
      <c r="AXF96" s="1436"/>
      <c r="AXG96" s="1437"/>
      <c r="AXH96" s="1438"/>
      <c r="AXI96" s="1416"/>
      <c r="AXJ96" s="1417"/>
      <c r="AXK96" s="1436"/>
      <c r="AXL96" s="1436"/>
      <c r="AXM96" s="1437"/>
      <c r="AXN96" s="1438"/>
      <c r="AXO96" s="1416"/>
      <c r="AXP96" s="1417"/>
      <c r="AXQ96" s="1436"/>
      <c r="AXR96" s="1436"/>
      <c r="AXS96" s="1437"/>
      <c r="AXT96" s="1438"/>
      <c r="AXU96" s="1416"/>
      <c r="AXV96" s="1417"/>
      <c r="AXW96" s="1436"/>
      <c r="AXX96" s="1436"/>
      <c r="AXY96" s="1437"/>
      <c r="AXZ96" s="1438"/>
      <c r="AYA96" s="1416"/>
      <c r="AYB96" s="1417"/>
      <c r="AYC96" s="1436"/>
      <c r="AYD96" s="1436"/>
      <c r="AYE96" s="1437"/>
      <c r="AYF96" s="1438"/>
      <c r="AYG96" s="1416"/>
      <c r="AYH96" s="1417"/>
      <c r="AYI96" s="1436"/>
      <c r="AYJ96" s="1436"/>
      <c r="AYK96" s="1437"/>
      <c r="AYL96" s="1438"/>
      <c r="AYM96" s="1416"/>
      <c r="AYN96" s="1417"/>
      <c r="AYO96" s="1436"/>
      <c r="AYP96" s="1436"/>
      <c r="AYQ96" s="1437"/>
      <c r="AYR96" s="1438"/>
      <c r="AYS96" s="1416"/>
      <c r="AYT96" s="1417"/>
      <c r="AYU96" s="1436"/>
      <c r="AYV96" s="1436"/>
      <c r="AYW96" s="1437"/>
      <c r="AYX96" s="1438"/>
      <c r="AYY96" s="1416"/>
      <c r="AYZ96" s="1417"/>
      <c r="AZA96" s="1436"/>
      <c r="AZB96" s="1436"/>
      <c r="AZC96" s="1437"/>
      <c r="AZD96" s="1438"/>
      <c r="AZE96" s="1416"/>
      <c r="AZF96" s="1417"/>
      <c r="AZG96" s="1436"/>
      <c r="AZH96" s="1436"/>
      <c r="AZI96" s="1437"/>
      <c r="AZJ96" s="1438"/>
      <c r="AZK96" s="1416"/>
      <c r="AZL96" s="1417"/>
      <c r="AZM96" s="1436"/>
      <c r="AZN96" s="1436"/>
      <c r="AZO96" s="1437"/>
      <c r="AZP96" s="1438"/>
      <c r="AZQ96" s="1416"/>
      <c r="AZR96" s="1417"/>
      <c r="AZS96" s="1436"/>
      <c r="AZT96" s="1436"/>
      <c r="AZU96" s="1437"/>
      <c r="AZV96" s="1438"/>
      <c r="AZW96" s="1416"/>
      <c r="AZX96" s="1417"/>
      <c r="AZY96" s="1436"/>
      <c r="AZZ96" s="1436"/>
      <c r="BAA96" s="1437"/>
      <c r="BAB96" s="1438"/>
      <c r="BAC96" s="1416"/>
      <c r="BAD96" s="1417"/>
      <c r="BAE96" s="1436"/>
      <c r="BAF96" s="1436"/>
      <c r="BAG96" s="1437"/>
      <c r="BAH96" s="1438"/>
      <c r="BAI96" s="1416"/>
      <c r="BAJ96" s="1417"/>
      <c r="BAK96" s="1436"/>
      <c r="BAL96" s="1436"/>
      <c r="BAM96" s="1437"/>
      <c r="BAN96" s="1438"/>
      <c r="BAO96" s="1416"/>
      <c r="BAP96" s="1417"/>
      <c r="BAQ96" s="1436"/>
      <c r="BAR96" s="1436"/>
      <c r="BAS96" s="1437"/>
      <c r="BAT96" s="1438"/>
      <c r="BAU96" s="1416"/>
      <c r="BAV96" s="1417"/>
      <c r="BAW96" s="1436"/>
      <c r="BAX96" s="1436"/>
      <c r="BAY96" s="1437"/>
      <c r="BAZ96" s="1438"/>
      <c r="BBA96" s="1416"/>
      <c r="BBB96" s="1417"/>
      <c r="BBC96" s="1436"/>
      <c r="BBD96" s="1436"/>
      <c r="BBE96" s="1437"/>
      <c r="BBF96" s="1438"/>
      <c r="BBG96" s="1416"/>
      <c r="BBH96" s="1417"/>
      <c r="BBI96" s="1436"/>
      <c r="BBJ96" s="1436"/>
      <c r="BBK96" s="1437"/>
      <c r="BBL96" s="1438"/>
      <c r="BBM96" s="1416"/>
      <c r="BBN96" s="1417"/>
      <c r="BBO96" s="1436"/>
      <c r="BBP96" s="1436"/>
      <c r="BBQ96" s="1437"/>
      <c r="BBR96" s="1438"/>
      <c r="BBS96" s="1416"/>
      <c r="BBT96" s="1417"/>
      <c r="BBU96" s="1436"/>
      <c r="BBV96" s="1436"/>
      <c r="BBW96" s="1437"/>
      <c r="BBX96" s="1438"/>
      <c r="BBY96" s="1416"/>
      <c r="BBZ96" s="1417"/>
      <c r="BCA96" s="1436"/>
      <c r="BCB96" s="1436"/>
      <c r="BCC96" s="1437"/>
      <c r="BCD96" s="1438"/>
      <c r="BCE96" s="1416"/>
      <c r="BCF96" s="1417"/>
      <c r="BCG96" s="1436"/>
      <c r="BCH96" s="1436"/>
      <c r="BCI96" s="1437"/>
      <c r="BCJ96" s="1438"/>
      <c r="BCK96" s="1416"/>
      <c r="BCL96" s="1417"/>
      <c r="BCM96" s="1436"/>
      <c r="BCN96" s="1436"/>
      <c r="BCO96" s="1437"/>
      <c r="BCP96" s="1438"/>
      <c r="BCQ96" s="1416"/>
      <c r="BCR96" s="1417"/>
      <c r="BCS96" s="1436"/>
      <c r="BCT96" s="1436"/>
      <c r="BCU96" s="1437"/>
      <c r="BCV96" s="1438"/>
      <c r="BCW96" s="1416"/>
      <c r="BCX96" s="1417"/>
      <c r="BCY96" s="1436"/>
      <c r="BCZ96" s="1436"/>
      <c r="BDA96" s="1437"/>
      <c r="BDB96" s="1438"/>
      <c r="BDC96" s="1416"/>
      <c r="BDD96" s="1417"/>
      <c r="BDE96" s="1436"/>
      <c r="BDF96" s="1436"/>
      <c r="BDG96" s="1437"/>
      <c r="BDH96" s="1438"/>
      <c r="BDI96" s="1416"/>
      <c r="BDJ96" s="1417"/>
      <c r="BDK96" s="1436"/>
      <c r="BDL96" s="1436"/>
      <c r="BDM96" s="1437"/>
      <c r="BDN96" s="1438"/>
      <c r="BDO96" s="1416"/>
      <c r="BDP96" s="1417"/>
      <c r="BDQ96" s="1436"/>
      <c r="BDR96" s="1436"/>
      <c r="BDS96" s="1437"/>
      <c r="BDT96" s="1438"/>
      <c r="BDU96" s="1416"/>
      <c r="BDV96" s="1417"/>
      <c r="BDW96" s="1436"/>
      <c r="BDX96" s="1436"/>
      <c r="BDY96" s="1437"/>
      <c r="BDZ96" s="1438"/>
      <c r="BEA96" s="1416"/>
      <c r="BEB96" s="1417"/>
      <c r="BEC96" s="1436"/>
      <c r="BED96" s="1436"/>
      <c r="BEE96" s="1437"/>
      <c r="BEF96" s="1438"/>
      <c r="BEG96" s="1416"/>
      <c r="BEH96" s="1417"/>
      <c r="BEI96" s="1436"/>
      <c r="BEJ96" s="1436"/>
      <c r="BEK96" s="1437"/>
      <c r="BEL96" s="1438"/>
      <c r="BEM96" s="1416"/>
      <c r="BEN96" s="1417"/>
      <c r="BEO96" s="1436"/>
      <c r="BEP96" s="1436"/>
      <c r="BEQ96" s="1437"/>
      <c r="BER96" s="1438"/>
      <c r="BES96" s="1416"/>
      <c r="BET96" s="1417"/>
      <c r="BEU96" s="1436"/>
      <c r="BEV96" s="1436"/>
      <c r="BEW96" s="1437"/>
      <c r="BEX96" s="1438"/>
      <c r="BEY96" s="1416"/>
      <c r="BEZ96" s="1417"/>
      <c r="BFA96" s="1436"/>
      <c r="BFB96" s="1436"/>
      <c r="BFC96" s="1437"/>
      <c r="BFD96" s="1438"/>
      <c r="BFE96" s="1416"/>
      <c r="BFF96" s="1417"/>
      <c r="BFG96" s="1436"/>
      <c r="BFH96" s="1436"/>
      <c r="BFI96" s="1437"/>
      <c r="BFJ96" s="1438"/>
      <c r="BFK96" s="1416"/>
      <c r="BFL96" s="1417"/>
      <c r="BFM96" s="1436"/>
      <c r="BFN96" s="1436"/>
      <c r="BFO96" s="1437"/>
      <c r="BFP96" s="1438"/>
      <c r="BFQ96" s="1416"/>
      <c r="BFR96" s="1417"/>
      <c r="BFS96" s="1436"/>
      <c r="BFT96" s="1436"/>
      <c r="BFU96" s="1437"/>
      <c r="BFV96" s="1438"/>
      <c r="BFW96" s="1416"/>
      <c r="BFX96" s="1417"/>
      <c r="BFY96" s="1436"/>
      <c r="BFZ96" s="1436"/>
      <c r="BGA96" s="1437"/>
      <c r="BGB96" s="1438"/>
      <c r="BGC96" s="1416"/>
      <c r="BGD96" s="1417"/>
      <c r="BGE96" s="1436"/>
      <c r="BGF96" s="1436"/>
      <c r="BGG96" s="1437"/>
      <c r="BGH96" s="1438"/>
      <c r="BGI96" s="1416"/>
      <c r="BGJ96" s="1417"/>
      <c r="BGK96" s="1436"/>
      <c r="BGL96" s="1436"/>
      <c r="BGM96" s="1437"/>
      <c r="BGN96" s="1438"/>
      <c r="BGO96" s="1416"/>
      <c r="BGP96" s="1417"/>
      <c r="BGQ96" s="1436"/>
      <c r="BGR96" s="1436"/>
      <c r="BGS96" s="1437"/>
      <c r="BGT96" s="1438"/>
      <c r="BGU96" s="1416"/>
      <c r="BGV96" s="1417"/>
      <c r="BGW96" s="1436"/>
      <c r="BGX96" s="1436"/>
      <c r="BGY96" s="1437"/>
      <c r="BGZ96" s="1438"/>
      <c r="BHA96" s="1416"/>
      <c r="BHB96" s="1417"/>
      <c r="BHC96" s="1436"/>
      <c r="BHD96" s="1436"/>
      <c r="BHE96" s="1437"/>
      <c r="BHF96" s="1438"/>
      <c r="BHG96" s="1416"/>
      <c r="BHH96" s="1417"/>
      <c r="BHI96" s="1436"/>
      <c r="BHJ96" s="1436"/>
      <c r="BHK96" s="1437"/>
      <c r="BHL96" s="1438"/>
      <c r="BHM96" s="1416"/>
      <c r="BHN96" s="1417"/>
      <c r="BHO96" s="1436"/>
      <c r="BHP96" s="1436"/>
      <c r="BHQ96" s="1437"/>
      <c r="BHR96" s="1438"/>
      <c r="BHS96" s="1416"/>
      <c r="BHT96" s="1417"/>
      <c r="BHU96" s="1436"/>
      <c r="BHV96" s="1436"/>
      <c r="BHW96" s="1437"/>
      <c r="BHX96" s="1438"/>
      <c r="BHY96" s="1416"/>
      <c r="BHZ96" s="1417"/>
      <c r="BIA96" s="1436"/>
      <c r="BIB96" s="1436"/>
      <c r="BIC96" s="1437"/>
      <c r="BID96" s="1438"/>
      <c r="BIE96" s="1416"/>
      <c r="BIF96" s="1417"/>
      <c r="BIG96" s="1436"/>
      <c r="BIH96" s="1436"/>
      <c r="BII96" s="1437"/>
      <c r="BIJ96" s="1438"/>
      <c r="BIK96" s="1416"/>
      <c r="BIL96" s="1417"/>
      <c r="BIM96" s="1436"/>
      <c r="BIN96" s="1436"/>
      <c r="BIO96" s="1437"/>
      <c r="BIP96" s="1438"/>
      <c r="BIQ96" s="1416"/>
      <c r="BIR96" s="1417"/>
      <c r="BIS96" s="1436"/>
      <c r="BIT96" s="1436"/>
      <c r="BIU96" s="1437"/>
      <c r="BIV96" s="1438"/>
      <c r="BIW96" s="1416"/>
      <c r="BIX96" s="1417"/>
      <c r="BIY96" s="1436"/>
      <c r="BIZ96" s="1436"/>
      <c r="BJA96" s="1437"/>
      <c r="BJB96" s="1438"/>
      <c r="BJC96" s="1416"/>
      <c r="BJD96" s="1417"/>
      <c r="BJE96" s="1436"/>
      <c r="BJF96" s="1436"/>
      <c r="BJG96" s="1437"/>
      <c r="BJH96" s="1438"/>
      <c r="BJI96" s="1416"/>
      <c r="BJJ96" s="1417"/>
      <c r="BJK96" s="1436"/>
      <c r="BJL96" s="1436"/>
      <c r="BJM96" s="1437"/>
      <c r="BJN96" s="1438"/>
      <c r="BJO96" s="1416"/>
      <c r="BJP96" s="1417"/>
      <c r="BJQ96" s="1436"/>
      <c r="BJR96" s="1436"/>
      <c r="BJS96" s="1437"/>
      <c r="BJT96" s="1438"/>
      <c r="BJU96" s="1416"/>
      <c r="BJV96" s="1417"/>
      <c r="BJW96" s="1436"/>
      <c r="BJX96" s="1436"/>
      <c r="BJY96" s="1437"/>
      <c r="BJZ96" s="1438"/>
      <c r="BKA96" s="1416"/>
      <c r="BKB96" s="1417"/>
      <c r="BKC96" s="1436"/>
      <c r="BKD96" s="1436"/>
      <c r="BKE96" s="1437"/>
      <c r="BKF96" s="1438"/>
      <c r="BKG96" s="1416"/>
      <c r="BKH96" s="1417"/>
      <c r="BKI96" s="1436"/>
      <c r="BKJ96" s="1436"/>
      <c r="BKK96" s="1437"/>
      <c r="BKL96" s="1438"/>
      <c r="BKM96" s="1416"/>
      <c r="BKN96" s="1417"/>
      <c r="BKO96" s="1436"/>
      <c r="BKP96" s="1436"/>
      <c r="BKQ96" s="1437"/>
      <c r="BKR96" s="1438"/>
      <c r="BKS96" s="1416"/>
      <c r="BKT96" s="1417"/>
      <c r="BKU96" s="1436"/>
      <c r="BKV96" s="1436"/>
      <c r="BKW96" s="1437"/>
      <c r="BKX96" s="1438"/>
      <c r="BKY96" s="1416"/>
      <c r="BKZ96" s="1417"/>
      <c r="BLA96" s="1436"/>
      <c r="BLB96" s="1436"/>
      <c r="BLC96" s="1437"/>
      <c r="BLD96" s="1438"/>
      <c r="BLE96" s="1416"/>
      <c r="BLF96" s="1417"/>
      <c r="BLG96" s="1436"/>
      <c r="BLH96" s="1436"/>
      <c r="BLI96" s="1437"/>
      <c r="BLJ96" s="1438"/>
      <c r="BLK96" s="1416"/>
      <c r="BLL96" s="1417"/>
      <c r="BLM96" s="1436"/>
      <c r="BLN96" s="1436"/>
      <c r="BLO96" s="1437"/>
      <c r="BLP96" s="1438"/>
      <c r="BLQ96" s="1416"/>
      <c r="BLR96" s="1417"/>
      <c r="BLS96" s="1436"/>
      <c r="BLT96" s="1436"/>
      <c r="BLU96" s="1437"/>
      <c r="BLV96" s="1438"/>
      <c r="BLW96" s="1416"/>
      <c r="BLX96" s="1417"/>
      <c r="BLY96" s="1436"/>
      <c r="BLZ96" s="1436"/>
      <c r="BMA96" s="1437"/>
      <c r="BMB96" s="1438"/>
      <c r="BMC96" s="1416"/>
      <c r="BMD96" s="1417"/>
      <c r="BME96" s="1436"/>
      <c r="BMF96" s="1436"/>
      <c r="BMG96" s="1437"/>
      <c r="BMH96" s="1438"/>
      <c r="BMI96" s="1416"/>
      <c r="BMJ96" s="1417"/>
      <c r="BMK96" s="1436"/>
      <c r="BML96" s="1436"/>
      <c r="BMM96" s="1437"/>
      <c r="BMN96" s="1438"/>
      <c r="BMO96" s="1416"/>
      <c r="BMP96" s="1417"/>
      <c r="BMQ96" s="1436"/>
      <c r="BMR96" s="1436"/>
      <c r="BMS96" s="1437"/>
      <c r="BMT96" s="1438"/>
      <c r="BMU96" s="1416"/>
      <c r="BMV96" s="1417"/>
      <c r="BMW96" s="1436"/>
      <c r="BMX96" s="1436"/>
      <c r="BMY96" s="1437"/>
      <c r="BMZ96" s="1438"/>
      <c r="BNA96" s="1416"/>
      <c r="BNB96" s="1417"/>
      <c r="BNC96" s="1436"/>
      <c r="BND96" s="1436"/>
      <c r="BNE96" s="1437"/>
      <c r="BNF96" s="1438"/>
      <c r="BNG96" s="1416"/>
      <c r="BNH96" s="1417"/>
      <c r="BNI96" s="1436"/>
      <c r="BNJ96" s="1436"/>
      <c r="BNK96" s="1437"/>
      <c r="BNL96" s="1438"/>
      <c r="BNM96" s="1416"/>
      <c r="BNN96" s="1417"/>
      <c r="BNO96" s="1436"/>
      <c r="BNP96" s="1436"/>
      <c r="BNQ96" s="1437"/>
      <c r="BNR96" s="1438"/>
      <c r="BNS96" s="1416"/>
      <c r="BNT96" s="1417"/>
      <c r="BNU96" s="1436"/>
      <c r="BNV96" s="1436"/>
      <c r="BNW96" s="1437"/>
      <c r="BNX96" s="1438"/>
      <c r="BNY96" s="1416"/>
      <c r="BNZ96" s="1417"/>
      <c r="BOA96" s="1436"/>
      <c r="BOB96" s="1436"/>
      <c r="BOC96" s="1437"/>
      <c r="BOD96" s="1438"/>
      <c r="BOE96" s="1416"/>
      <c r="BOF96" s="1417"/>
      <c r="BOG96" s="1436"/>
      <c r="BOH96" s="1436"/>
      <c r="BOI96" s="1437"/>
      <c r="BOJ96" s="1438"/>
      <c r="BOK96" s="1416"/>
      <c r="BOL96" s="1417"/>
      <c r="BOM96" s="1436"/>
      <c r="BON96" s="1436"/>
      <c r="BOO96" s="1437"/>
      <c r="BOP96" s="1438"/>
      <c r="BOQ96" s="1416"/>
      <c r="BOR96" s="1417"/>
      <c r="BOS96" s="1436"/>
      <c r="BOT96" s="1436"/>
      <c r="BOU96" s="1437"/>
      <c r="BOV96" s="1438"/>
      <c r="BOW96" s="1416"/>
      <c r="BOX96" s="1417"/>
      <c r="BOY96" s="1436"/>
      <c r="BOZ96" s="1436"/>
      <c r="BPA96" s="1437"/>
      <c r="BPB96" s="1438"/>
      <c r="BPC96" s="1416"/>
      <c r="BPD96" s="1417"/>
      <c r="BPE96" s="1436"/>
      <c r="BPF96" s="1436"/>
      <c r="BPG96" s="1437"/>
      <c r="BPH96" s="1438"/>
      <c r="BPI96" s="1416"/>
      <c r="BPJ96" s="1417"/>
      <c r="BPK96" s="1436"/>
      <c r="BPL96" s="1436"/>
      <c r="BPM96" s="1437"/>
      <c r="BPN96" s="1438"/>
      <c r="BPO96" s="1416"/>
      <c r="BPP96" s="1417"/>
      <c r="BPQ96" s="1436"/>
      <c r="BPR96" s="1436"/>
      <c r="BPS96" s="1437"/>
      <c r="BPT96" s="1438"/>
      <c r="BPU96" s="1416"/>
      <c r="BPV96" s="1417"/>
      <c r="BPW96" s="1436"/>
      <c r="BPX96" s="1436"/>
      <c r="BPY96" s="1437"/>
      <c r="BPZ96" s="1438"/>
      <c r="BQA96" s="1416"/>
      <c r="BQB96" s="1417"/>
      <c r="BQC96" s="1436"/>
      <c r="BQD96" s="1436"/>
      <c r="BQE96" s="1437"/>
      <c r="BQF96" s="1438"/>
      <c r="BQG96" s="1416"/>
      <c r="BQH96" s="1417"/>
      <c r="BQI96" s="1436"/>
      <c r="BQJ96" s="1436"/>
      <c r="BQK96" s="1437"/>
      <c r="BQL96" s="1438"/>
      <c r="BQM96" s="1416"/>
      <c r="BQN96" s="1417"/>
      <c r="BQO96" s="1436"/>
      <c r="BQP96" s="1436"/>
      <c r="BQQ96" s="1437"/>
      <c r="BQR96" s="1438"/>
      <c r="BQS96" s="1416"/>
      <c r="BQT96" s="1417"/>
      <c r="BQU96" s="1436"/>
      <c r="BQV96" s="1436"/>
      <c r="BQW96" s="1437"/>
      <c r="BQX96" s="1438"/>
      <c r="BQY96" s="1416"/>
      <c r="BQZ96" s="1417"/>
      <c r="BRA96" s="1436"/>
      <c r="BRB96" s="1436"/>
      <c r="BRC96" s="1437"/>
      <c r="BRD96" s="1438"/>
      <c r="BRE96" s="1416"/>
      <c r="BRF96" s="1417"/>
      <c r="BRG96" s="1436"/>
      <c r="BRH96" s="1436"/>
      <c r="BRI96" s="1437"/>
      <c r="BRJ96" s="1438"/>
      <c r="BRK96" s="1416"/>
      <c r="BRL96" s="1417"/>
      <c r="BRM96" s="1436"/>
      <c r="BRN96" s="1436"/>
      <c r="BRO96" s="1437"/>
      <c r="BRP96" s="1438"/>
      <c r="BRQ96" s="1416"/>
      <c r="BRR96" s="1417"/>
      <c r="BRS96" s="1436"/>
      <c r="BRT96" s="1436"/>
      <c r="BRU96" s="1437"/>
      <c r="BRV96" s="1438"/>
      <c r="BRW96" s="1416"/>
      <c r="BRX96" s="1417"/>
      <c r="BRY96" s="1436"/>
      <c r="BRZ96" s="1436"/>
      <c r="BSA96" s="1437"/>
      <c r="BSB96" s="1438"/>
      <c r="BSC96" s="1416"/>
      <c r="BSD96" s="1417"/>
      <c r="BSE96" s="1436"/>
      <c r="BSF96" s="1436"/>
      <c r="BSG96" s="1437"/>
      <c r="BSH96" s="1438"/>
      <c r="BSI96" s="1416"/>
      <c r="BSJ96" s="1417"/>
      <c r="BSK96" s="1436"/>
      <c r="BSL96" s="1436"/>
      <c r="BSM96" s="1437"/>
      <c r="BSN96" s="1438"/>
      <c r="BSO96" s="1416"/>
      <c r="BSP96" s="1417"/>
      <c r="BSQ96" s="1436"/>
      <c r="BSR96" s="1436"/>
      <c r="BSS96" s="1437"/>
      <c r="BST96" s="1438"/>
      <c r="BSU96" s="1416"/>
      <c r="BSV96" s="1417"/>
      <c r="BSW96" s="1436"/>
      <c r="BSX96" s="1436"/>
      <c r="BSY96" s="1437"/>
      <c r="BSZ96" s="1438"/>
      <c r="BTA96" s="1416"/>
      <c r="BTB96" s="1417"/>
      <c r="BTC96" s="1436"/>
      <c r="BTD96" s="1436"/>
      <c r="BTE96" s="1437"/>
      <c r="BTF96" s="1438"/>
      <c r="BTG96" s="1416"/>
      <c r="BTH96" s="1417"/>
      <c r="BTI96" s="1436"/>
      <c r="BTJ96" s="1436"/>
      <c r="BTK96" s="1437"/>
      <c r="BTL96" s="1438"/>
      <c r="BTM96" s="1416"/>
      <c r="BTN96" s="1417"/>
      <c r="BTO96" s="1436"/>
      <c r="BTP96" s="1436"/>
      <c r="BTQ96" s="1437"/>
      <c r="BTR96" s="1438"/>
      <c r="BTS96" s="1416"/>
      <c r="BTT96" s="1417"/>
      <c r="BTU96" s="1436"/>
      <c r="BTV96" s="1436"/>
      <c r="BTW96" s="1437"/>
      <c r="BTX96" s="1438"/>
      <c r="BTY96" s="1416"/>
      <c r="BTZ96" s="1417"/>
      <c r="BUA96" s="1436"/>
      <c r="BUB96" s="1436"/>
      <c r="BUC96" s="1437"/>
      <c r="BUD96" s="1438"/>
      <c r="BUE96" s="1416"/>
      <c r="BUF96" s="1417"/>
      <c r="BUG96" s="1436"/>
      <c r="BUH96" s="1436"/>
      <c r="BUI96" s="1437"/>
      <c r="BUJ96" s="1438"/>
      <c r="BUK96" s="1416"/>
      <c r="BUL96" s="1417"/>
      <c r="BUM96" s="1436"/>
      <c r="BUN96" s="1436"/>
      <c r="BUO96" s="1437"/>
      <c r="BUP96" s="1438"/>
      <c r="BUQ96" s="1416"/>
      <c r="BUR96" s="1417"/>
      <c r="BUS96" s="1436"/>
      <c r="BUT96" s="1436"/>
      <c r="BUU96" s="1437"/>
      <c r="BUV96" s="1438"/>
      <c r="BUW96" s="1416"/>
      <c r="BUX96" s="1417"/>
      <c r="BUY96" s="1436"/>
      <c r="BUZ96" s="1436"/>
      <c r="BVA96" s="1437"/>
      <c r="BVB96" s="1438"/>
      <c r="BVC96" s="1416"/>
      <c r="BVD96" s="1417"/>
      <c r="BVE96" s="1436"/>
      <c r="BVF96" s="1436"/>
      <c r="BVG96" s="1437"/>
      <c r="BVH96" s="1438"/>
      <c r="BVI96" s="1416"/>
      <c r="BVJ96" s="1417"/>
      <c r="BVK96" s="1436"/>
      <c r="BVL96" s="1436"/>
      <c r="BVM96" s="1437"/>
      <c r="BVN96" s="1438"/>
      <c r="BVO96" s="1416"/>
      <c r="BVP96" s="1417"/>
      <c r="BVQ96" s="1436"/>
      <c r="BVR96" s="1436"/>
      <c r="BVS96" s="1437"/>
      <c r="BVT96" s="1438"/>
      <c r="BVU96" s="1416"/>
      <c r="BVV96" s="1417"/>
      <c r="BVW96" s="1436"/>
      <c r="BVX96" s="1436"/>
      <c r="BVY96" s="1437"/>
      <c r="BVZ96" s="1438"/>
      <c r="BWA96" s="1416"/>
      <c r="BWB96" s="1417"/>
      <c r="BWC96" s="1436"/>
      <c r="BWD96" s="1436"/>
      <c r="BWE96" s="1437"/>
      <c r="BWF96" s="1438"/>
      <c r="BWG96" s="1416"/>
      <c r="BWH96" s="1417"/>
      <c r="BWI96" s="1436"/>
      <c r="BWJ96" s="1436"/>
      <c r="BWK96" s="1437"/>
      <c r="BWL96" s="1438"/>
      <c r="BWM96" s="1416"/>
      <c r="BWN96" s="1417"/>
      <c r="BWO96" s="1436"/>
      <c r="BWP96" s="1436"/>
      <c r="BWQ96" s="1437"/>
      <c r="BWR96" s="1438"/>
      <c r="BWS96" s="1416"/>
      <c r="BWT96" s="1417"/>
      <c r="BWU96" s="1436"/>
      <c r="BWV96" s="1436"/>
      <c r="BWW96" s="1437"/>
      <c r="BWX96" s="1438"/>
      <c r="BWY96" s="1416"/>
      <c r="BWZ96" s="1417"/>
      <c r="BXA96" s="1436"/>
      <c r="BXB96" s="1436"/>
      <c r="BXC96" s="1437"/>
      <c r="BXD96" s="1438"/>
      <c r="BXE96" s="1416"/>
      <c r="BXF96" s="1417"/>
      <c r="BXG96" s="1436"/>
      <c r="BXH96" s="1436"/>
      <c r="BXI96" s="1437"/>
      <c r="BXJ96" s="1438"/>
      <c r="BXK96" s="1416"/>
      <c r="BXL96" s="1417"/>
      <c r="BXM96" s="1436"/>
      <c r="BXN96" s="1436"/>
      <c r="BXO96" s="1437"/>
      <c r="BXP96" s="1438"/>
      <c r="BXQ96" s="1416"/>
      <c r="BXR96" s="1417"/>
      <c r="BXS96" s="1436"/>
      <c r="BXT96" s="1436"/>
      <c r="BXU96" s="1437"/>
      <c r="BXV96" s="1438"/>
      <c r="BXW96" s="1416"/>
      <c r="BXX96" s="1417"/>
      <c r="BXY96" s="1436"/>
      <c r="BXZ96" s="1436"/>
      <c r="BYA96" s="1437"/>
      <c r="BYB96" s="1438"/>
      <c r="BYC96" s="1416"/>
      <c r="BYD96" s="1417"/>
      <c r="BYE96" s="1436"/>
      <c r="BYF96" s="1436"/>
      <c r="BYG96" s="1437"/>
      <c r="BYH96" s="1438"/>
      <c r="BYI96" s="1416"/>
      <c r="BYJ96" s="1417"/>
      <c r="BYK96" s="1436"/>
      <c r="BYL96" s="1436"/>
      <c r="BYM96" s="1437"/>
      <c r="BYN96" s="1438"/>
      <c r="BYO96" s="1416"/>
      <c r="BYP96" s="1417"/>
      <c r="BYQ96" s="1436"/>
      <c r="BYR96" s="1436"/>
      <c r="BYS96" s="1437"/>
      <c r="BYT96" s="1438"/>
      <c r="BYU96" s="1416"/>
      <c r="BYV96" s="1417"/>
      <c r="BYW96" s="1436"/>
      <c r="BYX96" s="1436"/>
      <c r="BYY96" s="1437"/>
      <c r="BYZ96" s="1438"/>
      <c r="BZA96" s="1416"/>
      <c r="BZB96" s="1417"/>
      <c r="BZC96" s="1436"/>
      <c r="BZD96" s="1436"/>
      <c r="BZE96" s="1437"/>
      <c r="BZF96" s="1438"/>
      <c r="BZG96" s="1416"/>
      <c r="BZH96" s="1417"/>
      <c r="BZI96" s="1436"/>
      <c r="BZJ96" s="1436"/>
      <c r="BZK96" s="1437"/>
      <c r="BZL96" s="1438"/>
      <c r="BZM96" s="1416"/>
      <c r="BZN96" s="1417"/>
      <c r="BZO96" s="1436"/>
      <c r="BZP96" s="1436"/>
      <c r="BZQ96" s="1437"/>
      <c r="BZR96" s="1438"/>
      <c r="BZS96" s="1416"/>
      <c r="BZT96" s="1417"/>
      <c r="BZU96" s="1436"/>
      <c r="BZV96" s="1436"/>
      <c r="BZW96" s="1437"/>
      <c r="BZX96" s="1438"/>
      <c r="BZY96" s="1416"/>
      <c r="BZZ96" s="1417"/>
      <c r="CAA96" s="1436"/>
      <c r="CAB96" s="1436"/>
      <c r="CAC96" s="1437"/>
      <c r="CAD96" s="1438"/>
      <c r="CAE96" s="1416"/>
      <c r="CAF96" s="1417"/>
      <c r="CAG96" s="1436"/>
      <c r="CAH96" s="1436"/>
      <c r="CAI96" s="1437"/>
      <c r="CAJ96" s="1438"/>
      <c r="CAK96" s="1416"/>
      <c r="CAL96" s="1417"/>
      <c r="CAM96" s="1436"/>
      <c r="CAN96" s="1436"/>
      <c r="CAO96" s="1437"/>
      <c r="CAP96" s="1438"/>
      <c r="CAQ96" s="1416"/>
      <c r="CAR96" s="1417"/>
      <c r="CAS96" s="1436"/>
      <c r="CAT96" s="1436"/>
      <c r="CAU96" s="1437"/>
      <c r="CAV96" s="1438"/>
      <c r="CAW96" s="1416"/>
      <c r="CAX96" s="1417"/>
      <c r="CAY96" s="1436"/>
      <c r="CAZ96" s="1436"/>
      <c r="CBA96" s="1437"/>
      <c r="CBB96" s="1438"/>
      <c r="CBC96" s="1416"/>
      <c r="CBD96" s="1417"/>
      <c r="CBE96" s="1436"/>
      <c r="CBF96" s="1436"/>
      <c r="CBG96" s="1437"/>
      <c r="CBH96" s="1438"/>
      <c r="CBI96" s="1416"/>
      <c r="CBJ96" s="1417"/>
      <c r="CBK96" s="1436"/>
      <c r="CBL96" s="1436"/>
      <c r="CBM96" s="1437"/>
      <c r="CBN96" s="1438"/>
      <c r="CBO96" s="1416"/>
      <c r="CBP96" s="1417"/>
      <c r="CBQ96" s="1436"/>
      <c r="CBR96" s="1436"/>
      <c r="CBS96" s="1437"/>
      <c r="CBT96" s="1438"/>
      <c r="CBU96" s="1416"/>
      <c r="CBV96" s="1417"/>
      <c r="CBW96" s="1436"/>
      <c r="CBX96" s="1436"/>
      <c r="CBY96" s="1437"/>
      <c r="CBZ96" s="1438"/>
      <c r="CCA96" s="1416"/>
      <c r="CCB96" s="1417"/>
      <c r="CCC96" s="1436"/>
      <c r="CCD96" s="1436"/>
      <c r="CCE96" s="1437"/>
      <c r="CCF96" s="1438"/>
      <c r="CCG96" s="1416"/>
      <c r="CCH96" s="1417"/>
      <c r="CCI96" s="1436"/>
      <c r="CCJ96" s="1436"/>
      <c r="CCK96" s="1437"/>
      <c r="CCL96" s="1438"/>
      <c r="CCM96" s="1416"/>
      <c r="CCN96" s="1417"/>
      <c r="CCO96" s="1436"/>
      <c r="CCP96" s="1436"/>
      <c r="CCQ96" s="1437"/>
      <c r="CCR96" s="1438"/>
      <c r="CCS96" s="1416"/>
      <c r="CCT96" s="1417"/>
      <c r="CCU96" s="1436"/>
      <c r="CCV96" s="1436"/>
      <c r="CCW96" s="1437"/>
      <c r="CCX96" s="1438"/>
      <c r="CCY96" s="1416"/>
      <c r="CCZ96" s="1417"/>
      <c r="CDA96" s="1436"/>
      <c r="CDB96" s="1436"/>
      <c r="CDC96" s="1437"/>
      <c r="CDD96" s="1438"/>
      <c r="CDE96" s="1416"/>
      <c r="CDF96" s="1417"/>
      <c r="CDG96" s="1436"/>
      <c r="CDH96" s="1436"/>
      <c r="CDI96" s="1437"/>
      <c r="CDJ96" s="1438"/>
      <c r="CDK96" s="1416"/>
      <c r="CDL96" s="1417"/>
      <c r="CDM96" s="1436"/>
      <c r="CDN96" s="1436"/>
      <c r="CDO96" s="1437"/>
      <c r="CDP96" s="1438"/>
      <c r="CDQ96" s="1416"/>
      <c r="CDR96" s="1417"/>
      <c r="CDS96" s="1436"/>
      <c r="CDT96" s="1436"/>
      <c r="CDU96" s="1437"/>
      <c r="CDV96" s="1438"/>
      <c r="CDW96" s="1416"/>
      <c r="CDX96" s="1417"/>
      <c r="CDY96" s="1436"/>
      <c r="CDZ96" s="1436"/>
      <c r="CEA96" s="1437"/>
      <c r="CEB96" s="1438"/>
      <c r="CEC96" s="1416"/>
      <c r="CED96" s="1417"/>
      <c r="CEE96" s="1436"/>
      <c r="CEF96" s="1436"/>
      <c r="CEG96" s="1437"/>
      <c r="CEH96" s="1438"/>
      <c r="CEI96" s="1416"/>
      <c r="CEJ96" s="1417"/>
      <c r="CEK96" s="1436"/>
      <c r="CEL96" s="1436"/>
      <c r="CEM96" s="1437"/>
      <c r="CEN96" s="1438"/>
      <c r="CEO96" s="1416"/>
      <c r="CEP96" s="1417"/>
      <c r="CEQ96" s="1436"/>
      <c r="CER96" s="1436"/>
      <c r="CES96" s="1437"/>
      <c r="CET96" s="1438"/>
      <c r="CEU96" s="1416"/>
      <c r="CEV96" s="1417"/>
      <c r="CEW96" s="1436"/>
      <c r="CEX96" s="1436"/>
      <c r="CEY96" s="1437"/>
      <c r="CEZ96" s="1438"/>
      <c r="CFA96" s="1416"/>
      <c r="CFB96" s="1417"/>
      <c r="CFC96" s="1436"/>
      <c r="CFD96" s="1436"/>
      <c r="CFE96" s="1437"/>
      <c r="CFF96" s="1438"/>
      <c r="CFG96" s="1416"/>
      <c r="CFH96" s="1417"/>
      <c r="CFI96" s="1436"/>
      <c r="CFJ96" s="1436"/>
      <c r="CFK96" s="1437"/>
      <c r="CFL96" s="1438"/>
      <c r="CFM96" s="1416"/>
      <c r="CFN96" s="1417"/>
      <c r="CFO96" s="1436"/>
      <c r="CFP96" s="1436"/>
      <c r="CFQ96" s="1437"/>
      <c r="CFR96" s="1438"/>
      <c r="CFS96" s="1416"/>
      <c r="CFT96" s="1417"/>
      <c r="CFU96" s="1436"/>
      <c r="CFV96" s="1436"/>
      <c r="CFW96" s="1437"/>
      <c r="CFX96" s="1438"/>
      <c r="CFY96" s="1416"/>
      <c r="CFZ96" s="1417"/>
      <c r="CGA96" s="1436"/>
      <c r="CGB96" s="1436"/>
      <c r="CGC96" s="1437"/>
      <c r="CGD96" s="1438"/>
      <c r="CGE96" s="1416"/>
      <c r="CGF96" s="1417"/>
      <c r="CGG96" s="1436"/>
      <c r="CGH96" s="1436"/>
      <c r="CGI96" s="1437"/>
      <c r="CGJ96" s="1438"/>
      <c r="CGK96" s="1416"/>
      <c r="CGL96" s="1417"/>
      <c r="CGM96" s="1436"/>
      <c r="CGN96" s="1436"/>
      <c r="CGO96" s="1437"/>
      <c r="CGP96" s="1438"/>
      <c r="CGQ96" s="1416"/>
      <c r="CGR96" s="1417"/>
      <c r="CGS96" s="1436"/>
      <c r="CGT96" s="1436"/>
      <c r="CGU96" s="1437"/>
      <c r="CGV96" s="1438"/>
      <c r="CGW96" s="1416"/>
      <c r="CGX96" s="1417"/>
      <c r="CGY96" s="1436"/>
      <c r="CGZ96" s="1436"/>
      <c r="CHA96" s="1437"/>
      <c r="CHB96" s="1438"/>
      <c r="CHC96" s="1416"/>
      <c r="CHD96" s="1417"/>
      <c r="CHE96" s="1436"/>
      <c r="CHF96" s="1436"/>
      <c r="CHG96" s="1437"/>
      <c r="CHH96" s="1438"/>
      <c r="CHI96" s="1416"/>
      <c r="CHJ96" s="1417"/>
      <c r="CHK96" s="1436"/>
      <c r="CHL96" s="1436"/>
      <c r="CHM96" s="1437"/>
      <c r="CHN96" s="1438"/>
      <c r="CHO96" s="1416"/>
      <c r="CHP96" s="1417"/>
      <c r="CHQ96" s="1436"/>
      <c r="CHR96" s="1436"/>
      <c r="CHS96" s="1437"/>
      <c r="CHT96" s="1438"/>
      <c r="CHU96" s="1416"/>
      <c r="CHV96" s="1417"/>
      <c r="CHW96" s="1436"/>
      <c r="CHX96" s="1436"/>
      <c r="CHY96" s="1437"/>
      <c r="CHZ96" s="1438"/>
      <c r="CIA96" s="1416"/>
      <c r="CIB96" s="1417"/>
      <c r="CIC96" s="1436"/>
      <c r="CID96" s="1436"/>
      <c r="CIE96" s="1437"/>
      <c r="CIF96" s="1438"/>
      <c r="CIG96" s="1416"/>
      <c r="CIH96" s="1417"/>
      <c r="CII96" s="1436"/>
      <c r="CIJ96" s="1436"/>
      <c r="CIK96" s="1437"/>
      <c r="CIL96" s="1438"/>
      <c r="CIM96" s="1416"/>
      <c r="CIN96" s="1417"/>
      <c r="CIO96" s="1436"/>
      <c r="CIP96" s="1436"/>
      <c r="CIQ96" s="1437"/>
      <c r="CIR96" s="1438"/>
      <c r="CIS96" s="1416"/>
      <c r="CIT96" s="1417"/>
      <c r="CIU96" s="1436"/>
      <c r="CIV96" s="1436"/>
      <c r="CIW96" s="1437"/>
      <c r="CIX96" s="1438"/>
      <c r="CIY96" s="1416"/>
      <c r="CIZ96" s="1417"/>
      <c r="CJA96" s="1436"/>
      <c r="CJB96" s="1436"/>
      <c r="CJC96" s="1437"/>
      <c r="CJD96" s="1438"/>
      <c r="CJE96" s="1416"/>
      <c r="CJF96" s="1417"/>
      <c r="CJG96" s="1436"/>
      <c r="CJH96" s="1436"/>
      <c r="CJI96" s="1437"/>
      <c r="CJJ96" s="1438"/>
      <c r="CJK96" s="1416"/>
      <c r="CJL96" s="1417"/>
      <c r="CJM96" s="1436"/>
      <c r="CJN96" s="1436"/>
      <c r="CJO96" s="1437"/>
      <c r="CJP96" s="1438"/>
      <c r="CJQ96" s="1416"/>
      <c r="CJR96" s="1417"/>
      <c r="CJS96" s="1436"/>
      <c r="CJT96" s="1436"/>
      <c r="CJU96" s="1437"/>
      <c r="CJV96" s="1438"/>
      <c r="CJW96" s="1416"/>
      <c r="CJX96" s="1417"/>
      <c r="CJY96" s="1436"/>
      <c r="CJZ96" s="1436"/>
      <c r="CKA96" s="1437"/>
      <c r="CKB96" s="1438"/>
      <c r="CKC96" s="1416"/>
      <c r="CKD96" s="1417"/>
      <c r="CKE96" s="1436"/>
      <c r="CKF96" s="1436"/>
      <c r="CKG96" s="1437"/>
      <c r="CKH96" s="1438"/>
      <c r="CKI96" s="1416"/>
      <c r="CKJ96" s="1417"/>
      <c r="CKK96" s="1436"/>
      <c r="CKL96" s="1436"/>
      <c r="CKM96" s="1437"/>
      <c r="CKN96" s="1438"/>
      <c r="CKO96" s="1416"/>
      <c r="CKP96" s="1417"/>
      <c r="CKQ96" s="1436"/>
      <c r="CKR96" s="1436"/>
      <c r="CKS96" s="1437"/>
      <c r="CKT96" s="1438"/>
      <c r="CKU96" s="1416"/>
      <c r="CKV96" s="1417"/>
      <c r="CKW96" s="1436"/>
      <c r="CKX96" s="1436"/>
      <c r="CKY96" s="1437"/>
      <c r="CKZ96" s="1438"/>
      <c r="CLA96" s="1416"/>
      <c r="CLB96" s="1417"/>
      <c r="CLC96" s="1436"/>
      <c r="CLD96" s="1436"/>
      <c r="CLE96" s="1437"/>
      <c r="CLF96" s="1438"/>
      <c r="CLG96" s="1416"/>
      <c r="CLH96" s="1417"/>
      <c r="CLI96" s="1436"/>
      <c r="CLJ96" s="1436"/>
      <c r="CLK96" s="1437"/>
      <c r="CLL96" s="1438"/>
      <c r="CLM96" s="1416"/>
      <c r="CLN96" s="1417"/>
      <c r="CLO96" s="1436"/>
      <c r="CLP96" s="1436"/>
      <c r="CLQ96" s="1437"/>
      <c r="CLR96" s="1438"/>
      <c r="CLS96" s="1416"/>
      <c r="CLT96" s="1417"/>
      <c r="CLU96" s="1436"/>
      <c r="CLV96" s="1436"/>
      <c r="CLW96" s="1437"/>
      <c r="CLX96" s="1438"/>
      <c r="CLY96" s="1416"/>
      <c r="CLZ96" s="1417"/>
      <c r="CMA96" s="1436"/>
      <c r="CMB96" s="1436"/>
      <c r="CMC96" s="1437"/>
      <c r="CMD96" s="1438"/>
      <c r="CME96" s="1416"/>
      <c r="CMF96" s="1417"/>
      <c r="CMG96" s="1436"/>
      <c r="CMH96" s="1436"/>
      <c r="CMI96" s="1437"/>
      <c r="CMJ96" s="1438"/>
      <c r="CMK96" s="1416"/>
      <c r="CML96" s="1417"/>
      <c r="CMM96" s="1436"/>
      <c r="CMN96" s="1436"/>
      <c r="CMO96" s="1437"/>
      <c r="CMP96" s="1438"/>
      <c r="CMQ96" s="1416"/>
      <c r="CMR96" s="1417"/>
      <c r="CMS96" s="1436"/>
      <c r="CMT96" s="1436"/>
      <c r="CMU96" s="1437"/>
      <c r="CMV96" s="1438"/>
      <c r="CMW96" s="1416"/>
      <c r="CMX96" s="1417"/>
      <c r="CMY96" s="1436"/>
      <c r="CMZ96" s="1436"/>
      <c r="CNA96" s="1437"/>
      <c r="CNB96" s="1438"/>
      <c r="CNC96" s="1416"/>
      <c r="CND96" s="1417"/>
      <c r="CNE96" s="1436"/>
      <c r="CNF96" s="1436"/>
      <c r="CNG96" s="1437"/>
      <c r="CNH96" s="1438"/>
      <c r="CNI96" s="1416"/>
      <c r="CNJ96" s="1417"/>
      <c r="CNK96" s="1436"/>
      <c r="CNL96" s="1436"/>
      <c r="CNM96" s="1437"/>
      <c r="CNN96" s="1438"/>
      <c r="CNO96" s="1416"/>
      <c r="CNP96" s="1417"/>
      <c r="CNQ96" s="1436"/>
      <c r="CNR96" s="1436"/>
      <c r="CNS96" s="1437"/>
      <c r="CNT96" s="1438"/>
      <c r="CNU96" s="1416"/>
      <c r="CNV96" s="1417"/>
      <c r="CNW96" s="1436"/>
      <c r="CNX96" s="1436"/>
      <c r="CNY96" s="1437"/>
      <c r="CNZ96" s="1438"/>
      <c r="COA96" s="1416"/>
      <c r="COB96" s="1417"/>
      <c r="COC96" s="1436"/>
      <c r="COD96" s="1436"/>
      <c r="COE96" s="1437"/>
      <c r="COF96" s="1438"/>
      <c r="COG96" s="1416"/>
      <c r="COH96" s="1417"/>
      <c r="COI96" s="1436"/>
      <c r="COJ96" s="1436"/>
      <c r="COK96" s="1437"/>
      <c r="COL96" s="1438"/>
      <c r="COM96" s="1416"/>
      <c r="CON96" s="1417"/>
      <c r="COO96" s="1436"/>
      <c r="COP96" s="1436"/>
      <c r="COQ96" s="1437"/>
      <c r="COR96" s="1438"/>
      <c r="COS96" s="1416"/>
      <c r="COT96" s="1417"/>
      <c r="COU96" s="1436"/>
      <c r="COV96" s="1436"/>
      <c r="COW96" s="1437"/>
      <c r="COX96" s="1438"/>
      <c r="COY96" s="1416"/>
      <c r="COZ96" s="1417"/>
      <c r="CPA96" s="1436"/>
      <c r="CPB96" s="1436"/>
      <c r="CPC96" s="1437"/>
      <c r="CPD96" s="1438"/>
      <c r="CPE96" s="1416"/>
      <c r="CPF96" s="1417"/>
      <c r="CPG96" s="1436"/>
      <c r="CPH96" s="1436"/>
      <c r="CPI96" s="1437"/>
      <c r="CPJ96" s="1438"/>
      <c r="CPK96" s="1416"/>
      <c r="CPL96" s="1417"/>
      <c r="CPM96" s="1436"/>
      <c r="CPN96" s="1436"/>
      <c r="CPO96" s="1437"/>
      <c r="CPP96" s="1438"/>
      <c r="CPQ96" s="1416"/>
      <c r="CPR96" s="1417"/>
      <c r="CPS96" s="1436"/>
      <c r="CPT96" s="1436"/>
      <c r="CPU96" s="1437"/>
      <c r="CPV96" s="1438"/>
      <c r="CPW96" s="1416"/>
      <c r="CPX96" s="1417"/>
      <c r="CPY96" s="1436"/>
      <c r="CPZ96" s="1436"/>
      <c r="CQA96" s="1437"/>
      <c r="CQB96" s="1438"/>
      <c r="CQC96" s="1416"/>
      <c r="CQD96" s="1417"/>
      <c r="CQE96" s="1436"/>
      <c r="CQF96" s="1436"/>
      <c r="CQG96" s="1437"/>
      <c r="CQH96" s="1438"/>
      <c r="CQI96" s="1416"/>
      <c r="CQJ96" s="1417"/>
      <c r="CQK96" s="1436"/>
      <c r="CQL96" s="1436"/>
      <c r="CQM96" s="1437"/>
      <c r="CQN96" s="1438"/>
      <c r="CQO96" s="1416"/>
      <c r="CQP96" s="1417"/>
      <c r="CQQ96" s="1436"/>
      <c r="CQR96" s="1436"/>
      <c r="CQS96" s="1437"/>
      <c r="CQT96" s="1438"/>
      <c r="CQU96" s="1416"/>
      <c r="CQV96" s="1417"/>
      <c r="CQW96" s="1436"/>
      <c r="CQX96" s="1436"/>
      <c r="CQY96" s="1437"/>
      <c r="CQZ96" s="1438"/>
      <c r="CRA96" s="1416"/>
      <c r="CRB96" s="1417"/>
      <c r="CRC96" s="1436"/>
      <c r="CRD96" s="1436"/>
      <c r="CRE96" s="1437"/>
      <c r="CRF96" s="1438"/>
      <c r="CRG96" s="1416"/>
      <c r="CRH96" s="1417"/>
      <c r="CRI96" s="1436"/>
      <c r="CRJ96" s="1436"/>
      <c r="CRK96" s="1437"/>
      <c r="CRL96" s="1438"/>
      <c r="CRM96" s="1416"/>
      <c r="CRN96" s="1417"/>
      <c r="CRO96" s="1436"/>
      <c r="CRP96" s="1436"/>
      <c r="CRQ96" s="1437"/>
      <c r="CRR96" s="1438"/>
      <c r="CRS96" s="1416"/>
      <c r="CRT96" s="1417"/>
      <c r="CRU96" s="1436"/>
      <c r="CRV96" s="1436"/>
      <c r="CRW96" s="1437"/>
      <c r="CRX96" s="1438"/>
      <c r="CRY96" s="1416"/>
      <c r="CRZ96" s="1417"/>
      <c r="CSA96" s="1436"/>
      <c r="CSB96" s="1436"/>
      <c r="CSC96" s="1437"/>
      <c r="CSD96" s="1438"/>
      <c r="CSE96" s="1416"/>
      <c r="CSF96" s="1417"/>
      <c r="CSG96" s="1436"/>
      <c r="CSH96" s="1436"/>
      <c r="CSI96" s="1437"/>
      <c r="CSJ96" s="1438"/>
      <c r="CSK96" s="1416"/>
      <c r="CSL96" s="1417"/>
      <c r="CSM96" s="1436"/>
      <c r="CSN96" s="1436"/>
      <c r="CSO96" s="1437"/>
      <c r="CSP96" s="1438"/>
      <c r="CSQ96" s="1416"/>
      <c r="CSR96" s="1417"/>
      <c r="CSS96" s="1436"/>
      <c r="CST96" s="1436"/>
      <c r="CSU96" s="1437"/>
      <c r="CSV96" s="1438"/>
      <c r="CSW96" s="1416"/>
      <c r="CSX96" s="1417"/>
      <c r="CSY96" s="1436"/>
      <c r="CSZ96" s="1436"/>
      <c r="CTA96" s="1437"/>
      <c r="CTB96" s="1438"/>
      <c r="CTC96" s="1416"/>
      <c r="CTD96" s="1417"/>
      <c r="CTE96" s="1436"/>
      <c r="CTF96" s="1436"/>
      <c r="CTG96" s="1437"/>
      <c r="CTH96" s="1438"/>
      <c r="CTI96" s="1416"/>
      <c r="CTJ96" s="1417"/>
      <c r="CTK96" s="1436"/>
      <c r="CTL96" s="1436"/>
      <c r="CTM96" s="1437"/>
      <c r="CTN96" s="1438"/>
      <c r="CTO96" s="1416"/>
      <c r="CTP96" s="1417"/>
      <c r="CTQ96" s="1436"/>
      <c r="CTR96" s="1436"/>
      <c r="CTS96" s="1437"/>
      <c r="CTT96" s="1438"/>
      <c r="CTU96" s="1416"/>
      <c r="CTV96" s="1417"/>
      <c r="CTW96" s="1436"/>
      <c r="CTX96" s="1436"/>
      <c r="CTY96" s="1437"/>
      <c r="CTZ96" s="1438"/>
      <c r="CUA96" s="1416"/>
      <c r="CUB96" s="1417"/>
      <c r="CUC96" s="1436"/>
      <c r="CUD96" s="1436"/>
      <c r="CUE96" s="1437"/>
      <c r="CUF96" s="1438"/>
      <c r="CUG96" s="1416"/>
      <c r="CUH96" s="1417"/>
      <c r="CUI96" s="1436"/>
      <c r="CUJ96" s="1436"/>
      <c r="CUK96" s="1437"/>
      <c r="CUL96" s="1438"/>
      <c r="CUM96" s="1416"/>
      <c r="CUN96" s="1417"/>
      <c r="CUO96" s="1436"/>
      <c r="CUP96" s="1436"/>
      <c r="CUQ96" s="1437"/>
      <c r="CUR96" s="1438"/>
      <c r="CUS96" s="1416"/>
      <c r="CUT96" s="1417"/>
      <c r="CUU96" s="1436"/>
      <c r="CUV96" s="1436"/>
      <c r="CUW96" s="1437"/>
      <c r="CUX96" s="1438"/>
      <c r="CUY96" s="1416"/>
      <c r="CUZ96" s="1417"/>
      <c r="CVA96" s="1436"/>
      <c r="CVB96" s="1436"/>
      <c r="CVC96" s="1437"/>
      <c r="CVD96" s="1438"/>
      <c r="CVE96" s="1416"/>
      <c r="CVF96" s="1417"/>
      <c r="CVG96" s="1436"/>
      <c r="CVH96" s="1436"/>
      <c r="CVI96" s="1437"/>
      <c r="CVJ96" s="1438"/>
      <c r="CVK96" s="1416"/>
      <c r="CVL96" s="1417"/>
      <c r="CVM96" s="1436"/>
      <c r="CVN96" s="1436"/>
      <c r="CVO96" s="1437"/>
      <c r="CVP96" s="1438"/>
      <c r="CVQ96" s="1416"/>
      <c r="CVR96" s="1417"/>
      <c r="CVS96" s="1436"/>
      <c r="CVT96" s="1436"/>
      <c r="CVU96" s="1437"/>
      <c r="CVV96" s="1438"/>
      <c r="CVW96" s="1416"/>
      <c r="CVX96" s="1417"/>
      <c r="CVY96" s="1436"/>
      <c r="CVZ96" s="1436"/>
      <c r="CWA96" s="1437"/>
      <c r="CWB96" s="1438"/>
      <c r="CWC96" s="1416"/>
      <c r="CWD96" s="1417"/>
      <c r="CWE96" s="1436"/>
      <c r="CWF96" s="1436"/>
      <c r="CWG96" s="1437"/>
      <c r="CWH96" s="1438"/>
      <c r="CWI96" s="1416"/>
      <c r="CWJ96" s="1417"/>
      <c r="CWK96" s="1436"/>
      <c r="CWL96" s="1436"/>
      <c r="CWM96" s="1437"/>
      <c r="CWN96" s="1438"/>
      <c r="CWO96" s="1416"/>
      <c r="CWP96" s="1417"/>
      <c r="CWQ96" s="1436"/>
      <c r="CWR96" s="1436"/>
      <c r="CWS96" s="1437"/>
      <c r="CWT96" s="1438"/>
      <c r="CWU96" s="1416"/>
      <c r="CWV96" s="1417"/>
      <c r="CWW96" s="1436"/>
      <c r="CWX96" s="1436"/>
      <c r="CWY96" s="1437"/>
      <c r="CWZ96" s="1438"/>
      <c r="CXA96" s="1416"/>
      <c r="CXB96" s="1417"/>
      <c r="CXC96" s="1436"/>
      <c r="CXD96" s="1436"/>
      <c r="CXE96" s="1437"/>
      <c r="CXF96" s="1438"/>
      <c r="CXG96" s="1416"/>
      <c r="CXH96" s="1417"/>
      <c r="CXI96" s="1436"/>
      <c r="CXJ96" s="1436"/>
      <c r="CXK96" s="1437"/>
      <c r="CXL96" s="1438"/>
      <c r="CXM96" s="1416"/>
      <c r="CXN96" s="1417"/>
      <c r="CXO96" s="1436"/>
      <c r="CXP96" s="1436"/>
      <c r="CXQ96" s="1437"/>
      <c r="CXR96" s="1438"/>
      <c r="CXS96" s="1416"/>
      <c r="CXT96" s="1417"/>
      <c r="CXU96" s="1436"/>
      <c r="CXV96" s="1436"/>
      <c r="CXW96" s="1437"/>
      <c r="CXX96" s="1438"/>
      <c r="CXY96" s="1416"/>
      <c r="CXZ96" s="1417"/>
      <c r="CYA96" s="1436"/>
      <c r="CYB96" s="1436"/>
      <c r="CYC96" s="1437"/>
      <c r="CYD96" s="1438"/>
      <c r="CYE96" s="1416"/>
      <c r="CYF96" s="1417"/>
      <c r="CYG96" s="1436"/>
      <c r="CYH96" s="1436"/>
      <c r="CYI96" s="1437"/>
      <c r="CYJ96" s="1438"/>
      <c r="CYK96" s="1416"/>
      <c r="CYL96" s="1417"/>
      <c r="CYM96" s="1436"/>
      <c r="CYN96" s="1436"/>
      <c r="CYO96" s="1437"/>
      <c r="CYP96" s="1438"/>
      <c r="CYQ96" s="1416"/>
      <c r="CYR96" s="1417"/>
      <c r="CYS96" s="1436"/>
      <c r="CYT96" s="1436"/>
      <c r="CYU96" s="1437"/>
      <c r="CYV96" s="1438"/>
      <c r="CYW96" s="1416"/>
      <c r="CYX96" s="1417"/>
      <c r="CYY96" s="1436"/>
      <c r="CYZ96" s="1436"/>
      <c r="CZA96" s="1437"/>
      <c r="CZB96" s="1438"/>
      <c r="CZC96" s="1416"/>
      <c r="CZD96" s="1417"/>
      <c r="CZE96" s="1436"/>
      <c r="CZF96" s="1436"/>
      <c r="CZG96" s="1437"/>
      <c r="CZH96" s="1438"/>
      <c r="CZI96" s="1416"/>
      <c r="CZJ96" s="1417"/>
      <c r="CZK96" s="1436"/>
      <c r="CZL96" s="1436"/>
      <c r="CZM96" s="1437"/>
      <c r="CZN96" s="1438"/>
      <c r="CZO96" s="1416"/>
      <c r="CZP96" s="1417"/>
      <c r="CZQ96" s="1436"/>
      <c r="CZR96" s="1436"/>
      <c r="CZS96" s="1437"/>
      <c r="CZT96" s="1438"/>
      <c r="CZU96" s="1416"/>
      <c r="CZV96" s="1417"/>
      <c r="CZW96" s="1436"/>
      <c r="CZX96" s="1436"/>
      <c r="CZY96" s="1437"/>
      <c r="CZZ96" s="1438"/>
      <c r="DAA96" s="1416"/>
      <c r="DAB96" s="1417"/>
      <c r="DAC96" s="1436"/>
      <c r="DAD96" s="1436"/>
      <c r="DAE96" s="1437"/>
      <c r="DAF96" s="1438"/>
      <c r="DAG96" s="1416"/>
      <c r="DAH96" s="1417"/>
      <c r="DAI96" s="1436"/>
      <c r="DAJ96" s="1436"/>
      <c r="DAK96" s="1437"/>
      <c r="DAL96" s="1438"/>
      <c r="DAM96" s="1416"/>
      <c r="DAN96" s="1417"/>
      <c r="DAO96" s="1436"/>
      <c r="DAP96" s="1436"/>
      <c r="DAQ96" s="1437"/>
      <c r="DAR96" s="1438"/>
      <c r="DAS96" s="1416"/>
      <c r="DAT96" s="1417"/>
      <c r="DAU96" s="1436"/>
      <c r="DAV96" s="1436"/>
      <c r="DAW96" s="1437"/>
      <c r="DAX96" s="1438"/>
      <c r="DAY96" s="1416"/>
      <c r="DAZ96" s="1417"/>
      <c r="DBA96" s="1436"/>
      <c r="DBB96" s="1436"/>
      <c r="DBC96" s="1437"/>
      <c r="DBD96" s="1438"/>
      <c r="DBE96" s="1416"/>
      <c r="DBF96" s="1417"/>
      <c r="DBG96" s="1436"/>
      <c r="DBH96" s="1436"/>
      <c r="DBI96" s="1437"/>
      <c r="DBJ96" s="1438"/>
      <c r="DBK96" s="1416"/>
      <c r="DBL96" s="1417"/>
      <c r="DBM96" s="1436"/>
      <c r="DBN96" s="1436"/>
      <c r="DBO96" s="1437"/>
      <c r="DBP96" s="1438"/>
      <c r="DBQ96" s="1416"/>
      <c r="DBR96" s="1417"/>
      <c r="DBS96" s="1436"/>
      <c r="DBT96" s="1436"/>
      <c r="DBU96" s="1437"/>
      <c r="DBV96" s="1438"/>
      <c r="DBW96" s="1416"/>
      <c r="DBX96" s="1417"/>
      <c r="DBY96" s="1436"/>
      <c r="DBZ96" s="1436"/>
      <c r="DCA96" s="1437"/>
      <c r="DCB96" s="1438"/>
      <c r="DCC96" s="1416"/>
      <c r="DCD96" s="1417"/>
      <c r="DCE96" s="1436"/>
      <c r="DCF96" s="1436"/>
      <c r="DCG96" s="1437"/>
      <c r="DCH96" s="1438"/>
      <c r="DCI96" s="1416"/>
      <c r="DCJ96" s="1417"/>
      <c r="DCK96" s="1436"/>
      <c r="DCL96" s="1436"/>
      <c r="DCM96" s="1437"/>
      <c r="DCN96" s="1438"/>
      <c r="DCO96" s="1416"/>
      <c r="DCP96" s="1417"/>
      <c r="DCQ96" s="1436"/>
      <c r="DCR96" s="1436"/>
      <c r="DCS96" s="1437"/>
      <c r="DCT96" s="1438"/>
      <c r="DCU96" s="1416"/>
      <c r="DCV96" s="1417"/>
      <c r="DCW96" s="1436"/>
      <c r="DCX96" s="1436"/>
      <c r="DCY96" s="1437"/>
      <c r="DCZ96" s="1438"/>
      <c r="DDA96" s="1416"/>
      <c r="DDB96" s="1417"/>
      <c r="DDC96" s="1436"/>
      <c r="DDD96" s="1436"/>
      <c r="DDE96" s="1437"/>
      <c r="DDF96" s="1438"/>
      <c r="DDG96" s="1416"/>
      <c r="DDH96" s="1417"/>
      <c r="DDI96" s="1436"/>
      <c r="DDJ96" s="1436"/>
      <c r="DDK96" s="1437"/>
      <c r="DDL96" s="1438"/>
      <c r="DDM96" s="1416"/>
      <c r="DDN96" s="1417"/>
      <c r="DDO96" s="1436"/>
      <c r="DDP96" s="1436"/>
      <c r="DDQ96" s="1437"/>
      <c r="DDR96" s="1438"/>
      <c r="DDS96" s="1416"/>
      <c r="DDT96" s="1417"/>
      <c r="DDU96" s="1436"/>
      <c r="DDV96" s="1436"/>
      <c r="DDW96" s="1437"/>
      <c r="DDX96" s="1438"/>
      <c r="DDY96" s="1416"/>
      <c r="DDZ96" s="1417"/>
      <c r="DEA96" s="1436"/>
      <c r="DEB96" s="1436"/>
      <c r="DEC96" s="1437"/>
      <c r="DED96" s="1438"/>
      <c r="DEE96" s="1416"/>
      <c r="DEF96" s="1417"/>
      <c r="DEG96" s="1436"/>
      <c r="DEH96" s="1436"/>
      <c r="DEI96" s="1437"/>
      <c r="DEJ96" s="1438"/>
      <c r="DEK96" s="1416"/>
      <c r="DEL96" s="1417"/>
      <c r="DEM96" s="1436"/>
      <c r="DEN96" s="1436"/>
      <c r="DEO96" s="1437"/>
      <c r="DEP96" s="1438"/>
      <c r="DEQ96" s="1416"/>
      <c r="DER96" s="1417"/>
      <c r="DES96" s="1436"/>
      <c r="DET96" s="1436"/>
      <c r="DEU96" s="1437"/>
      <c r="DEV96" s="1438"/>
      <c r="DEW96" s="1416"/>
      <c r="DEX96" s="1417"/>
      <c r="DEY96" s="1436"/>
      <c r="DEZ96" s="1436"/>
      <c r="DFA96" s="1437"/>
      <c r="DFB96" s="1438"/>
      <c r="DFC96" s="1416"/>
      <c r="DFD96" s="1417"/>
      <c r="DFE96" s="1436"/>
      <c r="DFF96" s="1436"/>
      <c r="DFG96" s="1437"/>
      <c r="DFH96" s="1438"/>
      <c r="DFI96" s="1416"/>
      <c r="DFJ96" s="1417"/>
      <c r="DFK96" s="1436"/>
      <c r="DFL96" s="1436"/>
      <c r="DFM96" s="1437"/>
      <c r="DFN96" s="1438"/>
      <c r="DFO96" s="1416"/>
      <c r="DFP96" s="1417"/>
      <c r="DFQ96" s="1436"/>
      <c r="DFR96" s="1436"/>
      <c r="DFS96" s="1437"/>
      <c r="DFT96" s="1438"/>
      <c r="DFU96" s="1416"/>
      <c r="DFV96" s="1417"/>
      <c r="DFW96" s="1436"/>
      <c r="DFX96" s="1436"/>
      <c r="DFY96" s="1437"/>
      <c r="DFZ96" s="1438"/>
      <c r="DGA96" s="1416"/>
      <c r="DGB96" s="1417"/>
      <c r="DGC96" s="1436"/>
      <c r="DGD96" s="1436"/>
      <c r="DGE96" s="1437"/>
      <c r="DGF96" s="1438"/>
      <c r="DGG96" s="1416"/>
      <c r="DGH96" s="1417"/>
      <c r="DGI96" s="1436"/>
      <c r="DGJ96" s="1436"/>
      <c r="DGK96" s="1437"/>
      <c r="DGL96" s="1438"/>
      <c r="DGM96" s="1416"/>
      <c r="DGN96" s="1417"/>
      <c r="DGO96" s="1436"/>
      <c r="DGP96" s="1436"/>
      <c r="DGQ96" s="1437"/>
      <c r="DGR96" s="1438"/>
      <c r="DGS96" s="1416"/>
      <c r="DGT96" s="1417"/>
      <c r="DGU96" s="1436"/>
      <c r="DGV96" s="1436"/>
      <c r="DGW96" s="1437"/>
      <c r="DGX96" s="1438"/>
      <c r="DGY96" s="1416"/>
      <c r="DGZ96" s="1417"/>
      <c r="DHA96" s="1436"/>
      <c r="DHB96" s="1436"/>
      <c r="DHC96" s="1437"/>
      <c r="DHD96" s="1438"/>
      <c r="DHE96" s="1416"/>
      <c r="DHF96" s="1417"/>
      <c r="DHG96" s="1436"/>
      <c r="DHH96" s="1436"/>
      <c r="DHI96" s="1437"/>
      <c r="DHJ96" s="1438"/>
      <c r="DHK96" s="1416"/>
      <c r="DHL96" s="1417"/>
      <c r="DHM96" s="1436"/>
      <c r="DHN96" s="1436"/>
      <c r="DHO96" s="1437"/>
      <c r="DHP96" s="1438"/>
      <c r="DHQ96" s="1416"/>
      <c r="DHR96" s="1417"/>
      <c r="DHS96" s="1436"/>
      <c r="DHT96" s="1436"/>
      <c r="DHU96" s="1437"/>
      <c r="DHV96" s="1438"/>
      <c r="DHW96" s="1416"/>
      <c r="DHX96" s="1417"/>
      <c r="DHY96" s="1436"/>
      <c r="DHZ96" s="1436"/>
      <c r="DIA96" s="1437"/>
      <c r="DIB96" s="1438"/>
      <c r="DIC96" s="1416"/>
      <c r="DID96" s="1417"/>
      <c r="DIE96" s="1436"/>
      <c r="DIF96" s="1436"/>
      <c r="DIG96" s="1437"/>
      <c r="DIH96" s="1438"/>
      <c r="DII96" s="1416"/>
      <c r="DIJ96" s="1417"/>
      <c r="DIK96" s="1436"/>
      <c r="DIL96" s="1436"/>
      <c r="DIM96" s="1437"/>
      <c r="DIN96" s="1438"/>
      <c r="DIO96" s="1416"/>
      <c r="DIP96" s="1417"/>
      <c r="DIQ96" s="1436"/>
      <c r="DIR96" s="1436"/>
      <c r="DIS96" s="1437"/>
      <c r="DIT96" s="1438"/>
      <c r="DIU96" s="1416"/>
      <c r="DIV96" s="1417"/>
      <c r="DIW96" s="1436"/>
      <c r="DIX96" s="1436"/>
      <c r="DIY96" s="1437"/>
      <c r="DIZ96" s="1438"/>
      <c r="DJA96" s="1416"/>
      <c r="DJB96" s="1417"/>
      <c r="DJC96" s="1436"/>
      <c r="DJD96" s="1436"/>
      <c r="DJE96" s="1437"/>
      <c r="DJF96" s="1438"/>
      <c r="DJG96" s="1416"/>
      <c r="DJH96" s="1417"/>
      <c r="DJI96" s="1436"/>
      <c r="DJJ96" s="1436"/>
      <c r="DJK96" s="1437"/>
      <c r="DJL96" s="1438"/>
      <c r="DJM96" s="1416"/>
      <c r="DJN96" s="1417"/>
      <c r="DJO96" s="1436"/>
      <c r="DJP96" s="1436"/>
      <c r="DJQ96" s="1437"/>
      <c r="DJR96" s="1438"/>
      <c r="DJS96" s="1416"/>
      <c r="DJT96" s="1417"/>
      <c r="DJU96" s="1436"/>
      <c r="DJV96" s="1436"/>
      <c r="DJW96" s="1437"/>
      <c r="DJX96" s="1438"/>
      <c r="DJY96" s="1416"/>
      <c r="DJZ96" s="1417"/>
      <c r="DKA96" s="1436"/>
      <c r="DKB96" s="1436"/>
      <c r="DKC96" s="1437"/>
      <c r="DKD96" s="1438"/>
      <c r="DKE96" s="1416"/>
      <c r="DKF96" s="1417"/>
      <c r="DKG96" s="1436"/>
      <c r="DKH96" s="1436"/>
      <c r="DKI96" s="1437"/>
      <c r="DKJ96" s="1438"/>
      <c r="DKK96" s="1416"/>
      <c r="DKL96" s="1417"/>
      <c r="DKM96" s="1436"/>
      <c r="DKN96" s="1436"/>
      <c r="DKO96" s="1437"/>
      <c r="DKP96" s="1438"/>
      <c r="DKQ96" s="1416"/>
      <c r="DKR96" s="1417"/>
      <c r="DKS96" s="1436"/>
      <c r="DKT96" s="1436"/>
      <c r="DKU96" s="1437"/>
      <c r="DKV96" s="1438"/>
      <c r="DKW96" s="1416"/>
      <c r="DKX96" s="1417"/>
      <c r="DKY96" s="1436"/>
      <c r="DKZ96" s="1436"/>
      <c r="DLA96" s="1437"/>
      <c r="DLB96" s="1438"/>
      <c r="DLC96" s="1416"/>
      <c r="DLD96" s="1417"/>
      <c r="DLE96" s="1436"/>
      <c r="DLF96" s="1436"/>
      <c r="DLG96" s="1437"/>
      <c r="DLH96" s="1438"/>
      <c r="DLI96" s="1416"/>
      <c r="DLJ96" s="1417"/>
      <c r="DLK96" s="1436"/>
      <c r="DLL96" s="1436"/>
      <c r="DLM96" s="1437"/>
      <c r="DLN96" s="1438"/>
      <c r="DLO96" s="1416"/>
      <c r="DLP96" s="1417"/>
      <c r="DLQ96" s="1436"/>
      <c r="DLR96" s="1436"/>
      <c r="DLS96" s="1437"/>
      <c r="DLT96" s="1438"/>
      <c r="DLU96" s="1416"/>
      <c r="DLV96" s="1417"/>
      <c r="DLW96" s="1436"/>
      <c r="DLX96" s="1436"/>
      <c r="DLY96" s="1437"/>
      <c r="DLZ96" s="1438"/>
      <c r="DMA96" s="1416"/>
      <c r="DMB96" s="1417"/>
      <c r="DMC96" s="1436"/>
      <c r="DMD96" s="1436"/>
      <c r="DME96" s="1437"/>
      <c r="DMF96" s="1438"/>
      <c r="DMG96" s="1416"/>
      <c r="DMH96" s="1417"/>
      <c r="DMI96" s="1436"/>
      <c r="DMJ96" s="1436"/>
      <c r="DMK96" s="1437"/>
      <c r="DML96" s="1438"/>
      <c r="DMM96" s="1416"/>
      <c r="DMN96" s="1417"/>
      <c r="DMO96" s="1436"/>
      <c r="DMP96" s="1436"/>
      <c r="DMQ96" s="1437"/>
      <c r="DMR96" s="1438"/>
      <c r="DMS96" s="1416"/>
      <c r="DMT96" s="1417"/>
      <c r="DMU96" s="1436"/>
      <c r="DMV96" s="1436"/>
      <c r="DMW96" s="1437"/>
      <c r="DMX96" s="1438"/>
      <c r="DMY96" s="1416"/>
      <c r="DMZ96" s="1417"/>
      <c r="DNA96" s="1436"/>
      <c r="DNB96" s="1436"/>
      <c r="DNC96" s="1437"/>
      <c r="DND96" s="1438"/>
      <c r="DNE96" s="1416"/>
      <c r="DNF96" s="1417"/>
      <c r="DNG96" s="1436"/>
      <c r="DNH96" s="1436"/>
      <c r="DNI96" s="1437"/>
      <c r="DNJ96" s="1438"/>
      <c r="DNK96" s="1416"/>
      <c r="DNL96" s="1417"/>
      <c r="DNM96" s="1436"/>
      <c r="DNN96" s="1436"/>
      <c r="DNO96" s="1437"/>
      <c r="DNP96" s="1438"/>
      <c r="DNQ96" s="1416"/>
      <c r="DNR96" s="1417"/>
      <c r="DNS96" s="1436"/>
      <c r="DNT96" s="1436"/>
      <c r="DNU96" s="1437"/>
      <c r="DNV96" s="1438"/>
      <c r="DNW96" s="1416"/>
      <c r="DNX96" s="1417"/>
      <c r="DNY96" s="1436"/>
      <c r="DNZ96" s="1436"/>
      <c r="DOA96" s="1437"/>
      <c r="DOB96" s="1438"/>
      <c r="DOC96" s="1416"/>
      <c r="DOD96" s="1417"/>
      <c r="DOE96" s="1436"/>
      <c r="DOF96" s="1436"/>
      <c r="DOG96" s="1437"/>
      <c r="DOH96" s="1438"/>
      <c r="DOI96" s="1416"/>
      <c r="DOJ96" s="1417"/>
      <c r="DOK96" s="1436"/>
      <c r="DOL96" s="1436"/>
      <c r="DOM96" s="1437"/>
      <c r="DON96" s="1438"/>
      <c r="DOO96" s="1416"/>
      <c r="DOP96" s="1417"/>
      <c r="DOQ96" s="1436"/>
      <c r="DOR96" s="1436"/>
      <c r="DOS96" s="1437"/>
      <c r="DOT96" s="1438"/>
      <c r="DOU96" s="1416"/>
      <c r="DOV96" s="1417"/>
      <c r="DOW96" s="1436"/>
      <c r="DOX96" s="1436"/>
      <c r="DOY96" s="1437"/>
      <c r="DOZ96" s="1438"/>
      <c r="DPA96" s="1416"/>
      <c r="DPB96" s="1417"/>
      <c r="DPC96" s="1436"/>
      <c r="DPD96" s="1436"/>
      <c r="DPE96" s="1437"/>
      <c r="DPF96" s="1438"/>
      <c r="DPG96" s="1416"/>
      <c r="DPH96" s="1417"/>
      <c r="DPI96" s="1436"/>
      <c r="DPJ96" s="1436"/>
      <c r="DPK96" s="1437"/>
      <c r="DPL96" s="1438"/>
      <c r="DPM96" s="1416"/>
      <c r="DPN96" s="1417"/>
      <c r="DPO96" s="1436"/>
      <c r="DPP96" s="1436"/>
      <c r="DPQ96" s="1437"/>
      <c r="DPR96" s="1438"/>
      <c r="DPS96" s="1416"/>
      <c r="DPT96" s="1417"/>
      <c r="DPU96" s="1436"/>
      <c r="DPV96" s="1436"/>
      <c r="DPW96" s="1437"/>
      <c r="DPX96" s="1438"/>
      <c r="DPY96" s="1416"/>
      <c r="DPZ96" s="1417"/>
      <c r="DQA96" s="1436"/>
      <c r="DQB96" s="1436"/>
      <c r="DQC96" s="1437"/>
      <c r="DQD96" s="1438"/>
      <c r="DQE96" s="1416"/>
      <c r="DQF96" s="1417"/>
      <c r="DQG96" s="1436"/>
      <c r="DQH96" s="1436"/>
      <c r="DQI96" s="1437"/>
      <c r="DQJ96" s="1438"/>
      <c r="DQK96" s="1416"/>
      <c r="DQL96" s="1417"/>
      <c r="DQM96" s="1436"/>
      <c r="DQN96" s="1436"/>
      <c r="DQO96" s="1437"/>
      <c r="DQP96" s="1438"/>
      <c r="DQQ96" s="1416"/>
      <c r="DQR96" s="1417"/>
      <c r="DQS96" s="1436"/>
      <c r="DQT96" s="1436"/>
      <c r="DQU96" s="1437"/>
      <c r="DQV96" s="1438"/>
      <c r="DQW96" s="1416"/>
      <c r="DQX96" s="1417"/>
      <c r="DQY96" s="1436"/>
      <c r="DQZ96" s="1436"/>
      <c r="DRA96" s="1437"/>
      <c r="DRB96" s="1438"/>
      <c r="DRC96" s="1416"/>
      <c r="DRD96" s="1417"/>
      <c r="DRE96" s="1436"/>
      <c r="DRF96" s="1436"/>
      <c r="DRG96" s="1437"/>
      <c r="DRH96" s="1438"/>
      <c r="DRI96" s="1416"/>
      <c r="DRJ96" s="1417"/>
      <c r="DRK96" s="1436"/>
      <c r="DRL96" s="1436"/>
      <c r="DRM96" s="1437"/>
      <c r="DRN96" s="1438"/>
      <c r="DRO96" s="1416"/>
      <c r="DRP96" s="1417"/>
      <c r="DRQ96" s="1436"/>
      <c r="DRR96" s="1436"/>
      <c r="DRS96" s="1437"/>
      <c r="DRT96" s="1438"/>
      <c r="DRU96" s="1416"/>
      <c r="DRV96" s="1417"/>
      <c r="DRW96" s="1436"/>
      <c r="DRX96" s="1436"/>
      <c r="DRY96" s="1437"/>
      <c r="DRZ96" s="1438"/>
      <c r="DSA96" s="1416"/>
      <c r="DSB96" s="1417"/>
      <c r="DSC96" s="1436"/>
      <c r="DSD96" s="1436"/>
      <c r="DSE96" s="1437"/>
      <c r="DSF96" s="1438"/>
      <c r="DSG96" s="1416"/>
      <c r="DSH96" s="1417"/>
      <c r="DSI96" s="1436"/>
      <c r="DSJ96" s="1436"/>
      <c r="DSK96" s="1437"/>
      <c r="DSL96" s="1438"/>
      <c r="DSM96" s="1416"/>
      <c r="DSN96" s="1417"/>
      <c r="DSO96" s="1436"/>
      <c r="DSP96" s="1436"/>
      <c r="DSQ96" s="1437"/>
      <c r="DSR96" s="1438"/>
      <c r="DSS96" s="1416"/>
      <c r="DST96" s="1417"/>
      <c r="DSU96" s="1436"/>
      <c r="DSV96" s="1436"/>
      <c r="DSW96" s="1437"/>
      <c r="DSX96" s="1438"/>
      <c r="DSY96" s="1416"/>
      <c r="DSZ96" s="1417"/>
      <c r="DTA96" s="1436"/>
      <c r="DTB96" s="1436"/>
      <c r="DTC96" s="1437"/>
      <c r="DTD96" s="1438"/>
      <c r="DTE96" s="1416"/>
      <c r="DTF96" s="1417"/>
      <c r="DTG96" s="1436"/>
      <c r="DTH96" s="1436"/>
      <c r="DTI96" s="1437"/>
      <c r="DTJ96" s="1438"/>
      <c r="DTK96" s="1416"/>
      <c r="DTL96" s="1417"/>
      <c r="DTM96" s="1436"/>
      <c r="DTN96" s="1436"/>
      <c r="DTO96" s="1437"/>
      <c r="DTP96" s="1438"/>
      <c r="DTQ96" s="1416"/>
      <c r="DTR96" s="1417"/>
      <c r="DTS96" s="1436"/>
      <c r="DTT96" s="1436"/>
      <c r="DTU96" s="1437"/>
      <c r="DTV96" s="1438"/>
      <c r="DTW96" s="1416"/>
      <c r="DTX96" s="1417"/>
      <c r="DTY96" s="1436"/>
      <c r="DTZ96" s="1436"/>
      <c r="DUA96" s="1437"/>
      <c r="DUB96" s="1438"/>
      <c r="DUC96" s="1416"/>
      <c r="DUD96" s="1417"/>
      <c r="DUE96" s="1436"/>
      <c r="DUF96" s="1436"/>
      <c r="DUG96" s="1437"/>
      <c r="DUH96" s="1438"/>
      <c r="DUI96" s="1416"/>
      <c r="DUJ96" s="1417"/>
      <c r="DUK96" s="1436"/>
      <c r="DUL96" s="1436"/>
      <c r="DUM96" s="1437"/>
      <c r="DUN96" s="1438"/>
      <c r="DUO96" s="1416"/>
      <c r="DUP96" s="1417"/>
      <c r="DUQ96" s="1436"/>
      <c r="DUR96" s="1436"/>
      <c r="DUS96" s="1437"/>
      <c r="DUT96" s="1438"/>
      <c r="DUU96" s="1416"/>
      <c r="DUV96" s="1417"/>
      <c r="DUW96" s="1436"/>
      <c r="DUX96" s="1436"/>
      <c r="DUY96" s="1437"/>
      <c r="DUZ96" s="1438"/>
      <c r="DVA96" s="1416"/>
      <c r="DVB96" s="1417"/>
      <c r="DVC96" s="1436"/>
      <c r="DVD96" s="1436"/>
      <c r="DVE96" s="1437"/>
      <c r="DVF96" s="1438"/>
      <c r="DVG96" s="1416"/>
      <c r="DVH96" s="1417"/>
      <c r="DVI96" s="1436"/>
      <c r="DVJ96" s="1436"/>
      <c r="DVK96" s="1437"/>
      <c r="DVL96" s="1438"/>
      <c r="DVM96" s="1416"/>
      <c r="DVN96" s="1417"/>
      <c r="DVO96" s="1436"/>
      <c r="DVP96" s="1436"/>
      <c r="DVQ96" s="1437"/>
      <c r="DVR96" s="1438"/>
      <c r="DVS96" s="1416"/>
      <c r="DVT96" s="1417"/>
      <c r="DVU96" s="1436"/>
      <c r="DVV96" s="1436"/>
      <c r="DVW96" s="1437"/>
      <c r="DVX96" s="1438"/>
      <c r="DVY96" s="1416"/>
      <c r="DVZ96" s="1417"/>
      <c r="DWA96" s="1436"/>
      <c r="DWB96" s="1436"/>
      <c r="DWC96" s="1437"/>
      <c r="DWD96" s="1438"/>
      <c r="DWE96" s="1416"/>
      <c r="DWF96" s="1417"/>
      <c r="DWG96" s="1436"/>
      <c r="DWH96" s="1436"/>
      <c r="DWI96" s="1437"/>
      <c r="DWJ96" s="1438"/>
      <c r="DWK96" s="1416"/>
      <c r="DWL96" s="1417"/>
      <c r="DWM96" s="1436"/>
      <c r="DWN96" s="1436"/>
      <c r="DWO96" s="1437"/>
      <c r="DWP96" s="1438"/>
      <c r="DWQ96" s="1416"/>
      <c r="DWR96" s="1417"/>
      <c r="DWS96" s="1436"/>
      <c r="DWT96" s="1436"/>
      <c r="DWU96" s="1437"/>
      <c r="DWV96" s="1438"/>
      <c r="DWW96" s="1416"/>
      <c r="DWX96" s="1417"/>
      <c r="DWY96" s="1436"/>
      <c r="DWZ96" s="1436"/>
      <c r="DXA96" s="1437"/>
      <c r="DXB96" s="1438"/>
      <c r="DXC96" s="1416"/>
      <c r="DXD96" s="1417"/>
      <c r="DXE96" s="1436"/>
      <c r="DXF96" s="1436"/>
      <c r="DXG96" s="1437"/>
      <c r="DXH96" s="1438"/>
      <c r="DXI96" s="1416"/>
      <c r="DXJ96" s="1417"/>
      <c r="DXK96" s="1436"/>
      <c r="DXL96" s="1436"/>
      <c r="DXM96" s="1437"/>
      <c r="DXN96" s="1438"/>
      <c r="DXO96" s="1416"/>
      <c r="DXP96" s="1417"/>
      <c r="DXQ96" s="1436"/>
      <c r="DXR96" s="1436"/>
      <c r="DXS96" s="1437"/>
      <c r="DXT96" s="1438"/>
      <c r="DXU96" s="1416"/>
      <c r="DXV96" s="1417"/>
      <c r="DXW96" s="1436"/>
      <c r="DXX96" s="1436"/>
      <c r="DXY96" s="1437"/>
      <c r="DXZ96" s="1438"/>
      <c r="DYA96" s="1416"/>
      <c r="DYB96" s="1417"/>
      <c r="DYC96" s="1436"/>
      <c r="DYD96" s="1436"/>
      <c r="DYE96" s="1437"/>
      <c r="DYF96" s="1438"/>
      <c r="DYG96" s="1416"/>
      <c r="DYH96" s="1417"/>
      <c r="DYI96" s="1436"/>
      <c r="DYJ96" s="1436"/>
      <c r="DYK96" s="1437"/>
      <c r="DYL96" s="1438"/>
      <c r="DYM96" s="1416"/>
      <c r="DYN96" s="1417"/>
      <c r="DYO96" s="1436"/>
      <c r="DYP96" s="1436"/>
      <c r="DYQ96" s="1437"/>
      <c r="DYR96" s="1438"/>
      <c r="DYS96" s="1416"/>
      <c r="DYT96" s="1417"/>
      <c r="DYU96" s="1436"/>
      <c r="DYV96" s="1436"/>
      <c r="DYW96" s="1437"/>
      <c r="DYX96" s="1438"/>
      <c r="DYY96" s="1416"/>
      <c r="DYZ96" s="1417"/>
      <c r="DZA96" s="1436"/>
      <c r="DZB96" s="1436"/>
      <c r="DZC96" s="1437"/>
      <c r="DZD96" s="1438"/>
      <c r="DZE96" s="1416"/>
      <c r="DZF96" s="1417"/>
      <c r="DZG96" s="1436"/>
      <c r="DZH96" s="1436"/>
      <c r="DZI96" s="1437"/>
      <c r="DZJ96" s="1438"/>
      <c r="DZK96" s="1416"/>
      <c r="DZL96" s="1417"/>
      <c r="DZM96" s="1436"/>
      <c r="DZN96" s="1436"/>
      <c r="DZO96" s="1437"/>
      <c r="DZP96" s="1438"/>
      <c r="DZQ96" s="1416"/>
      <c r="DZR96" s="1417"/>
      <c r="DZS96" s="1436"/>
      <c r="DZT96" s="1436"/>
      <c r="DZU96" s="1437"/>
      <c r="DZV96" s="1438"/>
      <c r="DZW96" s="1416"/>
      <c r="DZX96" s="1417"/>
      <c r="DZY96" s="1436"/>
      <c r="DZZ96" s="1436"/>
      <c r="EAA96" s="1437"/>
      <c r="EAB96" s="1438"/>
      <c r="EAC96" s="1416"/>
      <c r="EAD96" s="1417"/>
      <c r="EAE96" s="1436"/>
      <c r="EAF96" s="1436"/>
      <c r="EAG96" s="1437"/>
      <c r="EAH96" s="1438"/>
      <c r="EAI96" s="1416"/>
      <c r="EAJ96" s="1417"/>
      <c r="EAK96" s="1436"/>
      <c r="EAL96" s="1436"/>
      <c r="EAM96" s="1437"/>
      <c r="EAN96" s="1438"/>
      <c r="EAO96" s="1416"/>
      <c r="EAP96" s="1417"/>
      <c r="EAQ96" s="1436"/>
      <c r="EAR96" s="1436"/>
      <c r="EAS96" s="1437"/>
      <c r="EAT96" s="1438"/>
      <c r="EAU96" s="1416"/>
      <c r="EAV96" s="1417"/>
      <c r="EAW96" s="1436"/>
      <c r="EAX96" s="1436"/>
      <c r="EAY96" s="1437"/>
      <c r="EAZ96" s="1438"/>
      <c r="EBA96" s="1416"/>
      <c r="EBB96" s="1417"/>
      <c r="EBC96" s="1436"/>
      <c r="EBD96" s="1436"/>
      <c r="EBE96" s="1437"/>
      <c r="EBF96" s="1438"/>
      <c r="EBG96" s="1416"/>
      <c r="EBH96" s="1417"/>
      <c r="EBI96" s="1436"/>
      <c r="EBJ96" s="1436"/>
      <c r="EBK96" s="1437"/>
      <c r="EBL96" s="1438"/>
      <c r="EBM96" s="1416"/>
      <c r="EBN96" s="1417"/>
      <c r="EBO96" s="1436"/>
      <c r="EBP96" s="1436"/>
      <c r="EBQ96" s="1437"/>
      <c r="EBR96" s="1438"/>
      <c r="EBS96" s="1416"/>
      <c r="EBT96" s="1417"/>
      <c r="EBU96" s="1436"/>
      <c r="EBV96" s="1436"/>
      <c r="EBW96" s="1437"/>
      <c r="EBX96" s="1438"/>
      <c r="EBY96" s="1416"/>
      <c r="EBZ96" s="1417"/>
      <c r="ECA96" s="1436"/>
      <c r="ECB96" s="1436"/>
      <c r="ECC96" s="1437"/>
      <c r="ECD96" s="1438"/>
      <c r="ECE96" s="1416"/>
      <c r="ECF96" s="1417"/>
      <c r="ECG96" s="1436"/>
      <c r="ECH96" s="1436"/>
      <c r="ECI96" s="1437"/>
      <c r="ECJ96" s="1438"/>
      <c r="ECK96" s="1416"/>
      <c r="ECL96" s="1417"/>
      <c r="ECM96" s="1436"/>
      <c r="ECN96" s="1436"/>
      <c r="ECO96" s="1437"/>
      <c r="ECP96" s="1438"/>
      <c r="ECQ96" s="1416"/>
      <c r="ECR96" s="1417"/>
      <c r="ECS96" s="1436"/>
      <c r="ECT96" s="1436"/>
      <c r="ECU96" s="1437"/>
      <c r="ECV96" s="1438"/>
      <c r="ECW96" s="1416"/>
      <c r="ECX96" s="1417"/>
      <c r="ECY96" s="1436"/>
      <c r="ECZ96" s="1436"/>
      <c r="EDA96" s="1437"/>
      <c r="EDB96" s="1438"/>
      <c r="EDC96" s="1416"/>
      <c r="EDD96" s="1417"/>
      <c r="EDE96" s="1436"/>
      <c r="EDF96" s="1436"/>
      <c r="EDG96" s="1437"/>
      <c r="EDH96" s="1438"/>
      <c r="EDI96" s="1416"/>
      <c r="EDJ96" s="1417"/>
      <c r="EDK96" s="1436"/>
      <c r="EDL96" s="1436"/>
      <c r="EDM96" s="1437"/>
      <c r="EDN96" s="1438"/>
      <c r="EDO96" s="1416"/>
      <c r="EDP96" s="1417"/>
      <c r="EDQ96" s="1436"/>
      <c r="EDR96" s="1436"/>
      <c r="EDS96" s="1437"/>
      <c r="EDT96" s="1438"/>
      <c r="EDU96" s="1416"/>
      <c r="EDV96" s="1417"/>
      <c r="EDW96" s="1436"/>
      <c r="EDX96" s="1436"/>
      <c r="EDY96" s="1437"/>
      <c r="EDZ96" s="1438"/>
      <c r="EEA96" s="1416"/>
      <c r="EEB96" s="1417"/>
      <c r="EEC96" s="1436"/>
      <c r="EED96" s="1436"/>
      <c r="EEE96" s="1437"/>
      <c r="EEF96" s="1438"/>
      <c r="EEG96" s="1416"/>
      <c r="EEH96" s="1417"/>
      <c r="EEI96" s="1436"/>
      <c r="EEJ96" s="1436"/>
      <c r="EEK96" s="1437"/>
      <c r="EEL96" s="1438"/>
      <c r="EEM96" s="1416"/>
      <c r="EEN96" s="1417"/>
      <c r="EEO96" s="1436"/>
      <c r="EEP96" s="1436"/>
      <c r="EEQ96" s="1437"/>
      <c r="EER96" s="1438"/>
      <c r="EES96" s="1416"/>
      <c r="EET96" s="1417"/>
      <c r="EEU96" s="1436"/>
      <c r="EEV96" s="1436"/>
      <c r="EEW96" s="1437"/>
      <c r="EEX96" s="1438"/>
      <c r="EEY96" s="1416"/>
      <c r="EEZ96" s="1417"/>
      <c r="EFA96" s="1436"/>
      <c r="EFB96" s="1436"/>
      <c r="EFC96" s="1437"/>
      <c r="EFD96" s="1438"/>
      <c r="EFE96" s="1416"/>
      <c r="EFF96" s="1417"/>
      <c r="EFG96" s="1436"/>
      <c r="EFH96" s="1436"/>
      <c r="EFI96" s="1437"/>
      <c r="EFJ96" s="1438"/>
      <c r="EFK96" s="1416"/>
      <c r="EFL96" s="1417"/>
      <c r="EFM96" s="1436"/>
      <c r="EFN96" s="1436"/>
      <c r="EFO96" s="1437"/>
      <c r="EFP96" s="1438"/>
      <c r="EFQ96" s="1416"/>
      <c r="EFR96" s="1417"/>
      <c r="EFS96" s="1436"/>
      <c r="EFT96" s="1436"/>
      <c r="EFU96" s="1437"/>
      <c r="EFV96" s="1438"/>
      <c r="EFW96" s="1416"/>
      <c r="EFX96" s="1417"/>
      <c r="EFY96" s="1436"/>
      <c r="EFZ96" s="1436"/>
      <c r="EGA96" s="1437"/>
      <c r="EGB96" s="1438"/>
      <c r="EGC96" s="1416"/>
      <c r="EGD96" s="1417"/>
      <c r="EGE96" s="1436"/>
      <c r="EGF96" s="1436"/>
      <c r="EGG96" s="1437"/>
      <c r="EGH96" s="1438"/>
      <c r="EGI96" s="1416"/>
      <c r="EGJ96" s="1417"/>
      <c r="EGK96" s="1436"/>
      <c r="EGL96" s="1436"/>
      <c r="EGM96" s="1437"/>
      <c r="EGN96" s="1438"/>
      <c r="EGO96" s="1416"/>
      <c r="EGP96" s="1417"/>
      <c r="EGQ96" s="1436"/>
      <c r="EGR96" s="1436"/>
      <c r="EGS96" s="1437"/>
      <c r="EGT96" s="1438"/>
      <c r="EGU96" s="1416"/>
      <c r="EGV96" s="1417"/>
      <c r="EGW96" s="1436"/>
      <c r="EGX96" s="1436"/>
      <c r="EGY96" s="1437"/>
      <c r="EGZ96" s="1438"/>
      <c r="EHA96" s="1416"/>
      <c r="EHB96" s="1417"/>
      <c r="EHC96" s="1436"/>
      <c r="EHD96" s="1436"/>
      <c r="EHE96" s="1437"/>
      <c r="EHF96" s="1438"/>
      <c r="EHG96" s="1416"/>
      <c r="EHH96" s="1417"/>
      <c r="EHI96" s="1436"/>
      <c r="EHJ96" s="1436"/>
      <c r="EHK96" s="1437"/>
      <c r="EHL96" s="1438"/>
      <c r="EHM96" s="1416"/>
      <c r="EHN96" s="1417"/>
      <c r="EHO96" s="1436"/>
      <c r="EHP96" s="1436"/>
      <c r="EHQ96" s="1437"/>
      <c r="EHR96" s="1438"/>
      <c r="EHS96" s="1416"/>
      <c r="EHT96" s="1417"/>
      <c r="EHU96" s="1436"/>
      <c r="EHV96" s="1436"/>
      <c r="EHW96" s="1437"/>
      <c r="EHX96" s="1438"/>
      <c r="EHY96" s="1416"/>
      <c r="EHZ96" s="1417"/>
      <c r="EIA96" s="1436"/>
      <c r="EIB96" s="1436"/>
      <c r="EIC96" s="1437"/>
      <c r="EID96" s="1438"/>
      <c r="EIE96" s="1416"/>
      <c r="EIF96" s="1417"/>
      <c r="EIG96" s="1436"/>
      <c r="EIH96" s="1436"/>
      <c r="EII96" s="1437"/>
      <c r="EIJ96" s="1438"/>
      <c r="EIK96" s="1416"/>
      <c r="EIL96" s="1417"/>
      <c r="EIM96" s="1436"/>
      <c r="EIN96" s="1436"/>
      <c r="EIO96" s="1437"/>
      <c r="EIP96" s="1438"/>
      <c r="EIQ96" s="1416"/>
      <c r="EIR96" s="1417"/>
      <c r="EIS96" s="1436"/>
      <c r="EIT96" s="1436"/>
      <c r="EIU96" s="1437"/>
      <c r="EIV96" s="1438"/>
      <c r="EIW96" s="1416"/>
      <c r="EIX96" s="1417"/>
      <c r="EIY96" s="1436"/>
      <c r="EIZ96" s="1436"/>
      <c r="EJA96" s="1437"/>
      <c r="EJB96" s="1438"/>
      <c r="EJC96" s="1416"/>
      <c r="EJD96" s="1417"/>
      <c r="EJE96" s="1436"/>
      <c r="EJF96" s="1436"/>
      <c r="EJG96" s="1437"/>
      <c r="EJH96" s="1438"/>
      <c r="EJI96" s="1416"/>
      <c r="EJJ96" s="1417"/>
      <c r="EJK96" s="1436"/>
      <c r="EJL96" s="1436"/>
      <c r="EJM96" s="1437"/>
      <c r="EJN96" s="1438"/>
      <c r="EJO96" s="1416"/>
      <c r="EJP96" s="1417"/>
      <c r="EJQ96" s="1436"/>
      <c r="EJR96" s="1436"/>
      <c r="EJS96" s="1437"/>
      <c r="EJT96" s="1438"/>
      <c r="EJU96" s="1416"/>
      <c r="EJV96" s="1417"/>
      <c r="EJW96" s="1436"/>
      <c r="EJX96" s="1436"/>
      <c r="EJY96" s="1437"/>
      <c r="EJZ96" s="1438"/>
      <c r="EKA96" s="1416"/>
      <c r="EKB96" s="1417"/>
      <c r="EKC96" s="1436"/>
      <c r="EKD96" s="1436"/>
      <c r="EKE96" s="1437"/>
      <c r="EKF96" s="1438"/>
      <c r="EKG96" s="1416"/>
      <c r="EKH96" s="1417"/>
      <c r="EKI96" s="1436"/>
      <c r="EKJ96" s="1436"/>
      <c r="EKK96" s="1437"/>
      <c r="EKL96" s="1438"/>
      <c r="EKM96" s="1416"/>
      <c r="EKN96" s="1417"/>
      <c r="EKO96" s="1436"/>
      <c r="EKP96" s="1436"/>
      <c r="EKQ96" s="1437"/>
      <c r="EKR96" s="1438"/>
      <c r="EKS96" s="1416"/>
      <c r="EKT96" s="1417"/>
      <c r="EKU96" s="1436"/>
      <c r="EKV96" s="1436"/>
      <c r="EKW96" s="1437"/>
      <c r="EKX96" s="1438"/>
      <c r="EKY96" s="1416"/>
      <c r="EKZ96" s="1417"/>
      <c r="ELA96" s="1436"/>
      <c r="ELB96" s="1436"/>
      <c r="ELC96" s="1437"/>
      <c r="ELD96" s="1438"/>
      <c r="ELE96" s="1416"/>
      <c r="ELF96" s="1417"/>
      <c r="ELG96" s="1436"/>
      <c r="ELH96" s="1436"/>
      <c r="ELI96" s="1437"/>
      <c r="ELJ96" s="1438"/>
      <c r="ELK96" s="1416"/>
      <c r="ELL96" s="1417"/>
      <c r="ELM96" s="1436"/>
      <c r="ELN96" s="1436"/>
      <c r="ELO96" s="1437"/>
      <c r="ELP96" s="1438"/>
      <c r="ELQ96" s="1416"/>
      <c r="ELR96" s="1417"/>
      <c r="ELS96" s="1436"/>
      <c r="ELT96" s="1436"/>
      <c r="ELU96" s="1437"/>
      <c r="ELV96" s="1438"/>
      <c r="ELW96" s="1416"/>
      <c r="ELX96" s="1417"/>
      <c r="ELY96" s="1436"/>
      <c r="ELZ96" s="1436"/>
      <c r="EMA96" s="1437"/>
      <c r="EMB96" s="1438"/>
      <c r="EMC96" s="1416"/>
      <c r="EMD96" s="1417"/>
      <c r="EME96" s="1436"/>
      <c r="EMF96" s="1436"/>
      <c r="EMG96" s="1437"/>
      <c r="EMH96" s="1438"/>
      <c r="EMI96" s="1416"/>
      <c r="EMJ96" s="1417"/>
      <c r="EMK96" s="1436"/>
      <c r="EML96" s="1436"/>
      <c r="EMM96" s="1437"/>
      <c r="EMN96" s="1438"/>
      <c r="EMO96" s="1416"/>
      <c r="EMP96" s="1417"/>
      <c r="EMQ96" s="1436"/>
      <c r="EMR96" s="1436"/>
      <c r="EMS96" s="1437"/>
      <c r="EMT96" s="1438"/>
      <c r="EMU96" s="1416"/>
      <c r="EMV96" s="1417"/>
      <c r="EMW96" s="1436"/>
      <c r="EMX96" s="1436"/>
      <c r="EMY96" s="1437"/>
      <c r="EMZ96" s="1438"/>
      <c r="ENA96" s="1416"/>
      <c r="ENB96" s="1417"/>
      <c r="ENC96" s="1436"/>
      <c r="END96" s="1436"/>
      <c r="ENE96" s="1437"/>
      <c r="ENF96" s="1438"/>
      <c r="ENG96" s="1416"/>
      <c r="ENH96" s="1417"/>
      <c r="ENI96" s="1436"/>
      <c r="ENJ96" s="1436"/>
      <c r="ENK96" s="1437"/>
      <c r="ENL96" s="1438"/>
      <c r="ENM96" s="1416"/>
      <c r="ENN96" s="1417"/>
      <c r="ENO96" s="1436"/>
      <c r="ENP96" s="1436"/>
      <c r="ENQ96" s="1437"/>
      <c r="ENR96" s="1438"/>
      <c r="ENS96" s="1416"/>
      <c r="ENT96" s="1417"/>
      <c r="ENU96" s="1436"/>
      <c r="ENV96" s="1436"/>
      <c r="ENW96" s="1437"/>
      <c r="ENX96" s="1438"/>
      <c r="ENY96" s="1416"/>
      <c r="ENZ96" s="1417"/>
      <c r="EOA96" s="1436"/>
      <c r="EOB96" s="1436"/>
      <c r="EOC96" s="1437"/>
      <c r="EOD96" s="1438"/>
      <c r="EOE96" s="1416"/>
      <c r="EOF96" s="1417"/>
      <c r="EOG96" s="1436"/>
      <c r="EOH96" s="1436"/>
      <c r="EOI96" s="1437"/>
      <c r="EOJ96" s="1438"/>
      <c r="EOK96" s="1416"/>
      <c r="EOL96" s="1417"/>
      <c r="EOM96" s="1436"/>
      <c r="EON96" s="1436"/>
      <c r="EOO96" s="1437"/>
      <c r="EOP96" s="1438"/>
      <c r="EOQ96" s="1416"/>
      <c r="EOR96" s="1417"/>
      <c r="EOS96" s="1436"/>
      <c r="EOT96" s="1436"/>
      <c r="EOU96" s="1437"/>
      <c r="EOV96" s="1438"/>
      <c r="EOW96" s="1416"/>
      <c r="EOX96" s="1417"/>
      <c r="EOY96" s="1436"/>
      <c r="EOZ96" s="1436"/>
      <c r="EPA96" s="1437"/>
      <c r="EPB96" s="1438"/>
      <c r="EPC96" s="1416"/>
      <c r="EPD96" s="1417"/>
      <c r="EPE96" s="1436"/>
      <c r="EPF96" s="1436"/>
      <c r="EPG96" s="1437"/>
      <c r="EPH96" s="1438"/>
      <c r="EPI96" s="1416"/>
      <c r="EPJ96" s="1417"/>
      <c r="EPK96" s="1436"/>
      <c r="EPL96" s="1436"/>
      <c r="EPM96" s="1437"/>
      <c r="EPN96" s="1438"/>
      <c r="EPO96" s="1416"/>
      <c r="EPP96" s="1417"/>
      <c r="EPQ96" s="1436"/>
      <c r="EPR96" s="1436"/>
      <c r="EPS96" s="1437"/>
      <c r="EPT96" s="1438"/>
      <c r="EPU96" s="1416"/>
      <c r="EPV96" s="1417"/>
      <c r="EPW96" s="1436"/>
      <c r="EPX96" s="1436"/>
      <c r="EPY96" s="1437"/>
      <c r="EPZ96" s="1438"/>
      <c r="EQA96" s="1416"/>
      <c r="EQB96" s="1417"/>
      <c r="EQC96" s="1436"/>
      <c r="EQD96" s="1436"/>
      <c r="EQE96" s="1437"/>
      <c r="EQF96" s="1438"/>
      <c r="EQG96" s="1416"/>
      <c r="EQH96" s="1417"/>
      <c r="EQI96" s="1436"/>
      <c r="EQJ96" s="1436"/>
      <c r="EQK96" s="1437"/>
      <c r="EQL96" s="1438"/>
      <c r="EQM96" s="1416"/>
      <c r="EQN96" s="1417"/>
      <c r="EQO96" s="1436"/>
      <c r="EQP96" s="1436"/>
      <c r="EQQ96" s="1437"/>
      <c r="EQR96" s="1438"/>
      <c r="EQS96" s="1416"/>
      <c r="EQT96" s="1417"/>
      <c r="EQU96" s="1436"/>
      <c r="EQV96" s="1436"/>
      <c r="EQW96" s="1437"/>
      <c r="EQX96" s="1438"/>
      <c r="EQY96" s="1416"/>
      <c r="EQZ96" s="1417"/>
      <c r="ERA96" s="1436"/>
      <c r="ERB96" s="1436"/>
      <c r="ERC96" s="1437"/>
      <c r="ERD96" s="1438"/>
      <c r="ERE96" s="1416"/>
      <c r="ERF96" s="1417"/>
      <c r="ERG96" s="1436"/>
      <c r="ERH96" s="1436"/>
      <c r="ERI96" s="1437"/>
      <c r="ERJ96" s="1438"/>
      <c r="ERK96" s="1416"/>
      <c r="ERL96" s="1417"/>
      <c r="ERM96" s="1436"/>
      <c r="ERN96" s="1436"/>
      <c r="ERO96" s="1437"/>
      <c r="ERP96" s="1438"/>
      <c r="ERQ96" s="1416"/>
      <c r="ERR96" s="1417"/>
      <c r="ERS96" s="1436"/>
      <c r="ERT96" s="1436"/>
      <c r="ERU96" s="1437"/>
      <c r="ERV96" s="1438"/>
      <c r="ERW96" s="1416"/>
      <c r="ERX96" s="1417"/>
      <c r="ERY96" s="1436"/>
      <c r="ERZ96" s="1436"/>
      <c r="ESA96" s="1437"/>
      <c r="ESB96" s="1438"/>
      <c r="ESC96" s="1416"/>
      <c r="ESD96" s="1417"/>
      <c r="ESE96" s="1436"/>
      <c r="ESF96" s="1436"/>
      <c r="ESG96" s="1437"/>
      <c r="ESH96" s="1438"/>
      <c r="ESI96" s="1416"/>
      <c r="ESJ96" s="1417"/>
      <c r="ESK96" s="1436"/>
      <c r="ESL96" s="1436"/>
      <c r="ESM96" s="1437"/>
      <c r="ESN96" s="1438"/>
      <c r="ESO96" s="1416"/>
      <c r="ESP96" s="1417"/>
      <c r="ESQ96" s="1436"/>
      <c r="ESR96" s="1436"/>
      <c r="ESS96" s="1437"/>
      <c r="EST96" s="1438"/>
      <c r="ESU96" s="1416"/>
      <c r="ESV96" s="1417"/>
      <c r="ESW96" s="1436"/>
      <c r="ESX96" s="1436"/>
      <c r="ESY96" s="1437"/>
      <c r="ESZ96" s="1438"/>
      <c r="ETA96" s="1416"/>
      <c r="ETB96" s="1417"/>
      <c r="ETC96" s="1436"/>
      <c r="ETD96" s="1436"/>
      <c r="ETE96" s="1437"/>
      <c r="ETF96" s="1438"/>
      <c r="ETG96" s="1416"/>
      <c r="ETH96" s="1417"/>
      <c r="ETI96" s="1436"/>
      <c r="ETJ96" s="1436"/>
      <c r="ETK96" s="1437"/>
      <c r="ETL96" s="1438"/>
      <c r="ETM96" s="1416"/>
      <c r="ETN96" s="1417"/>
      <c r="ETO96" s="1436"/>
      <c r="ETP96" s="1436"/>
      <c r="ETQ96" s="1437"/>
      <c r="ETR96" s="1438"/>
      <c r="ETS96" s="1416"/>
      <c r="ETT96" s="1417"/>
      <c r="ETU96" s="1436"/>
      <c r="ETV96" s="1436"/>
      <c r="ETW96" s="1437"/>
      <c r="ETX96" s="1438"/>
      <c r="ETY96" s="1416"/>
      <c r="ETZ96" s="1417"/>
      <c r="EUA96" s="1436"/>
      <c r="EUB96" s="1436"/>
      <c r="EUC96" s="1437"/>
      <c r="EUD96" s="1438"/>
      <c r="EUE96" s="1416"/>
      <c r="EUF96" s="1417"/>
      <c r="EUG96" s="1436"/>
      <c r="EUH96" s="1436"/>
      <c r="EUI96" s="1437"/>
      <c r="EUJ96" s="1438"/>
      <c r="EUK96" s="1416"/>
      <c r="EUL96" s="1417"/>
      <c r="EUM96" s="1436"/>
      <c r="EUN96" s="1436"/>
      <c r="EUO96" s="1437"/>
      <c r="EUP96" s="1438"/>
      <c r="EUQ96" s="1416"/>
      <c r="EUR96" s="1417"/>
      <c r="EUS96" s="1436"/>
      <c r="EUT96" s="1436"/>
      <c r="EUU96" s="1437"/>
      <c r="EUV96" s="1438"/>
      <c r="EUW96" s="1416"/>
      <c r="EUX96" s="1417"/>
      <c r="EUY96" s="1436"/>
      <c r="EUZ96" s="1436"/>
      <c r="EVA96" s="1437"/>
      <c r="EVB96" s="1438"/>
      <c r="EVC96" s="1416"/>
      <c r="EVD96" s="1417"/>
      <c r="EVE96" s="1436"/>
      <c r="EVF96" s="1436"/>
      <c r="EVG96" s="1437"/>
      <c r="EVH96" s="1438"/>
      <c r="EVI96" s="1416"/>
      <c r="EVJ96" s="1417"/>
      <c r="EVK96" s="1436"/>
      <c r="EVL96" s="1436"/>
      <c r="EVM96" s="1437"/>
      <c r="EVN96" s="1438"/>
      <c r="EVO96" s="1416"/>
      <c r="EVP96" s="1417"/>
      <c r="EVQ96" s="1436"/>
      <c r="EVR96" s="1436"/>
      <c r="EVS96" s="1437"/>
      <c r="EVT96" s="1438"/>
      <c r="EVU96" s="1416"/>
      <c r="EVV96" s="1417"/>
      <c r="EVW96" s="1436"/>
      <c r="EVX96" s="1436"/>
      <c r="EVY96" s="1437"/>
      <c r="EVZ96" s="1438"/>
      <c r="EWA96" s="1416"/>
      <c r="EWB96" s="1417"/>
      <c r="EWC96" s="1436"/>
      <c r="EWD96" s="1436"/>
      <c r="EWE96" s="1437"/>
      <c r="EWF96" s="1438"/>
      <c r="EWG96" s="1416"/>
      <c r="EWH96" s="1417"/>
      <c r="EWI96" s="1436"/>
      <c r="EWJ96" s="1436"/>
      <c r="EWK96" s="1437"/>
      <c r="EWL96" s="1438"/>
      <c r="EWM96" s="1416"/>
      <c r="EWN96" s="1417"/>
      <c r="EWO96" s="1436"/>
      <c r="EWP96" s="1436"/>
      <c r="EWQ96" s="1437"/>
      <c r="EWR96" s="1438"/>
      <c r="EWS96" s="1416"/>
      <c r="EWT96" s="1417"/>
      <c r="EWU96" s="1436"/>
      <c r="EWV96" s="1436"/>
      <c r="EWW96" s="1437"/>
      <c r="EWX96" s="1438"/>
      <c r="EWY96" s="1416"/>
      <c r="EWZ96" s="1417"/>
      <c r="EXA96" s="1436"/>
      <c r="EXB96" s="1436"/>
      <c r="EXC96" s="1437"/>
      <c r="EXD96" s="1438"/>
      <c r="EXE96" s="1416"/>
      <c r="EXF96" s="1417"/>
      <c r="EXG96" s="1436"/>
      <c r="EXH96" s="1436"/>
      <c r="EXI96" s="1437"/>
      <c r="EXJ96" s="1438"/>
      <c r="EXK96" s="1416"/>
      <c r="EXL96" s="1417"/>
      <c r="EXM96" s="1436"/>
      <c r="EXN96" s="1436"/>
      <c r="EXO96" s="1437"/>
      <c r="EXP96" s="1438"/>
      <c r="EXQ96" s="1416"/>
      <c r="EXR96" s="1417"/>
      <c r="EXS96" s="1436"/>
      <c r="EXT96" s="1436"/>
      <c r="EXU96" s="1437"/>
      <c r="EXV96" s="1438"/>
      <c r="EXW96" s="1416"/>
      <c r="EXX96" s="1417"/>
      <c r="EXY96" s="1436"/>
      <c r="EXZ96" s="1436"/>
      <c r="EYA96" s="1437"/>
      <c r="EYB96" s="1438"/>
      <c r="EYC96" s="1416"/>
      <c r="EYD96" s="1417"/>
      <c r="EYE96" s="1436"/>
      <c r="EYF96" s="1436"/>
      <c r="EYG96" s="1437"/>
      <c r="EYH96" s="1438"/>
      <c r="EYI96" s="1416"/>
      <c r="EYJ96" s="1417"/>
      <c r="EYK96" s="1436"/>
      <c r="EYL96" s="1436"/>
      <c r="EYM96" s="1437"/>
      <c r="EYN96" s="1438"/>
      <c r="EYO96" s="1416"/>
      <c r="EYP96" s="1417"/>
      <c r="EYQ96" s="1436"/>
      <c r="EYR96" s="1436"/>
      <c r="EYS96" s="1437"/>
      <c r="EYT96" s="1438"/>
      <c r="EYU96" s="1416"/>
      <c r="EYV96" s="1417"/>
      <c r="EYW96" s="1436"/>
      <c r="EYX96" s="1436"/>
      <c r="EYY96" s="1437"/>
      <c r="EYZ96" s="1438"/>
      <c r="EZA96" s="1416"/>
      <c r="EZB96" s="1417"/>
      <c r="EZC96" s="1436"/>
      <c r="EZD96" s="1436"/>
      <c r="EZE96" s="1437"/>
      <c r="EZF96" s="1438"/>
      <c r="EZG96" s="1416"/>
      <c r="EZH96" s="1417"/>
      <c r="EZI96" s="1436"/>
      <c r="EZJ96" s="1436"/>
      <c r="EZK96" s="1437"/>
      <c r="EZL96" s="1438"/>
      <c r="EZM96" s="1416"/>
      <c r="EZN96" s="1417"/>
      <c r="EZO96" s="1436"/>
      <c r="EZP96" s="1436"/>
      <c r="EZQ96" s="1437"/>
      <c r="EZR96" s="1438"/>
      <c r="EZS96" s="1416"/>
      <c r="EZT96" s="1417"/>
      <c r="EZU96" s="1436"/>
      <c r="EZV96" s="1436"/>
      <c r="EZW96" s="1437"/>
      <c r="EZX96" s="1438"/>
      <c r="EZY96" s="1416"/>
      <c r="EZZ96" s="1417"/>
      <c r="FAA96" s="1436"/>
      <c r="FAB96" s="1436"/>
      <c r="FAC96" s="1437"/>
      <c r="FAD96" s="1438"/>
      <c r="FAE96" s="1416"/>
      <c r="FAF96" s="1417"/>
      <c r="FAG96" s="1436"/>
      <c r="FAH96" s="1436"/>
      <c r="FAI96" s="1437"/>
      <c r="FAJ96" s="1438"/>
      <c r="FAK96" s="1416"/>
      <c r="FAL96" s="1417"/>
      <c r="FAM96" s="1436"/>
      <c r="FAN96" s="1436"/>
      <c r="FAO96" s="1437"/>
      <c r="FAP96" s="1438"/>
      <c r="FAQ96" s="1416"/>
      <c r="FAR96" s="1417"/>
      <c r="FAS96" s="1436"/>
      <c r="FAT96" s="1436"/>
      <c r="FAU96" s="1437"/>
      <c r="FAV96" s="1438"/>
      <c r="FAW96" s="1416"/>
      <c r="FAX96" s="1417"/>
      <c r="FAY96" s="1436"/>
      <c r="FAZ96" s="1436"/>
      <c r="FBA96" s="1437"/>
      <c r="FBB96" s="1438"/>
      <c r="FBC96" s="1416"/>
      <c r="FBD96" s="1417"/>
      <c r="FBE96" s="1436"/>
      <c r="FBF96" s="1436"/>
      <c r="FBG96" s="1437"/>
      <c r="FBH96" s="1438"/>
      <c r="FBI96" s="1416"/>
      <c r="FBJ96" s="1417"/>
      <c r="FBK96" s="1436"/>
      <c r="FBL96" s="1436"/>
      <c r="FBM96" s="1437"/>
      <c r="FBN96" s="1438"/>
      <c r="FBO96" s="1416"/>
      <c r="FBP96" s="1417"/>
      <c r="FBQ96" s="1436"/>
      <c r="FBR96" s="1436"/>
      <c r="FBS96" s="1437"/>
      <c r="FBT96" s="1438"/>
      <c r="FBU96" s="1416"/>
      <c r="FBV96" s="1417"/>
      <c r="FBW96" s="1436"/>
      <c r="FBX96" s="1436"/>
      <c r="FBY96" s="1437"/>
      <c r="FBZ96" s="1438"/>
      <c r="FCA96" s="1416"/>
      <c r="FCB96" s="1417"/>
      <c r="FCC96" s="1436"/>
      <c r="FCD96" s="1436"/>
      <c r="FCE96" s="1437"/>
      <c r="FCF96" s="1438"/>
      <c r="FCG96" s="1416"/>
      <c r="FCH96" s="1417"/>
      <c r="FCI96" s="1436"/>
      <c r="FCJ96" s="1436"/>
      <c r="FCK96" s="1437"/>
      <c r="FCL96" s="1438"/>
      <c r="FCM96" s="1416"/>
      <c r="FCN96" s="1417"/>
      <c r="FCO96" s="1436"/>
      <c r="FCP96" s="1436"/>
      <c r="FCQ96" s="1437"/>
      <c r="FCR96" s="1438"/>
      <c r="FCS96" s="1416"/>
      <c r="FCT96" s="1417"/>
      <c r="FCU96" s="1436"/>
      <c r="FCV96" s="1436"/>
      <c r="FCW96" s="1437"/>
      <c r="FCX96" s="1438"/>
      <c r="FCY96" s="1416"/>
      <c r="FCZ96" s="1417"/>
      <c r="FDA96" s="1436"/>
      <c r="FDB96" s="1436"/>
      <c r="FDC96" s="1437"/>
      <c r="FDD96" s="1438"/>
      <c r="FDE96" s="1416"/>
      <c r="FDF96" s="1417"/>
      <c r="FDG96" s="1436"/>
      <c r="FDH96" s="1436"/>
      <c r="FDI96" s="1437"/>
      <c r="FDJ96" s="1438"/>
      <c r="FDK96" s="1416"/>
      <c r="FDL96" s="1417"/>
      <c r="FDM96" s="1436"/>
      <c r="FDN96" s="1436"/>
      <c r="FDO96" s="1437"/>
      <c r="FDP96" s="1438"/>
      <c r="FDQ96" s="1416"/>
      <c r="FDR96" s="1417"/>
      <c r="FDS96" s="1436"/>
      <c r="FDT96" s="1436"/>
      <c r="FDU96" s="1437"/>
      <c r="FDV96" s="1438"/>
      <c r="FDW96" s="1416"/>
      <c r="FDX96" s="1417"/>
      <c r="FDY96" s="1436"/>
      <c r="FDZ96" s="1436"/>
      <c r="FEA96" s="1437"/>
      <c r="FEB96" s="1438"/>
      <c r="FEC96" s="1416"/>
      <c r="FED96" s="1417"/>
      <c r="FEE96" s="1436"/>
      <c r="FEF96" s="1436"/>
      <c r="FEG96" s="1437"/>
      <c r="FEH96" s="1438"/>
      <c r="FEI96" s="1416"/>
      <c r="FEJ96" s="1417"/>
      <c r="FEK96" s="1436"/>
      <c r="FEL96" s="1436"/>
      <c r="FEM96" s="1437"/>
      <c r="FEN96" s="1438"/>
      <c r="FEO96" s="1416"/>
      <c r="FEP96" s="1417"/>
      <c r="FEQ96" s="1436"/>
      <c r="FER96" s="1436"/>
      <c r="FES96" s="1437"/>
      <c r="FET96" s="1438"/>
      <c r="FEU96" s="1416"/>
      <c r="FEV96" s="1417"/>
      <c r="FEW96" s="1436"/>
      <c r="FEX96" s="1436"/>
      <c r="FEY96" s="1437"/>
      <c r="FEZ96" s="1438"/>
      <c r="FFA96" s="1416"/>
      <c r="FFB96" s="1417"/>
      <c r="FFC96" s="1436"/>
      <c r="FFD96" s="1436"/>
      <c r="FFE96" s="1437"/>
      <c r="FFF96" s="1438"/>
      <c r="FFG96" s="1416"/>
      <c r="FFH96" s="1417"/>
      <c r="FFI96" s="1436"/>
      <c r="FFJ96" s="1436"/>
      <c r="FFK96" s="1437"/>
      <c r="FFL96" s="1438"/>
      <c r="FFM96" s="1416"/>
      <c r="FFN96" s="1417"/>
      <c r="FFO96" s="1436"/>
      <c r="FFP96" s="1436"/>
      <c r="FFQ96" s="1437"/>
      <c r="FFR96" s="1438"/>
      <c r="FFS96" s="1416"/>
      <c r="FFT96" s="1417"/>
      <c r="FFU96" s="1436"/>
      <c r="FFV96" s="1436"/>
      <c r="FFW96" s="1437"/>
      <c r="FFX96" s="1438"/>
      <c r="FFY96" s="1416"/>
      <c r="FFZ96" s="1417"/>
      <c r="FGA96" s="1436"/>
      <c r="FGB96" s="1436"/>
      <c r="FGC96" s="1437"/>
      <c r="FGD96" s="1438"/>
      <c r="FGE96" s="1416"/>
      <c r="FGF96" s="1417"/>
      <c r="FGG96" s="1436"/>
      <c r="FGH96" s="1436"/>
      <c r="FGI96" s="1437"/>
      <c r="FGJ96" s="1438"/>
      <c r="FGK96" s="1416"/>
      <c r="FGL96" s="1417"/>
      <c r="FGM96" s="1436"/>
      <c r="FGN96" s="1436"/>
      <c r="FGO96" s="1437"/>
      <c r="FGP96" s="1438"/>
      <c r="FGQ96" s="1416"/>
      <c r="FGR96" s="1417"/>
      <c r="FGS96" s="1436"/>
      <c r="FGT96" s="1436"/>
      <c r="FGU96" s="1437"/>
      <c r="FGV96" s="1438"/>
      <c r="FGW96" s="1416"/>
      <c r="FGX96" s="1417"/>
      <c r="FGY96" s="1436"/>
      <c r="FGZ96" s="1436"/>
      <c r="FHA96" s="1437"/>
      <c r="FHB96" s="1438"/>
      <c r="FHC96" s="1416"/>
      <c r="FHD96" s="1417"/>
      <c r="FHE96" s="1436"/>
      <c r="FHF96" s="1436"/>
      <c r="FHG96" s="1437"/>
      <c r="FHH96" s="1438"/>
      <c r="FHI96" s="1416"/>
      <c r="FHJ96" s="1417"/>
      <c r="FHK96" s="1436"/>
      <c r="FHL96" s="1436"/>
      <c r="FHM96" s="1437"/>
      <c r="FHN96" s="1438"/>
      <c r="FHO96" s="1416"/>
      <c r="FHP96" s="1417"/>
      <c r="FHQ96" s="1436"/>
      <c r="FHR96" s="1436"/>
      <c r="FHS96" s="1437"/>
      <c r="FHT96" s="1438"/>
      <c r="FHU96" s="1416"/>
      <c r="FHV96" s="1417"/>
      <c r="FHW96" s="1436"/>
      <c r="FHX96" s="1436"/>
      <c r="FHY96" s="1437"/>
      <c r="FHZ96" s="1438"/>
      <c r="FIA96" s="1416"/>
      <c r="FIB96" s="1417"/>
      <c r="FIC96" s="1436"/>
      <c r="FID96" s="1436"/>
      <c r="FIE96" s="1437"/>
      <c r="FIF96" s="1438"/>
      <c r="FIG96" s="1416"/>
      <c r="FIH96" s="1417"/>
      <c r="FII96" s="1436"/>
      <c r="FIJ96" s="1436"/>
      <c r="FIK96" s="1437"/>
      <c r="FIL96" s="1438"/>
      <c r="FIM96" s="1416"/>
      <c r="FIN96" s="1417"/>
      <c r="FIO96" s="1436"/>
      <c r="FIP96" s="1436"/>
      <c r="FIQ96" s="1437"/>
      <c r="FIR96" s="1438"/>
      <c r="FIS96" s="1416"/>
      <c r="FIT96" s="1417"/>
      <c r="FIU96" s="1436"/>
      <c r="FIV96" s="1436"/>
      <c r="FIW96" s="1437"/>
      <c r="FIX96" s="1438"/>
      <c r="FIY96" s="1416"/>
      <c r="FIZ96" s="1417"/>
      <c r="FJA96" s="1436"/>
      <c r="FJB96" s="1436"/>
      <c r="FJC96" s="1437"/>
      <c r="FJD96" s="1438"/>
      <c r="FJE96" s="1416"/>
      <c r="FJF96" s="1417"/>
      <c r="FJG96" s="1436"/>
      <c r="FJH96" s="1436"/>
      <c r="FJI96" s="1437"/>
      <c r="FJJ96" s="1438"/>
      <c r="FJK96" s="1416"/>
      <c r="FJL96" s="1417"/>
      <c r="FJM96" s="1436"/>
      <c r="FJN96" s="1436"/>
      <c r="FJO96" s="1437"/>
      <c r="FJP96" s="1438"/>
      <c r="FJQ96" s="1416"/>
      <c r="FJR96" s="1417"/>
      <c r="FJS96" s="1436"/>
      <c r="FJT96" s="1436"/>
      <c r="FJU96" s="1437"/>
      <c r="FJV96" s="1438"/>
      <c r="FJW96" s="1416"/>
      <c r="FJX96" s="1417"/>
      <c r="FJY96" s="1436"/>
      <c r="FJZ96" s="1436"/>
      <c r="FKA96" s="1437"/>
      <c r="FKB96" s="1438"/>
      <c r="FKC96" s="1416"/>
      <c r="FKD96" s="1417"/>
      <c r="FKE96" s="1436"/>
      <c r="FKF96" s="1436"/>
      <c r="FKG96" s="1437"/>
      <c r="FKH96" s="1438"/>
      <c r="FKI96" s="1416"/>
      <c r="FKJ96" s="1417"/>
      <c r="FKK96" s="1436"/>
      <c r="FKL96" s="1436"/>
      <c r="FKM96" s="1437"/>
      <c r="FKN96" s="1438"/>
      <c r="FKO96" s="1416"/>
      <c r="FKP96" s="1417"/>
      <c r="FKQ96" s="1436"/>
      <c r="FKR96" s="1436"/>
      <c r="FKS96" s="1437"/>
      <c r="FKT96" s="1438"/>
      <c r="FKU96" s="1416"/>
      <c r="FKV96" s="1417"/>
      <c r="FKW96" s="1436"/>
      <c r="FKX96" s="1436"/>
      <c r="FKY96" s="1437"/>
      <c r="FKZ96" s="1438"/>
      <c r="FLA96" s="1416"/>
      <c r="FLB96" s="1417"/>
      <c r="FLC96" s="1436"/>
      <c r="FLD96" s="1436"/>
      <c r="FLE96" s="1437"/>
      <c r="FLF96" s="1438"/>
      <c r="FLG96" s="1416"/>
      <c r="FLH96" s="1417"/>
      <c r="FLI96" s="1436"/>
      <c r="FLJ96" s="1436"/>
      <c r="FLK96" s="1437"/>
      <c r="FLL96" s="1438"/>
      <c r="FLM96" s="1416"/>
      <c r="FLN96" s="1417"/>
      <c r="FLO96" s="1436"/>
      <c r="FLP96" s="1436"/>
      <c r="FLQ96" s="1437"/>
      <c r="FLR96" s="1438"/>
      <c r="FLS96" s="1416"/>
      <c r="FLT96" s="1417"/>
      <c r="FLU96" s="1436"/>
      <c r="FLV96" s="1436"/>
      <c r="FLW96" s="1437"/>
      <c r="FLX96" s="1438"/>
      <c r="FLY96" s="1416"/>
      <c r="FLZ96" s="1417"/>
      <c r="FMA96" s="1436"/>
      <c r="FMB96" s="1436"/>
      <c r="FMC96" s="1437"/>
      <c r="FMD96" s="1438"/>
      <c r="FME96" s="1416"/>
      <c r="FMF96" s="1417"/>
      <c r="FMG96" s="1436"/>
      <c r="FMH96" s="1436"/>
      <c r="FMI96" s="1437"/>
      <c r="FMJ96" s="1438"/>
      <c r="FMK96" s="1416"/>
      <c r="FML96" s="1417"/>
      <c r="FMM96" s="1436"/>
      <c r="FMN96" s="1436"/>
      <c r="FMO96" s="1437"/>
      <c r="FMP96" s="1438"/>
      <c r="FMQ96" s="1416"/>
      <c r="FMR96" s="1417"/>
      <c r="FMS96" s="1436"/>
      <c r="FMT96" s="1436"/>
      <c r="FMU96" s="1437"/>
      <c r="FMV96" s="1438"/>
      <c r="FMW96" s="1416"/>
      <c r="FMX96" s="1417"/>
      <c r="FMY96" s="1436"/>
      <c r="FMZ96" s="1436"/>
      <c r="FNA96" s="1437"/>
      <c r="FNB96" s="1438"/>
      <c r="FNC96" s="1416"/>
      <c r="FND96" s="1417"/>
      <c r="FNE96" s="1436"/>
      <c r="FNF96" s="1436"/>
      <c r="FNG96" s="1437"/>
      <c r="FNH96" s="1438"/>
      <c r="FNI96" s="1416"/>
      <c r="FNJ96" s="1417"/>
      <c r="FNK96" s="1436"/>
      <c r="FNL96" s="1436"/>
      <c r="FNM96" s="1437"/>
      <c r="FNN96" s="1438"/>
      <c r="FNO96" s="1416"/>
      <c r="FNP96" s="1417"/>
      <c r="FNQ96" s="1436"/>
      <c r="FNR96" s="1436"/>
      <c r="FNS96" s="1437"/>
      <c r="FNT96" s="1438"/>
      <c r="FNU96" s="1416"/>
      <c r="FNV96" s="1417"/>
      <c r="FNW96" s="1436"/>
      <c r="FNX96" s="1436"/>
      <c r="FNY96" s="1437"/>
      <c r="FNZ96" s="1438"/>
      <c r="FOA96" s="1416"/>
      <c r="FOB96" s="1417"/>
      <c r="FOC96" s="1436"/>
      <c r="FOD96" s="1436"/>
      <c r="FOE96" s="1437"/>
      <c r="FOF96" s="1438"/>
      <c r="FOG96" s="1416"/>
      <c r="FOH96" s="1417"/>
      <c r="FOI96" s="1436"/>
      <c r="FOJ96" s="1436"/>
      <c r="FOK96" s="1437"/>
      <c r="FOL96" s="1438"/>
      <c r="FOM96" s="1416"/>
      <c r="FON96" s="1417"/>
      <c r="FOO96" s="1436"/>
      <c r="FOP96" s="1436"/>
      <c r="FOQ96" s="1437"/>
      <c r="FOR96" s="1438"/>
      <c r="FOS96" s="1416"/>
      <c r="FOT96" s="1417"/>
      <c r="FOU96" s="1436"/>
      <c r="FOV96" s="1436"/>
      <c r="FOW96" s="1437"/>
      <c r="FOX96" s="1438"/>
      <c r="FOY96" s="1416"/>
      <c r="FOZ96" s="1417"/>
      <c r="FPA96" s="1436"/>
      <c r="FPB96" s="1436"/>
      <c r="FPC96" s="1437"/>
      <c r="FPD96" s="1438"/>
      <c r="FPE96" s="1416"/>
      <c r="FPF96" s="1417"/>
      <c r="FPG96" s="1436"/>
      <c r="FPH96" s="1436"/>
      <c r="FPI96" s="1437"/>
      <c r="FPJ96" s="1438"/>
      <c r="FPK96" s="1416"/>
      <c r="FPL96" s="1417"/>
      <c r="FPM96" s="1436"/>
      <c r="FPN96" s="1436"/>
      <c r="FPO96" s="1437"/>
      <c r="FPP96" s="1438"/>
      <c r="FPQ96" s="1416"/>
      <c r="FPR96" s="1417"/>
      <c r="FPS96" s="1436"/>
      <c r="FPT96" s="1436"/>
      <c r="FPU96" s="1437"/>
      <c r="FPV96" s="1438"/>
      <c r="FPW96" s="1416"/>
      <c r="FPX96" s="1417"/>
      <c r="FPY96" s="1436"/>
      <c r="FPZ96" s="1436"/>
      <c r="FQA96" s="1437"/>
      <c r="FQB96" s="1438"/>
      <c r="FQC96" s="1416"/>
      <c r="FQD96" s="1417"/>
      <c r="FQE96" s="1436"/>
      <c r="FQF96" s="1436"/>
      <c r="FQG96" s="1437"/>
      <c r="FQH96" s="1438"/>
      <c r="FQI96" s="1416"/>
      <c r="FQJ96" s="1417"/>
      <c r="FQK96" s="1436"/>
      <c r="FQL96" s="1436"/>
      <c r="FQM96" s="1437"/>
      <c r="FQN96" s="1438"/>
      <c r="FQO96" s="1416"/>
      <c r="FQP96" s="1417"/>
      <c r="FQQ96" s="1436"/>
      <c r="FQR96" s="1436"/>
      <c r="FQS96" s="1437"/>
      <c r="FQT96" s="1438"/>
      <c r="FQU96" s="1416"/>
      <c r="FQV96" s="1417"/>
      <c r="FQW96" s="1436"/>
      <c r="FQX96" s="1436"/>
      <c r="FQY96" s="1437"/>
      <c r="FQZ96" s="1438"/>
      <c r="FRA96" s="1416"/>
      <c r="FRB96" s="1417"/>
      <c r="FRC96" s="1436"/>
      <c r="FRD96" s="1436"/>
      <c r="FRE96" s="1437"/>
      <c r="FRF96" s="1438"/>
      <c r="FRG96" s="1416"/>
      <c r="FRH96" s="1417"/>
      <c r="FRI96" s="1436"/>
      <c r="FRJ96" s="1436"/>
      <c r="FRK96" s="1437"/>
      <c r="FRL96" s="1438"/>
      <c r="FRM96" s="1416"/>
      <c r="FRN96" s="1417"/>
      <c r="FRO96" s="1436"/>
      <c r="FRP96" s="1436"/>
      <c r="FRQ96" s="1437"/>
      <c r="FRR96" s="1438"/>
      <c r="FRS96" s="1416"/>
      <c r="FRT96" s="1417"/>
      <c r="FRU96" s="1436"/>
      <c r="FRV96" s="1436"/>
      <c r="FRW96" s="1437"/>
      <c r="FRX96" s="1438"/>
      <c r="FRY96" s="1416"/>
      <c r="FRZ96" s="1417"/>
      <c r="FSA96" s="1436"/>
      <c r="FSB96" s="1436"/>
      <c r="FSC96" s="1437"/>
      <c r="FSD96" s="1438"/>
      <c r="FSE96" s="1416"/>
      <c r="FSF96" s="1417"/>
      <c r="FSG96" s="1436"/>
      <c r="FSH96" s="1436"/>
      <c r="FSI96" s="1437"/>
      <c r="FSJ96" s="1438"/>
      <c r="FSK96" s="1416"/>
      <c r="FSL96" s="1417"/>
      <c r="FSM96" s="1436"/>
      <c r="FSN96" s="1436"/>
      <c r="FSO96" s="1437"/>
      <c r="FSP96" s="1438"/>
      <c r="FSQ96" s="1416"/>
      <c r="FSR96" s="1417"/>
      <c r="FSS96" s="1436"/>
      <c r="FST96" s="1436"/>
      <c r="FSU96" s="1437"/>
      <c r="FSV96" s="1438"/>
      <c r="FSW96" s="1416"/>
      <c r="FSX96" s="1417"/>
      <c r="FSY96" s="1436"/>
      <c r="FSZ96" s="1436"/>
      <c r="FTA96" s="1437"/>
      <c r="FTB96" s="1438"/>
      <c r="FTC96" s="1416"/>
      <c r="FTD96" s="1417"/>
      <c r="FTE96" s="1436"/>
      <c r="FTF96" s="1436"/>
      <c r="FTG96" s="1437"/>
      <c r="FTH96" s="1438"/>
      <c r="FTI96" s="1416"/>
      <c r="FTJ96" s="1417"/>
      <c r="FTK96" s="1436"/>
      <c r="FTL96" s="1436"/>
      <c r="FTM96" s="1437"/>
      <c r="FTN96" s="1438"/>
      <c r="FTO96" s="1416"/>
      <c r="FTP96" s="1417"/>
      <c r="FTQ96" s="1436"/>
      <c r="FTR96" s="1436"/>
      <c r="FTS96" s="1437"/>
      <c r="FTT96" s="1438"/>
      <c r="FTU96" s="1416"/>
      <c r="FTV96" s="1417"/>
      <c r="FTW96" s="1436"/>
      <c r="FTX96" s="1436"/>
      <c r="FTY96" s="1437"/>
      <c r="FTZ96" s="1438"/>
      <c r="FUA96" s="1416"/>
      <c r="FUB96" s="1417"/>
      <c r="FUC96" s="1436"/>
      <c r="FUD96" s="1436"/>
      <c r="FUE96" s="1437"/>
      <c r="FUF96" s="1438"/>
      <c r="FUG96" s="1416"/>
      <c r="FUH96" s="1417"/>
      <c r="FUI96" s="1436"/>
      <c r="FUJ96" s="1436"/>
      <c r="FUK96" s="1437"/>
      <c r="FUL96" s="1438"/>
      <c r="FUM96" s="1416"/>
      <c r="FUN96" s="1417"/>
      <c r="FUO96" s="1436"/>
      <c r="FUP96" s="1436"/>
      <c r="FUQ96" s="1437"/>
      <c r="FUR96" s="1438"/>
      <c r="FUS96" s="1416"/>
      <c r="FUT96" s="1417"/>
      <c r="FUU96" s="1436"/>
      <c r="FUV96" s="1436"/>
      <c r="FUW96" s="1437"/>
      <c r="FUX96" s="1438"/>
      <c r="FUY96" s="1416"/>
      <c r="FUZ96" s="1417"/>
      <c r="FVA96" s="1436"/>
      <c r="FVB96" s="1436"/>
      <c r="FVC96" s="1437"/>
      <c r="FVD96" s="1438"/>
      <c r="FVE96" s="1416"/>
      <c r="FVF96" s="1417"/>
      <c r="FVG96" s="1436"/>
      <c r="FVH96" s="1436"/>
      <c r="FVI96" s="1437"/>
      <c r="FVJ96" s="1438"/>
      <c r="FVK96" s="1416"/>
      <c r="FVL96" s="1417"/>
      <c r="FVM96" s="1436"/>
      <c r="FVN96" s="1436"/>
      <c r="FVO96" s="1437"/>
      <c r="FVP96" s="1438"/>
      <c r="FVQ96" s="1416"/>
      <c r="FVR96" s="1417"/>
      <c r="FVS96" s="1436"/>
      <c r="FVT96" s="1436"/>
      <c r="FVU96" s="1437"/>
      <c r="FVV96" s="1438"/>
      <c r="FVW96" s="1416"/>
      <c r="FVX96" s="1417"/>
      <c r="FVY96" s="1436"/>
      <c r="FVZ96" s="1436"/>
      <c r="FWA96" s="1437"/>
      <c r="FWB96" s="1438"/>
      <c r="FWC96" s="1416"/>
      <c r="FWD96" s="1417"/>
      <c r="FWE96" s="1436"/>
      <c r="FWF96" s="1436"/>
      <c r="FWG96" s="1437"/>
      <c r="FWH96" s="1438"/>
      <c r="FWI96" s="1416"/>
      <c r="FWJ96" s="1417"/>
      <c r="FWK96" s="1436"/>
      <c r="FWL96" s="1436"/>
      <c r="FWM96" s="1437"/>
      <c r="FWN96" s="1438"/>
      <c r="FWO96" s="1416"/>
      <c r="FWP96" s="1417"/>
      <c r="FWQ96" s="1436"/>
      <c r="FWR96" s="1436"/>
      <c r="FWS96" s="1437"/>
      <c r="FWT96" s="1438"/>
      <c r="FWU96" s="1416"/>
      <c r="FWV96" s="1417"/>
      <c r="FWW96" s="1436"/>
      <c r="FWX96" s="1436"/>
      <c r="FWY96" s="1437"/>
      <c r="FWZ96" s="1438"/>
      <c r="FXA96" s="1416"/>
      <c r="FXB96" s="1417"/>
      <c r="FXC96" s="1436"/>
      <c r="FXD96" s="1436"/>
      <c r="FXE96" s="1437"/>
      <c r="FXF96" s="1438"/>
      <c r="FXG96" s="1416"/>
      <c r="FXH96" s="1417"/>
      <c r="FXI96" s="1436"/>
      <c r="FXJ96" s="1436"/>
      <c r="FXK96" s="1437"/>
      <c r="FXL96" s="1438"/>
      <c r="FXM96" s="1416"/>
      <c r="FXN96" s="1417"/>
      <c r="FXO96" s="1436"/>
      <c r="FXP96" s="1436"/>
      <c r="FXQ96" s="1437"/>
      <c r="FXR96" s="1438"/>
      <c r="FXS96" s="1416"/>
      <c r="FXT96" s="1417"/>
      <c r="FXU96" s="1436"/>
      <c r="FXV96" s="1436"/>
      <c r="FXW96" s="1437"/>
      <c r="FXX96" s="1438"/>
      <c r="FXY96" s="1416"/>
      <c r="FXZ96" s="1417"/>
      <c r="FYA96" s="1436"/>
      <c r="FYB96" s="1436"/>
      <c r="FYC96" s="1437"/>
      <c r="FYD96" s="1438"/>
      <c r="FYE96" s="1416"/>
      <c r="FYF96" s="1417"/>
      <c r="FYG96" s="1436"/>
      <c r="FYH96" s="1436"/>
      <c r="FYI96" s="1437"/>
      <c r="FYJ96" s="1438"/>
      <c r="FYK96" s="1416"/>
      <c r="FYL96" s="1417"/>
      <c r="FYM96" s="1436"/>
      <c r="FYN96" s="1436"/>
      <c r="FYO96" s="1437"/>
      <c r="FYP96" s="1438"/>
      <c r="FYQ96" s="1416"/>
      <c r="FYR96" s="1417"/>
      <c r="FYS96" s="1436"/>
      <c r="FYT96" s="1436"/>
      <c r="FYU96" s="1437"/>
      <c r="FYV96" s="1438"/>
      <c r="FYW96" s="1416"/>
      <c r="FYX96" s="1417"/>
      <c r="FYY96" s="1436"/>
      <c r="FYZ96" s="1436"/>
      <c r="FZA96" s="1437"/>
      <c r="FZB96" s="1438"/>
      <c r="FZC96" s="1416"/>
      <c r="FZD96" s="1417"/>
      <c r="FZE96" s="1436"/>
      <c r="FZF96" s="1436"/>
      <c r="FZG96" s="1437"/>
      <c r="FZH96" s="1438"/>
      <c r="FZI96" s="1416"/>
      <c r="FZJ96" s="1417"/>
      <c r="FZK96" s="1436"/>
      <c r="FZL96" s="1436"/>
      <c r="FZM96" s="1437"/>
      <c r="FZN96" s="1438"/>
      <c r="FZO96" s="1416"/>
      <c r="FZP96" s="1417"/>
      <c r="FZQ96" s="1436"/>
      <c r="FZR96" s="1436"/>
      <c r="FZS96" s="1437"/>
      <c r="FZT96" s="1438"/>
      <c r="FZU96" s="1416"/>
      <c r="FZV96" s="1417"/>
      <c r="FZW96" s="1436"/>
      <c r="FZX96" s="1436"/>
      <c r="FZY96" s="1437"/>
      <c r="FZZ96" s="1438"/>
      <c r="GAA96" s="1416"/>
      <c r="GAB96" s="1417"/>
      <c r="GAC96" s="1436"/>
      <c r="GAD96" s="1436"/>
      <c r="GAE96" s="1437"/>
      <c r="GAF96" s="1438"/>
      <c r="GAG96" s="1416"/>
      <c r="GAH96" s="1417"/>
      <c r="GAI96" s="1436"/>
      <c r="GAJ96" s="1436"/>
      <c r="GAK96" s="1437"/>
      <c r="GAL96" s="1438"/>
      <c r="GAM96" s="1416"/>
      <c r="GAN96" s="1417"/>
      <c r="GAO96" s="1436"/>
      <c r="GAP96" s="1436"/>
      <c r="GAQ96" s="1437"/>
      <c r="GAR96" s="1438"/>
      <c r="GAS96" s="1416"/>
      <c r="GAT96" s="1417"/>
      <c r="GAU96" s="1436"/>
      <c r="GAV96" s="1436"/>
      <c r="GAW96" s="1437"/>
      <c r="GAX96" s="1438"/>
      <c r="GAY96" s="1416"/>
      <c r="GAZ96" s="1417"/>
      <c r="GBA96" s="1436"/>
      <c r="GBB96" s="1436"/>
      <c r="GBC96" s="1437"/>
      <c r="GBD96" s="1438"/>
      <c r="GBE96" s="1416"/>
      <c r="GBF96" s="1417"/>
      <c r="GBG96" s="1436"/>
      <c r="GBH96" s="1436"/>
      <c r="GBI96" s="1437"/>
      <c r="GBJ96" s="1438"/>
      <c r="GBK96" s="1416"/>
      <c r="GBL96" s="1417"/>
      <c r="GBM96" s="1436"/>
      <c r="GBN96" s="1436"/>
      <c r="GBO96" s="1437"/>
      <c r="GBP96" s="1438"/>
      <c r="GBQ96" s="1416"/>
      <c r="GBR96" s="1417"/>
      <c r="GBS96" s="1436"/>
      <c r="GBT96" s="1436"/>
      <c r="GBU96" s="1437"/>
      <c r="GBV96" s="1438"/>
      <c r="GBW96" s="1416"/>
      <c r="GBX96" s="1417"/>
      <c r="GBY96" s="1436"/>
      <c r="GBZ96" s="1436"/>
      <c r="GCA96" s="1437"/>
      <c r="GCB96" s="1438"/>
      <c r="GCC96" s="1416"/>
      <c r="GCD96" s="1417"/>
      <c r="GCE96" s="1436"/>
      <c r="GCF96" s="1436"/>
      <c r="GCG96" s="1437"/>
      <c r="GCH96" s="1438"/>
      <c r="GCI96" s="1416"/>
      <c r="GCJ96" s="1417"/>
      <c r="GCK96" s="1436"/>
      <c r="GCL96" s="1436"/>
      <c r="GCM96" s="1437"/>
      <c r="GCN96" s="1438"/>
      <c r="GCO96" s="1416"/>
      <c r="GCP96" s="1417"/>
      <c r="GCQ96" s="1436"/>
      <c r="GCR96" s="1436"/>
      <c r="GCS96" s="1437"/>
      <c r="GCT96" s="1438"/>
      <c r="GCU96" s="1416"/>
      <c r="GCV96" s="1417"/>
      <c r="GCW96" s="1436"/>
      <c r="GCX96" s="1436"/>
      <c r="GCY96" s="1437"/>
      <c r="GCZ96" s="1438"/>
      <c r="GDA96" s="1416"/>
      <c r="GDB96" s="1417"/>
      <c r="GDC96" s="1436"/>
      <c r="GDD96" s="1436"/>
      <c r="GDE96" s="1437"/>
      <c r="GDF96" s="1438"/>
      <c r="GDG96" s="1416"/>
      <c r="GDH96" s="1417"/>
      <c r="GDI96" s="1436"/>
      <c r="GDJ96" s="1436"/>
      <c r="GDK96" s="1437"/>
      <c r="GDL96" s="1438"/>
      <c r="GDM96" s="1416"/>
      <c r="GDN96" s="1417"/>
      <c r="GDO96" s="1436"/>
      <c r="GDP96" s="1436"/>
      <c r="GDQ96" s="1437"/>
      <c r="GDR96" s="1438"/>
      <c r="GDS96" s="1416"/>
      <c r="GDT96" s="1417"/>
      <c r="GDU96" s="1436"/>
      <c r="GDV96" s="1436"/>
      <c r="GDW96" s="1437"/>
      <c r="GDX96" s="1438"/>
      <c r="GDY96" s="1416"/>
      <c r="GDZ96" s="1417"/>
      <c r="GEA96" s="1436"/>
      <c r="GEB96" s="1436"/>
      <c r="GEC96" s="1437"/>
      <c r="GED96" s="1438"/>
      <c r="GEE96" s="1416"/>
      <c r="GEF96" s="1417"/>
      <c r="GEG96" s="1436"/>
      <c r="GEH96" s="1436"/>
      <c r="GEI96" s="1437"/>
      <c r="GEJ96" s="1438"/>
      <c r="GEK96" s="1416"/>
      <c r="GEL96" s="1417"/>
      <c r="GEM96" s="1436"/>
      <c r="GEN96" s="1436"/>
      <c r="GEO96" s="1437"/>
      <c r="GEP96" s="1438"/>
      <c r="GEQ96" s="1416"/>
      <c r="GER96" s="1417"/>
      <c r="GES96" s="1436"/>
      <c r="GET96" s="1436"/>
      <c r="GEU96" s="1437"/>
      <c r="GEV96" s="1438"/>
      <c r="GEW96" s="1416"/>
      <c r="GEX96" s="1417"/>
      <c r="GEY96" s="1436"/>
      <c r="GEZ96" s="1436"/>
      <c r="GFA96" s="1437"/>
      <c r="GFB96" s="1438"/>
      <c r="GFC96" s="1416"/>
      <c r="GFD96" s="1417"/>
      <c r="GFE96" s="1436"/>
      <c r="GFF96" s="1436"/>
      <c r="GFG96" s="1437"/>
      <c r="GFH96" s="1438"/>
      <c r="GFI96" s="1416"/>
      <c r="GFJ96" s="1417"/>
      <c r="GFK96" s="1436"/>
      <c r="GFL96" s="1436"/>
      <c r="GFM96" s="1437"/>
      <c r="GFN96" s="1438"/>
      <c r="GFO96" s="1416"/>
      <c r="GFP96" s="1417"/>
      <c r="GFQ96" s="1436"/>
      <c r="GFR96" s="1436"/>
      <c r="GFS96" s="1437"/>
      <c r="GFT96" s="1438"/>
      <c r="GFU96" s="1416"/>
      <c r="GFV96" s="1417"/>
      <c r="GFW96" s="1436"/>
      <c r="GFX96" s="1436"/>
      <c r="GFY96" s="1437"/>
      <c r="GFZ96" s="1438"/>
      <c r="GGA96" s="1416"/>
      <c r="GGB96" s="1417"/>
      <c r="GGC96" s="1436"/>
      <c r="GGD96" s="1436"/>
      <c r="GGE96" s="1437"/>
      <c r="GGF96" s="1438"/>
      <c r="GGG96" s="1416"/>
      <c r="GGH96" s="1417"/>
      <c r="GGI96" s="1436"/>
      <c r="GGJ96" s="1436"/>
      <c r="GGK96" s="1437"/>
      <c r="GGL96" s="1438"/>
      <c r="GGM96" s="1416"/>
      <c r="GGN96" s="1417"/>
      <c r="GGO96" s="1436"/>
      <c r="GGP96" s="1436"/>
      <c r="GGQ96" s="1437"/>
      <c r="GGR96" s="1438"/>
      <c r="GGS96" s="1416"/>
      <c r="GGT96" s="1417"/>
      <c r="GGU96" s="1436"/>
      <c r="GGV96" s="1436"/>
      <c r="GGW96" s="1437"/>
      <c r="GGX96" s="1438"/>
      <c r="GGY96" s="1416"/>
      <c r="GGZ96" s="1417"/>
      <c r="GHA96" s="1436"/>
      <c r="GHB96" s="1436"/>
      <c r="GHC96" s="1437"/>
      <c r="GHD96" s="1438"/>
      <c r="GHE96" s="1416"/>
      <c r="GHF96" s="1417"/>
      <c r="GHG96" s="1436"/>
      <c r="GHH96" s="1436"/>
      <c r="GHI96" s="1437"/>
      <c r="GHJ96" s="1438"/>
      <c r="GHK96" s="1416"/>
      <c r="GHL96" s="1417"/>
      <c r="GHM96" s="1436"/>
      <c r="GHN96" s="1436"/>
      <c r="GHO96" s="1437"/>
      <c r="GHP96" s="1438"/>
      <c r="GHQ96" s="1416"/>
      <c r="GHR96" s="1417"/>
      <c r="GHS96" s="1436"/>
      <c r="GHT96" s="1436"/>
      <c r="GHU96" s="1437"/>
      <c r="GHV96" s="1438"/>
      <c r="GHW96" s="1416"/>
      <c r="GHX96" s="1417"/>
      <c r="GHY96" s="1436"/>
      <c r="GHZ96" s="1436"/>
      <c r="GIA96" s="1437"/>
      <c r="GIB96" s="1438"/>
      <c r="GIC96" s="1416"/>
      <c r="GID96" s="1417"/>
      <c r="GIE96" s="1436"/>
      <c r="GIF96" s="1436"/>
      <c r="GIG96" s="1437"/>
      <c r="GIH96" s="1438"/>
      <c r="GII96" s="1416"/>
      <c r="GIJ96" s="1417"/>
      <c r="GIK96" s="1436"/>
      <c r="GIL96" s="1436"/>
      <c r="GIM96" s="1437"/>
      <c r="GIN96" s="1438"/>
      <c r="GIO96" s="1416"/>
      <c r="GIP96" s="1417"/>
      <c r="GIQ96" s="1436"/>
      <c r="GIR96" s="1436"/>
      <c r="GIS96" s="1437"/>
      <c r="GIT96" s="1438"/>
      <c r="GIU96" s="1416"/>
      <c r="GIV96" s="1417"/>
      <c r="GIW96" s="1436"/>
      <c r="GIX96" s="1436"/>
      <c r="GIY96" s="1437"/>
      <c r="GIZ96" s="1438"/>
      <c r="GJA96" s="1416"/>
      <c r="GJB96" s="1417"/>
      <c r="GJC96" s="1436"/>
      <c r="GJD96" s="1436"/>
      <c r="GJE96" s="1437"/>
      <c r="GJF96" s="1438"/>
      <c r="GJG96" s="1416"/>
      <c r="GJH96" s="1417"/>
      <c r="GJI96" s="1436"/>
      <c r="GJJ96" s="1436"/>
      <c r="GJK96" s="1437"/>
      <c r="GJL96" s="1438"/>
      <c r="GJM96" s="1416"/>
      <c r="GJN96" s="1417"/>
      <c r="GJO96" s="1436"/>
      <c r="GJP96" s="1436"/>
      <c r="GJQ96" s="1437"/>
      <c r="GJR96" s="1438"/>
      <c r="GJS96" s="1416"/>
      <c r="GJT96" s="1417"/>
      <c r="GJU96" s="1436"/>
      <c r="GJV96" s="1436"/>
      <c r="GJW96" s="1437"/>
      <c r="GJX96" s="1438"/>
      <c r="GJY96" s="1416"/>
      <c r="GJZ96" s="1417"/>
      <c r="GKA96" s="1436"/>
      <c r="GKB96" s="1436"/>
      <c r="GKC96" s="1437"/>
      <c r="GKD96" s="1438"/>
      <c r="GKE96" s="1416"/>
      <c r="GKF96" s="1417"/>
      <c r="GKG96" s="1436"/>
      <c r="GKH96" s="1436"/>
      <c r="GKI96" s="1437"/>
      <c r="GKJ96" s="1438"/>
      <c r="GKK96" s="1416"/>
      <c r="GKL96" s="1417"/>
      <c r="GKM96" s="1436"/>
      <c r="GKN96" s="1436"/>
      <c r="GKO96" s="1437"/>
      <c r="GKP96" s="1438"/>
      <c r="GKQ96" s="1416"/>
      <c r="GKR96" s="1417"/>
      <c r="GKS96" s="1436"/>
      <c r="GKT96" s="1436"/>
      <c r="GKU96" s="1437"/>
      <c r="GKV96" s="1438"/>
      <c r="GKW96" s="1416"/>
      <c r="GKX96" s="1417"/>
      <c r="GKY96" s="1436"/>
      <c r="GKZ96" s="1436"/>
      <c r="GLA96" s="1437"/>
      <c r="GLB96" s="1438"/>
      <c r="GLC96" s="1416"/>
      <c r="GLD96" s="1417"/>
      <c r="GLE96" s="1436"/>
      <c r="GLF96" s="1436"/>
      <c r="GLG96" s="1437"/>
      <c r="GLH96" s="1438"/>
      <c r="GLI96" s="1416"/>
      <c r="GLJ96" s="1417"/>
      <c r="GLK96" s="1436"/>
      <c r="GLL96" s="1436"/>
      <c r="GLM96" s="1437"/>
      <c r="GLN96" s="1438"/>
      <c r="GLO96" s="1416"/>
      <c r="GLP96" s="1417"/>
      <c r="GLQ96" s="1436"/>
      <c r="GLR96" s="1436"/>
      <c r="GLS96" s="1437"/>
      <c r="GLT96" s="1438"/>
      <c r="GLU96" s="1416"/>
      <c r="GLV96" s="1417"/>
      <c r="GLW96" s="1436"/>
      <c r="GLX96" s="1436"/>
      <c r="GLY96" s="1437"/>
      <c r="GLZ96" s="1438"/>
      <c r="GMA96" s="1416"/>
      <c r="GMB96" s="1417"/>
      <c r="GMC96" s="1436"/>
      <c r="GMD96" s="1436"/>
      <c r="GME96" s="1437"/>
      <c r="GMF96" s="1438"/>
      <c r="GMG96" s="1416"/>
      <c r="GMH96" s="1417"/>
      <c r="GMI96" s="1436"/>
      <c r="GMJ96" s="1436"/>
      <c r="GMK96" s="1437"/>
      <c r="GML96" s="1438"/>
      <c r="GMM96" s="1416"/>
      <c r="GMN96" s="1417"/>
      <c r="GMO96" s="1436"/>
      <c r="GMP96" s="1436"/>
      <c r="GMQ96" s="1437"/>
      <c r="GMR96" s="1438"/>
      <c r="GMS96" s="1416"/>
      <c r="GMT96" s="1417"/>
      <c r="GMU96" s="1436"/>
      <c r="GMV96" s="1436"/>
      <c r="GMW96" s="1437"/>
      <c r="GMX96" s="1438"/>
      <c r="GMY96" s="1416"/>
      <c r="GMZ96" s="1417"/>
      <c r="GNA96" s="1436"/>
      <c r="GNB96" s="1436"/>
      <c r="GNC96" s="1437"/>
      <c r="GND96" s="1438"/>
      <c r="GNE96" s="1416"/>
      <c r="GNF96" s="1417"/>
      <c r="GNG96" s="1436"/>
      <c r="GNH96" s="1436"/>
      <c r="GNI96" s="1437"/>
      <c r="GNJ96" s="1438"/>
      <c r="GNK96" s="1416"/>
      <c r="GNL96" s="1417"/>
      <c r="GNM96" s="1436"/>
      <c r="GNN96" s="1436"/>
      <c r="GNO96" s="1437"/>
      <c r="GNP96" s="1438"/>
      <c r="GNQ96" s="1416"/>
      <c r="GNR96" s="1417"/>
      <c r="GNS96" s="1436"/>
      <c r="GNT96" s="1436"/>
      <c r="GNU96" s="1437"/>
      <c r="GNV96" s="1438"/>
      <c r="GNW96" s="1416"/>
      <c r="GNX96" s="1417"/>
      <c r="GNY96" s="1436"/>
      <c r="GNZ96" s="1436"/>
      <c r="GOA96" s="1437"/>
      <c r="GOB96" s="1438"/>
      <c r="GOC96" s="1416"/>
      <c r="GOD96" s="1417"/>
      <c r="GOE96" s="1436"/>
      <c r="GOF96" s="1436"/>
      <c r="GOG96" s="1437"/>
      <c r="GOH96" s="1438"/>
      <c r="GOI96" s="1416"/>
      <c r="GOJ96" s="1417"/>
      <c r="GOK96" s="1436"/>
      <c r="GOL96" s="1436"/>
      <c r="GOM96" s="1437"/>
      <c r="GON96" s="1438"/>
      <c r="GOO96" s="1416"/>
      <c r="GOP96" s="1417"/>
      <c r="GOQ96" s="1436"/>
      <c r="GOR96" s="1436"/>
      <c r="GOS96" s="1437"/>
      <c r="GOT96" s="1438"/>
      <c r="GOU96" s="1416"/>
      <c r="GOV96" s="1417"/>
      <c r="GOW96" s="1436"/>
      <c r="GOX96" s="1436"/>
      <c r="GOY96" s="1437"/>
      <c r="GOZ96" s="1438"/>
      <c r="GPA96" s="1416"/>
      <c r="GPB96" s="1417"/>
      <c r="GPC96" s="1436"/>
      <c r="GPD96" s="1436"/>
      <c r="GPE96" s="1437"/>
      <c r="GPF96" s="1438"/>
      <c r="GPG96" s="1416"/>
      <c r="GPH96" s="1417"/>
      <c r="GPI96" s="1436"/>
      <c r="GPJ96" s="1436"/>
      <c r="GPK96" s="1437"/>
      <c r="GPL96" s="1438"/>
      <c r="GPM96" s="1416"/>
      <c r="GPN96" s="1417"/>
      <c r="GPO96" s="1436"/>
      <c r="GPP96" s="1436"/>
      <c r="GPQ96" s="1437"/>
      <c r="GPR96" s="1438"/>
      <c r="GPS96" s="1416"/>
      <c r="GPT96" s="1417"/>
      <c r="GPU96" s="1436"/>
      <c r="GPV96" s="1436"/>
      <c r="GPW96" s="1437"/>
      <c r="GPX96" s="1438"/>
      <c r="GPY96" s="1416"/>
      <c r="GPZ96" s="1417"/>
      <c r="GQA96" s="1436"/>
      <c r="GQB96" s="1436"/>
      <c r="GQC96" s="1437"/>
      <c r="GQD96" s="1438"/>
      <c r="GQE96" s="1416"/>
      <c r="GQF96" s="1417"/>
      <c r="GQG96" s="1436"/>
      <c r="GQH96" s="1436"/>
      <c r="GQI96" s="1437"/>
      <c r="GQJ96" s="1438"/>
      <c r="GQK96" s="1416"/>
      <c r="GQL96" s="1417"/>
      <c r="GQM96" s="1436"/>
      <c r="GQN96" s="1436"/>
      <c r="GQO96" s="1437"/>
      <c r="GQP96" s="1438"/>
      <c r="GQQ96" s="1416"/>
      <c r="GQR96" s="1417"/>
      <c r="GQS96" s="1436"/>
      <c r="GQT96" s="1436"/>
      <c r="GQU96" s="1437"/>
      <c r="GQV96" s="1438"/>
      <c r="GQW96" s="1416"/>
      <c r="GQX96" s="1417"/>
      <c r="GQY96" s="1436"/>
      <c r="GQZ96" s="1436"/>
      <c r="GRA96" s="1437"/>
      <c r="GRB96" s="1438"/>
      <c r="GRC96" s="1416"/>
      <c r="GRD96" s="1417"/>
      <c r="GRE96" s="1436"/>
      <c r="GRF96" s="1436"/>
      <c r="GRG96" s="1437"/>
      <c r="GRH96" s="1438"/>
      <c r="GRI96" s="1416"/>
      <c r="GRJ96" s="1417"/>
      <c r="GRK96" s="1436"/>
      <c r="GRL96" s="1436"/>
      <c r="GRM96" s="1437"/>
      <c r="GRN96" s="1438"/>
      <c r="GRO96" s="1416"/>
      <c r="GRP96" s="1417"/>
      <c r="GRQ96" s="1436"/>
      <c r="GRR96" s="1436"/>
      <c r="GRS96" s="1437"/>
      <c r="GRT96" s="1438"/>
      <c r="GRU96" s="1416"/>
      <c r="GRV96" s="1417"/>
      <c r="GRW96" s="1436"/>
      <c r="GRX96" s="1436"/>
      <c r="GRY96" s="1437"/>
      <c r="GRZ96" s="1438"/>
      <c r="GSA96" s="1416"/>
      <c r="GSB96" s="1417"/>
      <c r="GSC96" s="1436"/>
      <c r="GSD96" s="1436"/>
      <c r="GSE96" s="1437"/>
      <c r="GSF96" s="1438"/>
      <c r="GSG96" s="1416"/>
      <c r="GSH96" s="1417"/>
      <c r="GSI96" s="1436"/>
      <c r="GSJ96" s="1436"/>
      <c r="GSK96" s="1437"/>
      <c r="GSL96" s="1438"/>
      <c r="GSM96" s="1416"/>
      <c r="GSN96" s="1417"/>
      <c r="GSO96" s="1436"/>
      <c r="GSP96" s="1436"/>
      <c r="GSQ96" s="1437"/>
      <c r="GSR96" s="1438"/>
      <c r="GSS96" s="1416"/>
      <c r="GST96" s="1417"/>
      <c r="GSU96" s="1436"/>
      <c r="GSV96" s="1436"/>
      <c r="GSW96" s="1437"/>
      <c r="GSX96" s="1438"/>
      <c r="GSY96" s="1416"/>
      <c r="GSZ96" s="1417"/>
      <c r="GTA96" s="1436"/>
      <c r="GTB96" s="1436"/>
      <c r="GTC96" s="1437"/>
      <c r="GTD96" s="1438"/>
      <c r="GTE96" s="1416"/>
      <c r="GTF96" s="1417"/>
      <c r="GTG96" s="1436"/>
      <c r="GTH96" s="1436"/>
      <c r="GTI96" s="1437"/>
      <c r="GTJ96" s="1438"/>
      <c r="GTK96" s="1416"/>
      <c r="GTL96" s="1417"/>
      <c r="GTM96" s="1436"/>
      <c r="GTN96" s="1436"/>
      <c r="GTO96" s="1437"/>
      <c r="GTP96" s="1438"/>
      <c r="GTQ96" s="1416"/>
      <c r="GTR96" s="1417"/>
      <c r="GTS96" s="1436"/>
      <c r="GTT96" s="1436"/>
      <c r="GTU96" s="1437"/>
      <c r="GTV96" s="1438"/>
      <c r="GTW96" s="1416"/>
      <c r="GTX96" s="1417"/>
      <c r="GTY96" s="1436"/>
      <c r="GTZ96" s="1436"/>
      <c r="GUA96" s="1437"/>
      <c r="GUB96" s="1438"/>
      <c r="GUC96" s="1416"/>
      <c r="GUD96" s="1417"/>
      <c r="GUE96" s="1436"/>
      <c r="GUF96" s="1436"/>
      <c r="GUG96" s="1437"/>
      <c r="GUH96" s="1438"/>
      <c r="GUI96" s="1416"/>
      <c r="GUJ96" s="1417"/>
      <c r="GUK96" s="1436"/>
      <c r="GUL96" s="1436"/>
      <c r="GUM96" s="1437"/>
      <c r="GUN96" s="1438"/>
      <c r="GUO96" s="1416"/>
      <c r="GUP96" s="1417"/>
      <c r="GUQ96" s="1436"/>
      <c r="GUR96" s="1436"/>
      <c r="GUS96" s="1437"/>
      <c r="GUT96" s="1438"/>
      <c r="GUU96" s="1416"/>
      <c r="GUV96" s="1417"/>
      <c r="GUW96" s="1436"/>
      <c r="GUX96" s="1436"/>
      <c r="GUY96" s="1437"/>
      <c r="GUZ96" s="1438"/>
      <c r="GVA96" s="1416"/>
      <c r="GVB96" s="1417"/>
      <c r="GVC96" s="1436"/>
      <c r="GVD96" s="1436"/>
      <c r="GVE96" s="1437"/>
      <c r="GVF96" s="1438"/>
      <c r="GVG96" s="1416"/>
      <c r="GVH96" s="1417"/>
      <c r="GVI96" s="1436"/>
      <c r="GVJ96" s="1436"/>
      <c r="GVK96" s="1437"/>
      <c r="GVL96" s="1438"/>
      <c r="GVM96" s="1416"/>
      <c r="GVN96" s="1417"/>
      <c r="GVO96" s="1436"/>
      <c r="GVP96" s="1436"/>
      <c r="GVQ96" s="1437"/>
      <c r="GVR96" s="1438"/>
      <c r="GVS96" s="1416"/>
      <c r="GVT96" s="1417"/>
      <c r="GVU96" s="1436"/>
      <c r="GVV96" s="1436"/>
      <c r="GVW96" s="1437"/>
      <c r="GVX96" s="1438"/>
      <c r="GVY96" s="1416"/>
      <c r="GVZ96" s="1417"/>
      <c r="GWA96" s="1436"/>
      <c r="GWB96" s="1436"/>
      <c r="GWC96" s="1437"/>
      <c r="GWD96" s="1438"/>
      <c r="GWE96" s="1416"/>
      <c r="GWF96" s="1417"/>
      <c r="GWG96" s="1436"/>
      <c r="GWH96" s="1436"/>
      <c r="GWI96" s="1437"/>
      <c r="GWJ96" s="1438"/>
      <c r="GWK96" s="1416"/>
      <c r="GWL96" s="1417"/>
      <c r="GWM96" s="1436"/>
      <c r="GWN96" s="1436"/>
      <c r="GWO96" s="1437"/>
      <c r="GWP96" s="1438"/>
      <c r="GWQ96" s="1416"/>
      <c r="GWR96" s="1417"/>
      <c r="GWS96" s="1436"/>
      <c r="GWT96" s="1436"/>
      <c r="GWU96" s="1437"/>
      <c r="GWV96" s="1438"/>
      <c r="GWW96" s="1416"/>
      <c r="GWX96" s="1417"/>
      <c r="GWY96" s="1436"/>
      <c r="GWZ96" s="1436"/>
      <c r="GXA96" s="1437"/>
      <c r="GXB96" s="1438"/>
      <c r="GXC96" s="1416"/>
      <c r="GXD96" s="1417"/>
      <c r="GXE96" s="1436"/>
      <c r="GXF96" s="1436"/>
      <c r="GXG96" s="1437"/>
      <c r="GXH96" s="1438"/>
      <c r="GXI96" s="1416"/>
      <c r="GXJ96" s="1417"/>
      <c r="GXK96" s="1436"/>
      <c r="GXL96" s="1436"/>
      <c r="GXM96" s="1437"/>
      <c r="GXN96" s="1438"/>
      <c r="GXO96" s="1416"/>
      <c r="GXP96" s="1417"/>
      <c r="GXQ96" s="1436"/>
      <c r="GXR96" s="1436"/>
      <c r="GXS96" s="1437"/>
      <c r="GXT96" s="1438"/>
      <c r="GXU96" s="1416"/>
      <c r="GXV96" s="1417"/>
      <c r="GXW96" s="1436"/>
      <c r="GXX96" s="1436"/>
      <c r="GXY96" s="1437"/>
      <c r="GXZ96" s="1438"/>
      <c r="GYA96" s="1416"/>
      <c r="GYB96" s="1417"/>
      <c r="GYC96" s="1436"/>
      <c r="GYD96" s="1436"/>
      <c r="GYE96" s="1437"/>
      <c r="GYF96" s="1438"/>
      <c r="GYG96" s="1416"/>
      <c r="GYH96" s="1417"/>
      <c r="GYI96" s="1436"/>
      <c r="GYJ96" s="1436"/>
      <c r="GYK96" s="1437"/>
      <c r="GYL96" s="1438"/>
      <c r="GYM96" s="1416"/>
      <c r="GYN96" s="1417"/>
      <c r="GYO96" s="1436"/>
      <c r="GYP96" s="1436"/>
      <c r="GYQ96" s="1437"/>
      <c r="GYR96" s="1438"/>
      <c r="GYS96" s="1416"/>
      <c r="GYT96" s="1417"/>
      <c r="GYU96" s="1436"/>
      <c r="GYV96" s="1436"/>
      <c r="GYW96" s="1437"/>
      <c r="GYX96" s="1438"/>
      <c r="GYY96" s="1416"/>
      <c r="GYZ96" s="1417"/>
      <c r="GZA96" s="1436"/>
      <c r="GZB96" s="1436"/>
      <c r="GZC96" s="1437"/>
      <c r="GZD96" s="1438"/>
      <c r="GZE96" s="1416"/>
      <c r="GZF96" s="1417"/>
      <c r="GZG96" s="1436"/>
      <c r="GZH96" s="1436"/>
      <c r="GZI96" s="1437"/>
      <c r="GZJ96" s="1438"/>
      <c r="GZK96" s="1416"/>
      <c r="GZL96" s="1417"/>
      <c r="GZM96" s="1436"/>
      <c r="GZN96" s="1436"/>
      <c r="GZO96" s="1437"/>
      <c r="GZP96" s="1438"/>
      <c r="GZQ96" s="1416"/>
      <c r="GZR96" s="1417"/>
      <c r="GZS96" s="1436"/>
      <c r="GZT96" s="1436"/>
      <c r="GZU96" s="1437"/>
      <c r="GZV96" s="1438"/>
      <c r="GZW96" s="1416"/>
      <c r="GZX96" s="1417"/>
      <c r="GZY96" s="1436"/>
      <c r="GZZ96" s="1436"/>
      <c r="HAA96" s="1437"/>
      <c r="HAB96" s="1438"/>
      <c r="HAC96" s="1416"/>
      <c r="HAD96" s="1417"/>
      <c r="HAE96" s="1436"/>
      <c r="HAF96" s="1436"/>
      <c r="HAG96" s="1437"/>
      <c r="HAH96" s="1438"/>
      <c r="HAI96" s="1416"/>
      <c r="HAJ96" s="1417"/>
      <c r="HAK96" s="1436"/>
      <c r="HAL96" s="1436"/>
      <c r="HAM96" s="1437"/>
      <c r="HAN96" s="1438"/>
      <c r="HAO96" s="1416"/>
      <c r="HAP96" s="1417"/>
      <c r="HAQ96" s="1436"/>
      <c r="HAR96" s="1436"/>
      <c r="HAS96" s="1437"/>
      <c r="HAT96" s="1438"/>
      <c r="HAU96" s="1416"/>
      <c r="HAV96" s="1417"/>
      <c r="HAW96" s="1436"/>
      <c r="HAX96" s="1436"/>
      <c r="HAY96" s="1437"/>
      <c r="HAZ96" s="1438"/>
      <c r="HBA96" s="1416"/>
      <c r="HBB96" s="1417"/>
      <c r="HBC96" s="1436"/>
      <c r="HBD96" s="1436"/>
      <c r="HBE96" s="1437"/>
      <c r="HBF96" s="1438"/>
      <c r="HBG96" s="1416"/>
      <c r="HBH96" s="1417"/>
      <c r="HBI96" s="1436"/>
      <c r="HBJ96" s="1436"/>
      <c r="HBK96" s="1437"/>
      <c r="HBL96" s="1438"/>
      <c r="HBM96" s="1416"/>
      <c r="HBN96" s="1417"/>
      <c r="HBO96" s="1436"/>
      <c r="HBP96" s="1436"/>
      <c r="HBQ96" s="1437"/>
      <c r="HBR96" s="1438"/>
      <c r="HBS96" s="1416"/>
      <c r="HBT96" s="1417"/>
      <c r="HBU96" s="1436"/>
      <c r="HBV96" s="1436"/>
      <c r="HBW96" s="1437"/>
      <c r="HBX96" s="1438"/>
      <c r="HBY96" s="1416"/>
      <c r="HBZ96" s="1417"/>
      <c r="HCA96" s="1436"/>
      <c r="HCB96" s="1436"/>
      <c r="HCC96" s="1437"/>
      <c r="HCD96" s="1438"/>
      <c r="HCE96" s="1416"/>
      <c r="HCF96" s="1417"/>
      <c r="HCG96" s="1436"/>
      <c r="HCH96" s="1436"/>
      <c r="HCI96" s="1437"/>
      <c r="HCJ96" s="1438"/>
      <c r="HCK96" s="1416"/>
      <c r="HCL96" s="1417"/>
      <c r="HCM96" s="1436"/>
      <c r="HCN96" s="1436"/>
      <c r="HCO96" s="1437"/>
      <c r="HCP96" s="1438"/>
      <c r="HCQ96" s="1416"/>
      <c r="HCR96" s="1417"/>
      <c r="HCS96" s="1436"/>
      <c r="HCT96" s="1436"/>
      <c r="HCU96" s="1437"/>
      <c r="HCV96" s="1438"/>
      <c r="HCW96" s="1416"/>
      <c r="HCX96" s="1417"/>
      <c r="HCY96" s="1436"/>
      <c r="HCZ96" s="1436"/>
      <c r="HDA96" s="1437"/>
      <c r="HDB96" s="1438"/>
      <c r="HDC96" s="1416"/>
      <c r="HDD96" s="1417"/>
      <c r="HDE96" s="1436"/>
      <c r="HDF96" s="1436"/>
      <c r="HDG96" s="1437"/>
      <c r="HDH96" s="1438"/>
      <c r="HDI96" s="1416"/>
      <c r="HDJ96" s="1417"/>
      <c r="HDK96" s="1436"/>
      <c r="HDL96" s="1436"/>
      <c r="HDM96" s="1437"/>
      <c r="HDN96" s="1438"/>
      <c r="HDO96" s="1416"/>
      <c r="HDP96" s="1417"/>
      <c r="HDQ96" s="1436"/>
      <c r="HDR96" s="1436"/>
      <c r="HDS96" s="1437"/>
      <c r="HDT96" s="1438"/>
      <c r="HDU96" s="1416"/>
      <c r="HDV96" s="1417"/>
      <c r="HDW96" s="1436"/>
      <c r="HDX96" s="1436"/>
      <c r="HDY96" s="1437"/>
      <c r="HDZ96" s="1438"/>
      <c r="HEA96" s="1416"/>
      <c r="HEB96" s="1417"/>
      <c r="HEC96" s="1436"/>
      <c r="HED96" s="1436"/>
      <c r="HEE96" s="1437"/>
      <c r="HEF96" s="1438"/>
      <c r="HEG96" s="1416"/>
      <c r="HEH96" s="1417"/>
      <c r="HEI96" s="1436"/>
      <c r="HEJ96" s="1436"/>
      <c r="HEK96" s="1437"/>
      <c r="HEL96" s="1438"/>
      <c r="HEM96" s="1416"/>
      <c r="HEN96" s="1417"/>
      <c r="HEO96" s="1436"/>
      <c r="HEP96" s="1436"/>
      <c r="HEQ96" s="1437"/>
      <c r="HER96" s="1438"/>
      <c r="HES96" s="1416"/>
      <c r="HET96" s="1417"/>
      <c r="HEU96" s="1436"/>
      <c r="HEV96" s="1436"/>
      <c r="HEW96" s="1437"/>
      <c r="HEX96" s="1438"/>
      <c r="HEY96" s="1416"/>
      <c r="HEZ96" s="1417"/>
      <c r="HFA96" s="1436"/>
      <c r="HFB96" s="1436"/>
      <c r="HFC96" s="1437"/>
      <c r="HFD96" s="1438"/>
      <c r="HFE96" s="1416"/>
      <c r="HFF96" s="1417"/>
      <c r="HFG96" s="1436"/>
      <c r="HFH96" s="1436"/>
      <c r="HFI96" s="1437"/>
      <c r="HFJ96" s="1438"/>
      <c r="HFK96" s="1416"/>
      <c r="HFL96" s="1417"/>
      <c r="HFM96" s="1436"/>
      <c r="HFN96" s="1436"/>
      <c r="HFO96" s="1437"/>
      <c r="HFP96" s="1438"/>
      <c r="HFQ96" s="1416"/>
      <c r="HFR96" s="1417"/>
      <c r="HFS96" s="1436"/>
      <c r="HFT96" s="1436"/>
      <c r="HFU96" s="1437"/>
      <c r="HFV96" s="1438"/>
      <c r="HFW96" s="1416"/>
      <c r="HFX96" s="1417"/>
      <c r="HFY96" s="1436"/>
      <c r="HFZ96" s="1436"/>
      <c r="HGA96" s="1437"/>
      <c r="HGB96" s="1438"/>
      <c r="HGC96" s="1416"/>
      <c r="HGD96" s="1417"/>
      <c r="HGE96" s="1436"/>
      <c r="HGF96" s="1436"/>
      <c r="HGG96" s="1437"/>
      <c r="HGH96" s="1438"/>
      <c r="HGI96" s="1416"/>
      <c r="HGJ96" s="1417"/>
      <c r="HGK96" s="1436"/>
      <c r="HGL96" s="1436"/>
      <c r="HGM96" s="1437"/>
      <c r="HGN96" s="1438"/>
      <c r="HGO96" s="1416"/>
      <c r="HGP96" s="1417"/>
      <c r="HGQ96" s="1436"/>
      <c r="HGR96" s="1436"/>
      <c r="HGS96" s="1437"/>
      <c r="HGT96" s="1438"/>
      <c r="HGU96" s="1416"/>
      <c r="HGV96" s="1417"/>
      <c r="HGW96" s="1436"/>
      <c r="HGX96" s="1436"/>
      <c r="HGY96" s="1437"/>
      <c r="HGZ96" s="1438"/>
      <c r="HHA96" s="1416"/>
      <c r="HHB96" s="1417"/>
      <c r="HHC96" s="1436"/>
      <c r="HHD96" s="1436"/>
      <c r="HHE96" s="1437"/>
      <c r="HHF96" s="1438"/>
      <c r="HHG96" s="1416"/>
      <c r="HHH96" s="1417"/>
      <c r="HHI96" s="1436"/>
      <c r="HHJ96" s="1436"/>
      <c r="HHK96" s="1437"/>
      <c r="HHL96" s="1438"/>
      <c r="HHM96" s="1416"/>
      <c r="HHN96" s="1417"/>
      <c r="HHO96" s="1436"/>
      <c r="HHP96" s="1436"/>
      <c r="HHQ96" s="1437"/>
      <c r="HHR96" s="1438"/>
      <c r="HHS96" s="1416"/>
      <c r="HHT96" s="1417"/>
      <c r="HHU96" s="1436"/>
      <c r="HHV96" s="1436"/>
      <c r="HHW96" s="1437"/>
      <c r="HHX96" s="1438"/>
      <c r="HHY96" s="1416"/>
      <c r="HHZ96" s="1417"/>
      <c r="HIA96" s="1436"/>
      <c r="HIB96" s="1436"/>
      <c r="HIC96" s="1437"/>
      <c r="HID96" s="1438"/>
      <c r="HIE96" s="1416"/>
      <c r="HIF96" s="1417"/>
      <c r="HIG96" s="1436"/>
      <c r="HIH96" s="1436"/>
      <c r="HII96" s="1437"/>
      <c r="HIJ96" s="1438"/>
      <c r="HIK96" s="1416"/>
      <c r="HIL96" s="1417"/>
      <c r="HIM96" s="1436"/>
      <c r="HIN96" s="1436"/>
      <c r="HIO96" s="1437"/>
      <c r="HIP96" s="1438"/>
      <c r="HIQ96" s="1416"/>
      <c r="HIR96" s="1417"/>
      <c r="HIS96" s="1436"/>
      <c r="HIT96" s="1436"/>
      <c r="HIU96" s="1437"/>
      <c r="HIV96" s="1438"/>
      <c r="HIW96" s="1416"/>
      <c r="HIX96" s="1417"/>
      <c r="HIY96" s="1436"/>
      <c r="HIZ96" s="1436"/>
      <c r="HJA96" s="1437"/>
      <c r="HJB96" s="1438"/>
      <c r="HJC96" s="1416"/>
      <c r="HJD96" s="1417"/>
      <c r="HJE96" s="1436"/>
      <c r="HJF96" s="1436"/>
      <c r="HJG96" s="1437"/>
      <c r="HJH96" s="1438"/>
      <c r="HJI96" s="1416"/>
      <c r="HJJ96" s="1417"/>
      <c r="HJK96" s="1436"/>
      <c r="HJL96" s="1436"/>
      <c r="HJM96" s="1437"/>
      <c r="HJN96" s="1438"/>
      <c r="HJO96" s="1416"/>
      <c r="HJP96" s="1417"/>
      <c r="HJQ96" s="1436"/>
      <c r="HJR96" s="1436"/>
      <c r="HJS96" s="1437"/>
      <c r="HJT96" s="1438"/>
      <c r="HJU96" s="1416"/>
      <c r="HJV96" s="1417"/>
      <c r="HJW96" s="1436"/>
      <c r="HJX96" s="1436"/>
      <c r="HJY96" s="1437"/>
      <c r="HJZ96" s="1438"/>
      <c r="HKA96" s="1416"/>
      <c r="HKB96" s="1417"/>
      <c r="HKC96" s="1436"/>
      <c r="HKD96" s="1436"/>
      <c r="HKE96" s="1437"/>
      <c r="HKF96" s="1438"/>
      <c r="HKG96" s="1416"/>
      <c r="HKH96" s="1417"/>
      <c r="HKI96" s="1436"/>
      <c r="HKJ96" s="1436"/>
      <c r="HKK96" s="1437"/>
      <c r="HKL96" s="1438"/>
      <c r="HKM96" s="1416"/>
      <c r="HKN96" s="1417"/>
      <c r="HKO96" s="1436"/>
      <c r="HKP96" s="1436"/>
      <c r="HKQ96" s="1437"/>
      <c r="HKR96" s="1438"/>
      <c r="HKS96" s="1416"/>
      <c r="HKT96" s="1417"/>
      <c r="HKU96" s="1436"/>
      <c r="HKV96" s="1436"/>
      <c r="HKW96" s="1437"/>
      <c r="HKX96" s="1438"/>
      <c r="HKY96" s="1416"/>
      <c r="HKZ96" s="1417"/>
      <c r="HLA96" s="1436"/>
      <c r="HLB96" s="1436"/>
      <c r="HLC96" s="1437"/>
      <c r="HLD96" s="1438"/>
      <c r="HLE96" s="1416"/>
      <c r="HLF96" s="1417"/>
      <c r="HLG96" s="1436"/>
      <c r="HLH96" s="1436"/>
      <c r="HLI96" s="1437"/>
      <c r="HLJ96" s="1438"/>
      <c r="HLK96" s="1416"/>
      <c r="HLL96" s="1417"/>
      <c r="HLM96" s="1436"/>
      <c r="HLN96" s="1436"/>
      <c r="HLO96" s="1437"/>
      <c r="HLP96" s="1438"/>
      <c r="HLQ96" s="1416"/>
      <c r="HLR96" s="1417"/>
      <c r="HLS96" s="1436"/>
      <c r="HLT96" s="1436"/>
      <c r="HLU96" s="1437"/>
      <c r="HLV96" s="1438"/>
      <c r="HLW96" s="1416"/>
      <c r="HLX96" s="1417"/>
      <c r="HLY96" s="1436"/>
      <c r="HLZ96" s="1436"/>
      <c r="HMA96" s="1437"/>
      <c r="HMB96" s="1438"/>
      <c r="HMC96" s="1416"/>
      <c r="HMD96" s="1417"/>
      <c r="HME96" s="1436"/>
      <c r="HMF96" s="1436"/>
      <c r="HMG96" s="1437"/>
      <c r="HMH96" s="1438"/>
      <c r="HMI96" s="1416"/>
      <c r="HMJ96" s="1417"/>
      <c r="HMK96" s="1436"/>
      <c r="HML96" s="1436"/>
      <c r="HMM96" s="1437"/>
      <c r="HMN96" s="1438"/>
      <c r="HMO96" s="1416"/>
      <c r="HMP96" s="1417"/>
      <c r="HMQ96" s="1436"/>
      <c r="HMR96" s="1436"/>
      <c r="HMS96" s="1437"/>
      <c r="HMT96" s="1438"/>
      <c r="HMU96" s="1416"/>
      <c r="HMV96" s="1417"/>
      <c r="HMW96" s="1436"/>
      <c r="HMX96" s="1436"/>
      <c r="HMY96" s="1437"/>
      <c r="HMZ96" s="1438"/>
      <c r="HNA96" s="1416"/>
      <c r="HNB96" s="1417"/>
      <c r="HNC96" s="1436"/>
      <c r="HND96" s="1436"/>
      <c r="HNE96" s="1437"/>
      <c r="HNF96" s="1438"/>
      <c r="HNG96" s="1416"/>
      <c r="HNH96" s="1417"/>
      <c r="HNI96" s="1436"/>
      <c r="HNJ96" s="1436"/>
      <c r="HNK96" s="1437"/>
      <c r="HNL96" s="1438"/>
      <c r="HNM96" s="1416"/>
      <c r="HNN96" s="1417"/>
      <c r="HNO96" s="1436"/>
      <c r="HNP96" s="1436"/>
      <c r="HNQ96" s="1437"/>
      <c r="HNR96" s="1438"/>
      <c r="HNS96" s="1416"/>
      <c r="HNT96" s="1417"/>
      <c r="HNU96" s="1436"/>
      <c r="HNV96" s="1436"/>
      <c r="HNW96" s="1437"/>
      <c r="HNX96" s="1438"/>
      <c r="HNY96" s="1416"/>
      <c r="HNZ96" s="1417"/>
      <c r="HOA96" s="1436"/>
      <c r="HOB96" s="1436"/>
      <c r="HOC96" s="1437"/>
      <c r="HOD96" s="1438"/>
      <c r="HOE96" s="1416"/>
      <c r="HOF96" s="1417"/>
      <c r="HOG96" s="1436"/>
      <c r="HOH96" s="1436"/>
      <c r="HOI96" s="1437"/>
      <c r="HOJ96" s="1438"/>
      <c r="HOK96" s="1416"/>
      <c r="HOL96" s="1417"/>
      <c r="HOM96" s="1436"/>
      <c r="HON96" s="1436"/>
      <c r="HOO96" s="1437"/>
      <c r="HOP96" s="1438"/>
      <c r="HOQ96" s="1416"/>
      <c r="HOR96" s="1417"/>
      <c r="HOS96" s="1436"/>
      <c r="HOT96" s="1436"/>
      <c r="HOU96" s="1437"/>
      <c r="HOV96" s="1438"/>
      <c r="HOW96" s="1416"/>
      <c r="HOX96" s="1417"/>
      <c r="HOY96" s="1436"/>
      <c r="HOZ96" s="1436"/>
      <c r="HPA96" s="1437"/>
      <c r="HPB96" s="1438"/>
      <c r="HPC96" s="1416"/>
      <c r="HPD96" s="1417"/>
      <c r="HPE96" s="1436"/>
      <c r="HPF96" s="1436"/>
      <c r="HPG96" s="1437"/>
      <c r="HPH96" s="1438"/>
      <c r="HPI96" s="1416"/>
      <c r="HPJ96" s="1417"/>
      <c r="HPK96" s="1436"/>
      <c r="HPL96" s="1436"/>
      <c r="HPM96" s="1437"/>
      <c r="HPN96" s="1438"/>
      <c r="HPO96" s="1416"/>
      <c r="HPP96" s="1417"/>
      <c r="HPQ96" s="1436"/>
      <c r="HPR96" s="1436"/>
      <c r="HPS96" s="1437"/>
      <c r="HPT96" s="1438"/>
      <c r="HPU96" s="1416"/>
      <c r="HPV96" s="1417"/>
      <c r="HPW96" s="1436"/>
      <c r="HPX96" s="1436"/>
      <c r="HPY96" s="1437"/>
      <c r="HPZ96" s="1438"/>
      <c r="HQA96" s="1416"/>
      <c r="HQB96" s="1417"/>
      <c r="HQC96" s="1436"/>
      <c r="HQD96" s="1436"/>
      <c r="HQE96" s="1437"/>
      <c r="HQF96" s="1438"/>
      <c r="HQG96" s="1416"/>
      <c r="HQH96" s="1417"/>
      <c r="HQI96" s="1436"/>
      <c r="HQJ96" s="1436"/>
      <c r="HQK96" s="1437"/>
      <c r="HQL96" s="1438"/>
      <c r="HQM96" s="1416"/>
      <c r="HQN96" s="1417"/>
      <c r="HQO96" s="1436"/>
      <c r="HQP96" s="1436"/>
      <c r="HQQ96" s="1437"/>
      <c r="HQR96" s="1438"/>
      <c r="HQS96" s="1416"/>
      <c r="HQT96" s="1417"/>
      <c r="HQU96" s="1436"/>
      <c r="HQV96" s="1436"/>
      <c r="HQW96" s="1437"/>
      <c r="HQX96" s="1438"/>
      <c r="HQY96" s="1416"/>
      <c r="HQZ96" s="1417"/>
      <c r="HRA96" s="1436"/>
      <c r="HRB96" s="1436"/>
      <c r="HRC96" s="1437"/>
      <c r="HRD96" s="1438"/>
      <c r="HRE96" s="1416"/>
      <c r="HRF96" s="1417"/>
      <c r="HRG96" s="1436"/>
      <c r="HRH96" s="1436"/>
      <c r="HRI96" s="1437"/>
      <c r="HRJ96" s="1438"/>
      <c r="HRK96" s="1416"/>
      <c r="HRL96" s="1417"/>
      <c r="HRM96" s="1436"/>
      <c r="HRN96" s="1436"/>
      <c r="HRO96" s="1437"/>
      <c r="HRP96" s="1438"/>
      <c r="HRQ96" s="1416"/>
      <c r="HRR96" s="1417"/>
      <c r="HRS96" s="1436"/>
      <c r="HRT96" s="1436"/>
      <c r="HRU96" s="1437"/>
      <c r="HRV96" s="1438"/>
      <c r="HRW96" s="1416"/>
      <c r="HRX96" s="1417"/>
      <c r="HRY96" s="1436"/>
      <c r="HRZ96" s="1436"/>
      <c r="HSA96" s="1437"/>
      <c r="HSB96" s="1438"/>
      <c r="HSC96" s="1416"/>
      <c r="HSD96" s="1417"/>
      <c r="HSE96" s="1436"/>
      <c r="HSF96" s="1436"/>
      <c r="HSG96" s="1437"/>
      <c r="HSH96" s="1438"/>
      <c r="HSI96" s="1416"/>
      <c r="HSJ96" s="1417"/>
      <c r="HSK96" s="1436"/>
      <c r="HSL96" s="1436"/>
      <c r="HSM96" s="1437"/>
      <c r="HSN96" s="1438"/>
      <c r="HSO96" s="1416"/>
      <c r="HSP96" s="1417"/>
      <c r="HSQ96" s="1436"/>
      <c r="HSR96" s="1436"/>
      <c r="HSS96" s="1437"/>
      <c r="HST96" s="1438"/>
      <c r="HSU96" s="1416"/>
      <c r="HSV96" s="1417"/>
      <c r="HSW96" s="1436"/>
      <c r="HSX96" s="1436"/>
      <c r="HSY96" s="1437"/>
      <c r="HSZ96" s="1438"/>
      <c r="HTA96" s="1416"/>
      <c r="HTB96" s="1417"/>
      <c r="HTC96" s="1436"/>
      <c r="HTD96" s="1436"/>
      <c r="HTE96" s="1437"/>
      <c r="HTF96" s="1438"/>
      <c r="HTG96" s="1416"/>
      <c r="HTH96" s="1417"/>
      <c r="HTI96" s="1436"/>
      <c r="HTJ96" s="1436"/>
      <c r="HTK96" s="1437"/>
      <c r="HTL96" s="1438"/>
      <c r="HTM96" s="1416"/>
      <c r="HTN96" s="1417"/>
      <c r="HTO96" s="1436"/>
      <c r="HTP96" s="1436"/>
      <c r="HTQ96" s="1437"/>
      <c r="HTR96" s="1438"/>
      <c r="HTS96" s="1416"/>
      <c r="HTT96" s="1417"/>
      <c r="HTU96" s="1436"/>
      <c r="HTV96" s="1436"/>
      <c r="HTW96" s="1437"/>
      <c r="HTX96" s="1438"/>
      <c r="HTY96" s="1416"/>
      <c r="HTZ96" s="1417"/>
      <c r="HUA96" s="1436"/>
      <c r="HUB96" s="1436"/>
      <c r="HUC96" s="1437"/>
      <c r="HUD96" s="1438"/>
      <c r="HUE96" s="1416"/>
      <c r="HUF96" s="1417"/>
      <c r="HUG96" s="1436"/>
      <c r="HUH96" s="1436"/>
      <c r="HUI96" s="1437"/>
      <c r="HUJ96" s="1438"/>
      <c r="HUK96" s="1416"/>
      <c r="HUL96" s="1417"/>
      <c r="HUM96" s="1436"/>
      <c r="HUN96" s="1436"/>
      <c r="HUO96" s="1437"/>
      <c r="HUP96" s="1438"/>
      <c r="HUQ96" s="1416"/>
      <c r="HUR96" s="1417"/>
      <c r="HUS96" s="1436"/>
      <c r="HUT96" s="1436"/>
      <c r="HUU96" s="1437"/>
      <c r="HUV96" s="1438"/>
      <c r="HUW96" s="1416"/>
      <c r="HUX96" s="1417"/>
      <c r="HUY96" s="1436"/>
      <c r="HUZ96" s="1436"/>
      <c r="HVA96" s="1437"/>
      <c r="HVB96" s="1438"/>
      <c r="HVC96" s="1416"/>
      <c r="HVD96" s="1417"/>
      <c r="HVE96" s="1436"/>
      <c r="HVF96" s="1436"/>
      <c r="HVG96" s="1437"/>
      <c r="HVH96" s="1438"/>
      <c r="HVI96" s="1416"/>
      <c r="HVJ96" s="1417"/>
      <c r="HVK96" s="1436"/>
      <c r="HVL96" s="1436"/>
      <c r="HVM96" s="1437"/>
      <c r="HVN96" s="1438"/>
      <c r="HVO96" s="1416"/>
      <c r="HVP96" s="1417"/>
      <c r="HVQ96" s="1436"/>
      <c r="HVR96" s="1436"/>
      <c r="HVS96" s="1437"/>
      <c r="HVT96" s="1438"/>
      <c r="HVU96" s="1416"/>
      <c r="HVV96" s="1417"/>
      <c r="HVW96" s="1436"/>
      <c r="HVX96" s="1436"/>
      <c r="HVY96" s="1437"/>
      <c r="HVZ96" s="1438"/>
      <c r="HWA96" s="1416"/>
      <c r="HWB96" s="1417"/>
      <c r="HWC96" s="1436"/>
      <c r="HWD96" s="1436"/>
      <c r="HWE96" s="1437"/>
      <c r="HWF96" s="1438"/>
      <c r="HWG96" s="1416"/>
      <c r="HWH96" s="1417"/>
      <c r="HWI96" s="1436"/>
      <c r="HWJ96" s="1436"/>
      <c r="HWK96" s="1437"/>
      <c r="HWL96" s="1438"/>
      <c r="HWM96" s="1416"/>
      <c r="HWN96" s="1417"/>
      <c r="HWO96" s="1436"/>
      <c r="HWP96" s="1436"/>
      <c r="HWQ96" s="1437"/>
      <c r="HWR96" s="1438"/>
      <c r="HWS96" s="1416"/>
      <c r="HWT96" s="1417"/>
      <c r="HWU96" s="1436"/>
      <c r="HWV96" s="1436"/>
      <c r="HWW96" s="1437"/>
      <c r="HWX96" s="1438"/>
      <c r="HWY96" s="1416"/>
      <c r="HWZ96" s="1417"/>
      <c r="HXA96" s="1436"/>
      <c r="HXB96" s="1436"/>
      <c r="HXC96" s="1437"/>
      <c r="HXD96" s="1438"/>
      <c r="HXE96" s="1416"/>
      <c r="HXF96" s="1417"/>
      <c r="HXG96" s="1436"/>
      <c r="HXH96" s="1436"/>
      <c r="HXI96" s="1437"/>
      <c r="HXJ96" s="1438"/>
      <c r="HXK96" s="1416"/>
      <c r="HXL96" s="1417"/>
      <c r="HXM96" s="1436"/>
      <c r="HXN96" s="1436"/>
      <c r="HXO96" s="1437"/>
      <c r="HXP96" s="1438"/>
      <c r="HXQ96" s="1416"/>
      <c r="HXR96" s="1417"/>
      <c r="HXS96" s="1436"/>
      <c r="HXT96" s="1436"/>
      <c r="HXU96" s="1437"/>
      <c r="HXV96" s="1438"/>
      <c r="HXW96" s="1416"/>
      <c r="HXX96" s="1417"/>
      <c r="HXY96" s="1436"/>
      <c r="HXZ96" s="1436"/>
      <c r="HYA96" s="1437"/>
      <c r="HYB96" s="1438"/>
      <c r="HYC96" s="1416"/>
      <c r="HYD96" s="1417"/>
      <c r="HYE96" s="1436"/>
      <c r="HYF96" s="1436"/>
      <c r="HYG96" s="1437"/>
      <c r="HYH96" s="1438"/>
      <c r="HYI96" s="1416"/>
      <c r="HYJ96" s="1417"/>
      <c r="HYK96" s="1436"/>
      <c r="HYL96" s="1436"/>
      <c r="HYM96" s="1437"/>
      <c r="HYN96" s="1438"/>
      <c r="HYO96" s="1416"/>
      <c r="HYP96" s="1417"/>
      <c r="HYQ96" s="1436"/>
      <c r="HYR96" s="1436"/>
      <c r="HYS96" s="1437"/>
      <c r="HYT96" s="1438"/>
      <c r="HYU96" s="1416"/>
      <c r="HYV96" s="1417"/>
      <c r="HYW96" s="1436"/>
      <c r="HYX96" s="1436"/>
      <c r="HYY96" s="1437"/>
      <c r="HYZ96" s="1438"/>
      <c r="HZA96" s="1416"/>
      <c r="HZB96" s="1417"/>
      <c r="HZC96" s="1436"/>
      <c r="HZD96" s="1436"/>
      <c r="HZE96" s="1437"/>
      <c r="HZF96" s="1438"/>
      <c r="HZG96" s="1416"/>
      <c r="HZH96" s="1417"/>
      <c r="HZI96" s="1436"/>
      <c r="HZJ96" s="1436"/>
      <c r="HZK96" s="1437"/>
      <c r="HZL96" s="1438"/>
      <c r="HZM96" s="1416"/>
      <c r="HZN96" s="1417"/>
      <c r="HZO96" s="1436"/>
      <c r="HZP96" s="1436"/>
      <c r="HZQ96" s="1437"/>
      <c r="HZR96" s="1438"/>
      <c r="HZS96" s="1416"/>
      <c r="HZT96" s="1417"/>
      <c r="HZU96" s="1436"/>
      <c r="HZV96" s="1436"/>
      <c r="HZW96" s="1437"/>
      <c r="HZX96" s="1438"/>
      <c r="HZY96" s="1416"/>
      <c r="HZZ96" s="1417"/>
      <c r="IAA96" s="1436"/>
      <c r="IAB96" s="1436"/>
      <c r="IAC96" s="1437"/>
      <c r="IAD96" s="1438"/>
      <c r="IAE96" s="1416"/>
      <c r="IAF96" s="1417"/>
      <c r="IAG96" s="1436"/>
      <c r="IAH96" s="1436"/>
      <c r="IAI96" s="1437"/>
      <c r="IAJ96" s="1438"/>
      <c r="IAK96" s="1416"/>
      <c r="IAL96" s="1417"/>
      <c r="IAM96" s="1436"/>
      <c r="IAN96" s="1436"/>
      <c r="IAO96" s="1437"/>
      <c r="IAP96" s="1438"/>
      <c r="IAQ96" s="1416"/>
      <c r="IAR96" s="1417"/>
      <c r="IAS96" s="1436"/>
      <c r="IAT96" s="1436"/>
      <c r="IAU96" s="1437"/>
      <c r="IAV96" s="1438"/>
      <c r="IAW96" s="1416"/>
      <c r="IAX96" s="1417"/>
      <c r="IAY96" s="1436"/>
      <c r="IAZ96" s="1436"/>
      <c r="IBA96" s="1437"/>
      <c r="IBB96" s="1438"/>
      <c r="IBC96" s="1416"/>
      <c r="IBD96" s="1417"/>
      <c r="IBE96" s="1436"/>
      <c r="IBF96" s="1436"/>
      <c r="IBG96" s="1437"/>
      <c r="IBH96" s="1438"/>
      <c r="IBI96" s="1416"/>
      <c r="IBJ96" s="1417"/>
      <c r="IBK96" s="1436"/>
      <c r="IBL96" s="1436"/>
      <c r="IBM96" s="1437"/>
      <c r="IBN96" s="1438"/>
      <c r="IBO96" s="1416"/>
      <c r="IBP96" s="1417"/>
      <c r="IBQ96" s="1436"/>
      <c r="IBR96" s="1436"/>
      <c r="IBS96" s="1437"/>
      <c r="IBT96" s="1438"/>
      <c r="IBU96" s="1416"/>
      <c r="IBV96" s="1417"/>
      <c r="IBW96" s="1436"/>
      <c r="IBX96" s="1436"/>
      <c r="IBY96" s="1437"/>
      <c r="IBZ96" s="1438"/>
      <c r="ICA96" s="1416"/>
      <c r="ICB96" s="1417"/>
      <c r="ICC96" s="1436"/>
      <c r="ICD96" s="1436"/>
      <c r="ICE96" s="1437"/>
      <c r="ICF96" s="1438"/>
      <c r="ICG96" s="1416"/>
      <c r="ICH96" s="1417"/>
      <c r="ICI96" s="1436"/>
      <c r="ICJ96" s="1436"/>
      <c r="ICK96" s="1437"/>
      <c r="ICL96" s="1438"/>
      <c r="ICM96" s="1416"/>
      <c r="ICN96" s="1417"/>
      <c r="ICO96" s="1436"/>
      <c r="ICP96" s="1436"/>
      <c r="ICQ96" s="1437"/>
      <c r="ICR96" s="1438"/>
      <c r="ICS96" s="1416"/>
      <c r="ICT96" s="1417"/>
      <c r="ICU96" s="1436"/>
      <c r="ICV96" s="1436"/>
      <c r="ICW96" s="1437"/>
      <c r="ICX96" s="1438"/>
      <c r="ICY96" s="1416"/>
      <c r="ICZ96" s="1417"/>
      <c r="IDA96" s="1436"/>
      <c r="IDB96" s="1436"/>
      <c r="IDC96" s="1437"/>
      <c r="IDD96" s="1438"/>
      <c r="IDE96" s="1416"/>
      <c r="IDF96" s="1417"/>
      <c r="IDG96" s="1436"/>
      <c r="IDH96" s="1436"/>
      <c r="IDI96" s="1437"/>
      <c r="IDJ96" s="1438"/>
      <c r="IDK96" s="1416"/>
      <c r="IDL96" s="1417"/>
      <c r="IDM96" s="1436"/>
      <c r="IDN96" s="1436"/>
      <c r="IDO96" s="1437"/>
      <c r="IDP96" s="1438"/>
      <c r="IDQ96" s="1416"/>
      <c r="IDR96" s="1417"/>
      <c r="IDS96" s="1436"/>
      <c r="IDT96" s="1436"/>
      <c r="IDU96" s="1437"/>
      <c r="IDV96" s="1438"/>
      <c r="IDW96" s="1416"/>
      <c r="IDX96" s="1417"/>
      <c r="IDY96" s="1436"/>
      <c r="IDZ96" s="1436"/>
      <c r="IEA96" s="1437"/>
      <c r="IEB96" s="1438"/>
      <c r="IEC96" s="1416"/>
      <c r="IED96" s="1417"/>
      <c r="IEE96" s="1436"/>
      <c r="IEF96" s="1436"/>
      <c r="IEG96" s="1437"/>
      <c r="IEH96" s="1438"/>
      <c r="IEI96" s="1416"/>
      <c r="IEJ96" s="1417"/>
      <c r="IEK96" s="1436"/>
      <c r="IEL96" s="1436"/>
      <c r="IEM96" s="1437"/>
      <c r="IEN96" s="1438"/>
      <c r="IEO96" s="1416"/>
      <c r="IEP96" s="1417"/>
      <c r="IEQ96" s="1436"/>
      <c r="IER96" s="1436"/>
      <c r="IES96" s="1437"/>
      <c r="IET96" s="1438"/>
      <c r="IEU96" s="1416"/>
      <c r="IEV96" s="1417"/>
      <c r="IEW96" s="1436"/>
      <c r="IEX96" s="1436"/>
      <c r="IEY96" s="1437"/>
      <c r="IEZ96" s="1438"/>
      <c r="IFA96" s="1416"/>
      <c r="IFB96" s="1417"/>
      <c r="IFC96" s="1436"/>
      <c r="IFD96" s="1436"/>
      <c r="IFE96" s="1437"/>
      <c r="IFF96" s="1438"/>
      <c r="IFG96" s="1416"/>
      <c r="IFH96" s="1417"/>
      <c r="IFI96" s="1436"/>
      <c r="IFJ96" s="1436"/>
      <c r="IFK96" s="1437"/>
      <c r="IFL96" s="1438"/>
      <c r="IFM96" s="1416"/>
      <c r="IFN96" s="1417"/>
      <c r="IFO96" s="1436"/>
      <c r="IFP96" s="1436"/>
      <c r="IFQ96" s="1437"/>
      <c r="IFR96" s="1438"/>
      <c r="IFS96" s="1416"/>
      <c r="IFT96" s="1417"/>
      <c r="IFU96" s="1436"/>
      <c r="IFV96" s="1436"/>
      <c r="IFW96" s="1437"/>
      <c r="IFX96" s="1438"/>
      <c r="IFY96" s="1416"/>
      <c r="IFZ96" s="1417"/>
      <c r="IGA96" s="1436"/>
      <c r="IGB96" s="1436"/>
      <c r="IGC96" s="1437"/>
      <c r="IGD96" s="1438"/>
      <c r="IGE96" s="1416"/>
      <c r="IGF96" s="1417"/>
      <c r="IGG96" s="1436"/>
      <c r="IGH96" s="1436"/>
      <c r="IGI96" s="1437"/>
      <c r="IGJ96" s="1438"/>
      <c r="IGK96" s="1416"/>
      <c r="IGL96" s="1417"/>
      <c r="IGM96" s="1436"/>
      <c r="IGN96" s="1436"/>
      <c r="IGO96" s="1437"/>
      <c r="IGP96" s="1438"/>
      <c r="IGQ96" s="1416"/>
      <c r="IGR96" s="1417"/>
      <c r="IGS96" s="1436"/>
      <c r="IGT96" s="1436"/>
      <c r="IGU96" s="1437"/>
      <c r="IGV96" s="1438"/>
      <c r="IGW96" s="1416"/>
      <c r="IGX96" s="1417"/>
      <c r="IGY96" s="1436"/>
      <c r="IGZ96" s="1436"/>
      <c r="IHA96" s="1437"/>
      <c r="IHB96" s="1438"/>
      <c r="IHC96" s="1416"/>
      <c r="IHD96" s="1417"/>
      <c r="IHE96" s="1436"/>
      <c r="IHF96" s="1436"/>
      <c r="IHG96" s="1437"/>
      <c r="IHH96" s="1438"/>
      <c r="IHI96" s="1416"/>
      <c r="IHJ96" s="1417"/>
      <c r="IHK96" s="1436"/>
      <c r="IHL96" s="1436"/>
      <c r="IHM96" s="1437"/>
      <c r="IHN96" s="1438"/>
      <c r="IHO96" s="1416"/>
      <c r="IHP96" s="1417"/>
      <c r="IHQ96" s="1436"/>
      <c r="IHR96" s="1436"/>
      <c r="IHS96" s="1437"/>
      <c r="IHT96" s="1438"/>
      <c r="IHU96" s="1416"/>
      <c r="IHV96" s="1417"/>
      <c r="IHW96" s="1436"/>
      <c r="IHX96" s="1436"/>
      <c r="IHY96" s="1437"/>
      <c r="IHZ96" s="1438"/>
      <c r="IIA96" s="1416"/>
      <c r="IIB96" s="1417"/>
      <c r="IIC96" s="1436"/>
      <c r="IID96" s="1436"/>
      <c r="IIE96" s="1437"/>
      <c r="IIF96" s="1438"/>
      <c r="IIG96" s="1416"/>
      <c r="IIH96" s="1417"/>
      <c r="III96" s="1436"/>
      <c r="IIJ96" s="1436"/>
      <c r="IIK96" s="1437"/>
      <c r="IIL96" s="1438"/>
      <c r="IIM96" s="1416"/>
      <c r="IIN96" s="1417"/>
      <c r="IIO96" s="1436"/>
      <c r="IIP96" s="1436"/>
      <c r="IIQ96" s="1437"/>
      <c r="IIR96" s="1438"/>
      <c r="IIS96" s="1416"/>
      <c r="IIT96" s="1417"/>
      <c r="IIU96" s="1436"/>
      <c r="IIV96" s="1436"/>
      <c r="IIW96" s="1437"/>
      <c r="IIX96" s="1438"/>
      <c r="IIY96" s="1416"/>
      <c r="IIZ96" s="1417"/>
      <c r="IJA96" s="1436"/>
      <c r="IJB96" s="1436"/>
      <c r="IJC96" s="1437"/>
      <c r="IJD96" s="1438"/>
      <c r="IJE96" s="1416"/>
      <c r="IJF96" s="1417"/>
      <c r="IJG96" s="1436"/>
      <c r="IJH96" s="1436"/>
      <c r="IJI96" s="1437"/>
      <c r="IJJ96" s="1438"/>
      <c r="IJK96" s="1416"/>
      <c r="IJL96" s="1417"/>
      <c r="IJM96" s="1436"/>
      <c r="IJN96" s="1436"/>
      <c r="IJO96" s="1437"/>
      <c r="IJP96" s="1438"/>
      <c r="IJQ96" s="1416"/>
      <c r="IJR96" s="1417"/>
      <c r="IJS96" s="1436"/>
      <c r="IJT96" s="1436"/>
      <c r="IJU96" s="1437"/>
      <c r="IJV96" s="1438"/>
      <c r="IJW96" s="1416"/>
      <c r="IJX96" s="1417"/>
      <c r="IJY96" s="1436"/>
      <c r="IJZ96" s="1436"/>
      <c r="IKA96" s="1437"/>
      <c r="IKB96" s="1438"/>
      <c r="IKC96" s="1416"/>
      <c r="IKD96" s="1417"/>
      <c r="IKE96" s="1436"/>
      <c r="IKF96" s="1436"/>
      <c r="IKG96" s="1437"/>
      <c r="IKH96" s="1438"/>
      <c r="IKI96" s="1416"/>
      <c r="IKJ96" s="1417"/>
      <c r="IKK96" s="1436"/>
      <c r="IKL96" s="1436"/>
      <c r="IKM96" s="1437"/>
      <c r="IKN96" s="1438"/>
      <c r="IKO96" s="1416"/>
      <c r="IKP96" s="1417"/>
      <c r="IKQ96" s="1436"/>
      <c r="IKR96" s="1436"/>
      <c r="IKS96" s="1437"/>
      <c r="IKT96" s="1438"/>
      <c r="IKU96" s="1416"/>
      <c r="IKV96" s="1417"/>
      <c r="IKW96" s="1436"/>
      <c r="IKX96" s="1436"/>
      <c r="IKY96" s="1437"/>
      <c r="IKZ96" s="1438"/>
      <c r="ILA96" s="1416"/>
      <c r="ILB96" s="1417"/>
      <c r="ILC96" s="1436"/>
      <c r="ILD96" s="1436"/>
      <c r="ILE96" s="1437"/>
      <c r="ILF96" s="1438"/>
      <c r="ILG96" s="1416"/>
      <c r="ILH96" s="1417"/>
      <c r="ILI96" s="1436"/>
      <c r="ILJ96" s="1436"/>
      <c r="ILK96" s="1437"/>
      <c r="ILL96" s="1438"/>
      <c r="ILM96" s="1416"/>
      <c r="ILN96" s="1417"/>
      <c r="ILO96" s="1436"/>
      <c r="ILP96" s="1436"/>
      <c r="ILQ96" s="1437"/>
      <c r="ILR96" s="1438"/>
      <c r="ILS96" s="1416"/>
      <c r="ILT96" s="1417"/>
      <c r="ILU96" s="1436"/>
      <c r="ILV96" s="1436"/>
      <c r="ILW96" s="1437"/>
      <c r="ILX96" s="1438"/>
      <c r="ILY96" s="1416"/>
      <c r="ILZ96" s="1417"/>
      <c r="IMA96" s="1436"/>
      <c r="IMB96" s="1436"/>
      <c r="IMC96" s="1437"/>
      <c r="IMD96" s="1438"/>
      <c r="IME96" s="1416"/>
      <c r="IMF96" s="1417"/>
      <c r="IMG96" s="1436"/>
      <c r="IMH96" s="1436"/>
      <c r="IMI96" s="1437"/>
      <c r="IMJ96" s="1438"/>
      <c r="IMK96" s="1416"/>
      <c r="IML96" s="1417"/>
      <c r="IMM96" s="1436"/>
      <c r="IMN96" s="1436"/>
      <c r="IMO96" s="1437"/>
      <c r="IMP96" s="1438"/>
      <c r="IMQ96" s="1416"/>
      <c r="IMR96" s="1417"/>
      <c r="IMS96" s="1436"/>
      <c r="IMT96" s="1436"/>
      <c r="IMU96" s="1437"/>
      <c r="IMV96" s="1438"/>
      <c r="IMW96" s="1416"/>
      <c r="IMX96" s="1417"/>
      <c r="IMY96" s="1436"/>
      <c r="IMZ96" s="1436"/>
      <c r="INA96" s="1437"/>
      <c r="INB96" s="1438"/>
      <c r="INC96" s="1416"/>
      <c r="IND96" s="1417"/>
      <c r="INE96" s="1436"/>
      <c r="INF96" s="1436"/>
      <c r="ING96" s="1437"/>
      <c r="INH96" s="1438"/>
      <c r="INI96" s="1416"/>
      <c r="INJ96" s="1417"/>
      <c r="INK96" s="1436"/>
      <c r="INL96" s="1436"/>
      <c r="INM96" s="1437"/>
      <c r="INN96" s="1438"/>
      <c r="INO96" s="1416"/>
      <c r="INP96" s="1417"/>
      <c r="INQ96" s="1436"/>
      <c r="INR96" s="1436"/>
      <c r="INS96" s="1437"/>
      <c r="INT96" s="1438"/>
      <c r="INU96" s="1416"/>
      <c r="INV96" s="1417"/>
      <c r="INW96" s="1436"/>
      <c r="INX96" s="1436"/>
      <c r="INY96" s="1437"/>
      <c r="INZ96" s="1438"/>
      <c r="IOA96" s="1416"/>
      <c r="IOB96" s="1417"/>
      <c r="IOC96" s="1436"/>
      <c r="IOD96" s="1436"/>
      <c r="IOE96" s="1437"/>
      <c r="IOF96" s="1438"/>
      <c r="IOG96" s="1416"/>
      <c r="IOH96" s="1417"/>
      <c r="IOI96" s="1436"/>
      <c r="IOJ96" s="1436"/>
      <c r="IOK96" s="1437"/>
      <c r="IOL96" s="1438"/>
      <c r="IOM96" s="1416"/>
      <c r="ION96" s="1417"/>
      <c r="IOO96" s="1436"/>
      <c r="IOP96" s="1436"/>
      <c r="IOQ96" s="1437"/>
      <c r="IOR96" s="1438"/>
      <c r="IOS96" s="1416"/>
      <c r="IOT96" s="1417"/>
      <c r="IOU96" s="1436"/>
      <c r="IOV96" s="1436"/>
      <c r="IOW96" s="1437"/>
      <c r="IOX96" s="1438"/>
      <c r="IOY96" s="1416"/>
      <c r="IOZ96" s="1417"/>
      <c r="IPA96" s="1436"/>
      <c r="IPB96" s="1436"/>
      <c r="IPC96" s="1437"/>
      <c r="IPD96" s="1438"/>
      <c r="IPE96" s="1416"/>
      <c r="IPF96" s="1417"/>
      <c r="IPG96" s="1436"/>
      <c r="IPH96" s="1436"/>
      <c r="IPI96" s="1437"/>
      <c r="IPJ96" s="1438"/>
      <c r="IPK96" s="1416"/>
      <c r="IPL96" s="1417"/>
      <c r="IPM96" s="1436"/>
      <c r="IPN96" s="1436"/>
      <c r="IPO96" s="1437"/>
      <c r="IPP96" s="1438"/>
      <c r="IPQ96" s="1416"/>
      <c r="IPR96" s="1417"/>
      <c r="IPS96" s="1436"/>
      <c r="IPT96" s="1436"/>
      <c r="IPU96" s="1437"/>
      <c r="IPV96" s="1438"/>
      <c r="IPW96" s="1416"/>
      <c r="IPX96" s="1417"/>
      <c r="IPY96" s="1436"/>
      <c r="IPZ96" s="1436"/>
      <c r="IQA96" s="1437"/>
      <c r="IQB96" s="1438"/>
      <c r="IQC96" s="1416"/>
      <c r="IQD96" s="1417"/>
      <c r="IQE96" s="1436"/>
      <c r="IQF96" s="1436"/>
      <c r="IQG96" s="1437"/>
      <c r="IQH96" s="1438"/>
      <c r="IQI96" s="1416"/>
      <c r="IQJ96" s="1417"/>
      <c r="IQK96" s="1436"/>
      <c r="IQL96" s="1436"/>
      <c r="IQM96" s="1437"/>
      <c r="IQN96" s="1438"/>
      <c r="IQO96" s="1416"/>
      <c r="IQP96" s="1417"/>
      <c r="IQQ96" s="1436"/>
      <c r="IQR96" s="1436"/>
      <c r="IQS96" s="1437"/>
      <c r="IQT96" s="1438"/>
      <c r="IQU96" s="1416"/>
      <c r="IQV96" s="1417"/>
      <c r="IQW96" s="1436"/>
      <c r="IQX96" s="1436"/>
      <c r="IQY96" s="1437"/>
      <c r="IQZ96" s="1438"/>
      <c r="IRA96" s="1416"/>
      <c r="IRB96" s="1417"/>
      <c r="IRC96" s="1436"/>
      <c r="IRD96" s="1436"/>
      <c r="IRE96" s="1437"/>
      <c r="IRF96" s="1438"/>
      <c r="IRG96" s="1416"/>
      <c r="IRH96" s="1417"/>
      <c r="IRI96" s="1436"/>
      <c r="IRJ96" s="1436"/>
      <c r="IRK96" s="1437"/>
      <c r="IRL96" s="1438"/>
      <c r="IRM96" s="1416"/>
      <c r="IRN96" s="1417"/>
      <c r="IRO96" s="1436"/>
      <c r="IRP96" s="1436"/>
      <c r="IRQ96" s="1437"/>
      <c r="IRR96" s="1438"/>
      <c r="IRS96" s="1416"/>
      <c r="IRT96" s="1417"/>
      <c r="IRU96" s="1436"/>
      <c r="IRV96" s="1436"/>
      <c r="IRW96" s="1437"/>
      <c r="IRX96" s="1438"/>
      <c r="IRY96" s="1416"/>
      <c r="IRZ96" s="1417"/>
      <c r="ISA96" s="1436"/>
      <c r="ISB96" s="1436"/>
      <c r="ISC96" s="1437"/>
      <c r="ISD96" s="1438"/>
      <c r="ISE96" s="1416"/>
      <c r="ISF96" s="1417"/>
      <c r="ISG96" s="1436"/>
      <c r="ISH96" s="1436"/>
      <c r="ISI96" s="1437"/>
      <c r="ISJ96" s="1438"/>
      <c r="ISK96" s="1416"/>
      <c r="ISL96" s="1417"/>
      <c r="ISM96" s="1436"/>
      <c r="ISN96" s="1436"/>
      <c r="ISO96" s="1437"/>
      <c r="ISP96" s="1438"/>
      <c r="ISQ96" s="1416"/>
      <c r="ISR96" s="1417"/>
      <c r="ISS96" s="1436"/>
      <c r="IST96" s="1436"/>
      <c r="ISU96" s="1437"/>
      <c r="ISV96" s="1438"/>
      <c r="ISW96" s="1416"/>
      <c r="ISX96" s="1417"/>
      <c r="ISY96" s="1436"/>
      <c r="ISZ96" s="1436"/>
      <c r="ITA96" s="1437"/>
      <c r="ITB96" s="1438"/>
      <c r="ITC96" s="1416"/>
      <c r="ITD96" s="1417"/>
      <c r="ITE96" s="1436"/>
      <c r="ITF96" s="1436"/>
      <c r="ITG96" s="1437"/>
      <c r="ITH96" s="1438"/>
      <c r="ITI96" s="1416"/>
      <c r="ITJ96" s="1417"/>
      <c r="ITK96" s="1436"/>
      <c r="ITL96" s="1436"/>
      <c r="ITM96" s="1437"/>
      <c r="ITN96" s="1438"/>
      <c r="ITO96" s="1416"/>
      <c r="ITP96" s="1417"/>
      <c r="ITQ96" s="1436"/>
      <c r="ITR96" s="1436"/>
      <c r="ITS96" s="1437"/>
      <c r="ITT96" s="1438"/>
      <c r="ITU96" s="1416"/>
      <c r="ITV96" s="1417"/>
      <c r="ITW96" s="1436"/>
      <c r="ITX96" s="1436"/>
      <c r="ITY96" s="1437"/>
      <c r="ITZ96" s="1438"/>
      <c r="IUA96" s="1416"/>
      <c r="IUB96" s="1417"/>
      <c r="IUC96" s="1436"/>
      <c r="IUD96" s="1436"/>
      <c r="IUE96" s="1437"/>
      <c r="IUF96" s="1438"/>
      <c r="IUG96" s="1416"/>
      <c r="IUH96" s="1417"/>
      <c r="IUI96" s="1436"/>
      <c r="IUJ96" s="1436"/>
      <c r="IUK96" s="1437"/>
      <c r="IUL96" s="1438"/>
      <c r="IUM96" s="1416"/>
      <c r="IUN96" s="1417"/>
      <c r="IUO96" s="1436"/>
      <c r="IUP96" s="1436"/>
      <c r="IUQ96" s="1437"/>
      <c r="IUR96" s="1438"/>
      <c r="IUS96" s="1416"/>
      <c r="IUT96" s="1417"/>
      <c r="IUU96" s="1436"/>
      <c r="IUV96" s="1436"/>
      <c r="IUW96" s="1437"/>
      <c r="IUX96" s="1438"/>
      <c r="IUY96" s="1416"/>
      <c r="IUZ96" s="1417"/>
      <c r="IVA96" s="1436"/>
      <c r="IVB96" s="1436"/>
      <c r="IVC96" s="1437"/>
      <c r="IVD96" s="1438"/>
      <c r="IVE96" s="1416"/>
      <c r="IVF96" s="1417"/>
      <c r="IVG96" s="1436"/>
      <c r="IVH96" s="1436"/>
      <c r="IVI96" s="1437"/>
      <c r="IVJ96" s="1438"/>
      <c r="IVK96" s="1416"/>
      <c r="IVL96" s="1417"/>
      <c r="IVM96" s="1436"/>
      <c r="IVN96" s="1436"/>
      <c r="IVO96" s="1437"/>
      <c r="IVP96" s="1438"/>
      <c r="IVQ96" s="1416"/>
      <c r="IVR96" s="1417"/>
      <c r="IVS96" s="1436"/>
      <c r="IVT96" s="1436"/>
      <c r="IVU96" s="1437"/>
      <c r="IVV96" s="1438"/>
      <c r="IVW96" s="1416"/>
      <c r="IVX96" s="1417"/>
      <c r="IVY96" s="1436"/>
      <c r="IVZ96" s="1436"/>
      <c r="IWA96" s="1437"/>
      <c r="IWB96" s="1438"/>
      <c r="IWC96" s="1416"/>
      <c r="IWD96" s="1417"/>
      <c r="IWE96" s="1436"/>
      <c r="IWF96" s="1436"/>
      <c r="IWG96" s="1437"/>
      <c r="IWH96" s="1438"/>
      <c r="IWI96" s="1416"/>
      <c r="IWJ96" s="1417"/>
      <c r="IWK96" s="1436"/>
      <c r="IWL96" s="1436"/>
      <c r="IWM96" s="1437"/>
      <c r="IWN96" s="1438"/>
      <c r="IWO96" s="1416"/>
      <c r="IWP96" s="1417"/>
      <c r="IWQ96" s="1436"/>
      <c r="IWR96" s="1436"/>
      <c r="IWS96" s="1437"/>
      <c r="IWT96" s="1438"/>
      <c r="IWU96" s="1416"/>
      <c r="IWV96" s="1417"/>
      <c r="IWW96" s="1436"/>
      <c r="IWX96" s="1436"/>
      <c r="IWY96" s="1437"/>
      <c r="IWZ96" s="1438"/>
      <c r="IXA96" s="1416"/>
      <c r="IXB96" s="1417"/>
      <c r="IXC96" s="1436"/>
      <c r="IXD96" s="1436"/>
      <c r="IXE96" s="1437"/>
      <c r="IXF96" s="1438"/>
      <c r="IXG96" s="1416"/>
      <c r="IXH96" s="1417"/>
      <c r="IXI96" s="1436"/>
      <c r="IXJ96" s="1436"/>
      <c r="IXK96" s="1437"/>
      <c r="IXL96" s="1438"/>
      <c r="IXM96" s="1416"/>
      <c r="IXN96" s="1417"/>
      <c r="IXO96" s="1436"/>
      <c r="IXP96" s="1436"/>
      <c r="IXQ96" s="1437"/>
      <c r="IXR96" s="1438"/>
      <c r="IXS96" s="1416"/>
      <c r="IXT96" s="1417"/>
      <c r="IXU96" s="1436"/>
      <c r="IXV96" s="1436"/>
      <c r="IXW96" s="1437"/>
      <c r="IXX96" s="1438"/>
      <c r="IXY96" s="1416"/>
      <c r="IXZ96" s="1417"/>
      <c r="IYA96" s="1436"/>
      <c r="IYB96" s="1436"/>
      <c r="IYC96" s="1437"/>
      <c r="IYD96" s="1438"/>
      <c r="IYE96" s="1416"/>
      <c r="IYF96" s="1417"/>
      <c r="IYG96" s="1436"/>
      <c r="IYH96" s="1436"/>
      <c r="IYI96" s="1437"/>
      <c r="IYJ96" s="1438"/>
      <c r="IYK96" s="1416"/>
      <c r="IYL96" s="1417"/>
      <c r="IYM96" s="1436"/>
      <c r="IYN96" s="1436"/>
      <c r="IYO96" s="1437"/>
      <c r="IYP96" s="1438"/>
      <c r="IYQ96" s="1416"/>
      <c r="IYR96" s="1417"/>
      <c r="IYS96" s="1436"/>
      <c r="IYT96" s="1436"/>
      <c r="IYU96" s="1437"/>
      <c r="IYV96" s="1438"/>
      <c r="IYW96" s="1416"/>
      <c r="IYX96" s="1417"/>
      <c r="IYY96" s="1436"/>
      <c r="IYZ96" s="1436"/>
      <c r="IZA96" s="1437"/>
      <c r="IZB96" s="1438"/>
      <c r="IZC96" s="1416"/>
      <c r="IZD96" s="1417"/>
      <c r="IZE96" s="1436"/>
      <c r="IZF96" s="1436"/>
      <c r="IZG96" s="1437"/>
      <c r="IZH96" s="1438"/>
      <c r="IZI96" s="1416"/>
      <c r="IZJ96" s="1417"/>
      <c r="IZK96" s="1436"/>
      <c r="IZL96" s="1436"/>
      <c r="IZM96" s="1437"/>
      <c r="IZN96" s="1438"/>
      <c r="IZO96" s="1416"/>
      <c r="IZP96" s="1417"/>
      <c r="IZQ96" s="1436"/>
      <c r="IZR96" s="1436"/>
      <c r="IZS96" s="1437"/>
      <c r="IZT96" s="1438"/>
      <c r="IZU96" s="1416"/>
      <c r="IZV96" s="1417"/>
      <c r="IZW96" s="1436"/>
      <c r="IZX96" s="1436"/>
      <c r="IZY96" s="1437"/>
      <c r="IZZ96" s="1438"/>
      <c r="JAA96" s="1416"/>
      <c r="JAB96" s="1417"/>
      <c r="JAC96" s="1436"/>
      <c r="JAD96" s="1436"/>
      <c r="JAE96" s="1437"/>
      <c r="JAF96" s="1438"/>
      <c r="JAG96" s="1416"/>
      <c r="JAH96" s="1417"/>
      <c r="JAI96" s="1436"/>
      <c r="JAJ96" s="1436"/>
      <c r="JAK96" s="1437"/>
      <c r="JAL96" s="1438"/>
      <c r="JAM96" s="1416"/>
      <c r="JAN96" s="1417"/>
      <c r="JAO96" s="1436"/>
      <c r="JAP96" s="1436"/>
      <c r="JAQ96" s="1437"/>
      <c r="JAR96" s="1438"/>
      <c r="JAS96" s="1416"/>
      <c r="JAT96" s="1417"/>
      <c r="JAU96" s="1436"/>
      <c r="JAV96" s="1436"/>
      <c r="JAW96" s="1437"/>
      <c r="JAX96" s="1438"/>
      <c r="JAY96" s="1416"/>
      <c r="JAZ96" s="1417"/>
      <c r="JBA96" s="1436"/>
      <c r="JBB96" s="1436"/>
      <c r="JBC96" s="1437"/>
      <c r="JBD96" s="1438"/>
      <c r="JBE96" s="1416"/>
      <c r="JBF96" s="1417"/>
      <c r="JBG96" s="1436"/>
      <c r="JBH96" s="1436"/>
      <c r="JBI96" s="1437"/>
      <c r="JBJ96" s="1438"/>
      <c r="JBK96" s="1416"/>
      <c r="JBL96" s="1417"/>
      <c r="JBM96" s="1436"/>
      <c r="JBN96" s="1436"/>
      <c r="JBO96" s="1437"/>
      <c r="JBP96" s="1438"/>
      <c r="JBQ96" s="1416"/>
      <c r="JBR96" s="1417"/>
      <c r="JBS96" s="1436"/>
      <c r="JBT96" s="1436"/>
      <c r="JBU96" s="1437"/>
      <c r="JBV96" s="1438"/>
      <c r="JBW96" s="1416"/>
      <c r="JBX96" s="1417"/>
      <c r="JBY96" s="1436"/>
      <c r="JBZ96" s="1436"/>
      <c r="JCA96" s="1437"/>
      <c r="JCB96" s="1438"/>
      <c r="JCC96" s="1416"/>
      <c r="JCD96" s="1417"/>
      <c r="JCE96" s="1436"/>
      <c r="JCF96" s="1436"/>
      <c r="JCG96" s="1437"/>
      <c r="JCH96" s="1438"/>
      <c r="JCI96" s="1416"/>
      <c r="JCJ96" s="1417"/>
      <c r="JCK96" s="1436"/>
      <c r="JCL96" s="1436"/>
      <c r="JCM96" s="1437"/>
      <c r="JCN96" s="1438"/>
      <c r="JCO96" s="1416"/>
      <c r="JCP96" s="1417"/>
      <c r="JCQ96" s="1436"/>
      <c r="JCR96" s="1436"/>
      <c r="JCS96" s="1437"/>
      <c r="JCT96" s="1438"/>
      <c r="JCU96" s="1416"/>
      <c r="JCV96" s="1417"/>
      <c r="JCW96" s="1436"/>
      <c r="JCX96" s="1436"/>
      <c r="JCY96" s="1437"/>
      <c r="JCZ96" s="1438"/>
      <c r="JDA96" s="1416"/>
      <c r="JDB96" s="1417"/>
      <c r="JDC96" s="1436"/>
      <c r="JDD96" s="1436"/>
      <c r="JDE96" s="1437"/>
      <c r="JDF96" s="1438"/>
      <c r="JDG96" s="1416"/>
      <c r="JDH96" s="1417"/>
      <c r="JDI96" s="1436"/>
      <c r="JDJ96" s="1436"/>
      <c r="JDK96" s="1437"/>
      <c r="JDL96" s="1438"/>
      <c r="JDM96" s="1416"/>
      <c r="JDN96" s="1417"/>
      <c r="JDO96" s="1436"/>
      <c r="JDP96" s="1436"/>
      <c r="JDQ96" s="1437"/>
      <c r="JDR96" s="1438"/>
      <c r="JDS96" s="1416"/>
      <c r="JDT96" s="1417"/>
      <c r="JDU96" s="1436"/>
      <c r="JDV96" s="1436"/>
      <c r="JDW96" s="1437"/>
      <c r="JDX96" s="1438"/>
      <c r="JDY96" s="1416"/>
      <c r="JDZ96" s="1417"/>
      <c r="JEA96" s="1436"/>
      <c r="JEB96" s="1436"/>
      <c r="JEC96" s="1437"/>
      <c r="JED96" s="1438"/>
      <c r="JEE96" s="1416"/>
      <c r="JEF96" s="1417"/>
      <c r="JEG96" s="1436"/>
      <c r="JEH96" s="1436"/>
      <c r="JEI96" s="1437"/>
      <c r="JEJ96" s="1438"/>
      <c r="JEK96" s="1416"/>
      <c r="JEL96" s="1417"/>
      <c r="JEM96" s="1436"/>
      <c r="JEN96" s="1436"/>
      <c r="JEO96" s="1437"/>
      <c r="JEP96" s="1438"/>
      <c r="JEQ96" s="1416"/>
      <c r="JER96" s="1417"/>
      <c r="JES96" s="1436"/>
      <c r="JET96" s="1436"/>
      <c r="JEU96" s="1437"/>
      <c r="JEV96" s="1438"/>
      <c r="JEW96" s="1416"/>
      <c r="JEX96" s="1417"/>
      <c r="JEY96" s="1436"/>
      <c r="JEZ96" s="1436"/>
      <c r="JFA96" s="1437"/>
      <c r="JFB96" s="1438"/>
      <c r="JFC96" s="1416"/>
      <c r="JFD96" s="1417"/>
      <c r="JFE96" s="1436"/>
      <c r="JFF96" s="1436"/>
      <c r="JFG96" s="1437"/>
      <c r="JFH96" s="1438"/>
      <c r="JFI96" s="1416"/>
      <c r="JFJ96" s="1417"/>
      <c r="JFK96" s="1436"/>
      <c r="JFL96" s="1436"/>
      <c r="JFM96" s="1437"/>
      <c r="JFN96" s="1438"/>
      <c r="JFO96" s="1416"/>
      <c r="JFP96" s="1417"/>
      <c r="JFQ96" s="1436"/>
      <c r="JFR96" s="1436"/>
      <c r="JFS96" s="1437"/>
      <c r="JFT96" s="1438"/>
      <c r="JFU96" s="1416"/>
      <c r="JFV96" s="1417"/>
      <c r="JFW96" s="1436"/>
      <c r="JFX96" s="1436"/>
      <c r="JFY96" s="1437"/>
      <c r="JFZ96" s="1438"/>
      <c r="JGA96" s="1416"/>
      <c r="JGB96" s="1417"/>
      <c r="JGC96" s="1436"/>
      <c r="JGD96" s="1436"/>
      <c r="JGE96" s="1437"/>
      <c r="JGF96" s="1438"/>
      <c r="JGG96" s="1416"/>
      <c r="JGH96" s="1417"/>
      <c r="JGI96" s="1436"/>
      <c r="JGJ96" s="1436"/>
      <c r="JGK96" s="1437"/>
      <c r="JGL96" s="1438"/>
      <c r="JGM96" s="1416"/>
      <c r="JGN96" s="1417"/>
      <c r="JGO96" s="1436"/>
      <c r="JGP96" s="1436"/>
      <c r="JGQ96" s="1437"/>
      <c r="JGR96" s="1438"/>
      <c r="JGS96" s="1416"/>
      <c r="JGT96" s="1417"/>
      <c r="JGU96" s="1436"/>
      <c r="JGV96" s="1436"/>
      <c r="JGW96" s="1437"/>
      <c r="JGX96" s="1438"/>
      <c r="JGY96" s="1416"/>
      <c r="JGZ96" s="1417"/>
      <c r="JHA96" s="1436"/>
      <c r="JHB96" s="1436"/>
      <c r="JHC96" s="1437"/>
      <c r="JHD96" s="1438"/>
      <c r="JHE96" s="1416"/>
      <c r="JHF96" s="1417"/>
      <c r="JHG96" s="1436"/>
      <c r="JHH96" s="1436"/>
      <c r="JHI96" s="1437"/>
      <c r="JHJ96" s="1438"/>
      <c r="JHK96" s="1416"/>
      <c r="JHL96" s="1417"/>
      <c r="JHM96" s="1436"/>
      <c r="JHN96" s="1436"/>
      <c r="JHO96" s="1437"/>
      <c r="JHP96" s="1438"/>
      <c r="JHQ96" s="1416"/>
      <c r="JHR96" s="1417"/>
      <c r="JHS96" s="1436"/>
      <c r="JHT96" s="1436"/>
      <c r="JHU96" s="1437"/>
      <c r="JHV96" s="1438"/>
      <c r="JHW96" s="1416"/>
      <c r="JHX96" s="1417"/>
      <c r="JHY96" s="1436"/>
      <c r="JHZ96" s="1436"/>
      <c r="JIA96" s="1437"/>
      <c r="JIB96" s="1438"/>
      <c r="JIC96" s="1416"/>
      <c r="JID96" s="1417"/>
      <c r="JIE96" s="1436"/>
      <c r="JIF96" s="1436"/>
      <c r="JIG96" s="1437"/>
      <c r="JIH96" s="1438"/>
      <c r="JII96" s="1416"/>
      <c r="JIJ96" s="1417"/>
      <c r="JIK96" s="1436"/>
      <c r="JIL96" s="1436"/>
      <c r="JIM96" s="1437"/>
      <c r="JIN96" s="1438"/>
      <c r="JIO96" s="1416"/>
      <c r="JIP96" s="1417"/>
      <c r="JIQ96" s="1436"/>
      <c r="JIR96" s="1436"/>
      <c r="JIS96" s="1437"/>
      <c r="JIT96" s="1438"/>
      <c r="JIU96" s="1416"/>
      <c r="JIV96" s="1417"/>
      <c r="JIW96" s="1436"/>
      <c r="JIX96" s="1436"/>
      <c r="JIY96" s="1437"/>
      <c r="JIZ96" s="1438"/>
      <c r="JJA96" s="1416"/>
      <c r="JJB96" s="1417"/>
      <c r="JJC96" s="1436"/>
      <c r="JJD96" s="1436"/>
      <c r="JJE96" s="1437"/>
      <c r="JJF96" s="1438"/>
      <c r="JJG96" s="1416"/>
      <c r="JJH96" s="1417"/>
      <c r="JJI96" s="1436"/>
      <c r="JJJ96" s="1436"/>
      <c r="JJK96" s="1437"/>
      <c r="JJL96" s="1438"/>
      <c r="JJM96" s="1416"/>
      <c r="JJN96" s="1417"/>
      <c r="JJO96" s="1436"/>
      <c r="JJP96" s="1436"/>
      <c r="JJQ96" s="1437"/>
      <c r="JJR96" s="1438"/>
      <c r="JJS96" s="1416"/>
      <c r="JJT96" s="1417"/>
      <c r="JJU96" s="1436"/>
      <c r="JJV96" s="1436"/>
      <c r="JJW96" s="1437"/>
      <c r="JJX96" s="1438"/>
      <c r="JJY96" s="1416"/>
      <c r="JJZ96" s="1417"/>
      <c r="JKA96" s="1436"/>
      <c r="JKB96" s="1436"/>
      <c r="JKC96" s="1437"/>
      <c r="JKD96" s="1438"/>
      <c r="JKE96" s="1416"/>
      <c r="JKF96" s="1417"/>
      <c r="JKG96" s="1436"/>
      <c r="JKH96" s="1436"/>
      <c r="JKI96" s="1437"/>
      <c r="JKJ96" s="1438"/>
      <c r="JKK96" s="1416"/>
      <c r="JKL96" s="1417"/>
      <c r="JKM96" s="1436"/>
      <c r="JKN96" s="1436"/>
      <c r="JKO96" s="1437"/>
      <c r="JKP96" s="1438"/>
      <c r="JKQ96" s="1416"/>
      <c r="JKR96" s="1417"/>
      <c r="JKS96" s="1436"/>
      <c r="JKT96" s="1436"/>
      <c r="JKU96" s="1437"/>
      <c r="JKV96" s="1438"/>
      <c r="JKW96" s="1416"/>
      <c r="JKX96" s="1417"/>
      <c r="JKY96" s="1436"/>
      <c r="JKZ96" s="1436"/>
      <c r="JLA96" s="1437"/>
      <c r="JLB96" s="1438"/>
      <c r="JLC96" s="1416"/>
      <c r="JLD96" s="1417"/>
      <c r="JLE96" s="1436"/>
      <c r="JLF96" s="1436"/>
      <c r="JLG96" s="1437"/>
      <c r="JLH96" s="1438"/>
      <c r="JLI96" s="1416"/>
      <c r="JLJ96" s="1417"/>
      <c r="JLK96" s="1436"/>
      <c r="JLL96" s="1436"/>
      <c r="JLM96" s="1437"/>
      <c r="JLN96" s="1438"/>
      <c r="JLO96" s="1416"/>
      <c r="JLP96" s="1417"/>
      <c r="JLQ96" s="1436"/>
      <c r="JLR96" s="1436"/>
      <c r="JLS96" s="1437"/>
      <c r="JLT96" s="1438"/>
      <c r="JLU96" s="1416"/>
      <c r="JLV96" s="1417"/>
      <c r="JLW96" s="1436"/>
      <c r="JLX96" s="1436"/>
      <c r="JLY96" s="1437"/>
      <c r="JLZ96" s="1438"/>
      <c r="JMA96" s="1416"/>
      <c r="JMB96" s="1417"/>
      <c r="JMC96" s="1436"/>
      <c r="JMD96" s="1436"/>
      <c r="JME96" s="1437"/>
      <c r="JMF96" s="1438"/>
      <c r="JMG96" s="1416"/>
      <c r="JMH96" s="1417"/>
      <c r="JMI96" s="1436"/>
      <c r="JMJ96" s="1436"/>
      <c r="JMK96" s="1437"/>
      <c r="JML96" s="1438"/>
      <c r="JMM96" s="1416"/>
      <c r="JMN96" s="1417"/>
      <c r="JMO96" s="1436"/>
      <c r="JMP96" s="1436"/>
      <c r="JMQ96" s="1437"/>
      <c r="JMR96" s="1438"/>
      <c r="JMS96" s="1416"/>
      <c r="JMT96" s="1417"/>
      <c r="JMU96" s="1436"/>
      <c r="JMV96" s="1436"/>
      <c r="JMW96" s="1437"/>
      <c r="JMX96" s="1438"/>
      <c r="JMY96" s="1416"/>
      <c r="JMZ96" s="1417"/>
      <c r="JNA96" s="1436"/>
      <c r="JNB96" s="1436"/>
      <c r="JNC96" s="1437"/>
      <c r="JND96" s="1438"/>
      <c r="JNE96" s="1416"/>
      <c r="JNF96" s="1417"/>
      <c r="JNG96" s="1436"/>
      <c r="JNH96" s="1436"/>
      <c r="JNI96" s="1437"/>
      <c r="JNJ96" s="1438"/>
      <c r="JNK96" s="1416"/>
      <c r="JNL96" s="1417"/>
      <c r="JNM96" s="1436"/>
      <c r="JNN96" s="1436"/>
      <c r="JNO96" s="1437"/>
      <c r="JNP96" s="1438"/>
      <c r="JNQ96" s="1416"/>
      <c r="JNR96" s="1417"/>
      <c r="JNS96" s="1436"/>
      <c r="JNT96" s="1436"/>
      <c r="JNU96" s="1437"/>
      <c r="JNV96" s="1438"/>
      <c r="JNW96" s="1416"/>
      <c r="JNX96" s="1417"/>
      <c r="JNY96" s="1436"/>
      <c r="JNZ96" s="1436"/>
      <c r="JOA96" s="1437"/>
      <c r="JOB96" s="1438"/>
      <c r="JOC96" s="1416"/>
      <c r="JOD96" s="1417"/>
      <c r="JOE96" s="1436"/>
      <c r="JOF96" s="1436"/>
      <c r="JOG96" s="1437"/>
      <c r="JOH96" s="1438"/>
      <c r="JOI96" s="1416"/>
      <c r="JOJ96" s="1417"/>
      <c r="JOK96" s="1436"/>
      <c r="JOL96" s="1436"/>
      <c r="JOM96" s="1437"/>
      <c r="JON96" s="1438"/>
      <c r="JOO96" s="1416"/>
      <c r="JOP96" s="1417"/>
      <c r="JOQ96" s="1436"/>
      <c r="JOR96" s="1436"/>
      <c r="JOS96" s="1437"/>
      <c r="JOT96" s="1438"/>
      <c r="JOU96" s="1416"/>
      <c r="JOV96" s="1417"/>
      <c r="JOW96" s="1436"/>
      <c r="JOX96" s="1436"/>
      <c r="JOY96" s="1437"/>
      <c r="JOZ96" s="1438"/>
      <c r="JPA96" s="1416"/>
      <c r="JPB96" s="1417"/>
      <c r="JPC96" s="1436"/>
      <c r="JPD96" s="1436"/>
      <c r="JPE96" s="1437"/>
      <c r="JPF96" s="1438"/>
      <c r="JPG96" s="1416"/>
      <c r="JPH96" s="1417"/>
      <c r="JPI96" s="1436"/>
      <c r="JPJ96" s="1436"/>
      <c r="JPK96" s="1437"/>
      <c r="JPL96" s="1438"/>
      <c r="JPM96" s="1416"/>
      <c r="JPN96" s="1417"/>
      <c r="JPO96" s="1436"/>
      <c r="JPP96" s="1436"/>
      <c r="JPQ96" s="1437"/>
      <c r="JPR96" s="1438"/>
      <c r="JPS96" s="1416"/>
      <c r="JPT96" s="1417"/>
      <c r="JPU96" s="1436"/>
      <c r="JPV96" s="1436"/>
      <c r="JPW96" s="1437"/>
      <c r="JPX96" s="1438"/>
      <c r="JPY96" s="1416"/>
      <c r="JPZ96" s="1417"/>
      <c r="JQA96" s="1436"/>
      <c r="JQB96" s="1436"/>
      <c r="JQC96" s="1437"/>
      <c r="JQD96" s="1438"/>
      <c r="JQE96" s="1416"/>
      <c r="JQF96" s="1417"/>
      <c r="JQG96" s="1436"/>
      <c r="JQH96" s="1436"/>
      <c r="JQI96" s="1437"/>
      <c r="JQJ96" s="1438"/>
      <c r="JQK96" s="1416"/>
      <c r="JQL96" s="1417"/>
      <c r="JQM96" s="1436"/>
      <c r="JQN96" s="1436"/>
      <c r="JQO96" s="1437"/>
      <c r="JQP96" s="1438"/>
      <c r="JQQ96" s="1416"/>
      <c r="JQR96" s="1417"/>
      <c r="JQS96" s="1436"/>
      <c r="JQT96" s="1436"/>
      <c r="JQU96" s="1437"/>
      <c r="JQV96" s="1438"/>
      <c r="JQW96" s="1416"/>
      <c r="JQX96" s="1417"/>
      <c r="JQY96" s="1436"/>
      <c r="JQZ96" s="1436"/>
      <c r="JRA96" s="1437"/>
      <c r="JRB96" s="1438"/>
      <c r="JRC96" s="1416"/>
      <c r="JRD96" s="1417"/>
      <c r="JRE96" s="1436"/>
      <c r="JRF96" s="1436"/>
      <c r="JRG96" s="1437"/>
      <c r="JRH96" s="1438"/>
      <c r="JRI96" s="1416"/>
      <c r="JRJ96" s="1417"/>
      <c r="JRK96" s="1436"/>
      <c r="JRL96" s="1436"/>
      <c r="JRM96" s="1437"/>
      <c r="JRN96" s="1438"/>
      <c r="JRO96" s="1416"/>
      <c r="JRP96" s="1417"/>
      <c r="JRQ96" s="1436"/>
      <c r="JRR96" s="1436"/>
      <c r="JRS96" s="1437"/>
      <c r="JRT96" s="1438"/>
      <c r="JRU96" s="1416"/>
      <c r="JRV96" s="1417"/>
      <c r="JRW96" s="1436"/>
      <c r="JRX96" s="1436"/>
      <c r="JRY96" s="1437"/>
      <c r="JRZ96" s="1438"/>
      <c r="JSA96" s="1416"/>
      <c r="JSB96" s="1417"/>
      <c r="JSC96" s="1436"/>
      <c r="JSD96" s="1436"/>
      <c r="JSE96" s="1437"/>
      <c r="JSF96" s="1438"/>
      <c r="JSG96" s="1416"/>
      <c r="JSH96" s="1417"/>
      <c r="JSI96" s="1436"/>
      <c r="JSJ96" s="1436"/>
      <c r="JSK96" s="1437"/>
      <c r="JSL96" s="1438"/>
      <c r="JSM96" s="1416"/>
      <c r="JSN96" s="1417"/>
      <c r="JSO96" s="1436"/>
      <c r="JSP96" s="1436"/>
      <c r="JSQ96" s="1437"/>
      <c r="JSR96" s="1438"/>
      <c r="JSS96" s="1416"/>
      <c r="JST96" s="1417"/>
      <c r="JSU96" s="1436"/>
      <c r="JSV96" s="1436"/>
      <c r="JSW96" s="1437"/>
      <c r="JSX96" s="1438"/>
      <c r="JSY96" s="1416"/>
      <c r="JSZ96" s="1417"/>
      <c r="JTA96" s="1436"/>
      <c r="JTB96" s="1436"/>
      <c r="JTC96" s="1437"/>
      <c r="JTD96" s="1438"/>
      <c r="JTE96" s="1416"/>
      <c r="JTF96" s="1417"/>
      <c r="JTG96" s="1436"/>
      <c r="JTH96" s="1436"/>
      <c r="JTI96" s="1437"/>
      <c r="JTJ96" s="1438"/>
      <c r="JTK96" s="1416"/>
      <c r="JTL96" s="1417"/>
      <c r="JTM96" s="1436"/>
      <c r="JTN96" s="1436"/>
      <c r="JTO96" s="1437"/>
      <c r="JTP96" s="1438"/>
      <c r="JTQ96" s="1416"/>
      <c r="JTR96" s="1417"/>
      <c r="JTS96" s="1436"/>
      <c r="JTT96" s="1436"/>
      <c r="JTU96" s="1437"/>
      <c r="JTV96" s="1438"/>
      <c r="JTW96" s="1416"/>
      <c r="JTX96" s="1417"/>
      <c r="JTY96" s="1436"/>
      <c r="JTZ96" s="1436"/>
      <c r="JUA96" s="1437"/>
      <c r="JUB96" s="1438"/>
      <c r="JUC96" s="1416"/>
      <c r="JUD96" s="1417"/>
      <c r="JUE96" s="1436"/>
      <c r="JUF96" s="1436"/>
      <c r="JUG96" s="1437"/>
      <c r="JUH96" s="1438"/>
      <c r="JUI96" s="1416"/>
      <c r="JUJ96" s="1417"/>
      <c r="JUK96" s="1436"/>
      <c r="JUL96" s="1436"/>
      <c r="JUM96" s="1437"/>
      <c r="JUN96" s="1438"/>
      <c r="JUO96" s="1416"/>
      <c r="JUP96" s="1417"/>
      <c r="JUQ96" s="1436"/>
      <c r="JUR96" s="1436"/>
      <c r="JUS96" s="1437"/>
      <c r="JUT96" s="1438"/>
      <c r="JUU96" s="1416"/>
      <c r="JUV96" s="1417"/>
      <c r="JUW96" s="1436"/>
      <c r="JUX96" s="1436"/>
      <c r="JUY96" s="1437"/>
      <c r="JUZ96" s="1438"/>
      <c r="JVA96" s="1416"/>
      <c r="JVB96" s="1417"/>
      <c r="JVC96" s="1436"/>
      <c r="JVD96" s="1436"/>
      <c r="JVE96" s="1437"/>
      <c r="JVF96" s="1438"/>
      <c r="JVG96" s="1416"/>
      <c r="JVH96" s="1417"/>
      <c r="JVI96" s="1436"/>
      <c r="JVJ96" s="1436"/>
      <c r="JVK96" s="1437"/>
      <c r="JVL96" s="1438"/>
      <c r="JVM96" s="1416"/>
      <c r="JVN96" s="1417"/>
      <c r="JVO96" s="1436"/>
      <c r="JVP96" s="1436"/>
      <c r="JVQ96" s="1437"/>
      <c r="JVR96" s="1438"/>
      <c r="JVS96" s="1416"/>
      <c r="JVT96" s="1417"/>
      <c r="JVU96" s="1436"/>
      <c r="JVV96" s="1436"/>
      <c r="JVW96" s="1437"/>
      <c r="JVX96" s="1438"/>
      <c r="JVY96" s="1416"/>
      <c r="JVZ96" s="1417"/>
      <c r="JWA96" s="1436"/>
      <c r="JWB96" s="1436"/>
      <c r="JWC96" s="1437"/>
      <c r="JWD96" s="1438"/>
      <c r="JWE96" s="1416"/>
      <c r="JWF96" s="1417"/>
      <c r="JWG96" s="1436"/>
      <c r="JWH96" s="1436"/>
      <c r="JWI96" s="1437"/>
      <c r="JWJ96" s="1438"/>
      <c r="JWK96" s="1416"/>
      <c r="JWL96" s="1417"/>
      <c r="JWM96" s="1436"/>
      <c r="JWN96" s="1436"/>
      <c r="JWO96" s="1437"/>
      <c r="JWP96" s="1438"/>
      <c r="JWQ96" s="1416"/>
      <c r="JWR96" s="1417"/>
      <c r="JWS96" s="1436"/>
      <c r="JWT96" s="1436"/>
      <c r="JWU96" s="1437"/>
      <c r="JWV96" s="1438"/>
      <c r="JWW96" s="1416"/>
      <c r="JWX96" s="1417"/>
      <c r="JWY96" s="1436"/>
      <c r="JWZ96" s="1436"/>
      <c r="JXA96" s="1437"/>
      <c r="JXB96" s="1438"/>
      <c r="JXC96" s="1416"/>
      <c r="JXD96" s="1417"/>
      <c r="JXE96" s="1436"/>
      <c r="JXF96" s="1436"/>
      <c r="JXG96" s="1437"/>
      <c r="JXH96" s="1438"/>
      <c r="JXI96" s="1416"/>
      <c r="JXJ96" s="1417"/>
      <c r="JXK96" s="1436"/>
      <c r="JXL96" s="1436"/>
      <c r="JXM96" s="1437"/>
      <c r="JXN96" s="1438"/>
      <c r="JXO96" s="1416"/>
      <c r="JXP96" s="1417"/>
      <c r="JXQ96" s="1436"/>
      <c r="JXR96" s="1436"/>
      <c r="JXS96" s="1437"/>
      <c r="JXT96" s="1438"/>
      <c r="JXU96" s="1416"/>
      <c r="JXV96" s="1417"/>
      <c r="JXW96" s="1436"/>
      <c r="JXX96" s="1436"/>
      <c r="JXY96" s="1437"/>
      <c r="JXZ96" s="1438"/>
      <c r="JYA96" s="1416"/>
      <c r="JYB96" s="1417"/>
      <c r="JYC96" s="1436"/>
      <c r="JYD96" s="1436"/>
      <c r="JYE96" s="1437"/>
      <c r="JYF96" s="1438"/>
      <c r="JYG96" s="1416"/>
      <c r="JYH96" s="1417"/>
      <c r="JYI96" s="1436"/>
      <c r="JYJ96" s="1436"/>
      <c r="JYK96" s="1437"/>
      <c r="JYL96" s="1438"/>
      <c r="JYM96" s="1416"/>
      <c r="JYN96" s="1417"/>
      <c r="JYO96" s="1436"/>
      <c r="JYP96" s="1436"/>
      <c r="JYQ96" s="1437"/>
      <c r="JYR96" s="1438"/>
      <c r="JYS96" s="1416"/>
      <c r="JYT96" s="1417"/>
      <c r="JYU96" s="1436"/>
      <c r="JYV96" s="1436"/>
      <c r="JYW96" s="1437"/>
      <c r="JYX96" s="1438"/>
      <c r="JYY96" s="1416"/>
      <c r="JYZ96" s="1417"/>
      <c r="JZA96" s="1436"/>
      <c r="JZB96" s="1436"/>
      <c r="JZC96" s="1437"/>
      <c r="JZD96" s="1438"/>
      <c r="JZE96" s="1416"/>
      <c r="JZF96" s="1417"/>
      <c r="JZG96" s="1436"/>
      <c r="JZH96" s="1436"/>
      <c r="JZI96" s="1437"/>
      <c r="JZJ96" s="1438"/>
      <c r="JZK96" s="1416"/>
      <c r="JZL96" s="1417"/>
      <c r="JZM96" s="1436"/>
      <c r="JZN96" s="1436"/>
      <c r="JZO96" s="1437"/>
      <c r="JZP96" s="1438"/>
      <c r="JZQ96" s="1416"/>
      <c r="JZR96" s="1417"/>
      <c r="JZS96" s="1436"/>
      <c r="JZT96" s="1436"/>
      <c r="JZU96" s="1437"/>
      <c r="JZV96" s="1438"/>
      <c r="JZW96" s="1416"/>
      <c r="JZX96" s="1417"/>
      <c r="JZY96" s="1436"/>
      <c r="JZZ96" s="1436"/>
      <c r="KAA96" s="1437"/>
      <c r="KAB96" s="1438"/>
      <c r="KAC96" s="1416"/>
      <c r="KAD96" s="1417"/>
      <c r="KAE96" s="1436"/>
      <c r="KAF96" s="1436"/>
      <c r="KAG96" s="1437"/>
      <c r="KAH96" s="1438"/>
      <c r="KAI96" s="1416"/>
      <c r="KAJ96" s="1417"/>
      <c r="KAK96" s="1436"/>
      <c r="KAL96" s="1436"/>
      <c r="KAM96" s="1437"/>
      <c r="KAN96" s="1438"/>
      <c r="KAO96" s="1416"/>
      <c r="KAP96" s="1417"/>
      <c r="KAQ96" s="1436"/>
      <c r="KAR96" s="1436"/>
      <c r="KAS96" s="1437"/>
      <c r="KAT96" s="1438"/>
      <c r="KAU96" s="1416"/>
      <c r="KAV96" s="1417"/>
      <c r="KAW96" s="1436"/>
      <c r="KAX96" s="1436"/>
      <c r="KAY96" s="1437"/>
      <c r="KAZ96" s="1438"/>
      <c r="KBA96" s="1416"/>
      <c r="KBB96" s="1417"/>
      <c r="KBC96" s="1436"/>
      <c r="KBD96" s="1436"/>
      <c r="KBE96" s="1437"/>
      <c r="KBF96" s="1438"/>
      <c r="KBG96" s="1416"/>
      <c r="KBH96" s="1417"/>
      <c r="KBI96" s="1436"/>
      <c r="KBJ96" s="1436"/>
      <c r="KBK96" s="1437"/>
      <c r="KBL96" s="1438"/>
      <c r="KBM96" s="1416"/>
      <c r="KBN96" s="1417"/>
      <c r="KBO96" s="1436"/>
      <c r="KBP96" s="1436"/>
      <c r="KBQ96" s="1437"/>
      <c r="KBR96" s="1438"/>
      <c r="KBS96" s="1416"/>
      <c r="KBT96" s="1417"/>
      <c r="KBU96" s="1436"/>
      <c r="KBV96" s="1436"/>
      <c r="KBW96" s="1437"/>
      <c r="KBX96" s="1438"/>
      <c r="KBY96" s="1416"/>
      <c r="KBZ96" s="1417"/>
      <c r="KCA96" s="1436"/>
      <c r="KCB96" s="1436"/>
      <c r="KCC96" s="1437"/>
      <c r="KCD96" s="1438"/>
      <c r="KCE96" s="1416"/>
      <c r="KCF96" s="1417"/>
      <c r="KCG96" s="1436"/>
      <c r="KCH96" s="1436"/>
      <c r="KCI96" s="1437"/>
      <c r="KCJ96" s="1438"/>
      <c r="KCK96" s="1416"/>
      <c r="KCL96" s="1417"/>
      <c r="KCM96" s="1436"/>
      <c r="KCN96" s="1436"/>
      <c r="KCO96" s="1437"/>
      <c r="KCP96" s="1438"/>
      <c r="KCQ96" s="1416"/>
      <c r="KCR96" s="1417"/>
      <c r="KCS96" s="1436"/>
      <c r="KCT96" s="1436"/>
      <c r="KCU96" s="1437"/>
      <c r="KCV96" s="1438"/>
      <c r="KCW96" s="1416"/>
      <c r="KCX96" s="1417"/>
      <c r="KCY96" s="1436"/>
      <c r="KCZ96" s="1436"/>
      <c r="KDA96" s="1437"/>
      <c r="KDB96" s="1438"/>
      <c r="KDC96" s="1416"/>
      <c r="KDD96" s="1417"/>
      <c r="KDE96" s="1436"/>
      <c r="KDF96" s="1436"/>
      <c r="KDG96" s="1437"/>
      <c r="KDH96" s="1438"/>
      <c r="KDI96" s="1416"/>
      <c r="KDJ96" s="1417"/>
      <c r="KDK96" s="1436"/>
      <c r="KDL96" s="1436"/>
      <c r="KDM96" s="1437"/>
      <c r="KDN96" s="1438"/>
      <c r="KDO96" s="1416"/>
      <c r="KDP96" s="1417"/>
      <c r="KDQ96" s="1436"/>
      <c r="KDR96" s="1436"/>
      <c r="KDS96" s="1437"/>
      <c r="KDT96" s="1438"/>
      <c r="KDU96" s="1416"/>
      <c r="KDV96" s="1417"/>
      <c r="KDW96" s="1436"/>
      <c r="KDX96" s="1436"/>
      <c r="KDY96" s="1437"/>
      <c r="KDZ96" s="1438"/>
      <c r="KEA96" s="1416"/>
      <c r="KEB96" s="1417"/>
      <c r="KEC96" s="1436"/>
      <c r="KED96" s="1436"/>
      <c r="KEE96" s="1437"/>
      <c r="KEF96" s="1438"/>
      <c r="KEG96" s="1416"/>
      <c r="KEH96" s="1417"/>
      <c r="KEI96" s="1436"/>
      <c r="KEJ96" s="1436"/>
      <c r="KEK96" s="1437"/>
      <c r="KEL96" s="1438"/>
      <c r="KEM96" s="1416"/>
      <c r="KEN96" s="1417"/>
      <c r="KEO96" s="1436"/>
      <c r="KEP96" s="1436"/>
      <c r="KEQ96" s="1437"/>
      <c r="KER96" s="1438"/>
      <c r="KES96" s="1416"/>
      <c r="KET96" s="1417"/>
      <c r="KEU96" s="1436"/>
      <c r="KEV96" s="1436"/>
      <c r="KEW96" s="1437"/>
      <c r="KEX96" s="1438"/>
      <c r="KEY96" s="1416"/>
      <c r="KEZ96" s="1417"/>
      <c r="KFA96" s="1436"/>
      <c r="KFB96" s="1436"/>
      <c r="KFC96" s="1437"/>
      <c r="KFD96" s="1438"/>
      <c r="KFE96" s="1416"/>
      <c r="KFF96" s="1417"/>
      <c r="KFG96" s="1436"/>
      <c r="KFH96" s="1436"/>
      <c r="KFI96" s="1437"/>
      <c r="KFJ96" s="1438"/>
      <c r="KFK96" s="1416"/>
      <c r="KFL96" s="1417"/>
      <c r="KFM96" s="1436"/>
      <c r="KFN96" s="1436"/>
      <c r="KFO96" s="1437"/>
      <c r="KFP96" s="1438"/>
      <c r="KFQ96" s="1416"/>
      <c r="KFR96" s="1417"/>
      <c r="KFS96" s="1436"/>
      <c r="KFT96" s="1436"/>
      <c r="KFU96" s="1437"/>
      <c r="KFV96" s="1438"/>
      <c r="KFW96" s="1416"/>
      <c r="KFX96" s="1417"/>
      <c r="KFY96" s="1436"/>
      <c r="KFZ96" s="1436"/>
      <c r="KGA96" s="1437"/>
      <c r="KGB96" s="1438"/>
      <c r="KGC96" s="1416"/>
      <c r="KGD96" s="1417"/>
      <c r="KGE96" s="1436"/>
      <c r="KGF96" s="1436"/>
      <c r="KGG96" s="1437"/>
      <c r="KGH96" s="1438"/>
      <c r="KGI96" s="1416"/>
      <c r="KGJ96" s="1417"/>
      <c r="KGK96" s="1436"/>
      <c r="KGL96" s="1436"/>
      <c r="KGM96" s="1437"/>
      <c r="KGN96" s="1438"/>
      <c r="KGO96" s="1416"/>
      <c r="KGP96" s="1417"/>
      <c r="KGQ96" s="1436"/>
      <c r="KGR96" s="1436"/>
      <c r="KGS96" s="1437"/>
      <c r="KGT96" s="1438"/>
      <c r="KGU96" s="1416"/>
      <c r="KGV96" s="1417"/>
      <c r="KGW96" s="1436"/>
      <c r="KGX96" s="1436"/>
      <c r="KGY96" s="1437"/>
      <c r="KGZ96" s="1438"/>
      <c r="KHA96" s="1416"/>
      <c r="KHB96" s="1417"/>
      <c r="KHC96" s="1436"/>
      <c r="KHD96" s="1436"/>
      <c r="KHE96" s="1437"/>
      <c r="KHF96" s="1438"/>
      <c r="KHG96" s="1416"/>
      <c r="KHH96" s="1417"/>
      <c r="KHI96" s="1436"/>
      <c r="KHJ96" s="1436"/>
      <c r="KHK96" s="1437"/>
      <c r="KHL96" s="1438"/>
      <c r="KHM96" s="1416"/>
      <c r="KHN96" s="1417"/>
      <c r="KHO96" s="1436"/>
      <c r="KHP96" s="1436"/>
      <c r="KHQ96" s="1437"/>
      <c r="KHR96" s="1438"/>
      <c r="KHS96" s="1416"/>
      <c r="KHT96" s="1417"/>
      <c r="KHU96" s="1436"/>
      <c r="KHV96" s="1436"/>
      <c r="KHW96" s="1437"/>
      <c r="KHX96" s="1438"/>
      <c r="KHY96" s="1416"/>
      <c r="KHZ96" s="1417"/>
      <c r="KIA96" s="1436"/>
      <c r="KIB96" s="1436"/>
      <c r="KIC96" s="1437"/>
      <c r="KID96" s="1438"/>
      <c r="KIE96" s="1416"/>
      <c r="KIF96" s="1417"/>
      <c r="KIG96" s="1436"/>
      <c r="KIH96" s="1436"/>
      <c r="KII96" s="1437"/>
      <c r="KIJ96" s="1438"/>
      <c r="KIK96" s="1416"/>
      <c r="KIL96" s="1417"/>
      <c r="KIM96" s="1436"/>
      <c r="KIN96" s="1436"/>
      <c r="KIO96" s="1437"/>
      <c r="KIP96" s="1438"/>
      <c r="KIQ96" s="1416"/>
      <c r="KIR96" s="1417"/>
      <c r="KIS96" s="1436"/>
      <c r="KIT96" s="1436"/>
      <c r="KIU96" s="1437"/>
      <c r="KIV96" s="1438"/>
      <c r="KIW96" s="1416"/>
      <c r="KIX96" s="1417"/>
      <c r="KIY96" s="1436"/>
      <c r="KIZ96" s="1436"/>
      <c r="KJA96" s="1437"/>
      <c r="KJB96" s="1438"/>
      <c r="KJC96" s="1416"/>
      <c r="KJD96" s="1417"/>
      <c r="KJE96" s="1436"/>
      <c r="KJF96" s="1436"/>
      <c r="KJG96" s="1437"/>
      <c r="KJH96" s="1438"/>
      <c r="KJI96" s="1416"/>
      <c r="KJJ96" s="1417"/>
      <c r="KJK96" s="1436"/>
      <c r="KJL96" s="1436"/>
      <c r="KJM96" s="1437"/>
      <c r="KJN96" s="1438"/>
      <c r="KJO96" s="1416"/>
      <c r="KJP96" s="1417"/>
      <c r="KJQ96" s="1436"/>
      <c r="KJR96" s="1436"/>
      <c r="KJS96" s="1437"/>
      <c r="KJT96" s="1438"/>
      <c r="KJU96" s="1416"/>
      <c r="KJV96" s="1417"/>
      <c r="KJW96" s="1436"/>
      <c r="KJX96" s="1436"/>
      <c r="KJY96" s="1437"/>
      <c r="KJZ96" s="1438"/>
      <c r="KKA96" s="1416"/>
      <c r="KKB96" s="1417"/>
      <c r="KKC96" s="1436"/>
      <c r="KKD96" s="1436"/>
      <c r="KKE96" s="1437"/>
      <c r="KKF96" s="1438"/>
      <c r="KKG96" s="1416"/>
      <c r="KKH96" s="1417"/>
      <c r="KKI96" s="1436"/>
      <c r="KKJ96" s="1436"/>
      <c r="KKK96" s="1437"/>
      <c r="KKL96" s="1438"/>
      <c r="KKM96" s="1416"/>
      <c r="KKN96" s="1417"/>
      <c r="KKO96" s="1436"/>
      <c r="KKP96" s="1436"/>
      <c r="KKQ96" s="1437"/>
      <c r="KKR96" s="1438"/>
      <c r="KKS96" s="1416"/>
      <c r="KKT96" s="1417"/>
      <c r="KKU96" s="1436"/>
      <c r="KKV96" s="1436"/>
      <c r="KKW96" s="1437"/>
      <c r="KKX96" s="1438"/>
      <c r="KKY96" s="1416"/>
      <c r="KKZ96" s="1417"/>
      <c r="KLA96" s="1436"/>
      <c r="KLB96" s="1436"/>
      <c r="KLC96" s="1437"/>
      <c r="KLD96" s="1438"/>
      <c r="KLE96" s="1416"/>
      <c r="KLF96" s="1417"/>
      <c r="KLG96" s="1436"/>
      <c r="KLH96" s="1436"/>
      <c r="KLI96" s="1437"/>
      <c r="KLJ96" s="1438"/>
      <c r="KLK96" s="1416"/>
      <c r="KLL96" s="1417"/>
      <c r="KLM96" s="1436"/>
      <c r="KLN96" s="1436"/>
      <c r="KLO96" s="1437"/>
      <c r="KLP96" s="1438"/>
      <c r="KLQ96" s="1416"/>
      <c r="KLR96" s="1417"/>
      <c r="KLS96" s="1436"/>
      <c r="KLT96" s="1436"/>
      <c r="KLU96" s="1437"/>
      <c r="KLV96" s="1438"/>
      <c r="KLW96" s="1416"/>
      <c r="KLX96" s="1417"/>
      <c r="KLY96" s="1436"/>
      <c r="KLZ96" s="1436"/>
      <c r="KMA96" s="1437"/>
      <c r="KMB96" s="1438"/>
      <c r="KMC96" s="1416"/>
      <c r="KMD96" s="1417"/>
      <c r="KME96" s="1436"/>
      <c r="KMF96" s="1436"/>
      <c r="KMG96" s="1437"/>
      <c r="KMH96" s="1438"/>
      <c r="KMI96" s="1416"/>
      <c r="KMJ96" s="1417"/>
      <c r="KMK96" s="1436"/>
      <c r="KML96" s="1436"/>
      <c r="KMM96" s="1437"/>
      <c r="KMN96" s="1438"/>
      <c r="KMO96" s="1416"/>
      <c r="KMP96" s="1417"/>
      <c r="KMQ96" s="1436"/>
      <c r="KMR96" s="1436"/>
      <c r="KMS96" s="1437"/>
      <c r="KMT96" s="1438"/>
      <c r="KMU96" s="1416"/>
      <c r="KMV96" s="1417"/>
      <c r="KMW96" s="1436"/>
      <c r="KMX96" s="1436"/>
      <c r="KMY96" s="1437"/>
      <c r="KMZ96" s="1438"/>
      <c r="KNA96" s="1416"/>
      <c r="KNB96" s="1417"/>
      <c r="KNC96" s="1436"/>
      <c r="KND96" s="1436"/>
      <c r="KNE96" s="1437"/>
      <c r="KNF96" s="1438"/>
      <c r="KNG96" s="1416"/>
      <c r="KNH96" s="1417"/>
      <c r="KNI96" s="1436"/>
      <c r="KNJ96" s="1436"/>
      <c r="KNK96" s="1437"/>
      <c r="KNL96" s="1438"/>
      <c r="KNM96" s="1416"/>
      <c r="KNN96" s="1417"/>
      <c r="KNO96" s="1436"/>
      <c r="KNP96" s="1436"/>
      <c r="KNQ96" s="1437"/>
      <c r="KNR96" s="1438"/>
      <c r="KNS96" s="1416"/>
      <c r="KNT96" s="1417"/>
      <c r="KNU96" s="1436"/>
      <c r="KNV96" s="1436"/>
      <c r="KNW96" s="1437"/>
      <c r="KNX96" s="1438"/>
      <c r="KNY96" s="1416"/>
      <c r="KNZ96" s="1417"/>
      <c r="KOA96" s="1436"/>
      <c r="KOB96" s="1436"/>
      <c r="KOC96" s="1437"/>
      <c r="KOD96" s="1438"/>
      <c r="KOE96" s="1416"/>
      <c r="KOF96" s="1417"/>
      <c r="KOG96" s="1436"/>
      <c r="KOH96" s="1436"/>
      <c r="KOI96" s="1437"/>
      <c r="KOJ96" s="1438"/>
      <c r="KOK96" s="1416"/>
      <c r="KOL96" s="1417"/>
      <c r="KOM96" s="1436"/>
      <c r="KON96" s="1436"/>
      <c r="KOO96" s="1437"/>
      <c r="KOP96" s="1438"/>
      <c r="KOQ96" s="1416"/>
      <c r="KOR96" s="1417"/>
      <c r="KOS96" s="1436"/>
      <c r="KOT96" s="1436"/>
      <c r="KOU96" s="1437"/>
      <c r="KOV96" s="1438"/>
      <c r="KOW96" s="1416"/>
      <c r="KOX96" s="1417"/>
      <c r="KOY96" s="1436"/>
      <c r="KOZ96" s="1436"/>
      <c r="KPA96" s="1437"/>
      <c r="KPB96" s="1438"/>
      <c r="KPC96" s="1416"/>
      <c r="KPD96" s="1417"/>
      <c r="KPE96" s="1436"/>
      <c r="KPF96" s="1436"/>
      <c r="KPG96" s="1437"/>
      <c r="KPH96" s="1438"/>
      <c r="KPI96" s="1416"/>
      <c r="KPJ96" s="1417"/>
      <c r="KPK96" s="1436"/>
      <c r="KPL96" s="1436"/>
      <c r="KPM96" s="1437"/>
      <c r="KPN96" s="1438"/>
      <c r="KPO96" s="1416"/>
      <c r="KPP96" s="1417"/>
      <c r="KPQ96" s="1436"/>
      <c r="KPR96" s="1436"/>
      <c r="KPS96" s="1437"/>
      <c r="KPT96" s="1438"/>
      <c r="KPU96" s="1416"/>
      <c r="KPV96" s="1417"/>
      <c r="KPW96" s="1436"/>
      <c r="KPX96" s="1436"/>
      <c r="KPY96" s="1437"/>
      <c r="KPZ96" s="1438"/>
      <c r="KQA96" s="1416"/>
      <c r="KQB96" s="1417"/>
      <c r="KQC96" s="1436"/>
      <c r="KQD96" s="1436"/>
      <c r="KQE96" s="1437"/>
      <c r="KQF96" s="1438"/>
      <c r="KQG96" s="1416"/>
      <c r="KQH96" s="1417"/>
      <c r="KQI96" s="1436"/>
      <c r="KQJ96" s="1436"/>
      <c r="KQK96" s="1437"/>
      <c r="KQL96" s="1438"/>
      <c r="KQM96" s="1416"/>
      <c r="KQN96" s="1417"/>
      <c r="KQO96" s="1436"/>
      <c r="KQP96" s="1436"/>
      <c r="KQQ96" s="1437"/>
      <c r="KQR96" s="1438"/>
      <c r="KQS96" s="1416"/>
      <c r="KQT96" s="1417"/>
      <c r="KQU96" s="1436"/>
      <c r="KQV96" s="1436"/>
      <c r="KQW96" s="1437"/>
      <c r="KQX96" s="1438"/>
      <c r="KQY96" s="1416"/>
      <c r="KQZ96" s="1417"/>
      <c r="KRA96" s="1436"/>
      <c r="KRB96" s="1436"/>
      <c r="KRC96" s="1437"/>
      <c r="KRD96" s="1438"/>
      <c r="KRE96" s="1416"/>
      <c r="KRF96" s="1417"/>
      <c r="KRG96" s="1436"/>
      <c r="KRH96" s="1436"/>
      <c r="KRI96" s="1437"/>
      <c r="KRJ96" s="1438"/>
      <c r="KRK96" s="1416"/>
      <c r="KRL96" s="1417"/>
      <c r="KRM96" s="1436"/>
      <c r="KRN96" s="1436"/>
      <c r="KRO96" s="1437"/>
      <c r="KRP96" s="1438"/>
      <c r="KRQ96" s="1416"/>
      <c r="KRR96" s="1417"/>
      <c r="KRS96" s="1436"/>
      <c r="KRT96" s="1436"/>
      <c r="KRU96" s="1437"/>
      <c r="KRV96" s="1438"/>
      <c r="KRW96" s="1416"/>
      <c r="KRX96" s="1417"/>
      <c r="KRY96" s="1436"/>
      <c r="KRZ96" s="1436"/>
      <c r="KSA96" s="1437"/>
      <c r="KSB96" s="1438"/>
      <c r="KSC96" s="1416"/>
      <c r="KSD96" s="1417"/>
      <c r="KSE96" s="1436"/>
      <c r="KSF96" s="1436"/>
      <c r="KSG96" s="1437"/>
      <c r="KSH96" s="1438"/>
      <c r="KSI96" s="1416"/>
      <c r="KSJ96" s="1417"/>
      <c r="KSK96" s="1436"/>
      <c r="KSL96" s="1436"/>
      <c r="KSM96" s="1437"/>
      <c r="KSN96" s="1438"/>
      <c r="KSO96" s="1416"/>
      <c r="KSP96" s="1417"/>
      <c r="KSQ96" s="1436"/>
      <c r="KSR96" s="1436"/>
      <c r="KSS96" s="1437"/>
      <c r="KST96" s="1438"/>
      <c r="KSU96" s="1416"/>
      <c r="KSV96" s="1417"/>
      <c r="KSW96" s="1436"/>
      <c r="KSX96" s="1436"/>
      <c r="KSY96" s="1437"/>
      <c r="KSZ96" s="1438"/>
      <c r="KTA96" s="1416"/>
      <c r="KTB96" s="1417"/>
      <c r="KTC96" s="1436"/>
      <c r="KTD96" s="1436"/>
      <c r="KTE96" s="1437"/>
      <c r="KTF96" s="1438"/>
      <c r="KTG96" s="1416"/>
      <c r="KTH96" s="1417"/>
      <c r="KTI96" s="1436"/>
      <c r="KTJ96" s="1436"/>
      <c r="KTK96" s="1437"/>
      <c r="KTL96" s="1438"/>
      <c r="KTM96" s="1416"/>
      <c r="KTN96" s="1417"/>
      <c r="KTO96" s="1436"/>
      <c r="KTP96" s="1436"/>
      <c r="KTQ96" s="1437"/>
      <c r="KTR96" s="1438"/>
      <c r="KTS96" s="1416"/>
      <c r="KTT96" s="1417"/>
      <c r="KTU96" s="1436"/>
      <c r="KTV96" s="1436"/>
      <c r="KTW96" s="1437"/>
      <c r="KTX96" s="1438"/>
      <c r="KTY96" s="1416"/>
      <c r="KTZ96" s="1417"/>
      <c r="KUA96" s="1436"/>
      <c r="KUB96" s="1436"/>
      <c r="KUC96" s="1437"/>
      <c r="KUD96" s="1438"/>
      <c r="KUE96" s="1416"/>
      <c r="KUF96" s="1417"/>
      <c r="KUG96" s="1436"/>
      <c r="KUH96" s="1436"/>
      <c r="KUI96" s="1437"/>
      <c r="KUJ96" s="1438"/>
      <c r="KUK96" s="1416"/>
      <c r="KUL96" s="1417"/>
      <c r="KUM96" s="1436"/>
      <c r="KUN96" s="1436"/>
      <c r="KUO96" s="1437"/>
      <c r="KUP96" s="1438"/>
      <c r="KUQ96" s="1416"/>
      <c r="KUR96" s="1417"/>
      <c r="KUS96" s="1436"/>
      <c r="KUT96" s="1436"/>
      <c r="KUU96" s="1437"/>
      <c r="KUV96" s="1438"/>
      <c r="KUW96" s="1416"/>
      <c r="KUX96" s="1417"/>
      <c r="KUY96" s="1436"/>
      <c r="KUZ96" s="1436"/>
      <c r="KVA96" s="1437"/>
      <c r="KVB96" s="1438"/>
      <c r="KVC96" s="1416"/>
      <c r="KVD96" s="1417"/>
      <c r="KVE96" s="1436"/>
      <c r="KVF96" s="1436"/>
      <c r="KVG96" s="1437"/>
      <c r="KVH96" s="1438"/>
      <c r="KVI96" s="1416"/>
      <c r="KVJ96" s="1417"/>
      <c r="KVK96" s="1436"/>
      <c r="KVL96" s="1436"/>
      <c r="KVM96" s="1437"/>
      <c r="KVN96" s="1438"/>
      <c r="KVO96" s="1416"/>
      <c r="KVP96" s="1417"/>
      <c r="KVQ96" s="1436"/>
      <c r="KVR96" s="1436"/>
      <c r="KVS96" s="1437"/>
      <c r="KVT96" s="1438"/>
      <c r="KVU96" s="1416"/>
      <c r="KVV96" s="1417"/>
      <c r="KVW96" s="1436"/>
      <c r="KVX96" s="1436"/>
      <c r="KVY96" s="1437"/>
      <c r="KVZ96" s="1438"/>
      <c r="KWA96" s="1416"/>
      <c r="KWB96" s="1417"/>
      <c r="KWC96" s="1436"/>
      <c r="KWD96" s="1436"/>
      <c r="KWE96" s="1437"/>
      <c r="KWF96" s="1438"/>
      <c r="KWG96" s="1416"/>
      <c r="KWH96" s="1417"/>
      <c r="KWI96" s="1436"/>
      <c r="KWJ96" s="1436"/>
      <c r="KWK96" s="1437"/>
      <c r="KWL96" s="1438"/>
      <c r="KWM96" s="1416"/>
      <c r="KWN96" s="1417"/>
      <c r="KWO96" s="1436"/>
      <c r="KWP96" s="1436"/>
      <c r="KWQ96" s="1437"/>
      <c r="KWR96" s="1438"/>
      <c r="KWS96" s="1416"/>
      <c r="KWT96" s="1417"/>
      <c r="KWU96" s="1436"/>
      <c r="KWV96" s="1436"/>
      <c r="KWW96" s="1437"/>
      <c r="KWX96" s="1438"/>
      <c r="KWY96" s="1416"/>
      <c r="KWZ96" s="1417"/>
      <c r="KXA96" s="1436"/>
      <c r="KXB96" s="1436"/>
      <c r="KXC96" s="1437"/>
      <c r="KXD96" s="1438"/>
      <c r="KXE96" s="1416"/>
      <c r="KXF96" s="1417"/>
      <c r="KXG96" s="1436"/>
      <c r="KXH96" s="1436"/>
      <c r="KXI96" s="1437"/>
      <c r="KXJ96" s="1438"/>
      <c r="KXK96" s="1416"/>
      <c r="KXL96" s="1417"/>
      <c r="KXM96" s="1436"/>
      <c r="KXN96" s="1436"/>
      <c r="KXO96" s="1437"/>
      <c r="KXP96" s="1438"/>
      <c r="KXQ96" s="1416"/>
      <c r="KXR96" s="1417"/>
      <c r="KXS96" s="1436"/>
      <c r="KXT96" s="1436"/>
      <c r="KXU96" s="1437"/>
      <c r="KXV96" s="1438"/>
      <c r="KXW96" s="1416"/>
      <c r="KXX96" s="1417"/>
      <c r="KXY96" s="1436"/>
      <c r="KXZ96" s="1436"/>
      <c r="KYA96" s="1437"/>
      <c r="KYB96" s="1438"/>
      <c r="KYC96" s="1416"/>
      <c r="KYD96" s="1417"/>
      <c r="KYE96" s="1436"/>
      <c r="KYF96" s="1436"/>
      <c r="KYG96" s="1437"/>
      <c r="KYH96" s="1438"/>
      <c r="KYI96" s="1416"/>
      <c r="KYJ96" s="1417"/>
      <c r="KYK96" s="1436"/>
      <c r="KYL96" s="1436"/>
      <c r="KYM96" s="1437"/>
      <c r="KYN96" s="1438"/>
      <c r="KYO96" s="1416"/>
      <c r="KYP96" s="1417"/>
      <c r="KYQ96" s="1436"/>
      <c r="KYR96" s="1436"/>
      <c r="KYS96" s="1437"/>
      <c r="KYT96" s="1438"/>
      <c r="KYU96" s="1416"/>
      <c r="KYV96" s="1417"/>
      <c r="KYW96" s="1436"/>
      <c r="KYX96" s="1436"/>
      <c r="KYY96" s="1437"/>
      <c r="KYZ96" s="1438"/>
      <c r="KZA96" s="1416"/>
      <c r="KZB96" s="1417"/>
      <c r="KZC96" s="1436"/>
      <c r="KZD96" s="1436"/>
      <c r="KZE96" s="1437"/>
      <c r="KZF96" s="1438"/>
      <c r="KZG96" s="1416"/>
      <c r="KZH96" s="1417"/>
      <c r="KZI96" s="1436"/>
      <c r="KZJ96" s="1436"/>
      <c r="KZK96" s="1437"/>
      <c r="KZL96" s="1438"/>
      <c r="KZM96" s="1416"/>
      <c r="KZN96" s="1417"/>
      <c r="KZO96" s="1436"/>
      <c r="KZP96" s="1436"/>
      <c r="KZQ96" s="1437"/>
      <c r="KZR96" s="1438"/>
      <c r="KZS96" s="1416"/>
      <c r="KZT96" s="1417"/>
      <c r="KZU96" s="1436"/>
      <c r="KZV96" s="1436"/>
      <c r="KZW96" s="1437"/>
      <c r="KZX96" s="1438"/>
      <c r="KZY96" s="1416"/>
      <c r="KZZ96" s="1417"/>
      <c r="LAA96" s="1436"/>
      <c r="LAB96" s="1436"/>
      <c r="LAC96" s="1437"/>
      <c r="LAD96" s="1438"/>
      <c r="LAE96" s="1416"/>
      <c r="LAF96" s="1417"/>
      <c r="LAG96" s="1436"/>
      <c r="LAH96" s="1436"/>
      <c r="LAI96" s="1437"/>
      <c r="LAJ96" s="1438"/>
      <c r="LAK96" s="1416"/>
      <c r="LAL96" s="1417"/>
      <c r="LAM96" s="1436"/>
      <c r="LAN96" s="1436"/>
      <c r="LAO96" s="1437"/>
      <c r="LAP96" s="1438"/>
      <c r="LAQ96" s="1416"/>
      <c r="LAR96" s="1417"/>
      <c r="LAS96" s="1436"/>
      <c r="LAT96" s="1436"/>
      <c r="LAU96" s="1437"/>
      <c r="LAV96" s="1438"/>
      <c r="LAW96" s="1416"/>
      <c r="LAX96" s="1417"/>
      <c r="LAY96" s="1436"/>
      <c r="LAZ96" s="1436"/>
      <c r="LBA96" s="1437"/>
      <c r="LBB96" s="1438"/>
      <c r="LBC96" s="1416"/>
      <c r="LBD96" s="1417"/>
      <c r="LBE96" s="1436"/>
      <c r="LBF96" s="1436"/>
      <c r="LBG96" s="1437"/>
      <c r="LBH96" s="1438"/>
      <c r="LBI96" s="1416"/>
      <c r="LBJ96" s="1417"/>
      <c r="LBK96" s="1436"/>
      <c r="LBL96" s="1436"/>
      <c r="LBM96" s="1437"/>
      <c r="LBN96" s="1438"/>
      <c r="LBO96" s="1416"/>
      <c r="LBP96" s="1417"/>
      <c r="LBQ96" s="1436"/>
      <c r="LBR96" s="1436"/>
      <c r="LBS96" s="1437"/>
      <c r="LBT96" s="1438"/>
      <c r="LBU96" s="1416"/>
      <c r="LBV96" s="1417"/>
      <c r="LBW96" s="1436"/>
      <c r="LBX96" s="1436"/>
      <c r="LBY96" s="1437"/>
      <c r="LBZ96" s="1438"/>
      <c r="LCA96" s="1416"/>
      <c r="LCB96" s="1417"/>
      <c r="LCC96" s="1436"/>
      <c r="LCD96" s="1436"/>
      <c r="LCE96" s="1437"/>
      <c r="LCF96" s="1438"/>
      <c r="LCG96" s="1416"/>
      <c r="LCH96" s="1417"/>
      <c r="LCI96" s="1436"/>
      <c r="LCJ96" s="1436"/>
      <c r="LCK96" s="1437"/>
      <c r="LCL96" s="1438"/>
      <c r="LCM96" s="1416"/>
      <c r="LCN96" s="1417"/>
      <c r="LCO96" s="1436"/>
      <c r="LCP96" s="1436"/>
      <c r="LCQ96" s="1437"/>
      <c r="LCR96" s="1438"/>
      <c r="LCS96" s="1416"/>
      <c r="LCT96" s="1417"/>
      <c r="LCU96" s="1436"/>
      <c r="LCV96" s="1436"/>
      <c r="LCW96" s="1437"/>
      <c r="LCX96" s="1438"/>
      <c r="LCY96" s="1416"/>
      <c r="LCZ96" s="1417"/>
      <c r="LDA96" s="1436"/>
      <c r="LDB96" s="1436"/>
      <c r="LDC96" s="1437"/>
      <c r="LDD96" s="1438"/>
      <c r="LDE96" s="1416"/>
      <c r="LDF96" s="1417"/>
      <c r="LDG96" s="1436"/>
      <c r="LDH96" s="1436"/>
      <c r="LDI96" s="1437"/>
      <c r="LDJ96" s="1438"/>
      <c r="LDK96" s="1416"/>
      <c r="LDL96" s="1417"/>
      <c r="LDM96" s="1436"/>
      <c r="LDN96" s="1436"/>
      <c r="LDO96" s="1437"/>
      <c r="LDP96" s="1438"/>
      <c r="LDQ96" s="1416"/>
      <c r="LDR96" s="1417"/>
      <c r="LDS96" s="1436"/>
      <c r="LDT96" s="1436"/>
      <c r="LDU96" s="1437"/>
      <c r="LDV96" s="1438"/>
      <c r="LDW96" s="1416"/>
      <c r="LDX96" s="1417"/>
      <c r="LDY96" s="1436"/>
      <c r="LDZ96" s="1436"/>
      <c r="LEA96" s="1437"/>
      <c r="LEB96" s="1438"/>
      <c r="LEC96" s="1416"/>
      <c r="LED96" s="1417"/>
      <c r="LEE96" s="1436"/>
      <c r="LEF96" s="1436"/>
      <c r="LEG96" s="1437"/>
      <c r="LEH96" s="1438"/>
      <c r="LEI96" s="1416"/>
      <c r="LEJ96" s="1417"/>
      <c r="LEK96" s="1436"/>
      <c r="LEL96" s="1436"/>
      <c r="LEM96" s="1437"/>
      <c r="LEN96" s="1438"/>
      <c r="LEO96" s="1416"/>
      <c r="LEP96" s="1417"/>
      <c r="LEQ96" s="1436"/>
      <c r="LER96" s="1436"/>
      <c r="LES96" s="1437"/>
      <c r="LET96" s="1438"/>
      <c r="LEU96" s="1416"/>
      <c r="LEV96" s="1417"/>
      <c r="LEW96" s="1436"/>
      <c r="LEX96" s="1436"/>
      <c r="LEY96" s="1437"/>
      <c r="LEZ96" s="1438"/>
      <c r="LFA96" s="1416"/>
      <c r="LFB96" s="1417"/>
      <c r="LFC96" s="1436"/>
      <c r="LFD96" s="1436"/>
      <c r="LFE96" s="1437"/>
      <c r="LFF96" s="1438"/>
      <c r="LFG96" s="1416"/>
      <c r="LFH96" s="1417"/>
      <c r="LFI96" s="1436"/>
      <c r="LFJ96" s="1436"/>
      <c r="LFK96" s="1437"/>
      <c r="LFL96" s="1438"/>
      <c r="LFM96" s="1416"/>
      <c r="LFN96" s="1417"/>
      <c r="LFO96" s="1436"/>
      <c r="LFP96" s="1436"/>
      <c r="LFQ96" s="1437"/>
      <c r="LFR96" s="1438"/>
      <c r="LFS96" s="1416"/>
      <c r="LFT96" s="1417"/>
      <c r="LFU96" s="1436"/>
      <c r="LFV96" s="1436"/>
      <c r="LFW96" s="1437"/>
      <c r="LFX96" s="1438"/>
      <c r="LFY96" s="1416"/>
      <c r="LFZ96" s="1417"/>
      <c r="LGA96" s="1436"/>
      <c r="LGB96" s="1436"/>
      <c r="LGC96" s="1437"/>
      <c r="LGD96" s="1438"/>
      <c r="LGE96" s="1416"/>
      <c r="LGF96" s="1417"/>
      <c r="LGG96" s="1436"/>
      <c r="LGH96" s="1436"/>
      <c r="LGI96" s="1437"/>
      <c r="LGJ96" s="1438"/>
      <c r="LGK96" s="1416"/>
      <c r="LGL96" s="1417"/>
      <c r="LGM96" s="1436"/>
      <c r="LGN96" s="1436"/>
      <c r="LGO96" s="1437"/>
      <c r="LGP96" s="1438"/>
      <c r="LGQ96" s="1416"/>
      <c r="LGR96" s="1417"/>
      <c r="LGS96" s="1436"/>
      <c r="LGT96" s="1436"/>
      <c r="LGU96" s="1437"/>
      <c r="LGV96" s="1438"/>
      <c r="LGW96" s="1416"/>
      <c r="LGX96" s="1417"/>
      <c r="LGY96" s="1436"/>
      <c r="LGZ96" s="1436"/>
      <c r="LHA96" s="1437"/>
      <c r="LHB96" s="1438"/>
      <c r="LHC96" s="1416"/>
      <c r="LHD96" s="1417"/>
      <c r="LHE96" s="1436"/>
      <c r="LHF96" s="1436"/>
      <c r="LHG96" s="1437"/>
      <c r="LHH96" s="1438"/>
      <c r="LHI96" s="1416"/>
      <c r="LHJ96" s="1417"/>
      <c r="LHK96" s="1436"/>
      <c r="LHL96" s="1436"/>
      <c r="LHM96" s="1437"/>
      <c r="LHN96" s="1438"/>
      <c r="LHO96" s="1416"/>
      <c r="LHP96" s="1417"/>
      <c r="LHQ96" s="1436"/>
      <c r="LHR96" s="1436"/>
      <c r="LHS96" s="1437"/>
      <c r="LHT96" s="1438"/>
      <c r="LHU96" s="1416"/>
      <c r="LHV96" s="1417"/>
      <c r="LHW96" s="1436"/>
      <c r="LHX96" s="1436"/>
      <c r="LHY96" s="1437"/>
      <c r="LHZ96" s="1438"/>
      <c r="LIA96" s="1416"/>
      <c r="LIB96" s="1417"/>
      <c r="LIC96" s="1436"/>
      <c r="LID96" s="1436"/>
      <c r="LIE96" s="1437"/>
      <c r="LIF96" s="1438"/>
      <c r="LIG96" s="1416"/>
      <c r="LIH96" s="1417"/>
      <c r="LII96" s="1436"/>
      <c r="LIJ96" s="1436"/>
      <c r="LIK96" s="1437"/>
      <c r="LIL96" s="1438"/>
      <c r="LIM96" s="1416"/>
      <c r="LIN96" s="1417"/>
      <c r="LIO96" s="1436"/>
      <c r="LIP96" s="1436"/>
      <c r="LIQ96" s="1437"/>
      <c r="LIR96" s="1438"/>
      <c r="LIS96" s="1416"/>
      <c r="LIT96" s="1417"/>
      <c r="LIU96" s="1436"/>
      <c r="LIV96" s="1436"/>
      <c r="LIW96" s="1437"/>
      <c r="LIX96" s="1438"/>
      <c r="LIY96" s="1416"/>
      <c r="LIZ96" s="1417"/>
      <c r="LJA96" s="1436"/>
      <c r="LJB96" s="1436"/>
      <c r="LJC96" s="1437"/>
      <c r="LJD96" s="1438"/>
      <c r="LJE96" s="1416"/>
      <c r="LJF96" s="1417"/>
      <c r="LJG96" s="1436"/>
      <c r="LJH96" s="1436"/>
      <c r="LJI96" s="1437"/>
      <c r="LJJ96" s="1438"/>
      <c r="LJK96" s="1416"/>
      <c r="LJL96" s="1417"/>
      <c r="LJM96" s="1436"/>
      <c r="LJN96" s="1436"/>
      <c r="LJO96" s="1437"/>
      <c r="LJP96" s="1438"/>
      <c r="LJQ96" s="1416"/>
      <c r="LJR96" s="1417"/>
      <c r="LJS96" s="1436"/>
      <c r="LJT96" s="1436"/>
      <c r="LJU96" s="1437"/>
      <c r="LJV96" s="1438"/>
      <c r="LJW96" s="1416"/>
      <c r="LJX96" s="1417"/>
      <c r="LJY96" s="1436"/>
      <c r="LJZ96" s="1436"/>
      <c r="LKA96" s="1437"/>
      <c r="LKB96" s="1438"/>
      <c r="LKC96" s="1416"/>
      <c r="LKD96" s="1417"/>
      <c r="LKE96" s="1436"/>
      <c r="LKF96" s="1436"/>
      <c r="LKG96" s="1437"/>
      <c r="LKH96" s="1438"/>
      <c r="LKI96" s="1416"/>
      <c r="LKJ96" s="1417"/>
      <c r="LKK96" s="1436"/>
      <c r="LKL96" s="1436"/>
      <c r="LKM96" s="1437"/>
      <c r="LKN96" s="1438"/>
      <c r="LKO96" s="1416"/>
      <c r="LKP96" s="1417"/>
      <c r="LKQ96" s="1436"/>
      <c r="LKR96" s="1436"/>
      <c r="LKS96" s="1437"/>
      <c r="LKT96" s="1438"/>
      <c r="LKU96" s="1416"/>
      <c r="LKV96" s="1417"/>
      <c r="LKW96" s="1436"/>
      <c r="LKX96" s="1436"/>
      <c r="LKY96" s="1437"/>
      <c r="LKZ96" s="1438"/>
      <c r="LLA96" s="1416"/>
      <c r="LLB96" s="1417"/>
      <c r="LLC96" s="1436"/>
      <c r="LLD96" s="1436"/>
      <c r="LLE96" s="1437"/>
      <c r="LLF96" s="1438"/>
      <c r="LLG96" s="1416"/>
      <c r="LLH96" s="1417"/>
      <c r="LLI96" s="1436"/>
      <c r="LLJ96" s="1436"/>
      <c r="LLK96" s="1437"/>
      <c r="LLL96" s="1438"/>
      <c r="LLM96" s="1416"/>
      <c r="LLN96" s="1417"/>
      <c r="LLO96" s="1436"/>
      <c r="LLP96" s="1436"/>
      <c r="LLQ96" s="1437"/>
      <c r="LLR96" s="1438"/>
      <c r="LLS96" s="1416"/>
      <c r="LLT96" s="1417"/>
      <c r="LLU96" s="1436"/>
      <c r="LLV96" s="1436"/>
      <c r="LLW96" s="1437"/>
      <c r="LLX96" s="1438"/>
      <c r="LLY96" s="1416"/>
      <c r="LLZ96" s="1417"/>
      <c r="LMA96" s="1436"/>
      <c r="LMB96" s="1436"/>
      <c r="LMC96" s="1437"/>
      <c r="LMD96" s="1438"/>
      <c r="LME96" s="1416"/>
      <c r="LMF96" s="1417"/>
      <c r="LMG96" s="1436"/>
      <c r="LMH96" s="1436"/>
      <c r="LMI96" s="1437"/>
      <c r="LMJ96" s="1438"/>
      <c r="LMK96" s="1416"/>
      <c r="LML96" s="1417"/>
      <c r="LMM96" s="1436"/>
      <c r="LMN96" s="1436"/>
      <c r="LMO96" s="1437"/>
      <c r="LMP96" s="1438"/>
      <c r="LMQ96" s="1416"/>
      <c r="LMR96" s="1417"/>
      <c r="LMS96" s="1436"/>
      <c r="LMT96" s="1436"/>
      <c r="LMU96" s="1437"/>
      <c r="LMV96" s="1438"/>
      <c r="LMW96" s="1416"/>
      <c r="LMX96" s="1417"/>
      <c r="LMY96" s="1436"/>
      <c r="LMZ96" s="1436"/>
      <c r="LNA96" s="1437"/>
      <c r="LNB96" s="1438"/>
      <c r="LNC96" s="1416"/>
      <c r="LND96" s="1417"/>
      <c r="LNE96" s="1436"/>
      <c r="LNF96" s="1436"/>
      <c r="LNG96" s="1437"/>
      <c r="LNH96" s="1438"/>
      <c r="LNI96" s="1416"/>
      <c r="LNJ96" s="1417"/>
      <c r="LNK96" s="1436"/>
      <c r="LNL96" s="1436"/>
      <c r="LNM96" s="1437"/>
      <c r="LNN96" s="1438"/>
      <c r="LNO96" s="1416"/>
      <c r="LNP96" s="1417"/>
      <c r="LNQ96" s="1436"/>
      <c r="LNR96" s="1436"/>
      <c r="LNS96" s="1437"/>
      <c r="LNT96" s="1438"/>
      <c r="LNU96" s="1416"/>
      <c r="LNV96" s="1417"/>
      <c r="LNW96" s="1436"/>
      <c r="LNX96" s="1436"/>
      <c r="LNY96" s="1437"/>
      <c r="LNZ96" s="1438"/>
      <c r="LOA96" s="1416"/>
      <c r="LOB96" s="1417"/>
      <c r="LOC96" s="1436"/>
      <c r="LOD96" s="1436"/>
      <c r="LOE96" s="1437"/>
      <c r="LOF96" s="1438"/>
      <c r="LOG96" s="1416"/>
      <c r="LOH96" s="1417"/>
      <c r="LOI96" s="1436"/>
      <c r="LOJ96" s="1436"/>
      <c r="LOK96" s="1437"/>
      <c r="LOL96" s="1438"/>
      <c r="LOM96" s="1416"/>
      <c r="LON96" s="1417"/>
      <c r="LOO96" s="1436"/>
      <c r="LOP96" s="1436"/>
      <c r="LOQ96" s="1437"/>
      <c r="LOR96" s="1438"/>
      <c r="LOS96" s="1416"/>
      <c r="LOT96" s="1417"/>
      <c r="LOU96" s="1436"/>
      <c r="LOV96" s="1436"/>
      <c r="LOW96" s="1437"/>
      <c r="LOX96" s="1438"/>
      <c r="LOY96" s="1416"/>
      <c r="LOZ96" s="1417"/>
      <c r="LPA96" s="1436"/>
      <c r="LPB96" s="1436"/>
      <c r="LPC96" s="1437"/>
      <c r="LPD96" s="1438"/>
      <c r="LPE96" s="1416"/>
      <c r="LPF96" s="1417"/>
      <c r="LPG96" s="1436"/>
      <c r="LPH96" s="1436"/>
      <c r="LPI96" s="1437"/>
      <c r="LPJ96" s="1438"/>
      <c r="LPK96" s="1416"/>
      <c r="LPL96" s="1417"/>
      <c r="LPM96" s="1436"/>
      <c r="LPN96" s="1436"/>
      <c r="LPO96" s="1437"/>
      <c r="LPP96" s="1438"/>
      <c r="LPQ96" s="1416"/>
      <c r="LPR96" s="1417"/>
      <c r="LPS96" s="1436"/>
      <c r="LPT96" s="1436"/>
      <c r="LPU96" s="1437"/>
      <c r="LPV96" s="1438"/>
      <c r="LPW96" s="1416"/>
      <c r="LPX96" s="1417"/>
      <c r="LPY96" s="1436"/>
      <c r="LPZ96" s="1436"/>
      <c r="LQA96" s="1437"/>
      <c r="LQB96" s="1438"/>
      <c r="LQC96" s="1416"/>
      <c r="LQD96" s="1417"/>
      <c r="LQE96" s="1436"/>
      <c r="LQF96" s="1436"/>
      <c r="LQG96" s="1437"/>
      <c r="LQH96" s="1438"/>
      <c r="LQI96" s="1416"/>
      <c r="LQJ96" s="1417"/>
      <c r="LQK96" s="1436"/>
      <c r="LQL96" s="1436"/>
      <c r="LQM96" s="1437"/>
      <c r="LQN96" s="1438"/>
      <c r="LQO96" s="1416"/>
      <c r="LQP96" s="1417"/>
      <c r="LQQ96" s="1436"/>
      <c r="LQR96" s="1436"/>
      <c r="LQS96" s="1437"/>
      <c r="LQT96" s="1438"/>
      <c r="LQU96" s="1416"/>
      <c r="LQV96" s="1417"/>
      <c r="LQW96" s="1436"/>
      <c r="LQX96" s="1436"/>
      <c r="LQY96" s="1437"/>
      <c r="LQZ96" s="1438"/>
      <c r="LRA96" s="1416"/>
      <c r="LRB96" s="1417"/>
      <c r="LRC96" s="1436"/>
      <c r="LRD96" s="1436"/>
      <c r="LRE96" s="1437"/>
      <c r="LRF96" s="1438"/>
      <c r="LRG96" s="1416"/>
      <c r="LRH96" s="1417"/>
      <c r="LRI96" s="1436"/>
      <c r="LRJ96" s="1436"/>
      <c r="LRK96" s="1437"/>
      <c r="LRL96" s="1438"/>
      <c r="LRM96" s="1416"/>
      <c r="LRN96" s="1417"/>
      <c r="LRO96" s="1436"/>
      <c r="LRP96" s="1436"/>
      <c r="LRQ96" s="1437"/>
      <c r="LRR96" s="1438"/>
      <c r="LRS96" s="1416"/>
      <c r="LRT96" s="1417"/>
      <c r="LRU96" s="1436"/>
      <c r="LRV96" s="1436"/>
      <c r="LRW96" s="1437"/>
      <c r="LRX96" s="1438"/>
      <c r="LRY96" s="1416"/>
      <c r="LRZ96" s="1417"/>
      <c r="LSA96" s="1436"/>
      <c r="LSB96" s="1436"/>
      <c r="LSC96" s="1437"/>
      <c r="LSD96" s="1438"/>
      <c r="LSE96" s="1416"/>
      <c r="LSF96" s="1417"/>
      <c r="LSG96" s="1436"/>
      <c r="LSH96" s="1436"/>
      <c r="LSI96" s="1437"/>
      <c r="LSJ96" s="1438"/>
      <c r="LSK96" s="1416"/>
      <c r="LSL96" s="1417"/>
      <c r="LSM96" s="1436"/>
      <c r="LSN96" s="1436"/>
      <c r="LSO96" s="1437"/>
      <c r="LSP96" s="1438"/>
      <c r="LSQ96" s="1416"/>
      <c r="LSR96" s="1417"/>
      <c r="LSS96" s="1436"/>
      <c r="LST96" s="1436"/>
      <c r="LSU96" s="1437"/>
      <c r="LSV96" s="1438"/>
      <c r="LSW96" s="1416"/>
      <c r="LSX96" s="1417"/>
      <c r="LSY96" s="1436"/>
      <c r="LSZ96" s="1436"/>
      <c r="LTA96" s="1437"/>
      <c r="LTB96" s="1438"/>
      <c r="LTC96" s="1416"/>
      <c r="LTD96" s="1417"/>
      <c r="LTE96" s="1436"/>
      <c r="LTF96" s="1436"/>
      <c r="LTG96" s="1437"/>
      <c r="LTH96" s="1438"/>
      <c r="LTI96" s="1416"/>
      <c r="LTJ96" s="1417"/>
      <c r="LTK96" s="1436"/>
      <c r="LTL96" s="1436"/>
      <c r="LTM96" s="1437"/>
      <c r="LTN96" s="1438"/>
      <c r="LTO96" s="1416"/>
      <c r="LTP96" s="1417"/>
      <c r="LTQ96" s="1436"/>
      <c r="LTR96" s="1436"/>
      <c r="LTS96" s="1437"/>
      <c r="LTT96" s="1438"/>
      <c r="LTU96" s="1416"/>
      <c r="LTV96" s="1417"/>
      <c r="LTW96" s="1436"/>
      <c r="LTX96" s="1436"/>
      <c r="LTY96" s="1437"/>
      <c r="LTZ96" s="1438"/>
      <c r="LUA96" s="1416"/>
      <c r="LUB96" s="1417"/>
      <c r="LUC96" s="1436"/>
      <c r="LUD96" s="1436"/>
      <c r="LUE96" s="1437"/>
      <c r="LUF96" s="1438"/>
      <c r="LUG96" s="1416"/>
      <c r="LUH96" s="1417"/>
      <c r="LUI96" s="1436"/>
      <c r="LUJ96" s="1436"/>
      <c r="LUK96" s="1437"/>
      <c r="LUL96" s="1438"/>
      <c r="LUM96" s="1416"/>
      <c r="LUN96" s="1417"/>
      <c r="LUO96" s="1436"/>
      <c r="LUP96" s="1436"/>
      <c r="LUQ96" s="1437"/>
      <c r="LUR96" s="1438"/>
      <c r="LUS96" s="1416"/>
      <c r="LUT96" s="1417"/>
      <c r="LUU96" s="1436"/>
      <c r="LUV96" s="1436"/>
      <c r="LUW96" s="1437"/>
      <c r="LUX96" s="1438"/>
      <c r="LUY96" s="1416"/>
      <c r="LUZ96" s="1417"/>
      <c r="LVA96" s="1436"/>
      <c r="LVB96" s="1436"/>
      <c r="LVC96" s="1437"/>
      <c r="LVD96" s="1438"/>
      <c r="LVE96" s="1416"/>
      <c r="LVF96" s="1417"/>
      <c r="LVG96" s="1436"/>
      <c r="LVH96" s="1436"/>
      <c r="LVI96" s="1437"/>
      <c r="LVJ96" s="1438"/>
      <c r="LVK96" s="1416"/>
      <c r="LVL96" s="1417"/>
      <c r="LVM96" s="1436"/>
      <c r="LVN96" s="1436"/>
      <c r="LVO96" s="1437"/>
      <c r="LVP96" s="1438"/>
      <c r="LVQ96" s="1416"/>
      <c r="LVR96" s="1417"/>
      <c r="LVS96" s="1436"/>
      <c r="LVT96" s="1436"/>
      <c r="LVU96" s="1437"/>
      <c r="LVV96" s="1438"/>
      <c r="LVW96" s="1416"/>
      <c r="LVX96" s="1417"/>
      <c r="LVY96" s="1436"/>
      <c r="LVZ96" s="1436"/>
      <c r="LWA96" s="1437"/>
      <c r="LWB96" s="1438"/>
      <c r="LWC96" s="1416"/>
      <c r="LWD96" s="1417"/>
      <c r="LWE96" s="1436"/>
      <c r="LWF96" s="1436"/>
      <c r="LWG96" s="1437"/>
      <c r="LWH96" s="1438"/>
      <c r="LWI96" s="1416"/>
      <c r="LWJ96" s="1417"/>
      <c r="LWK96" s="1436"/>
      <c r="LWL96" s="1436"/>
      <c r="LWM96" s="1437"/>
      <c r="LWN96" s="1438"/>
      <c r="LWO96" s="1416"/>
      <c r="LWP96" s="1417"/>
      <c r="LWQ96" s="1436"/>
      <c r="LWR96" s="1436"/>
      <c r="LWS96" s="1437"/>
      <c r="LWT96" s="1438"/>
      <c r="LWU96" s="1416"/>
      <c r="LWV96" s="1417"/>
      <c r="LWW96" s="1436"/>
      <c r="LWX96" s="1436"/>
      <c r="LWY96" s="1437"/>
      <c r="LWZ96" s="1438"/>
      <c r="LXA96" s="1416"/>
      <c r="LXB96" s="1417"/>
      <c r="LXC96" s="1436"/>
      <c r="LXD96" s="1436"/>
      <c r="LXE96" s="1437"/>
      <c r="LXF96" s="1438"/>
      <c r="LXG96" s="1416"/>
      <c r="LXH96" s="1417"/>
      <c r="LXI96" s="1436"/>
      <c r="LXJ96" s="1436"/>
      <c r="LXK96" s="1437"/>
      <c r="LXL96" s="1438"/>
      <c r="LXM96" s="1416"/>
      <c r="LXN96" s="1417"/>
      <c r="LXO96" s="1436"/>
      <c r="LXP96" s="1436"/>
      <c r="LXQ96" s="1437"/>
      <c r="LXR96" s="1438"/>
      <c r="LXS96" s="1416"/>
      <c r="LXT96" s="1417"/>
      <c r="LXU96" s="1436"/>
      <c r="LXV96" s="1436"/>
      <c r="LXW96" s="1437"/>
      <c r="LXX96" s="1438"/>
      <c r="LXY96" s="1416"/>
      <c r="LXZ96" s="1417"/>
      <c r="LYA96" s="1436"/>
      <c r="LYB96" s="1436"/>
      <c r="LYC96" s="1437"/>
      <c r="LYD96" s="1438"/>
      <c r="LYE96" s="1416"/>
      <c r="LYF96" s="1417"/>
      <c r="LYG96" s="1436"/>
      <c r="LYH96" s="1436"/>
      <c r="LYI96" s="1437"/>
      <c r="LYJ96" s="1438"/>
      <c r="LYK96" s="1416"/>
      <c r="LYL96" s="1417"/>
      <c r="LYM96" s="1436"/>
      <c r="LYN96" s="1436"/>
      <c r="LYO96" s="1437"/>
      <c r="LYP96" s="1438"/>
      <c r="LYQ96" s="1416"/>
      <c r="LYR96" s="1417"/>
      <c r="LYS96" s="1436"/>
      <c r="LYT96" s="1436"/>
      <c r="LYU96" s="1437"/>
      <c r="LYV96" s="1438"/>
      <c r="LYW96" s="1416"/>
      <c r="LYX96" s="1417"/>
      <c r="LYY96" s="1436"/>
      <c r="LYZ96" s="1436"/>
      <c r="LZA96" s="1437"/>
      <c r="LZB96" s="1438"/>
      <c r="LZC96" s="1416"/>
      <c r="LZD96" s="1417"/>
      <c r="LZE96" s="1436"/>
      <c r="LZF96" s="1436"/>
      <c r="LZG96" s="1437"/>
      <c r="LZH96" s="1438"/>
      <c r="LZI96" s="1416"/>
      <c r="LZJ96" s="1417"/>
      <c r="LZK96" s="1436"/>
      <c r="LZL96" s="1436"/>
      <c r="LZM96" s="1437"/>
      <c r="LZN96" s="1438"/>
      <c r="LZO96" s="1416"/>
      <c r="LZP96" s="1417"/>
      <c r="LZQ96" s="1436"/>
      <c r="LZR96" s="1436"/>
      <c r="LZS96" s="1437"/>
      <c r="LZT96" s="1438"/>
      <c r="LZU96" s="1416"/>
      <c r="LZV96" s="1417"/>
      <c r="LZW96" s="1436"/>
      <c r="LZX96" s="1436"/>
      <c r="LZY96" s="1437"/>
      <c r="LZZ96" s="1438"/>
      <c r="MAA96" s="1416"/>
      <c r="MAB96" s="1417"/>
      <c r="MAC96" s="1436"/>
      <c r="MAD96" s="1436"/>
      <c r="MAE96" s="1437"/>
      <c r="MAF96" s="1438"/>
      <c r="MAG96" s="1416"/>
      <c r="MAH96" s="1417"/>
      <c r="MAI96" s="1436"/>
      <c r="MAJ96" s="1436"/>
      <c r="MAK96" s="1437"/>
      <c r="MAL96" s="1438"/>
      <c r="MAM96" s="1416"/>
      <c r="MAN96" s="1417"/>
      <c r="MAO96" s="1436"/>
      <c r="MAP96" s="1436"/>
      <c r="MAQ96" s="1437"/>
      <c r="MAR96" s="1438"/>
      <c r="MAS96" s="1416"/>
      <c r="MAT96" s="1417"/>
      <c r="MAU96" s="1436"/>
      <c r="MAV96" s="1436"/>
      <c r="MAW96" s="1437"/>
      <c r="MAX96" s="1438"/>
      <c r="MAY96" s="1416"/>
      <c r="MAZ96" s="1417"/>
      <c r="MBA96" s="1436"/>
      <c r="MBB96" s="1436"/>
      <c r="MBC96" s="1437"/>
      <c r="MBD96" s="1438"/>
      <c r="MBE96" s="1416"/>
      <c r="MBF96" s="1417"/>
      <c r="MBG96" s="1436"/>
      <c r="MBH96" s="1436"/>
      <c r="MBI96" s="1437"/>
      <c r="MBJ96" s="1438"/>
      <c r="MBK96" s="1416"/>
      <c r="MBL96" s="1417"/>
      <c r="MBM96" s="1436"/>
      <c r="MBN96" s="1436"/>
      <c r="MBO96" s="1437"/>
      <c r="MBP96" s="1438"/>
      <c r="MBQ96" s="1416"/>
      <c r="MBR96" s="1417"/>
      <c r="MBS96" s="1436"/>
      <c r="MBT96" s="1436"/>
      <c r="MBU96" s="1437"/>
      <c r="MBV96" s="1438"/>
      <c r="MBW96" s="1416"/>
      <c r="MBX96" s="1417"/>
      <c r="MBY96" s="1436"/>
      <c r="MBZ96" s="1436"/>
      <c r="MCA96" s="1437"/>
      <c r="MCB96" s="1438"/>
      <c r="MCC96" s="1416"/>
      <c r="MCD96" s="1417"/>
      <c r="MCE96" s="1436"/>
      <c r="MCF96" s="1436"/>
      <c r="MCG96" s="1437"/>
      <c r="MCH96" s="1438"/>
      <c r="MCI96" s="1416"/>
      <c r="MCJ96" s="1417"/>
      <c r="MCK96" s="1436"/>
      <c r="MCL96" s="1436"/>
      <c r="MCM96" s="1437"/>
      <c r="MCN96" s="1438"/>
      <c r="MCO96" s="1416"/>
      <c r="MCP96" s="1417"/>
      <c r="MCQ96" s="1436"/>
      <c r="MCR96" s="1436"/>
      <c r="MCS96" s="1437"/>
      <c r="MCT96" s="1438"/>
      <c r="MCU96" s="1416"/>
      <c r="MCV96" s="1417"/>
      <c r="MCW96" s="1436"/>
      <c r="MCX96" s="1436"/>
      <c r="MCY96" s="1437"/>
      <c r="MCZ96" s="1438"/>
      <c r="MDA96" s="1416"/>
      <c r="MDB96" s="1417"/>
      <c r="MDC96" s="1436"/>
      <c r="MDD96" s="1436"/>
      <c r="MDE96" s="1437"/>
      <c r="MDF96" s="1438"/>
      <c r="MDG96" s="1416"/>
      <c r="MDH96" s="1417"/>
      <c r="MDI96" s="1436"/>
      <c r="MDJ96" s="1436"/>
      <c r="MDK96" s="1437"/>
      <c r="MDL96" s="1438"/>
      <c r="MDM96" s="1416"/>
      <c r="MDN96" s="1417"/>
      <c r="MDO96" s="1436"/>
      <c r="MDP96" s="1436"/>
      <c r="MDQ96" s="1437"/>
      <c r="MDR96" s="1438"/>
      <c r="MDS96" s="1416"/>
      <c r="MDT96" s="1417"/>
      <c r="MDU96" s="1436"/>
      <c r="MDV96" s="1436"/>
      <c r="MDW96" s="1437"/>
      <c r="MDX96" s="1438"/>
      <c r="MDY96" s="1416"/>
      <c r="MDZ96" s="1417"/>
      <c r="MEA96" s="1436"/>
      <c r="MEB96" s="1436"/>
      <c r="MEC96" s="1437"/>
      <c r="MED96" s="1438"/>
      <c r="MEE96" s="1416"/>
      <c r="MEF96" s="1417"/>
      <c r="MEG96" s="1436"/>
      <c r="MEH96" s="1436"/>
      <c r="MEI96" s="1437"/>
      <c r="MEJ96" s="1438"/>
      <c r="MEK96" s="1416"/>
      <c r="MEL96" s="1417"/>
      <c r="MEM96" s="1436"/>
      <c r="MEN96" s="1436"/>
      <c r="MEO96" s="1437"/>
      <c r="MEP96" s="1438"/>
      <c r="MEQ96" s="1416"/>
      <c r="MER96" s="1417"/>
      <c r="MES96" s="1436"/>
      <c r="MET96" s="1436"/>
      <c r="MEU96" s="1437"/>
      <c r="MEV96" s="1438"/>
      <c r="MEW96" s="1416"/>
      <c r="MEX96" s="1417"/>
      <c r="MEY96" s="1436"/>
      <c r="MEZ96" s="1436"/>
      <c r="MFA96" s="1437"/>
      <c r="MFB96" s="1438"/>
      <c r="MFC96" s="1416"/>
      <c r="MFD96" s="1417"/>
      <c r="MFE96" s="1436"/>
      <c r="MFF96" s="1436"/>
      <c r="MFG96" s="1437"/>
      <c r="MFH96" s="1438"/>
      <c r="MFI96" s="1416"/>
      <c r="MFJ96" s="1417"/>
      <c r="MFK96" s="1436"/>
      <c r="MFL96" s="1436"/>
      <c r="MFM96" s="1437"/>
      <c r="MFN96" s="1438"/>
      <c r="MFO96" s="1416"/>
      <c r="MFP96" s="1417"/>
      <c r="MFQ96" s="1436"/>
      <c r="MFR96" s="1436"/>
      <c r="MFS96" s="1437"/>
      <c r="MFT96" s="1438"/>
      <c r="MFU96" s="1416"/>
      <c r="MFV96" s="1417"/>
      <c r="MFW96" s="1436"/>
      <c r="MFX96" s="1436"/>
      <c r="MFY96" s="1437"/>
      <c r="MFZ96" s="1438"/>
      <c r="MGA96" s="1416"/>
      <c r="MGB96" s="1417"/>
      <c r="MGC96" s="1436"/>
      <c r="MGD96" s="1436"/>
      <c r="MGE96" s="1437"/>
      <c r="MGF96" s="1438"/>
      <c r="MGG96" s="1416"/>
      <c r="MGH96" s="1417"/>
      <c r="MGI96" s="1436"/>
      <c r="MGJ96" s="1436"/>
      <c r="MGK96" s="1437"/>
      <c r="MGL96" s="1438"/>
      <c r="MGM96" s="1416"/>
      <c r="MGN96" s="1417"/>
      <c r="MGO96" s="1436"/>
      <c r="MGP96" s="1436"/>
      <c r="MGQ96" s="1437"/>
      <c r="MGR96" s="1438"/>
      <c r="MGS96" s="1416"/>
      <c r="MGT96" s="1417"/>
      <c r="MGU96" s="1436"/>
      <c r="MGV96" s="1436"/>
      <c r="MGW96" s="1437"/>
      <c r="MGX96" s="1438"/>
      <c r="MGY96" s="1416"/>
      <c r="MGZ96" s="1417"/>
      <c r="MHA96" s="1436"/>
      <c r="MHB96" s="1436"/>
      <c r="MHC96" s="1437"/>
      <c r="MHD96" s="1438"/>
      <c r="MHE96" s="1416"/>
      <c r="MHF96" s="1417"/>
      <c r="MHG96" s="1436"/>
      <c r="MHH96" s="1436"/>
      <c r="MHI96" s="1437"/>
      <c r="MHJ96" s="1438"/>
      <c r="MHK96" s="1416"/>
      <c r="MHL96" s="1417"/>
      <c r="MHM96" s="1436"/>
      <c r="MHN96" s="1436"/>
      <c r="MHO96" s="1437"/>
      <c r="MHP96" s="1438"/>
      <c r="MHQ96" s="1416"/>
      <c r="MHR96" s="1417"/>
      <c r="MHS96" s="1436"/>
      <c r="MHT96" s="1436"/>
      <c r="MHU96" s="1437"/>
      <c r="MHV96" s="1438"/>
      <c r="MHW96" s="1416"/>
      <c r="MHX96" s="1417"/>
      <c r="MHY96" s="1436"/>
      <c r="MHZ96" s="1436"/>
      <c r="MIA96" s="1437"/>
      <c r="MIB96" s="1438"/>
      <c r="MIC96" s="1416"/>
      <c r="MID96" s="1417"/>
      <c r="MIE96" s="1436"/>
      <c r="MIF96" s="1436"/>
      <c r="MIG96" s="1437"/>
      <c r="MIH96" s="1438"/>
      <c r="MII96" s="1416"/>
      <c r="MIJ96" s="1417"/>
      <c r="MIK96" s="1436"/>
      <c r="MIL96" s="1436"/>
      <c r="MIM96" s="1437"/>
      <c r="MIN96" s="1438"/>
      <c r="MIO96" s="1416"/>
      <c r="MIP96" s="1417"/>
      <c r="MIQ96" s="1436"/>
      <c r="MIR96" s="1436"/>
      <c r="MIS96" s="1437"/>
      <c r="MIT96" s="1438"/>
      <c r="MIU96" s="1416"/>
      <c r="MIV96" s="1417"/>
      <c r="MIW96" s="1436"/>
      <c r="MIX96" s="1436"/>
      <c r="MIY96" s="1437"/>
      <c r="MIZ96" s="1438"/>
      <c r="MJA96" s="1416"/>
      <c r="MJB96" s="1417"/>
      <c r="MJC96" s="1436"/>
      <c r="MJD96" s="1436"/>
      <c r="MJE96" s="1437"/>
      <c r="MJF96" s="1438"/>
      <c r="MJG96" s="1416"/>
      <c r="MJH96" s="1417"/>
      <c r="MJI96" s="1436"/>
      <c r="MJJ96" s="1436"/>
      <c r="MJK96" s="1437"/>
      <c r="MJL96" s="1438"/>
      <c r="MJM96" s="1416"/>
      <c r="MJN96" s="1417"/>
      <c r="MJO96" s="1436"/>
      <c r="MJP96" s="1436"/>
      <c r="MJQ96" s="1437"/>
      <c r="MJR96" s="1438"/>
      <c r="MJS96" s="1416"/>
      <c r="MJT96" s="1417"/>
      <c r="MJU96" s="1436"/>
      <c r="MJV96" s="1436"/>
      <c r="MJW96" s="1437"/>
      <c r="MJX96" s="1438"/>
      <c r="MJY96" s="1416"/>
      <c r="MJZ96" s="1417"/>
      <c r="MKA96" s="1436"/>
      <c r="MKB96" s="1436"/>
      <c r="MKC96" s="1437"/>
      <c r="MKD96" s="1438"/>
      <c r="MKE96" s="1416"/>
      <c r="MKF96" s="1417"/>
      <c r="MKG96" s="1436"/>
      <c r="MKH96" s="1436"/>
      <c r="MKI96" s="1437"/>
      <c r="MKJ96" s="1438"/>
      <c r="MKK96" s="1416"/>
      <c r="MKL96" s="1417"/>
      <c r="MKM96" s="1436"/>
      <c r="MKN96" s="1436"/>
      <c r="MKO96" s="1437"/>
      <c r="MKP96" s="1438"/>
      <c r="MKQ96" s="1416"/>
      <c r="MKR96" s="1417"/>
      <c r="MKS96" s="1436"/>
      <c r="MKT96" s="1436"/>
      <c r="MKU96" s="1437"/>
      <c r="MKV96" s="1438"/>
      <c r="MKW96" s="1416"/>
      <c r="MKX96" s="1417"/>
      <c r="MKY96" s="1436"/>
      <c r="MKZ96" s="1436"/>
      <c r="MLA96" s="1437"/>
      <c r="MLB96" s="1438"/>
      <c r="MLC96" s="1416"/>
      <c r="MLD96" s="1417"/>
      <c r="MLE96" s="1436"/>
      <c r="MLF96" s="1436"/>
      <c r="MLG96" s="1437"/>
      <c r="MLH96" s="1438"/>
      <c r="MLI96" s="1416"/>
      <c r="MLJ96" s="1417"/>
      <c r="MLK96" s="1436"/>
      <c r="MLL96" s="1436"/>
      <c r="MLM96" s="1437"/>
      <c r="MLN96" s="1438"/>
      <c r="MLO96" s="1416"/>
      <c r="MLP96" s="1417"/>
      <c r="MLQ96" s="1436"/>
      <c r="MLR96" s="1436"/>
      <c r="MLS96" s="1437"/>
      <c r="MLT96" s="1438"/>
      <c r="MLU96" s="1416"/>
      <c r="MLV96" s="1417"/>
      <c r="MLW96" s="1436"/>
      <c r="MLX96" s="1436"/>
      <c r="MLY96" s="1437"/>
      <c r="MLZ96" s="1438"/>
      <c r="MMA96" s="1416"/>
      <c r="MMB96" s="1417"/>
      <c r="MMC96" s="1436"/>
      <c r="MMD96" s="1436"/>
      <c r="MME96" s="1437"/>
      <c r="MMF96" s="1438"/>
      <c r="MMG96" s="1416"/>
      <c r="MMH96" s="1417"/>
      <c r="MMI96" s="1436"/>
      <c r="MMJ96" s="1436"/>
      <c r="MMK96" s="1437"/>
      <c r="MML96" s="1438"/>
      <c r="MMM96" s="1416"/>
      <c r="MMN96" s="1417"/>
      <c r="MMO96" s="1436"/>
      <c r="MMP96" s="1436"/>
      <c r="MMQ96" s="1437"/>
      <c r="MMR96" s="1438"/>
      <c r="MMS96" s="1416"/>
      <c r="MMT96" s="1417"/>
      <c r="MMU96" s="1436"/>
      <c r="MMV96" s="1436"/>
      <c r="MMW96" s="1437"/>
      <c r="MMX96" s="1438"/>
      <c r="MMY96" s="1416"/>
      <c r="MMZ96" s="1417"/>
      <c r="MNA96" s="1436"/>
      <c r="MNB96" s="1436"/>
      <c r="MNC96" s="1437"/>
      <c r="MND96" s="1438"/>
      <c r="MNE96" s="1416"/>
      <c r="MNF96" s="1417"/>
      <c r="MNG96" s="1436"/>
      <c r="MNH96" s="1436"/>
      <c r="MNI96" s="1437"/>
      <c r="MNJ96" s="1438"/>
      <c r="MNK96" s="1416"/>
      <c r="MNL96" s="1417"/>
      <c r="MNM96" s="1436"/>
      <c r="MNN96" s="1436"/>
      <c r="MNO96" s="1437"/>
      <c r="MNP96" s="1438"/>
      <c r="MNQ96" s="1416"/>
      <c r="MNR96" s="1417"/>
      <c r="MNS96" s="1436"/>
      <c r="MNT96" s="1436"/>
      <c r="MNU96" s="1437"/>
      <c r="MNV96" s="1438"/>
      <c r="MNW96" s="1416"/>
      <c r="MNX96" s="1417"/>
      <c r="MNY96" s="1436"/>
      <c r="MNZ96" s="1436"/>
      <c r="MOA96" s="1437"/>
      <c r="MOB96" s="1438"/>
      <c r="MOC96" s="1416"/>
      <c r="MOD96" s="1417"/>
      <c r="MOE96" s="1436"/>
      <c r="MOF96" s="1436"/>
      <c r="MOG96" s="1437"/>
      <c r="MOH96" s="1438"/>
      <c r="MOI96" s="1416"/>
      <c r="MOJ96" s="1417"/>
      <c r="MOK96" s="1436"/>
      <c r="MOL96" s="1436"/>
      <c r="MOM96" s="1437"/>
      <c r="MON96" s="1438"/>
      <c r="MOO96" s="1416"/>
      <c r="MOP96" s="1417"/>
      <c r="MOQ96" s="1436"/>
      <c r="MOR96" s="1436"/>
      <c r="MOS96" s="1437"/>
      <c r="MOT96" s="1438"/>
      <c r="MOU96" s="1416"/>
      <c r="MOV96" s="1417"/>
      <c r="MOW96" s="1436"/>
      <c r="MOX96" s="1436"/>
      <c r="MOY96" s="1437"/>
      <c r="MOZ96" s="1438"/>
      <c r="MPA96" s="1416"/>
      <c r="MPB96" s="1417"/>
      <c r="MPC96" s="1436"/>
      <c r="MPD96" s="1436"/>
      <c r="MPE96" s="1437"/>
      <c r="MPF96" s="1438"/>
      <c r="MPG96" s="1416"/>
      <c r="MPH96" s="1417"/>
      <c r="MPI96" s="1436"/>
      <c r="MPJ96" s="1436"/>
      <c r="MPK96" s="1437"/>
      <c r="MPL96" s="1438"/>
      <c r="MPM96" s="1416"/>
      <c r="MPN96" s="1417"/>
      <c r="MPO96" s="1436"/>
      <c r="MPP96" s="1436"/>
      <c r="MPQ96" s="1437"/>
      <c r="MPR96" s="1438"/>
      <c r="MPS96" s="1416"/>
      <c r="MPT96" s="1417"/>
      <c r="MPU96" s="1436"/>
      <c r="MPV96" s="1436"/>
      <c r="MPW96" s="1437"/>
      <c r="MPX96" s="1438"/>
      <c r="MPY96" s="1416"/>
      <c r="MPZ96" s="1417"/>
      <c r="MQA96" s="1436"/>
      <c r="MQB96" s="1436"/>
      <c r="MQC96" s="1437"/>
      <c r="MQD96" s="1438"/>
      <c r="MQE96" s="1416"/>
      <c r="MQF96" s="1417"/>
      <c r="MQG96" s="1436"/>
      <c r="MQH96" s="1436"/>
      <c r="MQI96" s="1437"/>
      <c r="MQJ96" s="1438"/>
      <c r="MQK96" s="1416"/>
      <c r="MQL96" s="1417"/>
      <c r="MQM96" s="1436"/>
      <c r="MQN96" s="1436"/>
      <c r="MQO96" s="1437"/>
      <c r="MQP96" s="1438"/>
      <c r="MQQ96" s="1416"/>
      <c r="MQR96" s="1417"/>
      <c r="MQS96" s="1436"/>
      <c r="MQT96" s="1436"/>
      <c r="MQU96" s="1437"/>
      <c r="MQV96" s="1438"/>
      <c r="MQW96" s="1416"/>
      <c r="MQX96" s="1417"/>
      <c r="MQY96" s="1436"/>
      <c r="MQZ96" s="1436"/>
      <c r="MRA96" s="1437"/>
      <c r="MRB96" s="1438"/>
      <c r="MRC96" s="1416"/>
      <c r="MRD96" s="1417"/>
      <c r="MRE96" s="1436"/>
      <c r="MRF96" s="1436"/>
      <c r="MRG96" s="1437"/>
      <c r="MRH96" s="1438"/>
      <c r="MRI96" s="1416"/>
      <c r="MRJ96" s="1417"/>
      <c r="MRK96" s="1436"/>
      <c r="MRL96" s="1436"/>
      <c r="MRM96" s="1437"/>
      <c r="MRN96" s="1438"/>
      <c r="MRO96" s="1416"/>
      <c r="MRP96" s="1417"/>
      <c r="MRQ96" s="1436"/>
      <c r="MRR96" s="1436"/>
      <c r="MRS96" s="1437"/>
      <c r="MRT96" s="1438"/>
      <c r="MRU96" s="1416"/>
      <c r="MRV96" s="1417"/>
      <c r="MRW96" s="1436"/>
      <c r="MRX96" s="1436"/>
      <c r="MRY96" s="1437"/>
      <c r="MRZ96" s="1438"/>
      <c r="MSA96" s="1416"/>
      <c r="MSB96" s="1417"/>
      <c r="MSC96" s="1436"/>
      <c r="MSD96" s="1436"/>
      <c r="MSE96" s="1437"/>
      <c r="MSF96" s="1438"/>
      <c r="MSG96" s="1416"/>
      <c r="MSH96" s="1417"/>
      <c r="MSI96" s="1436"/>
      <c r="MSJ96" s="1436"/>
      <c r="MSK96" s="1437"/>
      <c r="MSL96" s="1438"/>
      <c r="MSM96" s="1416"/>
      <c r="MSN96" s="1417"/>
      <c r="MSO96" s="1436"/>
      <c r="MSP96" s="1436"/>
      <c r="MSQ96" s="1437"/>
      <c r="MSR96" s="1438"/>
      <c r="MSS96" s="1416"/>
      <c r="MST96" s="1417"/>
      <c r="MSU96" s="1436"/>
      <c r="MSV96" s="1436"/>
      <c r="MSW96" s="1437"/>
      <c r="MSX96" s="1438"/>
      <c r="MSY96" s="1416"/>
      <c r="MSZ96" s="1417"/>
      <c r="MTA96" s="1436"/>
      <c r="MTB96" s="1436"/>
      <c r="MTC96" s="1437"/>
      <c r="MTD96" s="1438"/>
      <c r="MTE96" s="1416"/>
      <c r="MTF96" s="1417"/>
      <c r="MTG96" s="1436"/>
      <c r="MTH96" s="1436"/>
      <c r="MTI96" s="1437"/>
      <c r="MTJ96" s="1438"/>
      <c r="MTK96" s="1416"/>
      <c r="MTL96" s="1417"/>
      <c r="MTM96" s="1436"/>
      <c r="MTN96" s="1436"/>
      <c r="MTO96" s="1437"/>
      <c r="MTP96" s="1438"/>
      <c r="MTQ96" s="1416"/>
      <c r="MTR96" s="1417"/>
      <c r="MTS96" s="1436"/>
      <c r="MTT96" s="1436"/>
      <c r="MTU96" s="1437"/>
      <c r="MTV96" s="1438"/>
      <c r="MTW96" s="1416"/>
      <c r="MTX96" s="1417"/>
      <c r="MTY96" s="1436"/>
      <c r="MTZ96" s="1436"/>
      <c r="MUA96" s="1437"/>
      <c r="MUB96" s="1438"/>
      <c r="MUC96" s="1416"/>
      <c r="MUD96" s="1417"/>
      <c r="MUE96" s="1436"/>
      <c r="MUF96" s="1436"/>
      <c r="MUG96" s="1437"/>
      <c r="MUH96" s="1438"/>
      <c r="MUI96" s="1416"/>
      <c r="MUJ96" s="1417"/>
      <c r="MUK96" s="1436"/>
      <c r="MUL96" s="1436"/>
      <c r="MUM96" s="1437"/>
      <c r="MUN96" s="1438"/>
      <c r="MUO96" s="1416"/>
      <c r="MUP96" s="1417"/>
      <c r="MUQ96" s="1436"/>
      <c r="MUR96" s="1436"/>
      <c r="MUS96" s="1437"/>
      <c r="MUT96" s="1438"/>
      <c r="MUU96" s="1416"/>
      <c r="MUV96" s="1417"/>
      <c r="MUW96" s="1436"/>
      <c r="MUX96" s="1436"/>
      <c r="MUY96" s="1437"/>
      <c r="MUZ96" s="1438"/>
      <c r="MVA96" s="1416"/>
      <c r="MVB96" s="1417"/>
      <c r="MVC96" s="1436"/>
      <c r="MVD96" s="1436"/>
      <c r="MVE96" s="1437"/>
      <c r="MVF96" s="1438"/>
      <c r="MVG96" s="1416"/>
      <c r="MVH96" s="1417"/>
      <c r="MVI96" s="1436"/>
      <c r="MVJ96" s="1436"/>
      <c r="MVK96" s="1437"/>
      <c r="MVL96" s="1438"/>
      <c r="MVM96" s="1416"/>
      <c r="MVN96" s="1417"/>
      <c r="MVO96" s="1436"/>
      <c r="MVP96" s="1436"/>
      <c r="MVQ96" s="1437"/>
      <c r="MVR96" s="1438"/>
      <c r="MVS96" s="1416"/>
      <c r="MVT96" s="1417"/>
      <c r="MVU96" s="1436"/>
      <c r="MVV96" s="1436"/>
      <c r="MVW96" s="1437"/>
      <c r="MVX96" s="1438"/>
      <c r="MVY96" s="1416"/>
      <c r="MVZ96" s="1417"/>
      <c r="MWA96" s="1436"/>
      <c r="MWB96" s="1436"/>
      <c r="MWC96" s="1437"/>
      <c r="MWD96" s="1438"/>
      <c r="MWE96" s="1416"/>
      <c r="MWF96" s="1417"/>
      <c r="MWG96" s="1436"/>
      <c r="MWH96" s="1436"/>
      <c r="MWI96" s="1437"/>
      <c r="MWJ96" s="1438"/>
      <c r="MWK96" s="1416"/>
      <c r="MWL96" s="1417"/>
      <c r="MWM96" s="1436"/>
      <c r="MWN96" s="1436"/>
      <c r="MWO96" s="1437"/>
      <c r="MWP96" s="1438"/>
      <c r="MWQ96" s="1416"/>
      <c r="MWR96" s="1417"/>
      <c r="MWS96" s="1436"/>
      <c r="MWT96" s="1436"/>
      <c r="MWU96" s="1437"/>
      <c r="MWV96" s="1438"/>
      <c r="MWW96" s="1416"/>
      <c r="MWX96" s="1417"/>
      <c r="MWY96" s="1436"/>
      <c r="MWZ96" s="1436"/>
      <c r="MXA96" s="1437"/>
      <c r="MXB96" s="1438"/>
      <c r="MXC96" s="1416"/>
      <c r="MXD96" s="1417"/>
      <c r="MXE96" s="1436"/>
      <c r="MXF96" s="1436"/>
      <c r="MXG96" s="1437"/>
      <c r="MXH96" s="1438"/>
      <c r="MXI96" s="1416"/>
      <c r="MXJ96" s="1417"/>
      <c r="MXK96" s="1436"/>
      <c r="MXL96" s="1436"/>
      <c r="MXM96" s="1437"/>
      <c r="MXN96" s="1438"/>
      <c r="MXO96" s="1416"/>
      <c r="MXP96" s="1417"/>
      <c r="MXQ96" s="1436"/>
      <c r="MXR96" s="1436"/>
      <c r="MXS96" s="1437"/>
      <c r="MXT96" s="1438"/>
      <c r="MXU96" s="1416"/>
      <c r="MXV96" s="1417"/>
      <c r="MXW96" s="1436"/>
      <c r="MXX96" s="1436"/>
      <c r="MXY96" s="1437"/>
      <c r="MXZ96" s="1438"/>
      <c r="MYA96" s="1416"/>
      <c r="MYB96" s="1417"/>
      <c r="MYC96" s="1436"/>
      <c r="MYD96" s="1436"/>
      <c r="MYE96" s="1437"/>
      <c r="MYF96" s="1438"/>
      <c r="MYG96" s="1416"/>
      <c r="MYH96" s="1417"/>
      <c r="MYI96" s="1436"/>
      <c r="MYJ96" s="1436"/>
      <c r="MYK96" s="1437"/>
      <c r="MYL96" s="1438"/>
      <c r="MYM96" s="1416"/>
      <c r="MYN96" s="1417"/>
      <c r="MYO96" s="1436"/>
      <c r="MYP96" s="1436"/>
      <c r="MYQ96" s="1437"/>
      <c r="MYR96" s="1438"/>
      <c r="MYS96" s="1416"/>
      <c r="MYT96" s="1417"/>
      <c r="MYU96" s="1436"/>
      <c r="MYV96" s="1436"/>
      <c r="MYW96" s="1437"/>
      <c r="MYX96" s="1438"/>
      <c r="MYY96" s="1416"/>
      <c r="MYZ96" s="1417"/>
      <c r="MZA96" s="1436"/>
      <c r="MZB96" s="1436"/>
      <c r="MZC96" s="1437"/>
      <c r="MZD96" s="1438"/>
      <c r="MZE96" s="1416"/>
      <c r="MZF96" s="1417"/>
      <c r="MZG96" s="1436"/>
      <c r="MZH96" s="1436"/>
      <c r="MZI96" s="1437"/>
      <c r="MZJ96" s="1438"/>
      <c r="MZK96" s="1416"/>
      <c r="MZL96" s="1417"/>
      <c r="MZM96" s="1436"/>
      <c r="MZN96" s="1436"/>
      <c r="MZO96" s="1437"/>
      <c r="MZP96" s="1438"/>
      <c r="MZQ96" s="1416"/>
      <c r="MZR96" s="1417"/>
      <c r="MZS96" s="1436"/>
      <c r="MZT96" s="1436"/>
      <c r="MZU96" s="1437"/>
      <c r="MZV96" s="1438"/>
      <c r="MZW96" s="1416"/>
      <c r="MZX96" s="1417"/>
      <c r="MZY96" s="1436"/>
      <c r="MZZ96" s="1436"/>
      <c r="NAA96" s="1437"/>
      <c r="NAB96" s="1438"/>
      <c r="NAC96" s="1416"/>
      <c r="NAD96" s="1417"/>
      <c r="NAE96" s="1436"/>
      <c r="NAF96" s="1436"/>
      <c r="NAG96" s="1437"/>
      <c r="NAH96" s="1438"/>
      <c r="NAI96" s="1416"/>
      <c r="NAJ96" s="1417"/>
      <c r="NAK96" s="1436"/>
      <c r="NAL96" s="1436"/>
      <c r="NAM96" s="1437"/>
      <c r="NAN96" s="1438"/>
      <c r="NAO96" s="1416"/>
      <c r="NAP96" s="1417"/>
      <c r="NAQ96" s="1436"/>
      <c r="NAR96" s="1436"/>
      <c r="NAS96" s="1437"/>
      <c r="NAT96" s="1438"/>
      <c r="NAU96" s="1416"/>
      <c r="NAV96" s="1417"/>
      <c r="NAW96" s="1436"/>
      <c r="NAX96" s="1436"/>
      <c r="NAY96" s="1437"/>
      <c r="NAZ96" s="1438"/>
      <c r="NBA96" s="1416"/>
      <c r="NBB96" s="1417"/>
      <c r="NBC96" s="1436"/>
      <c r="NBD96" s="1436"/>
      <c r="NBE96" s="1437"/>
      <c r="NBF96" s="1438"/>
      <c r="NBG96" s="1416"/>
      <c r="NBH96" s="1417"/>
      <c r="NBI96" s="1436"/>
      <c r="NBJ96" s="1436"/>
      <c r="NBK96" s="1437"/>
      <c r="NBL96" s="1438"/>
      <c r="NBM96" s="1416"/>
      <c r="NBN96" s="1417"/>
      <c r="NBO96" s="1436"/>
      <c r="NBP96" s="1436"/>
      <c r="NBQ96" s="1437"/>
      <c r="NBR96" s="1438"/>
      <c r="NBS96" s="1416"/>
      <c r="NBT96" s="1417"/>
      <c r="NBU96" s="1436"/>
      <c r="NBV96" s="1436"/>
      <c r="NBW96" s="1437"/>
      <c r="NBX96" s="1438"/>
      <c r="NBY96" s="1416"/>
      <c r="NBZ96" s="1417"/>
      <c r="NCA96" s="1436"/>
      <c r="NCB96" s="1436"/>
      <c r="NCC96" s="1437"/>
      <c r="NCD96" s="1438"/>
      <c r="NCE96" s="1416"/>
      <c r="NCF96" s="1417"/>
      <c r="NCG96" s="1436"/>
      <c r="NCH96" s="1436"/>
      <c r="NCI96" s="1437"/>
      <c r="NCJ96" s="1438"/>
      <c r="NCK96" s="1416"/>
      <c r="NCL96" s="1417"/>
      <c r="NCM96" s="1436"/>
      <c r="NCN96" s="1436"/>
      <c r="NCO96" s="1437"/>
      <c r="NCP96" s="1438"/>
      <c r="NCQ96" s="1416"/>
      <c r="NCR96" s="1417"/>
      <c r="NCS96" s="1436"/>
      <c r="NCT96" s="1436"/>
      <c r="NCU96" s="1437"/>
      <c r="NCV96" s="1438"/>
      <c r="NCW96" s="1416"/>
      <c r="NCX96" s="1417"/>
      <c r="NCY96" s="1436"/>
      <c r="NCZ96" s="1436"/>
      <c r="NDA96" s="1437"/>
      <c r="NDB96" s="1438"/>
      <c r="NDC96" s="1416"/>
      <c r="NDD96" s="1417"/>
      <c r="NDE96" s="1436"/>
      <c r="NDF96" s="1436"/>
      <c r="NDG96" s="1437"/>
      <c r="NDH96" s="1438"/>
      <c r="NDI96" s="1416"/>
      <c r="NDJ96" s="1417"/>
      <c r="NDK96" s="1436"/>
      <c r="NDL96" s="1436"/>
      <c r="NDM96" s="1437"/>
      <c r="NDN96" s="1438"/>
      <c r="NDO96" s="1416"/>
      <c r="NDP96" s="1417"/>
      <c r="NDQ96" s="1436"/>
      <c r="NDR96" s="1436"/>
      <c r="NDS96" s="1437"/>
      <c r="NDT96" s="1438"/>
      <c r="NDU96" s="1416"/>
      <c r="NDV96" s="1417"/>
      <c r="NDW96" s="1436"/>
      <c r="NDX96" s="1436"/>
      <c r="NDY96" s="1437"/>
      <c r="NDZ96" s="1438"/>
      <c r="NEA96" s="1416"/>
      <c r="NEB96" s="1417"/>
      <c r="NEC96" s="1436"/>
      <c r="NED96" s="1436"/>
      <c r="NEE96" s="1437"/>
      <c r="NEF96" s="1438"/>
      <c r="NEG96" s="1416"/>
      <c r="NEH96" s="1417"/>
      <c r="NEI96" s="1436"/>
      <c r="NEJ96" s="1436"/>
      <c r="NEK96" s="1437"/>
      <c r="NEL96" s="1438"/>
      <c r="NEM96" s="1416"/>
      <c r="NEN96" s="1417"/>
      <c r="NEO96" s="1436"/>
      <c r="NEP96" s="1436"/>
      <c r="NEQ96" s="1437"/>
      <c r="NER96" s="1438"/>
      <c r="NES96" s="1416"/>
      <c r="NET96" s="1417"/>
      <c r="NEU96" s="1436"/>
      <c r="NEV96" s="1436"/>
      <c r="NEW96" s="1437"/>
      <c r="NEX96" s="1438"/>
      <c r="NEY96" s="1416"/>
      <c r="NEZ96" s="1417"/>
      <c r="NFA96" s="1436"/>
      <c r="NFB96" s="1436"/>
      <c r="NFC96" s="1437"/>
      <c r="NFD96" s="1438"/>
      <c r="NFE96" s="1416"/>
      <c r="NFF96" s="1417"/>
      <c r="NFG96" s="1436"/>
      <c r="NFH96" s="1436"/>
      <c r="NFI96" s="1437"/>
      <c r="NFJ96" s="1438"/>
      <c r="NFK96" s="1416"/>
      <c r="NFL96" s="1417"/>
      <c r="NFM96" s="1436"/>
      <c r="NFN96" s="1436"/>
      <c r="NFO96" s="1437"/>
      <c r="NFP96" s="1438"/>
      <c r="NFQ96" s="1416"/>
      <c r="NFR96" s="1417"/>
      <c r="NFS96" s="1436"/>
      <c r="NFT96" s="1436"/>
      <c r="NFU96" s="1437"/>
      <c r="NFV96" s="1438"/>
      <c r="NFW96" s="1416"/>
      <c r="NFX96" s="1417"/>
      <c r="NFY96" s="1436"/>
      <c r="NFZ96" s="1436"/>
      <c r="NGA96" s="1437"/>
      <c r="NGB96" s="1438"/>
      <c r="NGC96" s="1416"/>
      <c r="NGD96" s="1417"/>
      <c r="NGE96" s="1436"/>
      <c r="NGF96" s="1436"/>
      <c r="NGG96" s="1437"/>
      <c r="NGH96" s="1438"/>
      <c r="NGI96" s="1416"/>
      <c r="NGJ96" s="1417"/>
      <c r="NGK96" s="1436"/>
      <c r="NGL96" s="1436"/>
      <c r="NGM96" s="1437"/>
      <c r="NGN96" s="1438"/>
      <c r="NGO96" s="1416"/>
      <c r="NGP96" s="1417"/>
      <c r="NGQ96" s="1436"/>
      <c r="NGR96" s="1436"/>
      <c r="NGS96" s="1437"/>
      <c r="NGT96" s="1438"/>
      <c r="NGU96" s="1416"/>
      <c r="NGV96" s="1417"/>
      <c r="NGW96" s="1436"/>
      <c r="NGX96" s="1436"/>
      <c r="NGY96" s="1437"/>
      <c r="NGZ96" s="1438"/>
      <c r="NHA96" s="1416"/>
      <c r="NHB96" s="1417"/>
      <c r="NHC96" s="1436"/>
      <c r="NHD96" s="1436"/>
      <c r="NHE96" s="1437"/>
      <c r="NHF96" s="1438"/>
      <c r="NHG96" s="1416"/>
      <c r="NHH96" s="1417"/>
      <c r="NHI96" s="1436"/>
      <c r="NHJ96" s="1436"/>
      <c r="NHK96" s="1437"/>
      <c r="NHL96" s="1438"/>
      <c r="NHM96" s="1416"/>
      <c r="NHN96" s="1417"/>
      <c r="NHO96" s="1436"/>
      <c r="NHP96" s="1436"/>
      <c r="NHQ96" s="1437"/>
      <c r="NHR96" s="1438"/>
      <c r="NHS96" s="1416"/>
      <c r="NHT96" s="1417"/>
      <c r="NHU96" s="1436"/>
      <c r="NHV96" s="1436"/>
      <c r="NHW96" s="1437"/>
      <c r="NHX96" s="1438"/>
      <c r="NHY96" s="1416"/>
      <c r="NHZ96" s="1417"/>
      <c r="NIA96" s="1436"/>
      <c r="NIB96" s="1436"/>
      <c r="NIC96" s="1437"/>
      <c r="NID96" s="1438"/>
      <c r="NIE96" s="1416"/>
      <c r="NIF96" s="1417"/>
      <c r="NIG96" s="1436"/>
      <c r="NIH96" s="1436"/>
      <c r="NII96" s="1437"/>
      <c r="NIJ96" s="1438"/>
      <c r="NIK96" s="1416"/>
      <c r="NIL96" s="1417"/>
      <c r="NIM96" s="1436"/>
      <c r="NIN96" s="1436"/>
      <c r="NIO96" s="1437"/>
      <c r="NIP96" s="1438"/>
      <c r="NIQ96" s="1416"/>
      <c r="NIR96" s="1417"/>
      <c r="NIS96" s="1436"/>
      <c r="NIT96" s="1436"/>
      <c r="NIU96" s="1437"/>
      <c r="NIV96" s="1438"/>
      <c r="NIW96" s="1416"/>
      <c r="NIX96" s="1417"/>
      <c r="NIY96" s="1436"/>
      <c r="NIZ96" s="1436"/>
      <c r="NJA96" s="1437"/>
      <c r="NJB96" s="1438"/>
      <c r="NJC96" s="1416"/>
      <c r="NJD96" s="1417"/>
      <c r="NJE96" s="1436"/>
      <c r="NJF96" s="1436"/>
      <c r="NJG96" s="1437"/>
      <c r="NJH96" s="1438"/>
      <c r="NJI96" s="1416"/>
      <c r="NJJ96" s="1417"/>
      <c r="NJK96" s="1436"/>
      <c r="NJL96" s="1436"/>
      <c r="NJM96" s="1437"/>
      <c r="NJN96" s="1438"/>
      <c r="NJO96" s="1416"/>
      <c r="NJP96" s="1417"/>
      <c r="NJQ96" s="1436"/>
      <c r="NJR96" s="1436"/>
      <c r="NJS96" s="1437"/>
      <c r="NJT96" s="1438"/>
      <c r="NJU96" s="1416"/>
      <c r="NJV96" s="1417"/>
      <c r="NJW96" s="1436"/>
      <c r="NJX96" s="1436"/>
      <c r="NJY96" s="1437"/>
      <c r="NJZ96" s="1438"/>
      <c r="NKA96" s="1416"/>
      <c r="NKB96" s="1417"/>
      <c r="NKC96" s="1436"/>
      <c r="NKD96" s="1436"/>
      <c r="NKE96" s="1437"/>
      <c r="NKF96" s="1438"/>
      <c r="NKG96" s="1416"/>
      <c r="NKH96" s="1417"/>
      <c r="NKI96" s="1436"/>
      <c r="NKJ96" s="1436"/>
      <c r="NKK96" s="1437"/>
      <c r="NKL96" s="1438"/>
      <c r="NKM96" s="1416"/>
      <c r="NKN96" s="1417"/>
      <c r="NKO96" s="1436"/>
      <c r="NKP96" s="1436"/>
      <c r="NKQ96" s="1437"/>
      <c r="NKR96" s="1438"/>
      <c r="NKS96" s="1416"/>
      <c r="NKT96" s="1417"/>
      <c r="NKU96" s="1436"/>
      <c r="NKV96" s="1436"/>
      <c r="NKW96" s="1437"/>
      <c r="NKX96" s="1438"/>
      <c r="NKY96" s="1416"/>
      <c r="NKZ96" s="1417"/>
      <c r="NLA96" s="1436"/>
      <c r="NLB96" s="1436"/>
      <c r="NLC96" s="1437"/>
      <c r="NLD96" s="1438"/>
      <c r="NLE96" s="1416"/>
      <c r="NLF96" s="1417"/>
      <c r="NLG96" s="1436"/>
      <c r="NLH96" s="1436"/>
      <c r="NLI96" s="1437"/>
      <c r="NLJ96" s="1438"/>
      <c r="NLK96" s="1416"/>
      <c r="NLL96" s="1417"/>
      <c r="NLM96" s="1436"/>
      <c r="NLN96" s="1436"/>
      <c r="NLO96" s="1437"/>
      <c r="NLP96" s="1438"/>
      <c r="NLQ96" s="1416"/>
      <c r="NLR96" s="1417"/>
      <c r="NLS96" s="1436"/>
      <c r="NLT96" s="1436"/>
      <c r="NLU96" s="1437"/>
      <c r="NLV96" s="1438"/>
      <c r="NLW96" s="1416"/>
      <c r="NLX96" s="1417"/>
      <c r="NLY96" s="1436"/>
      <c r="NLZ96" s="1436"/>
      <c r="NMA96" s="1437"/>
      <c r="NMB96" s="1438"/>
      <c r="NMC96" s="1416"/>
      <c r="NMD96" s="1417"/>
      <c r="NME96" s="1436"/>
      <c r="NMF96" s="1436"/>
      <c r="NMG96" s="1437"/>
      <c r="NMH96" s="1438"/>
      <c r="NMI96" s="1416"/>
      <c r="NMJ96" s="1417"/>
      <c r="NMK96" s="1436"/>
      <c r="NML96" s="1436"/>
      <c r="NMM96" s="1437"/>
      <c r="NMN96" s="1438"/>
      <c r="NMO96" s="1416"/>
      <c r="NMP96" s="1417"/>
      <c r="NMQ96" s="1436"/>
      <c r="NMR96" s="1436"/>
      <c r="NMS96" s="1437"/>
      <c r="NMT96" s="1438"/>
      <c r="NMU96" s="1416"/>
      <c r="NMV96" s="1417"/>
      <c r="NMW96" s="1436"/>
      <c r="NMX96" s="1436"/>
      <c r="NMY96" s="1437"/>
      <c r="NMZ96" s="1438"/>
      <c r="NNA96" s="1416"/>
      <c r="NNB96" s="1417"/>
      <c r="NNC96" s="1436"/>
      <c r="NND96" s="1436"/>
      <c r="NNE96" s="1437"/>
      <c r="NNF96" s="1438"/>
      <c r="NNG96" s="1416"/>
      <c r="NNH96" s="1417"/>
      <c r="NNI96" s="1436"/>
      <c r="NNJ96" s="1436"/>
      <c r="NNK96" s="1437"/>
      <c r="NNL96" s="1438"/>
      <c r="NNM96" s="1416"/>
      <c r="NNN96" s="1417"/>
      <c r="NNO96" s="1436"/>
      <c r="NNP96" s="1436"/>
      <c r="NNQ96" s="1437"/>
      <c r="NNR96" s="1438"/>
      <c r="NNS96" s="1416"/>
      <c r="NNT96" s="1417"/>
      <c r="NNU96" s="1436"/>
      <c r="NNV96" s="1436"/>
      <c r="NNW96" s="1437"/>
      <c r="NNX96" s="1438"/>
      <c r="NNY96" s="1416"/>
      <c r="NNZ96" s="1417"/>
      <c r="NOA96" s="1436"/>
      <c r="NOB96" s="1436"/>
      <c r="NOC96" s="1437"/>
      <c r="NOD96" s="1438"/>
      <c r="NOE96" s="1416"/>
      <c r="NOF96" s="1417"/>
      <c r="NOG96" s="1436"/>
      <c r="NOH96" s="1436"/>
      <c r="NOI96" s="1437"/>
      <c r="NOJ96" s="1438"/>
      <c r="NOK96" s="1416"/>
      <c r="NOL96" s="1417"/>
      <c r="NOM96" s="1436"/>
      <c r="NON96" s="1436"/>
      <c r="NOO96" s="1437"/>
      <c r="NOP96" s="1438"/>
      <c r="NOQ96" s="1416"/>
      <c r="NOR96" s="1417"/>
      <c r="NOS96" s="1436"/>
      <c r="NOT96" s="1436"/>
      <c r="NOU96" s="1437"/>
      <c r="NOV96" s="1438"/>
      <c r="NOW96" s="1416"/>
      <c r="NOX96" s="1417"/>
      <c r="NOY96" s="1436"/>
      <c r="NOZ96" s="1436"/>
      <c r="NPA96" s="1437"/>
      <c r="NPB96" s="1438"/>
      <c r="NPC96" s="1416"/>
      <c r="NPD96" s="1417"/>
      <c r="NPE96" s="1436"/>
      <c r="NPF96" s="1436"/>
      <c r="NPG96" s="1437"/>
      <c r="NPH96" s="1438"/>
      <c r="NPI96" s="1416"/>
      <c r="NPJ96" s="1417"/>
      <c r="NPK96" s="1436"/>
      <c r="NPL96" s="1436"/>
      <c r="NPM96" s="1437"/>
      <c r="NPN96" s="1438"/>
      <c r="NPO96" s="1416"/>
      <c r="NPP96" s="1417"/>
      <c r="NPQ96" s="1436"/>
      <c r="NPR96" s="1436"/>
      <c r="NPS96" s="1437"/>
      <c r="NPT96" s="1438"/>
      <c r="NPU96" s="1416"/>
      <c r="NPV96" s="1417"/>
      <c r="NPW96" s="1436"/>
      <c r="NPX96" s="1436"/>
      <c r="NPY96" s="1437"/>
      <c r="NPZ96" s="1438"/>
      <c r="NQA96" s="1416"/>
      <c r="NQB96" s="1417"/>
      <c r="NQC96" s="1436"/>
      <c r="NQD96" s="1436"/>
      <c r="NQE96" s="1437"/>
      <c r="NQF96" s="1438"/>
      <c r="NQG96" s="1416"/>
      <c r="NQH96" s="1417"/>
      <c r="NQI96" s="1436"/>
      <c r="NQJ96" s="1436"/>
      <c r="NQK96" s="1437"/>
      <c r="NQL96" s="1438"/>
      <c r="NQM96" s="1416"/>
      <c r="NQN96" s="1417"/>
      <c r="NQO96" s="1436"/>
      <c r="NQP96" s="1436"/>
      <c r="NQQ96" s="1437"/>
      <c r="NQR96" s="1438"/>
      <c r="NQS96" s="1416"/>
      <c r="NQT96" s="1417"/>
      <c r="NQU96" s="1436"/>
      <c r="NQV96" s="1436"/>
      <c r="NQW96" s="1437"/>
      <c r="NQX96" s="1438"/>
      <c r="NQY96" s="1416"/>
      <c r="NQZ96" s="1417"/>
      <c r="NRA96" s="1436"/>
      <c r="NRB96" s="1436"/>
      <c r="NRC96" s="1437"/>
      <c r="NRD96" s="1438"/>
      <c r="NRE96" s="1416"/>
      <c r="NRF96" s="1417"/>
      <c r="NRG96" s="1436"/>
      <c r="NRH96" s="1436"/>
      <c r="NRI96" s="1437"/>
      <c r="NRJ96" s="1438"/>
      <c r="NRK96" s="1416"/>
      <c r="NRL96" s="1417"/>
      <c r="NRM96" s="1436"/>
      <c r="NRN96" s="1436"/>
      <c r="NRO96" s="1437"/>
      <c r="NRP96" s="1438"/>
      <c r="NRQ96" s="1416"/>
      <c r="NRR96" s="1417"/>
      <c r="NRS96" s="1436"/>
      <c r="NRT96" s="1436"/>
      <c r="NRU96" s="1437"/>
      <c r="NRV96" s="1438"/>
      <c r="NRW96" s="1416"/>
      <c r="NRX96" s="1417"/>
      <c r="NRY96" s="1436"/>
      <c r="NRZ96" s="1436"/>
      <c r="NSA96" s="1437"/>
      <c r="NSB96" s="1438"/>
      <c r="NSC96" s="1416"/>
      <c r="NSD96" s="1417"/>
      <c r="NSE96" s="1436"/>
      <c r="NSF96" s="1436"/>
      <c r="NSG96" s="1437"/>
      <c r="NSH96" s="1438"/>
      <c r="NSI96" s="1416"/>
      <c r="NSJ96" s="1417"/>
      <c r="NSK96" s="1436"/>
      <c r="NSL96" s="1436"/>
      <c r="NSM96" s="1437"/>
      <c r="NSN96" s="1438"/>
      <c r="NSO96" s="1416"/>
      <c r="NSP96" s="1417"/>
      <c r="NSQ96" s="1436"/>
      <c r="NSR96" s="1436"/>
      <c r="NSS96" s="1437"/>
      <c r="NST96" s="1438"/>
      <c r="NSU96" s="1416"/>
      <c r="NSV96" s="1417"/>
      <c r="NSW96" s="1436"/>
      <c r="NSX96" s="1436"/>
      <c r="NSY96" s="1437"/>
      <c r="NSZ96" s="1438"/>
      <c r="NTA96" s="1416"/>
      <c r="NTB96" s="1417"/>
      <c r="NTC96" s="1436"/>
      <c r="NTD96" s="1436"/>
      <c r="NTE96" s="1437"/>
      <c r="NTF96" s="1438"/>
      <c r="NTG96" s="1416"/>
      <c r="NTH96" s="1417"/>
      <c r="NTI96" s="1436"/>
      <c r="NTJ96" s="1436"/>
      <c r="NTK96" s="1437"/>
      <c r="NTL96" s="1438"/>
      <c r="NTM96" s="1416"/>
      <c r="NTN96" s="1417"/>
      <c r="NTO96" s="1436"/>
      <c r="NTP96" s="1436"/>
      <c r="NTQ96" s="1437"/>
      <c r="NTR96" s="1438"/>
      <c r="NTS96" s="1416"/>
      <c r="NTT96" s="1417"/>
      <c r="NTU96" s="1436"/>
      <c r="NTV96" s="1436"/>
      <c r="NTW96" s="1437"/>
      <c r="NTX96" s="1438"/>
      <c r="NTY96" s="1416"/>
      <c r="NTZ96" s="1417"/>
      <c r="NUA96" s="1436"/>
      <c r="NUB96" s="1436"/>
      <c r="NUC96" s="1437"/>
      <c r="NUD96" s="1438"/>
      <c r="NUE96" s="1416"/>
      <c r="NUF96" s="1417"/>
      <c r="NUG96" s="1436"/>
      <c r="NUH96" s="1436"/>
      <c r="NUI96" s="1437"/>
      <c r="NUJ96" s="1438"/>
      <c r="NUK96" s="1416"/>
      <c r="NUL96" s="1417"/>
      <c r="NUM96" s="1436"/>
      <c r="NUN96" s="1436"/>
      <c r="NUO96" s="1437"/>
      <c r="NUP96" s="1438"/>
      <c r="NUQ96" s="1416"/>
      <c r="NUR96" s="1417"/>
      <c r="NUS96" s="1436"/>
      <c r="NUT96" s="1436"/>
      <c r="NUU96" s="1437"/>
      <c r="NUV96" s="1438"/>
      <c r="NUW96" s="1416"/>
      <c r="NUX96" s="1417"/>
      <c r="NUY96" s="1436"/>
      <c r="NUZ96" s="1436"/>
      <c r="NVA96" s="1437"/>
      <c r="NVB96" s="1438"/>
      <c r="NVC96" s="1416"/>
      <c r="NVD96" s="1417"/>
      <c r="NVE96" s="1436"/>
      <c r="NVF96" s="1436"/>
      <c r="NVG96" s="1437"/>
      <c r="NVH96" s="1438"/>
      <c r="NVI96" s="1416"/>
      <c r="NVJ96" s="1417"/>
      <c r="NVK96" s="1436"/>
      <c r="NVL96" s="1436"/>
      <c r="NVM96" s="1437"/>
      <c r="NVN96" s="1438"/>
      <c r="NVO96" s="1416"/>
      <c r="NVP96" s="1417"/>
      <c r="NVQ96" s="1436"/>
      <c r="NVR96" s="1436"/>
      <c r="NVS96" s="1437"/>
      <c r="NVT96" s="1438"/>
      <c r="NVU96" s="1416"/>
      <c r="NVV96" s="1417"/>
      <c r="NVW96" s="1436"/>
      <c r="NVX96" s="1436"/>
      <c r="NVY96" s="1437"/>
      <c r="NVZ96" s="1438"/>
      <c r="NWA96" s="1416"/>
      <c r="NWB96" s="1417"/>
      <c r="NWC96" s="1436"/>
      <c r="NWD96" s="1436"/>
      <c r="NWE96" s="1437"/>
      <c r="NWF96" s="1438"/>
      <c r="NWG96" s="1416"/>
      <c r="NWH96" s="1417"/>
      <c r="NWI96" s="1436"/>
      <c r="NWJ96" s="1436"/>
      <c r="NWK96" s="1437"/>
      <c r="NWL96" s="1438"/>
      <c r="NWM96" s="1416"/>
      <c r="NWN96" s="1417"/>
      <c r="NWO96" s="1436"/>
      <c r="NWP96" s="1436"/>
      <c r="NWQ96" s="1437"/>
      <c r="NWR96" s="1438"/>
      <c r="NWS96" s="1416"/>
      <c r="NWT96" s="1417"/>
      <c r="NWU96" s="1436"/>
      <c r="NWV96" s="1436"/>
      <c r="NWW96" s="1437"/>
      <c r="NWX96" s="1438"/>
      <c r="NWY96" s="1416"/>
      <c r="NWZ96" s="1417"/>
      <c r="NXA96" s="1436"/>
      <c r="NXB96" s="1436"/>
      <c r="NXC96" s="1437"/>
      <c r="NXD96" s="1438"/>
      <c r="NXE96" s="1416"/>
      <c r="NXF96" s="1417"/>
      <c r="NXG96" s="1436"/>
      <c r="NXH96" s="1436"/>
      <c r="NXI96" s="1437"/>
      <c r="NXJ96" s="1438"/>
      <c r="NXK96" s="1416"/>
      <c r="NXL96" s="1417"/>
      <c r="NXM96" s="1436"/>
      <c r="NXN96" s="1436"/>
      <c r="NXO96" s="1437"/>
      <c r="NXP96" s="1438"/>
      <c r="NXQ96" s="1416"/>
      <c r="NXR96" s="1417"/>
      <c r="NXS96" s="1436"/>
      <c r="NXT96" s="1436"/>
      <c r="NXU96" s="1437"/>
      <c r="NXV96" s="1438"/>
      <c r="NXW96" s="1416"/>
      <c r="NXX96" s="1417"/>
      <c r="NXY96" s="1436"/>
      <c r="NXZ96" s="1436"/>
      <c r="NYA96" s="1437"/>
      <c r="NYB96" s="1438"/>
      <c r="NYC96" s="1416"/>
      <c r="NYD96" s="1417"/>
      <c r="NYE96" s="1436"/>
      <c r="NYF96" s="1436"/>
      <c r="NYG96" s="1437"/>
      <c r="NYH96" s="1438"/>
      <c r="NYI96" s="1416"/>
      <c r="NYJ96" s="1417"/>
      <c r="NYK96" s="1436"/>
      <c r="NYL96" s="1436"/>
      <c r="NYM96" s="1437"/>
      <c r="NYN96" s="1438"/>
      <c r="NYO96" s="1416"/>
      <c r="NYP96" s="1417"/>
      <c r="NYQ96" s="1436"/>
      <c r="NYR96" s="1436"/>
      <c r="NYS96" s="1437"/>
      <c r="NYT96" s="1438"/>
      <c r="NYU96" s="1416"/>
      <c r="NYV96" s="1417"/>
      <c r="NYW96" s="1436"/>
      <c r="NYX96" s="1436"/>
      <c r="NYY96" s="1437"/>
      <c r="NYZ96" s="1438"/>
      <c r="NZA96" s="1416"/>
      <c r="NZB96" s="1417"/>
      <c r="NZC96" s="1436"/>
      <c r="NZD96" s="1436"/>
      <c r="NZE96" s="1437"/>
      <c r="NZF96" s="1438"/>
      <c r="NZG96" s="1416"/>
      <c r="NZH96" s="1417"/>
      <c r="NZI96" s="1436"/>
      <c r="NZJ96" s="1436"/>
      <c r="NZK96" s="1437"/>
      <c r="NZL96" s="1438"/>
      <c r="NZM96" s="1416"/>
      <c r="NZN96" s="1417"/>
      <c r="NZO96" s="1436"/>
      <c r="NZP96" s="1436"/>
      <c r="NZQ96" s="1437"/>
      <c r="NZR96" s="1438"/>
      <c r="NZS96" s="1416"/>
      <c r="NZT96" s="1417"/>
      <c r="NZU96" s="1436"/>
      <c r="NZV96" s="1436"/>
      <c r="NZW96" s="1437"/>
      <c r="NZX96" s="1438"/>
      <c r="NZY96" s="1416"/>
      <c r="NZZ96" s="1417"/>
      <c r="OAA96" s="1436"/>
      <c r="OAB96" s="1436"/>
      <c r="OAC96" s="1437"/>
      <c r="OAD96" s="1438"/>
      <c r="OAE96" s="1416"/>
      <c r="OAF96" s="1417"/>
      <c r="OAG96" s="1436"/>
      <c r="OAH96" s="1436"/>
      <c r="OAI96" s="1437"/>
      <c r="OAJ96" s="1438"/>
      <c r="OAK96" s="1416"/>
      <c r="OAL96" s="1417"/>
      <c r="OAM96" s="1436"/>
      <c r="OAN96" s="1436"/>
      <c r="OAO96" s="1437"/>
      <c r="OAP96" s="1438"/>
      <c r="OAQ96" s="1416"/>
      <c r="OAR96" s="1417"/>
      <c r="OAS96" s="1436"/>
      <c r="OAT96" s="1436"/>
      <c r="OAU96" s="1437"/>
      <c r="OAV96" s="1438"/>
      <c r="OAW96" s="1416"/>
      <c r="OAX96" s="1417"/>
      <c r="OAY96" s="1436"/>
      <c r="OAZ96" s="1436"/>
      <c r="OBA96" s="1437"/>
      <c r="OBB96" s="1438"/>
      <c r="OBC96" s="1416"/>
      <c r="OBD96" s="1417"/>
      <c r="OBE96" s="1436"/>
      <c r="OBF96" s="1436"/>
      <c r="OBG96" s="1437"/>
      <c r="OBH96" s="1438"/>
      <c r="OBI96" s="1416"/>
      <c r="OBJ96" s="1417"/>
      <c r="OBK96" s="1436"/>
      <c r="OBL96" s="1436"/>
      <c r="OBM96" s="1437"/>
      <c r="OBN96" s="1438"/>
      <c r="OBO96" s="1416"/>
      <c r="OBP96" s="1417"/>
      <c r="OBQ96" s="1436"/>
      <c r="OBR96" s="1436"/>
      <c r="OBS96" s="1437"/>
      <c r="OBT96" s="1438"/>
      <c r="OBU96" s="1416"/>
      <c r="OBV96" s="1417"/>
      <c r="OBW96" s="1436"/>
      <c r="OBX96" s="1436"/>
      <c r="OBY96" s="1437"/>
      <c r="OBZ96" s="1438"/>
      <c r="OCA96" s="1416"/>
      <c r="OCB96" s="1417"/>
      <c r="OCC96" s="1436"/>
      <c r="OCD96" s="1436"/>
      <c r="OCE96" s="1437"/>
      <c r="OCF96" s="1438"/>
      <c r="OCG96" s="1416"/>
      <c r="OCH96" s="1417"/>
      <c r="OCI96" s="1436"/>
      <c r="OCJ96" s="1436"/>
      <c r="OCK96" s="1437"/>
      <c r="OCL96" s="1438"/>
      <c r="OCM96" s="1416"/>
      <c r="OCN96" s="1417"/>
      <c r="OCO96" s="1436"/>
      <c r="OCP96" s="1436"/>
      <c r="OCQ96" s="1437"/>
      <c r="OCR96" s="1438"/>
      <c r="OCS96" s="1416"/>
      <c r="OCT96" s="1417"/>
      <c r="OCU96" s="1436"/>
      <c r="OCV96" s="1436"/>
      <c r="OCW96" s="1437"/>
      <c r="OCX96" s="1438"/>
      <c r="OCY96" s="1416"/>
      <c r="OCZ96" s="1417"/>
      <c r="ODA96" s="1436"/>
      <c r="ODB96" s="1436"/>
      <c r="ODC96" s="1437"/>
      <c r="ODD96" s="1438"/>
      <c r="ODE96" s="1416"/>
      <c r="ODF96" s="1417"/>
      <c r="ODG96" s="1436"/>
      <c r="ODH96" s="1436"/>
      <c r="ODI96" s="1437"/>
      <c r="ODJ96" s="1438"/>
      <c r="ODK96" s="1416"/>
      <c r="ODL96" s="1417"/>
      <c r="ODM96" s="1436"/>
      <c r="ODN96" s="1436"/>
      <c r="ODO96" s="1437"/>
      <c r="ODP96" s="1438"/>
      <c r="ODQ96" s="1416"/>
      <c r="ODR96" s="1417"/>
      <c r="ODS96" s="1436"/>
      <c r="ODT96" s="1436"/>
      <c r="ODU96" s="1437"/>
      <c r="ODV96" s="1438"/>
      <c r="ODW96" s="1416"/>
      <c r="ODX96" s="1417"/>
      <c r="ODY96" s="1436"/>
      <c r="ODZ96" s="1436"/>
      <c r="OEA96" s="1437"/>
      <c r="OEB96" s="1438"/>
      <c r="OEC96" s="1416"/>
      <c r="OED96" s="1417"/>
      <c r="OEE96" s="1436"/>
      <c r="OEF96" s="1436"/>
      <c r="OEG96" s="1437"/>
      <c r="OEH96" s="1438"/>
      <c r="OEI96" s="1416"/>
      <c r="OEJ96" s="1417"/>
      <c r="OEK96" s="1436"/>
      <c r="OEL96" s="1436"/>
      <c r="OEM96" s="1437"/>
      <c r="OEN96" s="1438"/>
      <c r="OEO96" s="1416"/>
      <c r="OEP96" s="1417"/>
      <c r="OEQ96" s="1436"/>
      <c r="OER96" s="1436"/>
      <c r="OES96" s="1437"/>
      <c r="OET96" s="1438"/>
      <c r="OEU96" s="1416"/>
      <c r="OEV96" s="1417"/>
      <c r="OEW96" s="1436"/>
      <c r="OEX96" s="1436"/>
      <c r="OEY96" s="1437"/>
      <c r="OEZ96" s="1438"/>
      <c r="OFA96" s="1416"/>
      <c r="OFB96" s="1417"/>
      <c r="OFC96" s="1436"/>
      <c r="OFD96" s="1436"/>
      <c r="OFE96" s="1437"/>
      <c r="OFF96" s="1438"/>
      <c r="OFG96" s="1416"/>
      <c r="OFH96" s="1417"/>
      <c r="OFI96" s="1436"/>
      <c r="OFJ96" s="1436"/>
      <c r="OFK96" s="1437"/>
      <c r="OFL96" s="1438"/>
      <c r="OFM96" s="1416"/>
      <c r="OFN96" s="1417"/>
      <c r="OFO96" s="1436"/>
      <c r="OFP96" s="1436"/>
      <c r="OFQ96" s="1437"/>
      <c r="OFR96" s="1438"/>
      <c r="OFS96" s="1416"/>
      <c r="OFT96" s="1417"/>
      <c r="OFU96" s="1436"/>
      <c r="OFV96" s="1436"/>
      <c r="OFW96" s="1437"/>
      <c r="OFX96" s="1438"/>
      <c r="OFY96" s="1416"/>
      <c r="OFZ96" s="1417"/>
      <c r="OGA96" s="1436"/>
      <c r="OGB96" s="1436"/>
      <c r="OGC96" s="1437"/>
      <c r="OGD96" s="1438"/>
      <c r="OGE96" s="1416"/>
      <c r="OGF96" s="1417"/>
      <c r="OGG96" s="1436"/>
      <c r="OGH96" s="1436"/>
      <c r="OGI96" s="1437"/>
      <c r="OGJ96" s="1438"/>
      <c r="OGK96" s="1416"/>
      <c r="OGL96" s="1417"/>
      <c r="OGM96" s="1436"/>
      <c r="OGN96" s="1436"/>
      <c r="OGO96" s="1437"/>
      <c r="OGP96" s="1438"/>
      <c r="OGQ96" s="1416"/>
      <c r="OGR96" s="1417"/>
      <c r="OGS96" s="1436"/>
      <c r="OGT96" s="1436"/>
      <c r="OGU96" s="1437"/>
      <c r="OGV96" s="1438"/>
      <c r="OGW96" s="1416"/>
      <c r="OGX96" s="1417"/>
      <c r="OGY96" s="1436"/>
      <c r="OGZ96" s="1436"/>
      <c r="OHA96" s="1437"/>
      <c r="OHB96" s="1438"/>
      <c r="OHC96" s="1416"/>
      <c r="OHD96" s="1417"/>
      <c r="OHE96" s="1436"/>
      <c r="OHF96" s="1436"/>
      <c r="OHG96" s="1437"/>
      <c r="OHH96" s="1438"/>
      <c r="OHI96" s="1416"/>
      <c r="OHJ96" s="1417"/>
      <c r="OHK96" s="1436"/>
      <c r="OHL96" s="1436"/>
      <c r="OHM96" s="1437"/>
      <c r="OHN96" s="1438"/>
      <c r="OHO96" s="1416"/>
      <c r="OHP96" s="1417"/>
      <c r="OHQ96" s="1436"/>
      <c r="OHR96" s="1436"/>
      <c r="OHS96" s="1437"/>
      <c r="OHT96" s="1438"/>
      <c r="OHU96" s="1416"/>
      <c r="OHV96" s="1417"/>
      <c r="OHW96" s="1436"/>
      <c r="OHX96" s="1436"/>
      <c r="OHY96" s="1437"/>
      <c r="OHZ96" s="1438"/>
      <c r="OIA96" s="1416"/>
      <c r="OIB96" s="1417"/>
      <c r="OIC96" s="1436"/>
      <c r="OID96" s="1436"/>
      <c r="OIE96" s="1437"/>
      <c r="OIF96" s="1438"/>
      <c r="OIG96" s="1416"/>
      <c r="OIH96" s="1417"/>
      <c r="OII96" s="1436"/>
      <c r="OIJ96" s="1436"/>
      <c r="OIK96" s="1437"/>
      <c r="OIL96" s="1438"/>
      <c r="OIM96" s="1416"/>
      <c r="OIN96" s="1417"/>
      <c r="OIO96" s="1436"/>
      <c r="OIP96" s="1436"/>
      <c r="OIQ96" s="1437"/>
      <c r="OIR96" s="1438"/>
      <c r="OIS96" s="1416"/>
      <c r="OIT96" s="1417"/>
      <c r="OIU96" s="1436"/>
      <c r="OIV96" s="1436"/>
      <c r="OIW96" s="1437"/>
      <c r="OIX96" s="1438"/>
      <c r="OIY96" s="1416"/>
      <c r="OIZ96" s="1417"/>
      <c r="OJA96" s="1436"/>
      <c r="OJB96" s="1436"/>
      <c r="OJC96" s="1437"/>
      <c r="OJD96" s="1438"/>
      <c r="OJE96" s="1416"/>
      <c r="OJF96" s="1417"/>
      <c r="OJG96" s="1436"/>
      <c r="OJH96" s="1436"/>
      <c r="OJI96" s="1437"/>
      <c r="OJJ96" s="1438"/>
      <c r="OJK96" s="1416"/>
      <c r="OJL96" s="1417"/>
      <c r="OJM96" s="1436"/>
      <c r="OJN96" s="1436"/>
      <c r="OJO96" s="1437"/>
      <c r="OJP96" s="1438"/>
      <c r="OJQ96" s="1416"/>
      <c r="OJR96" s="1417"/>
      <c r="OJS96" s="1436"/>
      <c r="OJT96" s="1436"/>
      <c r="OJU96" s="1437"/>
      <c r="OJV96" s="1438"/>
      <c r="OJW96" s="1416"/>
      <c r="OJX96" s="1417"/>
      <c r="OJY96" s="1436"/>
      <c r="OJZ96" s="1436"/>
      <c r="OKA96" s="1437"/>
      <c r="OKB96" s="1438"/>
      <c r="OKC96" s="1416"/>
      <c r="OKD96" s="1417"/>
      <c r="OKE96" s="1436"/>
      <c r="OKF96" s="1436"/>
      <c r="OKG96" s="1437"/>
      <c r="OKH96" s="1438"/>
      <c r="OKI96" s="1416"/>
      <c r="OKJ96" s="1417"/>
      <c r="OKK96" s="1436"/>
      <c r="OKL96" s="1436"/>
      <c r="OKM96" s="1437"/>
      <c r="OKN96" s="1438"/>
      <c r="OKO96" s="1416"/>
      <c r="OKP96" s="1417"/>
      <c r="OKQ96" s="1436"/>
      <c r="OKR96" s="1436"/>
      <c r="OKS96" s="1437"/>
      <c r="OKT96" s="1438"/>
      <c r="OKU96" s="1416"/>
      <c r="OKV96" s="1417"/>
      <c r="OKW96" s="1436"/>
      <c r="OKX96" s="1436"/>
      <c r="OKY96" s="1437"/>
      <c r="OKZ96" s="1438"/>
      <c r="OLA96" s="1416"/>
      <c r="OLB96" s="1417"/>
      <c r="OLC96" s="1436"/>
      <c r="OLD96" s="1436"/>
      <c r="OLE96" s="1437"/>
      <c r="OLF96" s="1438"/>
      <c r="OLG96" s="1416"/>
      <c r="OLH96" s="1417"/>
      <c r="OLI96" s="1436"/>
      <c r="OLJ96" s="1436"/>
      <c r="OLK96" s="1437"/>
      <c r="OLL96" s="1438"/>
      <c r="OLM96" s="1416"/>
      <c r="OLN96" s="1417"/>
      <c r="OLO96" s="1436"/>
      <c r="OLP96" s="1436"/>
      <c r="OLQ96" s="1437"/>
      <c r="OLR96" s="1438"/>
      <c r="OLS96" s="1416"/>
      <c r="OLT96" s="1417"/>
      <c r="OLU96" s="1436"/>
      <c r="OLV96" s="1436"/>
      <c r="OLW96" s="1437"/>
      <c r="OLX96" s="1438"/>
      <c r="OLY96" s="1416"/>
      <c r="OLZ96" s="1417"/>
      <c r="OMA96" s="1436"/>
      <c r="OMB96" s="1436"/>
      <c r="OMC96" s="1437"/>
      <c r="OMD96" s="1438"/>
      <c r="OME96" s="1416"/>
      <c r="OMF96" s="1417"/>
      <c r="OMG96" s="1436"/>
      <c r="OMH96" s="1436"/>
      <c r="OMI96" s="1437"/>
      <c r="OMJ96" s="1438"/>
      <c r="OMK96" s="1416"/>
      <c r="OML96" s="1417"/>
      <c r="OMM96" s="1436"/>
      <c r="OMN96" s="1436"/>
      <c r="OMO96" s="1437"/>
      <c r="OMP96" s="1438"/>
      <c r="OMQ96" s="1416"/>
      <c r="OMR96" s="1417"/>
      <c r="OMS96" s="1436"/>
      <c r="OMT96" s="1436"/>
      <c r="OMU96" s="1437"/>
      <c r="OMV96" s="1438"/>
      <c r="OMW96" s="1416"/>
      <c r="OMX96" s="1417"/>
      <c r="OMY96" s="1436"/>
      <c r="OMZ96" s="1436"/>
      <c r="ONA96" s="1437"/>
      <c r="ONB96" s="1438"/>
      <c r="ONC96" s="1416"/>
      <c r="OND96" s="1417"/>
      <c r="ONE96" s="1436"/>
      <c r="ONF96" s="1436"/>
      <c r="ONG96" s="1437"/>
      <c r="ONH96" s="1438"/>
      <c r="ONI96" s="1416"/>
      <c r="ONJ96" s="1417"/>
      <c r="ONK96" s="1436"/>
      <c r="ONL96" s="1436"/>
      <c r="ONM96" s="1437"/>
      <c r="ONN96" s="1438"/>
      <c r="ONO96" s="1416"/>
      <c r="ONP96" s="1417"/>
      <c r="ONQ96" s="1436"/>
      <c r="ONR96" s="1436"/>
      <c r="ONS96" s="1437"/>
      <c r="ONT96" s="1438"/>
      <c r="ONU96" s="1416"/>
      <c r="ONV96" s="1417"/>
      <c r="ONW96" s="1436"/>
      <c r="ONX96" s="1436"/>
      <c r="ONY96" s="1437"/>
      <c r="ONZ96" s="1438"/>
      <c r="OOA96" s="1416"/>
      <c r="OOB96" s="1417"/>
      <c r="OOC96" s="1436"/>
      <c r="OOD96" s="1436"/>
      <c r="OOE96" s="1437"/>
      <c r="OOF96" s="1438"/>
      <c r="OOG96" s="1416"/>
      <c r="OOH96" s="1417"/>
      <c r="OOI96" s="1436"/>
      <c r="OOJ96" s="1436"/>
      <c r="OOK96" s="1437"/>
      <c r="OOL96" s="1438"/>
      <c r="OOM96" s="1416"/>
      <c r="OON96" s="1417"/>
      <c r="OOO96" s="1436"/>
      <c r="OOP96" s="1436"/>
      <c r="OOQ96" s="1437"/>
      <c r="OOR96" s="1438"/>
      <c r="OOS96" s="1416"/>
      <c r="OOT96" s="1417"/>
      <c r="OOU96" s="1436"/>
      <c r="OOV96" s="1436"/>
      <c r="OOW96" s="1437"/>
      <c r="OOX96" s="1438"/>
      <c r="OOY96" s="1416"/>
      <c r="OOZ96" s="1417"/>
      <c r="OPA96" s="1436"/>
      <c r="OPB96" s="1436"/>
      <c r="OPC96" s="1437"/>
      <c r="OPD96" s="1438"/>
      <c r="OPE96" s="1416"/>
      <c r="OPF96" s="1417"/>
      <c r="OPG96" s="1436"/>
      <c r="OPH96" s="1436"/>
      <c r="OPI96" s="1437"/>
      <c r="OPJ96" s="1438"/>
      <c r="OPK96" s="1416"/>
      <c r="OPL96" s="1417"/>
      <c r="OPM96" s="1436"/>
      <c r="OPN96" s="1436"/>
      <c r="OPO96" s="1437"/>
      <c r="OPP96" s="1438"/>
      <c r="OPQ96" s="1416"/>
      <c r="OPR96" s="1417"/>
      <c r="OPS96" s="1436"/>
      <c r="OPT96" s="1436"/>
      <c r="OPU96" s="1437"/>
      <c r="OPV96" s="1438"/>
      <c r="OPW96" s="1416"/>
      <c r="OPX96" s="1417"/>
      <c r="OPY96" s="1436"/>
      <c r="OPZ96" s="1436"/>
      <c r="OQA96" s="1437"/>
      <c r="OQB96" s="1438"/>
      <c r="OQC96" s="1416"/>
      <c r="OQD96" s="1417"/>
      <c r="OQE96" s="1436"/>
      <c r="OQF96" s="1436"/>
      <c r="OQG96" s="1437"/>
      <c r="OQH96" s="1438"/>
      <c r="OQI96" s="1416"/>
      <c r="OQJ96" s="1417"/>
      <c r="OQK96" s="1436"/>
      <c r="OQL96" s="1436"/>
      <c r="OQM96" s="1437"/>
      <c r="OQN96" s="1438"/>
      <c r="OQO96" s="1416"/>
      <c r="OQP96" s="1417"/>
      <c r="OQQ96" s="1436"/>
      <c r="OQR96" s="1436"/>
      <c r="OQS96" s="1437"/>
      <c r="OQT96" s="1438"/>
      <c r="OQU96" s="1416"/>
      <c r="OQV96" s="1417"/>
      <c r="OQW96" s="1436"/>
      <c r="OQX96" s="1436"/>
      <c r="OQY96" s="1437"/>
      <c r="OQZ96" s="1438"/>
      <c r="ORA96" s="1416"/>
      <c r="ORB96" s="1417"/>
      <c r="ORC96" s="1436"/>
      <c r="ORD96" s="1436"/>
      <c r="ORE96" s="1437"/>
      <c r="ORF96" s="1438"/>
      <c r="ORG96" s="1416"/>
      <c r="ORH96" s="1417"/>
      <c r="ORI96" s="1436"/>
      <c r="ORJ96" s="1436"/>
      <c r="ORK96" s="1437"/>
      <c r="ORL96" s="1438"/>
      <c r="ORM96" s="1416"/>
      <c r="ORN96" s="1417"/>
      <c r="ORO96" s="1436"/>
      <c r="ORP96" s="1436"/>
      <c r="ORQ96" s="1437"/>
      <c r="ORR96" s="1438"/>
      <c r="ORS96" s="1416"/>
      <c r="ORT96" s="1417"/>
      <c r="ORU96" s="1436"/>
      <c r="ORV96" s="1436"/>
      <c r="ORW96" s="1437"/>
      <c r="ORX96" s="1438"/>
      <c r="ORY96" s="1416"/>
      <c r="ORZ96" s="1417"/>
      <c r="OSA96" s="1436"/>
      <c r="OSB96" s="1436"/>
      <c r="OSC96" s="1437"/>
      <c r="OSD96" s="1438"/>
      <c r="OSE96" s="1416"/>
      <c r="OSF96" s="1417"/>
      <c r="OSG96" s="1436"/>
      <c r="OSH96" s="1436"/>
      <c r="OSI96" s="1437"/>
      <c r="OSJ96" s="1438"/>
      <c r="OSK96" s="1416"/>
      <c r="OSL96" s="1417"/>
      <c r="OSM96" s="1436"/>
      <c r="OSN96" s="1436"/>
      <c r="OSO96" s="1437"/>
      <c r="OSP96" s="1438"/>
      <c r="OSQ96" s="1416"/>
      <c r="OSR96" s="1417"/>
      <c r="OSS96" s="1436"/>
      <c r="OST96" s="1436"/>
      <c r="OSU96" s="1437"/>
      <c r="OSV96" s="1438"/>
      <c r="OSW96" s="1416"/>
      <c r="OSX96" s="1417"/>
      <c r="OSY96" s="1436"/>
      <c r="OSZ96" s="1436"/>
      <c r="OTA96" s="1437"/>
      <c r="OTB96" s="1438"/>
      <c r="OTC96" s="1416"/>
      <c r="OTD96" s="1417"/>
      <c r="OTE96" s="1436"/>
      <c r="OTF96" s="1436"/>
      <c r="OTG96" s="1437"/>
      <c r="OTH96" s="1438"/>
      <c r="OTI96" s="1416"/>
      <c r="OTJ96" s="1417"/>
      <c r="OTK96" s="1436"/>
      <c r="OTL96" s="1436"/>
      <c r="OTM96" s="1437"/>
      <c r="OTN96" s="1438"/>
      <c r="OTO96" s="1416"/>
      <c r="OTP96" s="1417"/>
      <c r="OTQ96" s="1436"/>
      <c r="OTR96" s="1436"/>
      <c r="OTS96" s="1437"/>
      <c r="OTT96" s="1438"/>
      <c r="OTU96" s="1416"/>
      <c r="OTV96" s="1417"/>
      <c r="OTW96" s="1436"/>
      <c r="OTX96" s="1436"/>
      <c r="OTY96" s="1437"/>
      <c r="OTZ96" s="1438"/>
      <c r="OUA96" s="1416"/>
      <c r="OUB96" s="1417"/>
      <c r="OUC96" s="1436"/>
      <c r="OUD96" s="1436"/>
      <c r="OUE96" s="1437"/>
      <c r="OUF96" s="1438"/>
      <c r="OUG96" s="1416"/>
      <c r="OUH96" s="1417"/>
      <c r="OUI96" s="1436"/>
      <c r="OUJ96" s="1436"/>
      <c r="OUK96" s="1437"/>
      <c r="OUL96" s="1438"/>
      <c r="OUM96" s="1416"/>
      <c r="OUN96" s="1417"/>
      <c r="OUO96" s="1436"/>
      <c r="OUP96" s="1436"/>
      <c r="OUQ96" s="1437"/>
      <c r="OUR96" s="1438"/>
      <c r="OUS96" s="1416"/>
      <c r="OUT96" s="1417"/>
      <c r="OUU96" s="1436"/>
      <c r="OUV96" s="1436"/>
      <c r="OUW96" s="1437"/>
      <c r="OUX96" s="1438"/>
      <c r="OUY96" s="1416"/>
      <c r="OUZ96" s="1417"/>
      <c r="OVA96" s="1436"/>
      <c r="OVB96" s="1436"/>
      <c r="OVC96" s="1437"/>
      <c r="OVD96" s="1438"/>
      <c r="OVE96" s="1416"/>
      <c r="OVF96" s="1417"/>
      <c r="OVG96" s="1436"/>
      <c r="OVH96" s="1436"/>
      <c r="OVI96" s="1437"/>
      <c r="OVJ96" s="1438"/>
      <c r="OVK96" s="1416"/>
      <c r="OVL96" s="1417"/>
      <c r="OVM96" s="1436"/>
      <c r="OVN96" s="1436"/>
      <c r="OVO96" s="1437"/>
      <c r="OVP96" s="1438"/>
      <c r="OVQ96" s="1416"/>
      <c r="OVR96" s="1417"/>
      <c r="OVS96" s="1436"/>
      <c r="OVT96" s="1436"/>
      <c r="OVU96" s="1437"/>
      <c r="OVV96" s="1438"/>
      <c r="OVW96" s="1416"/>
      <c r="OVX96" s="1417"/>
      <c r="OVY96" s="1436"/>
      <c r="OVZ96" s="1436"/>
      <c r="OWA96" s="1437"/>
      <c r="OWB96" s="1438"/>
      <c r="OWC96" s="1416"/>
      <c r="OWD96" s="1417"/>
      <c r="OWE96" s="1436"/>
      <c r="OWF96" s="1436"/>
      <c r="OWG96" s="1437"/>
      <c r="OWH96" s="1438"/>
      <c r="OWI96" s="1416"/>
      <c r="OWJ96" s="1417"/>
      <c r="OWK96" s="1436"/>
      <c r="OWL96" s="1436"/>
      <c r="OWM96" s="1437"/>
      <c r="OWN96" s="1438"/>
      <c r="OWO96" s="1416"/>
      <c r="OWP96" s="1417"/>
      <c r="OWQ96" s="1436"/>
      <c r="OWR96" s="1436"/>
      <c r="OWS96" s="1437"/>
      <c r="OWT96" s="1438"/>
      <c r="OWU96" s="1416"/>
      <c r="OWV96" s="1417"/>
      <c r="OWW96" s="1436"/>
      <c r="OWX96" s="1436"/>
      <c r="OWY96" s="1437"/>
      <c r="OWZ96" s="1438"/>
      <c r="OXA96" s="1416"/>
      <c r="OXB96" s="1417"/>
      <c r="OXC96" s="1436"/>
      <c r="OXD96" s="1436"/>
      <c r="OXE96" s="1437"/>
      <c r="OXF96" s="1438"/>
      <c r="OXG96" s="1416"/>
      <c r="OXH96" s="1417"/>
      <c r="OXI96" s="1436"/>
      <c r="OXJ96" s="1436"/>
      <c r="OXK96" s="1437"/>
      <c r="OXL96" s="1438"/>
      <c r="OXM96" s="1416"/>
      <c r="OXN96" s="1417"/>
      <c r="OXO96" s="1436"/>
      <c r="OXP96" s="1436"/>
      <c r="OXQ96" s="1437"/>
      <c r="OXR96" s="1438"/>
      <c r="OXS96" s="1416"/>
      <c r="OXT96" s="1417"/>
      <c r="OXU96" s="1436"/>
      <c r="OXV96" s="1436"/>
      <c r="OXW96" s="1437"/>
      <c r="OXX96" s="1438"/>
      <c r="OXY96" s="1416"/>
      <c r="OXZ96" s="1417"/>
      <c r="OYA96" s="1436"/>
      <c r="OYB96" s="1436"/>
      <c r="OYC96" s="1437"/>
      <c r="OYD96" s="1438"/>
      <c r="OYE96" s="1416"/>
      <c r="OYF96" s="1417"/>
      <c r="OYG96" s="1436"/>
      <c r="OYH96" s="1436"/>
      <c r="OYI96" s="1437"/>
      <c r="OYJ96" s="1438"/>
      <c r="OYK96" s="1416"/>
      <c r="OYL96" s="1417"/>
      <c r="OYM96" s="1436"/>
      <c r="OYN96" s="1436"/>
      <c r="OYO96" s="1437"/>
      <c r="OYP96" s="1438"/>
      <c r="OYQ96" s="1416"/>
      <c r="OYR96" s="1417"/>
      <c r="OYS96" s="1436"/>
      <c r="OYT96" s="1436"/>
      <c r="OYU96" s="1437"/>
      <c r="OYV96" s="1438"/>
      <c r="OYW96" s="1416"/>
      <c r="OYX96" s="1417"/>
      <c r="OYY96" s="1436"/>
      <c r="OYZ96" s="1436"/>
      <c r="OZA96" s="1437"/>
      <c r="OZB96" s="1438"/>
      <c r="OZC96" s="1416"/>
      <c r="OZD96" s="1417"/>
      <c r="OZE96" s="1436"/>
      <c r="OZF96" s="1436"/>
      <c r="OZG96" s="1437"/>
      <c r="OZH96" s="1438"/>
      <c r="OZI96" s="1416"/>
      <c r="OZJ96" s="1417"/>
      <c r="OZK96" s="1436"/>
      <c r="OZL96" s="1436"/>
      <c r="OZM96" s="1437"/>
      <c r="OZN96" s="1438"/>
      <c r="OZO96" s="1416"/>
      <c r="OZP96" s="1417"/>
      <c r="OZQ96" s="1436"/>
      <c r="OZR96" s="1436"/>
      <c r="OZS96" s="1437"/>
      <c r="OZT96" s="1438"/>
      <c r="OZU96" s="1416"/>
      <c r="OZV96" s="1417"/>
      <c r="OZW96" s="1436"/>
      <c r="OZX96" s="1436"/>
      <c r="OZY96" s="1437"/>
      <c r="OZZ96" s="1438"/>
      <c r="PAA96" s="1416"/>
      <c r="PAB96" s="1417"/>
      <c r="PAC96" s="1436"/>
      <c r="PAD96" s="1436"/>
      <c r="PAE96" s="1437"/>
      <c r="PAF96" s="1438"/>
      <c r="PAG96" s="1416"/>
      <c r="PAH96" s="1417"/>
      <c r="PAI96" s="1436"/>
      <c r="PAJ96" s="1436"/>
      <c r="PAK96" s="1437"/>
      <c r="PAL96" s="1438"/>
      <c r="PAM96" s="1416"/>
      <c r="PAN96" s="1417"/>
      <c r="PAO96" s="1436"/>
      <c r="PAP96" s="1436"/>
      <c r="PAQ96" s="1437"/>
      <c r="PAR96" s="1438"/>
      <c r="PAS96" s="1416"/>
      <c r="PAT96" s="1417"/>
      <c r="PAU96" s="1436"/>
      <c r="PAV96" s="1436"/>
      <c r="PAW96" s="1437"/>
      <c r="PAX96" s="1438"/>
      <c r="PAY96" s="1416"/>
      <c r="PAZ96" s="1417"/>
      <c r="PBA96" s="1436"/>
      <c r="PBB96" s="1436"/>
      <c r="PBC96" s="1437"/>
      <c r="PBD96" s="1438"/>
      <c r="PBE96" s="1416"/>
      <c r="PBF96" s="1417"/>
      <c r="PBG96" s="1436"/>
      <c r="PBH96" s="1436"/>
      <c r="PBI96" s="1437"/>
      <c r="PBJ96" s="1438"/>
      <c r="PBK96" s="1416"/>
      <c r="PBL96" s="1417"/>
      <c r="PBM96" s="1436"/>
      <c r="PBN96" s="1436"/>
      <c r="PBO96" s="1437"/>
      <c r="PBP96" s="1438"/>
      <c r="PBQ96" s="1416"/>
      <c r="PBR96" s="1417"/>
      <c r="PBS96" s="1436"/>
      <c r="PBT96" s="1436"/>
      <c r="PBU96" s="1437"/>
      <c r="PBV96" s="1438"/>
      <c r="PBW96" s="1416"/>
      <c r="PBX96" s="1417"/>
      <c r="PBY96" s="1436"/>
      <c r="PBZ96" s="1436"/>
      <c r="PCA96" s="1437"/>
      <c r="PCB96" s="1438"/>
      <c r="PCC96" s="1416"/>
      <c r="PCD96" s="1417"/>
      <c r="PCE96" s="1436"/>
      <c r="PCF96" s="1436"/>
      <c r="PCG96" s="1437"/>
      <c r="PCH96" s="1438"/>
      <c r="PCI96" s="1416"/>
      <c r="PCJ96" s="1417"/>
      <c r="PCK96" s="1436"/>
      <c r="PCL96" s="1436"/>
      <c r="PCM96" s="1437"/>
      <c r="PCN96" s="1438"/>
      <c r="PCO96" s="1416"/>
      <c r="PCP96" s="1417"/>
      <c r="PCQ96" s="1436"/>
      <c r="PCR96" s="1436"/>
      <c r="PCS96" s="1437"/>
      <c r="PCT96" s="1438"/>
      <c r="PCU96" s="1416"/>
      <c r="PCV96" s="1417"/>
      <c r="PCW96" s="1436"/>
      <c r="PCX96" s="1436"/>
      <c r="PCY96" s="1437"/>
      <c r="PCZ96" s="1438"/>
      <c r="PDA96" s="1416"/>
      <c r="PDB96" s="1417"/>
      <c r="PDC96" s="1436"/>
      <c r="PDD96" s="1436"/>
      <c r="PDE96" s="1437"/>
      <c r="PDF96" s="1438"/>
      <c r="PDG96" s="1416"/>
      <c r="PDH96" s="1417"/>
      <c r="PDI96" s="1436"/>
      <c r="PDJ96" s="1436"/>
      <c r="PDK96" s="1437"/>
      <c r="PDL96" s="1438"/>
      <c r="PDM96" s="1416"/>
      <c r="PDN96" s="1417"/>
      <c r="PDO96" s="1436"/>
      <c r="PDP96" s="1436"/>
      <c r="PDQ96" s="1437"/>
      <c r="PDR96" s="1438"/>
      <c r="PDS96" s="1416"/>
      <c r="PDT96" s="1417"/>
      <c r="PDU96" s="1436"/>
      <c r="PDV96" s="1436"/>
      <c r="PDW96" s="1437"/>
      <c r="PDX96" s="1438"/>
      <c r="PDY96" s="1416"/>
      <c r="PDZ96" s="1417"/>
      <c r="PEA96" s="1436"/>
      <c r="PEB96" s="1436"/>
      <c r="PEC96" s="1437"/>
      <c r="PED96" s="1438"/>
      <c r="PEE96" s="1416"/>
      <c r="PEF96" s="1417"/>
      <c r="PEG96" s="1436"/>
      <c r="PEH96" s="1436"/>
      <c r="PEI96" s="1437"/>
      <c r="PEJ96" s="1438"/>
      <c r="PEK96" s="1416"/>
      <c r="PEL96" s="1417"/>
      <c r="PEM96" s="1436"/>
      <c r="PEN96" s="1436"/>
      <c r="PEO96" s="1437"/>
      <c r="PEP96" s="1438"/>
      <c r="PEQ96" s="1416"/>
      <c r="PER96" s="1417"/>
      <c r="PES96" s="1436"/>
      <c r="PET96" s="1436"/>
      <c r="PEU96" s="1437"/>
      <c r="PEV96" s="1438"/>
      <c r="PEW96" s="1416"/>
      <c r="PEX96" s="1417"/>
      <c r="PEY96" s="1436"/>
      <c r="PEZ96" s="1436"/>
      <c r="PFA96" s="1437"/>
      <c r="PFB96" s="1438"/>
      <c r="PFC96" s="1416"/>
      <c r="PFD96" s="1417"/>
      <c r="PFE96" s="1436"/>
      <c r="PFF96" s="1436"/>
      <c r="PFG96" s="1437"/>
      <c r="PFH96" s="1438"/>
      <c r="PFI96" s="1416"/>
      <c r="PFJ96" s="1417"/>
      <c r="PFK96" s="1436"/>
      <c r="PFL96" s="1436"/>
      <c r="PFM96" s="1437"/>
      <c r="PFN96" s="1438"/>
      <c r="PFO96" s="1416"/>
      <c r="PFP96" s="1417"/>
      <c r="PFQ96" s="1436"/>
      <c r="PFR96" s="1436"/>
      <c r="PFS96" s="1437"/>
      <c r="PFT96" s="1438"/>
      <c r="PFU96" s="1416"/>
      <c r="PFV96" s="1417"/>
      <c r="PFW96" s="1436"/>
      <c r="PFX96" s="1436"/>
      <c r="PFY96" s="1437"/>
      <c r="PFZ96" s="1438"/>
      <c r="PGA96" s="1416"/>
      <c r="PGB96" s="1417"/>
      <c r="PGC96" s="1436"/>
      <c r="PGD96" s="1436"/>
      <c r="PGE96" s="1437"/>
      <c r="PGF96" s="1438"/>
      <c r="PGG96" s="1416"/>
      <c r="PGH96" s="1417"/>
      <c r="PGI96" s="1436"/>
      <c r="PGJ96" s="1436"/>
      <c r="PGK96" s="1437"/>
      <c r="PGL96" s="1438"/>
      <c r="PGM96" s="1416"/>
      <c r="PGN96" s="1417"/>
      <c r="PGO96" s="1436"/>
      <c r="PGP96" s="1436"/>
      <c r="PGQ96" s="1437"/>
      <c r="PGR96" s="1438"/>
      <c r="PGS96" s="1416"/>
      <c r="PGT96" s="1417"/>
      <c r="PGU96" s="1436"/>
      <c r="PGV96" s="1436"/>
      <c r="PGW96" s="1437"/>
      <c r="PGX96" s="1438"/>
      <c r="PGY96" s="1416"/>
      <c r="PGZ96" s="1417"/>
      <c r="PHA96" s="1436"/>
      <c r="PHB96" s="1436"/>
      <c r="PHC96" s="1437"/>
      <c r="PHD96" s="1438"/>
      <c r="PHE96" s="1416"/>
      <c r="PHF96" s="1417"/>
      <c r="PHG96" s="1436"/>
      <c r="PHH96" s="1436"/>
      <c r="PHI96" s="1437"/>
      <c r="PHJ96" s="1438"/>
      <c r="PHK96" s="1416"/>
      <c r="PHL96" s="1417"/>
      <c r="PHM96" s="1436"/>
      <c r="PHN96" s="1436"/>
      <c r="PHO96" s="1437"/>
      <c r="PHP96" s="1438"/>
      <c r="PHQ96" s="1416"/>
      <c r="PHR96" s="1417"/>
      <c r="PHS96" s="1436"/>
      <c r="PHT96" s="1436"/>
      <c r="PHU96" s="1437"/>
      <c r="PHV96" s="1438"/>
      <c r="PHW96" s="1416"/>
      <c r="PHX96" s="1417"/>
      <c r="PHY96" s="1436"/>
      <c r="PHZ96" s="1436"/>
      <c r="PIA96" s="1437"/>
      <c r="PIB96" s="1438"/>
      <c r="PIC96" s="1416"/>
      <c r="PID96" s="1417"/>
      <c r="PIE96" s="1436"/>
      <c r="PIF96" s="1436"/>
      <c r="PIG96" s="1437"/>
      <c r="PIH96" s="1438"/>
      <c r="PII96" s="1416"/>
      <c r="PIJ96" s="1417"/>
      <c r="PIK96" s="1436"/>
      <c r="PIL96" s="1436"/>
      <c r="PIM96" s="1437"/>
      <c r="PIN96" s="1438"/>
      <c r="PIO96" s="1416"/>
      <c r="PIP96" s="1417"/>
      <c r="PIQ96" s="1436"/>
      <c r="PIR96" s="1436"/>
      <c r="PIS96" s="1437"/>
      <c r="PIT96" s="1438"/>
      <c r="PIU96" s="1416"/>
      <c r="PIV96" s="1417"/>
      <c r="PIW96" s="1436"/>
      <c r="PIX96" s="1436"/>
      <c r="PIY96" s="1437"/>
      <c r="PIZ96" s="1438"/>
      <c r="PJA96" s="1416"/>
      <c r="PJB96" s="1417"/>
      <c r="PJC96" s="1436"/>
      <c r="PJD96" s="1436"/>
      <c r="PJE96" s="1437"/>
      <c r="PJF96" s="1438"/>
      <c r="PJG96" s="1416"/>
      <c r="PJH96" s="1417"/>
      <c r="PJI96" s="1436"/>
      <c r="PJJ96" s="1436"/>
      <c r="PJK96" s="1437"/>
      <c r="PJL96" s="1438"/>
      <c r="PJM96" s="1416"/>
      <c r="PJN96" s="1417"/>
      <c r="PJO96" s="1436"/>
      <c r="PJP96" s="1436"/>
      <c r="PJQ96" s="1437"/>
      <c r="PJR96" s="1438"/>
      <c r="PJS96" s="1416"/>
      <c r="PJT96" s="1417"/>
      <c r="PJU96" s="1436"/>
      <c r="PJV96" s="1436"/>
      <c r="PJW96" s="1437"/>
      <c r="PJX96" s="1438"/>
      <c r="PJY96" s="1416"/>
      <c r="PJZ96" s="1417"/>
      <c r="PKA96" s="1436"/>
      <c r="PKB96" s="1436"/>
      <c r="PKC96" s="1437"/>
      <c r="PKD96" s="1438"/>
      <c r="PKE96" s="1416"/>
      <c r="PKF96" s="1417"/>
      <c r="PKG96" s="1436"/>
      <c r="PKH96" s="1436"/>
      <c r="PKI96" s="1437"/>
      <c r="PKJ96" s="1438"/>
      <c r="PKK96" s="1416"/>
      <c r="PKL96" s="1417"/>
      <c r="PKM96" s="1436"/>
      <c r="PKN96" s="1436"/>
      <c r="PKO96" s="1437"/>
      <c r="PKP96" s="1438"/>
      <c r="PKQ96" s="1416"/>
      <c r="PKR96" s="1417"/>
      <c r="PKS96" s="1436"/>
      <c r="PKT96" s="1436"/>
      <c r="PKU96" s="1437"/>
      <c r="PKV96" s="1438"/>
      <c r="PKW96" s="1416"/>
      <c r="PKX96" s="1417"/>
      <c r="PKY96" s="1436"/>
      <c r="PKZ96" s="1436"/>
      <c r="PLA96" s="1437"/>
      <c r="PLB96" s="1438"/>
      <c r="PLC96" s="1416"/>
      <c r="PLD96" s="1417"/>
      <c r="PLE96" s="1436"/>
      <c r="PLF96" s="1436"/>
      <c r="PLG96" s="1437"/>
      <c r="PLH96" s="1438"/>
      <c r="PLI96" s="1416"/>
      <c r="PLJ96" s="1417"/>
      <c r="PLK96" s="1436"/>
      <c r="PLL96" s="1436"/>
      <c r="PLM96" s="1437"/>
      <c r="PLN96" s="1438"/>
      <c r="PLO96" s="1416"/>
      <c r="PLP96" s="1417"/>
      <c r="PLQ96" s="1436"/>
      <c r="PLR96" s="1436"/>
      <c r="PLS96" s="1437"/>
      <c r="PLT96" s="1438"/>
      <c r="PLU96" s="1416"/>
      <c r="PLV96" s="1417"/>
      <c r="PLW96" s="1436"/>
      <c r="PLX96" s="1436"/>
      <c r="PLY96" s="1437"/>
      <c r="PLZ96" s="1438"/>
      <c r="PMA96" s="1416"/>
      <c r="PMB96" s="1417"/>
      <c r="PMC96" s="1436"/>
      <c r="PMD96" s="1436"/>
      <c r="PME96" s="1437"/>
      <c r="PMF96" s="1438"/>
      <c r="PMG96" s="1416"/>
      <c r="PMH96" s="1417"/>
      <c r="PMI96" s="1436"/>
      <c r="PMJ96" s="1436"/>
      <c r="PMK96" s="1437"/>
      <c r="PML96" s="1438"/>
      <c r="PMM96" s="1416"/>
      <c r="PMN96" s="1417"/>
      <c r="PMO96" s="1436"/>
      <c r="PMP96" s="1436"/>
      <c r="PMQ96" s="1437"/>
      <c r="PMR96" s="1438"/>
      <c r="PMS96" s="1416"/>
      <c r="PMT96" s="1417"/>
      <c r="PMU96" s="1436"/>
      <c r="PMV96" s="1436"/>
      <c r="PMW96" s="1437"/>
      <c r="PMX96" s="1438"/>
      <c r="PMY96" s="1416"/>
      <c r="PMZ96" s="1417"/>
      <c r="PNA96" s="1436"/>
      <c r="PNB96" s="1436"/>
      <c r="PNC96" s="1437"/>
      <c r="PND96" s="1438"/>
      <c r="PNE96" s="1416"/>
      <c r="PNF96" s="1417"/>
      <c r="PNG96" s="1436"/>
      <c r="PNH96" s="1436"/>
      <c r="PNI96" s="1437"/>
      <c r="PNJ96" s="1438"/>
      <c r="PNK96" s="1416"/>
      <c r="PNL96" s="1417"/>
      <c r="PNM96" s="1436"/>
      <c r="PNN96" s="1436"/>
      <c r="PNO96" s="1437"/>
      <c r="PNP96" s="1438"/>
      <c r="PNQ96" s="1416"/>
      <c r="PNR96" s="1417"/>
      <c r="PNS96" s="1436"/>
      <c r="PNT96" s="1436"/>
      <c r="PNU96" s="1437"/>
      <c r="PNV96" s="1438"/>
      <c r="PNW96" s="1416"/>
      <c r="PNX96" s="1417"/>
      <c r="PNY96" s="1436"/>
      <c r="PNZ96" s="1436"/>
      <c r="POA96" s="1437"/>
      <c r="POB96" s="1438"/>
      <c r="POC96" s="1416"/>
      <c r="POD96" s="1417"/>
      <c r="POE96" s="1436"/>
      <c r="POF96" s="1436"/>
      <c r="POG96" s="1437"/>
      <c r="POH96" s="1438"/>
      <c r="POI96" s="1416"/>
      <c r="POJ96" s="1417"/>
      <c r="POK96" s="1436"/>
      <c r="POL96" s="1436"/>
      <c r="POM96" s="1437"/>
      <c r="PON96" s="1438"/>
      <c r="POO96" s="1416"/>
      <c r="POP96" s="1417"/>
      <c r="POQ96" s="1436"/>
      <c r="POR96" s="1436"/>
      <c r="POS96" s="1437"/>
      <c r="POT96" s="1438"/>
      <c r="POU96" s="1416"/>
      <c r="POV96" s="1417"/>
      <c r="POW96" s="1436"/>
      <c r="POX96" s="1436"/>
      <c r="POY96" s="1437"/>
      <c r="POZ96" s="1438"/>
      <c r="PPA96" s="1416"/>
      <c r="PPB96" s="1417"/>
      <c r="PPC96" s="1436"/>
      <c r="PPD96" s="1436"/>
      <c r="PPE96" s="1437"/>
      <c r="PPF96" s="1438"/>
      <c r="PPG96" s="1416"/>
      <c r="PPH96" s="1417"/>
      <c r="PPI96" s="1436"/>
      <c r="PPJ96" s="1436"/>
      <c r="PPK96" s="1437"/>
      <c r="PPL96" s="1438"/>
      <c r="PPM96" s="1416"/>
      <c r="PPN96" s="1417"/>
      <c r="PPO96" s="1436"/>
      <c r="PPP96" s="1436"/>
      <c r="PPQ96" s="1437"/>
      <c r="PPR96" s="1438"/>
      <c r="PPS96" s="1416"/>
      <c r="PPT96" s="1417"/>
      <c r="PPU96" s="1436"/>
      <c r="PPV96" s="1436"/>
      <c r="PPW96" s="1437"/>
      <c r="PPX96" s="1438"/>
      <c r="PPY96" s="1416"/>
      <c r="PPZ96" s="1417"/>
      <c r="PQA96" s="1436"/>
      <c r="PQB96" s="1436"/>
      <c r="PQC96" s="1437"/>
      <c r="PQD96" s="1438"/>
      <c r="PQE96" s="1416"/>
      <c r="PQF96" s="1417"/>
      <c r="PQG96" s="1436"/>
      <c r="PQH96" s="1436"/>
      <c r="PQI96" s="1437"/>
      <c r="PQJ96" s="1438"/>
      <c r="PQK96" s="1416"/>
      <c r="PQL96" s="1417"/>
      <c r="PQM96" s="1436"/>
      <c r="PQN96" s="1436"/>
      <c r="PQO96" s="1437"/>
      <c r="PQP96" s="1438"/>
      <c r="PQQ96" s="1416"/>
      <c r="PQR96" s="1417"/>
      <c r="PQS96" s="1436"/>
      <c r="PQT96" s="1436"/>
      <c r="PQU96" s="1437"/>
      <c r="PQV96" s="1438"/>
      <c r="PQW96" s="1416"/>
      <c r="PQX96" s="1417"/>
      <c r="PQY96" s="1436"/>
      <c r="PQZ96" s="1436"/>
      <c r="PRA96" s="1437"/>
      <c r="PRB96" s="1438"/>
      <c r="PRC96" s="1416"/>
      <c r="PRD96" s="1417"/>
      <c r="PRE96" s="1436"/>
      <c r="PRF96" s="1436"/>
      <c r="PRG96" s="1437"/>
      <c r="PRH96" s="1438"/>
      <c r="PRI96" s="1416"/>
      <c r="PRJ96" s="1417"/>
      <c r="PRK96" s="1436"/>
      <c r="PRL96" s="1436"/>
      <c r="PRM96" s="1437"/>
      <c r="PRN96" s="1438"/>
      <c r="PRO96" s="1416"/>
      <c r="PRP96" s="1417"/>
      <c r="PRQ96" s="1436"/>
      <c r="PRR96" s="1436"/>
      <c r="PRS96" s="1437"/>
      <c r="PRT96" s="1438"/>
      <c r="PRU96" s="1416"/>
      <c r="PRV96" s="1417"/>
      <c r="PRW96" s="1436"/>
      <c r="PRX96" s="1436"/>
      <c r="PRY96" s="1437"/>
      <c r="PRZ96" s="1438"/>
      <c r="PSA96" s="1416"/>
      <c r="PSB96" s="1417"/>
      <c r="PSC96" s="1436"/>
      <c r="PSD96" s="1436"/>
      <c r="PSE96" s="1437"/>
      <c r="PSF96" s="1438"/>
      <c r="PSG96" s="1416"/>
      <c r="PSH96" s="1417"/>
      <c r="PSI96" s="1436"/>
      <c r="PSJ96" s="1436"/>
      <c r="PSK96" s="1437"/>
      <c r="PSL96" s="1438"/>
      <c r="PSM96" s="1416"/>
      <c r="PSN96" s="1417"/>
      <c r="PSO96" s="1436"/>
      <c r="PSP96" s="1436"/>
      <c r="PSQ96" s="1437"/>
      <c r="PSR96" s="1438"/>
      <c r="PSS96" s="1416"/>
      <c r="PST96" s="1417"/>
      <c r="PSU96" s="1436"/>
      <c r="PSV96" s="1436"/>
      <c r="PSW96" s="1437"/>
      <c r="PSX96" s="1438"/>
      <c r="PSY96" s="1416"/>
      <c r="PSZ96" s="1417"/>
      <c r="PTA96" s="1436"/>
      <c r="PTB96" s="1436"/>
      <c r="PTC96" s="1437"/>
      <c r="PTD96" s="1438"/>
      <c r="PTE96" s="1416"/>
      <c r="PTF96" s="1417"/>
      <c r="PTG96" s="1436"/>
      <c r="PTH96" s="1436"/>
      <c r="PTI96" s="1437"/>
      <c r="PTJ96" s="1438"/>
      <c r="PTK96" s="1416"/>
      <c r="PTL96" s="1417"/>
      <c r="PTM96" s="1436"/>
      <c r="PTN96" s="1436"/>
      <c r="PTO96" s="1437"/>
      <c r="PTP96" s="1438"/>
      <c r="PTQ96" s="1416"/>
      <c r="PTR96" s="1417"/>
      <c r="PTS96" s="1436"/>
      <c r="PTT96" s="1436"/>
      <c r="PTU96" s="1437"/>
      <c r="PTV96" s="1438"/>
      <c r="PTW96" s="1416"/>
      <c r="PTX96" s="1417"/>
      <c r="PTY96" s="1436"/>
      <c r="PTZ96" s="1436"/>
      <c r="PUA96" s="1437"/>
      <c r="PUB96" s="1438"/>
      <c r="PUC96" s="1416"/>
      <c r="PUD96" s="1417"/>
      <c r="PUE96" s="1436"/>
      <c r="PUF96" s="1436"/>
      <c r="PUG96" s="1437"/>
      <c r="PUH96" s="1438"/>
      <c r="PUI96" s="1416"/>
      <c r="PUJ96" s="1417"/>
      <c r="PUK96" s="1436"/>
      <c r="PUL96" s="1436"/>
      <c r="PUM96" s="1437"/>
      <c r="PUN96" s="1438"/>
      <c r="PUO96" s="1416"/>
      <c r="PUP96" s="1417"/>
      <c r="PUQ96" s="1436"/>
      <c r="PUR96" s="1436"/>
      <c r="PUS96" s="1437"/>
      <c r="PUT96" s="1438"/>
      <c r="PUU96" s="1416"/>
      <c r="PUV96" s="1417"/>
      <c r="PUW96" s="1436"/>
      <c r="PUX96" s="1436"/>
      <c r="PUY96" s="1437"/>
      <c r="PUZ96" s="1438"/>
      <c r="PVA96" s="1416"/>
      <c r="PVB96" s="1417"/>
      <c r="PVC96" s="1436"/>
      <c r="PVD96" s="1436"/>
      <c r="PVE96" s="1437"/>
      <c r="PVF96" s="1438"/>
      <c r="PVG96" s="1416"/>
      <c r="PVH96" s="1417"/>
      <c r="PVI96" s="1436"/>
      <c r="PVJ96" s="1436"/>
      <c r="PVK96" s="1437"/>
      <c r="PVL96" s="1438"/>
      <c r="PVM96" s="1416"/>
      <c r="PVN96" s="1417"/>
      <c r="PVO96" s="1436"/>
      <c r="PVP96" s="1436"/>
      <c r="PVQ96" s="1437"/>
      <c r="PVR96" s="1438"/>
      <c r="PVS96" s="1416"/>
      <c r="PVT96" s="1417"/>
      <c r="PVU96" s="1436"/>
      <c r="PVV96" s="1436"/>
      <c r="PVW96" s="1437"/>
      <c r="PVX96" s="1438"/>
      <c r="PVY96" s="1416"/>
      <c r="PVZ96" s="1417"/>
      <c r="PWA96" s="1436"/>
      <c r="PWB96" s="1436"/>
      <c r="PWC96" s="1437"/>
      <c r="PWD96" s="1438"/>
      <c r="PWE96" s="1416"/>
      <c r="PWF96" s="1417"/>
      <c r="PWG96" s="1436"/>
      <c r="PWH96" s="1436"/>
      <c r="PWI96" s="1437"/>
      <c r="PWJ96" s="1438"/>
      <c r="PWK96" s="1416"/>
      <c r="PWL96" s="1417"/>
      <c r="PWM96" s="1436"/>
      <c r="PWN96" s="1436"/>
      <c r="PWO96" s="1437"/>
      <c r="PWP96" s="1438"/>
      <c r="PWQ96" s="1416"/>
      <c r="PWR96" s="1417"/>
      <c r="PWS96" s="1436"/>
      <c r="PWT96" s="1436"/>
      <c r="PWU96" s="1437"/>
      <c r="PWV96" s="1438"/>
      <c r="PWW96" s="1416"/>
      <c r="PWX96" s="1417"/>
      <c r="PWY96" s="1436"/>
      <c r="PWZ96" s="1436"/>
      <c r="PXA96" s="1437"/>
      <c r="PXB96" s="1438"/>
      <c r="PXC96" s="1416"/>
      <c r="PXD96" s="1417"/>
      <c r="PXE96" s="1436"/>
      <c r="PXF96" s="1436"/>
      <c r="PXG96" s="1437"/>
      <c r="PXH96" s="1438"/>
      <c r="PXI96" s="1416"/>
      <c r="PXJ96" s="1417"/>
      <c r="PXK96" s="1436"/>
      <c r="PXL96" s="1436"/>
      <c r="PXM96" s="1437"/>
      <c r="PXN96" s="1438"/>
      <c r="PXO96" s="1416"/>
      <c r="PXP96" s="1417"/>
      <c r="PXQ96" s="1436"/>
      <c r="PXR96" s="1436"/>
      <c r="PXS96" s="1437"/>
      <c r="PXT96" s="1438"/>
      <c r="PXU96" s="1416"/>
      <c r="PXV96" s="1417"/>
      <c r="PXW96" s="1436"/>
      <c r="PXX96" s="1436"/>
      <c r="PXY96" s="1437"/>
      <c r="PXZ96" s="1438"/>
      <c r="PYA96" s="1416"/>
      <c r="PYB96" s="1417"/>
      <c r="PYC96" s="1436"/>
      <c r="PYD96" s="1436"/>
      <c r="PYE96" s="1437"/>
      <c r="PYF96" s="1438"/>
      <c r="PYG96" s="1416"/>
      <c r="PYH96" s="1417"/>
      <c r="PYI96" s="1436"/>
      <c r="PYJ96" s="1436"/>
      <c r="PYK96" s="1437"/>
      <c r="PYL96" s="1438"/>
      <c r="PYM96" s="1416"/>
      <c r="PYN96" s="1417"/>
      <c r="PYO96" s="1436"/>
      <c r="PYP96" s="1436"/>
      <c r="PYQ96" s="1437"/>
      <c r="PYR96" s="1438"/>
      <c r="PYS96" s="1416"/>
      <c r="PYT96" s="1417"/>
      <c r="PYU96" s="1436"/>
      <c r="PYV96" s="1436"/>
      <c r="PYW96" s="1437"/>
      <c r="PYX96" s="1438"/>
      <c r="PYY96" s="1416"/>
      <c r="PYZ96" s="1417"/>
      <c r="PZA96" s="1436"/>
      <c r="PZB96" s="1436"/>
      <c r="PZC96" s="1437"/>
      <c r="PZD96" s="1438"/>
      <c r="PZE96" s="1416"/>
      <c r="PZF96" s="1417"/>
      <c r="PZG96" s="1436"/>
      <c r="PZH96" s="1436"/>
      <c r="PZI96" s="1437"/>
      <c r="PZJ96" s="1438"/>
      <c r="PZK96" s="1416"/>
      <c r="PZL96" s="1417"/>
      <c r="PZM96" s="1436"/>
      <c r="PZN96" s="1436"/>
      <c r="PZO96" s="1437"/>
      <c r="PZP96" s="1438"/>
      <c r="PZQ96" s="1416"/>
      <c r="PZR96" s="1417"/>
      <c r="PZS96" s="1436"/>
      <c r="PZT96" s="1436"/>
      <c r="PZU96" s="1437"/>
      <c r="PZV96" s="1438"/>
      <c r="PZW96" s="1416"/>
      <c r="PZX96" s="1417"/>
      <c r="PZY96" s="1436"/>
      <c r="PZZ96" s="1436"/>
      <c r="QAA96" s="1437"/>
      <c r="QAB96" s="1438"/>
      <c r="QAC96" s="1416"/>
      <c r="QAD96" s="1417"/>
      <c r="QAE96" s="1436"/>
      <c r="QAF96" s="1436"/>
      <c r="QAG96" s="1437"/>
      <c r="QAH96" s="1438"/>
      <c r="QAI96" s="1416"/>
      <c r="QAJ96" s="1417"/>
      <c r="QAK96" s="1436"/>
      <c r="QAL96" s="1436"/>
      <c r="QAM96" s="1437"/>
      <c r="QAN96" s="1438"/>
      <c r="QAO96" s="1416"/>
      <c r="QAP96" s="1417"/>
      <c r="QAQ96" s="1436"/>
      <c r="QAR96" s="1436"/>
      <c r="QAS96" s="1437"/>
      <c r="QAT96" s="1438"/>
      <c r="QAU96" s="1416"/>
      <c r="QAV96" s="1417"/>
      <c r="QAW96" s="1436"/>
      <c r="QAX96" s="1436"/>
      <c r="QAY96" s="1437"/>
      <c r="QAZ96" s="1438"/>
      <c r="QBA96" s="1416"/>
      <c r="QBB96" s="1417"/>
      <c r="QBC96" s="1436"/>
      <c r="QBD96" s="1436"/>
      <c r="QBE96" s="1437"/>
      <c r="QBF96" s="1438"/>
      <c r="QBG96" s="1416"/>
      <c r="QBH96" s="1417"/>
      <c r="QBI96" s="1436"/>
      <c r="QBJ96" s="1436"/>
      <c r="QBK96" s="1437"/>
      <c r="QBL96" s="1438"/>
      <c r="QBM96" s="1416"/>
      <c r="QBN96" s="1417"/>
      <c r="QBO96" s="1436"/>
      <c r="QBP96" s="1436"/>
      <c r="QBQ96" s="1437"/>
      <c r="QBR96" s="1438"/>
      <c r="QBS96" s="1416"/>
      <c r="QBT96" s="1417"/>
      <c r="QBU96" s="1436"/>
      <c r="QBV96" s="1436"/>
      <c r="QBW96" s="1437"/>
      <c r="QBX96" s="1438"/>
      <c r="QBY96" s="1416"/>
      <c r="QBZ96" s="1417"/>
      <c r="QCA96" s="1436"/>
      <c r="QCB96" s="1436"/>
      <c r="QCC96" s="1437"/>
      <c r="QCD96" s="1438"/>
      <c r="QCE96" s="1416"/>
      <c r="QCF96" s="1417"/>
      <c r="QCG96" s="1436"/>
      <c r="QCH96" s="1436"/>
      <c r="QCI96" s="1437"/>
      <c r="QCJ96" s="1438"/>
      <c r="QCK96" s="1416"/>
      <c r="QCL96" s="1417"/>
      <c r="QCM96" s="1436"/>
      <c r="QCN96" s="1436"/>
      <c r="QCO96" s="1437"/>
      <c r="QCP96" s="1438"/>
      <c r="QCQ96" s="1416"/>
      <c r="QCR96" s="1417"/>
      <c r="QCS96" s="1436"/>
      <c r="QCT96" s="1436"/>
      <c r="QCU96" s="1437"/>
      <c r="QCV96" s="1438"/>
      <c r="QCW96" s="1416"/>
      <c r="QCX96" s="1417"/>
      <c r="QCY96" s="1436"/>
      <c r="QCZ96" s="1436"/>
      <c r="QDA96" s="1437"/>
      <c r="QDB96" s="1438"/>
      <c r="QDC96" s="1416"/>
      <c r="QDD96" s="1417"/>
      <c r="QDE96" s="1436"/>
      <c r="QDF96" s="1436"/>
      <c r="QDG96" s="1437"/>
      <c r="QDH96" s="1438"/>
      <c r="QDI96" s="1416"/>
      <c r="QDJ96" s="1417"/>
      <c r="QDK96" s="1436"/>
      <c r="QDL96" s="1436"/>
      <c r="QDM96" s="1437"/>
      <c r="QDN96" s="1438"/>
      <c r="QDO96" s="1416"/>
      <c r="QDP96" s="1417"/>
      <c r="QDQ96" s="1436"/>
      <c r="QDR96" s="1436"/>
      <c r="QDS96" s="1437"/>
      <c r="QDT96" s="1438"/>
      <c r="QDU96" s="1416"/>
      <c r="QDV96" s="1417"/>
      <c r="QDW96" s="1436"/>
      <c r="QDX96" s="1436"/>
      <c r="QDY96" s="1437"/>
      <c r="QDZ96" s="1438"/>
      <c r="QEA96" s="1416"/>
      <c r="QEB96" s="1417"/>
      <c r="QEC96" s="1436"/>
      <c r="QED96" s="1436"/>
      <c r="QEE96" s="1437"/>
      <c r="QEF96" s="1438"/>
      <c r="QEG96" s="1416"/>
      <c r="QEH96" s="1417"/>
      <c r="QEI96" s="1436"/>
      <c r="QEJ96" s="1436"/>
      <c r="QEK96" s="1437"/>
      <c r="QEL96" s="1438"/>
      <c r="QEM96" s="1416"/>
      <c r="QEN96" s="1417"/>
      <c r="QEO96" s="1436"/>
      <c r="QEP96" s="1436"/>
      <c r="QEQ96" s="1437"/>
      <c r="QER96" s="1438"/>
      <c r="QES96" s="1416"/>
      <c r="QET96" s="1417"/>
      <c r="QEU96" s="1436"/>
      <c r="QEV96" s="1436"/>
      <c r="QEW96" s="1437"/>
      <c r="QEX96" s="1438"/>
      <c r="QEY96" s="1416"/>
      <c r="QEZ96" s="1417"/>
      <c r="QFA96" s="1436"/>
      <c r="QFB96" s="1436"/>
      <c r="QFC96" s="1437"/>
      <c r="QFD96" s="1438"/>
      <c r="QFE96" s="1416"/>
      <c r="QFF96" s="1417"/>
      <c r="QFG96" s="1436"/>
      <c r="QFH96" s="1436"/>
      <c r="QFI96" s="1437"/>
      <c r="QFJ96" s="1438"/>
      <c r="QFK96" s="1416"/>
      <c r="QFL96" s="1417"/>
      <c r="QFM96" s="1436"/>
      <c r="QFN96" s="1436"/>
      <c r="QFO96" s="1437"/>
      <c r="QFP96" s="1438"/>
      <c r="QFQ96" s="1416"/>
      <c r="QFR96" s="1417"/>
      <c r="QFS96" s="1436"/>
      <c r="QFT96" s="1436"/>
      <c r="QFU96" s="1437"/>
      <c r="QFV96" s="1438"/>
      <c r="QFW96" s="1416"/>
      <c r="QFX96" s="1417"/>
      <c r="QFY96" s="1436"/>
      <c r="QFZ96" s="1436"/>
      <c r="QGA96" s="1437"/>
      <c r="QGB96" s="1438"/>
      <c r="QGC96" s="1416"/>
      <c r="QGD96" s="1417"/>
      <c r="QGE96" s="1436"/>
      <c r="QGF96" s="1436"/>
      <c r="QGG96" s="1437"/>
      <c r="QGH96" s="1438"/>
      <c r="QGI96" s="1416"/>
      <c r="QGJ96" s="1417"/>
      <c r="QGK96" s="1436"/>
      <c r="QGL96" s="1436"/>
      <c r="QGM96" s="1437"/>
      <c r="QGN96" s="1438"/>
      <c r="QGO96" s="1416"/>
      <c r="QGP96" s="1417"/>
      <c r="QGQ96" s="1436"/>
      <c r="QGR96" s="1436"/>
      <c r="QGS96" s="1437"/>
      <c r="QGT96" s="1438"/>
      <c r="QGU96" s="1416"/>
      <c r="QGV96" s="1417"/>
      <c r="QGW96" s="1436"/>
      <c r="QGX96" s="1436"/>
      <c r="QGY96" s="1437"/>
      <c r="QGZ96" s="1438"/>
      <c r="QHA96" s="1416"/>
      <c r="QHB96" s="1417"/>
      <c r="QHC96" s="1436"/>
      <c r="QHD96" s="1436"/>
      <c r="QHE96" s="1437"/>
      <c r="QHF96" s="1438"/>
      <c r="QHG96" s="1416"/>
      <c r="QHH96" s="1417"/>
      <c r="QHI96" s="1436"/>
      <c r="QHJ96" s="1436"/>
      <c r="QHK96" s="1437"/>
      <c r="QHL96" s="1438"/>
      <c r="QHM96" s="1416"/>
      <c r="QHN96" s="1417"/>
      <c r="QHO96" s="1436"/>
      <c r="QHP96" s="1436"/>
      <c r="QHQ96" s="1437"/>
      <c r="QHR96" s="1438"/>
      <c r="QHS96" s="1416"/>
      <c r="QHT96" s="1417"/>
      <c r="QHU96" s="1436"/>
      <c r="QHV96" s="1436"/>
      <c r="QHW96" s="1437"/>
      <c r="QHX96" s="1438"/>
      <c r="QHY96" s="1416"/>
      <c r="QHZ96" s="1417"/>
      <c r="QIA96" s="1436"/>
      <c r="QIB96" s="1436"/>
      <c r="QIC96" s="1437"/>
      <c r="QID96" s="1438"/>
      <c r="QIE96" s="1416"/>
      <c r="QIF96" s="1417"/>
      <c r="QIG96" s="1436"/>
      <c r="QIH96" s="1436"/>
      <c r="QII96" s="1437"/>
      <c r="QIJ96" s="1438"/>
      <c r="QIK96" s="1416"/>
      <c r="QIL96" s="1417"/>
      <c r="QIM96" s="1436"/>
      <c r="QIN96" s="1436"/>
      <c r="QIO96" s="1437"/>
      <c r="QIP96" s="1438"/>
      <c r="QIQ96" s="1416"/>
      <c r="QIR96" s="1417"/>
      <c r="QIS96" s="1436"/>
      <c r="QIT96" s="1436"/>
      <c r="QIU96" s="1437"/>
      <c r="QIV96" s="1438"/>
      <c r="QIW96" s="1416"/>
      <c r="QIX96" s="1417"/>
      <c r="QIY96" s="1436"/>
      <c r="QIZ96" s="1436"/>
      <c r="QJA96" s="1437"/>
      <c r="QJB96" s="1438"/>
      <c r="QJC96" s="1416"/>
      <c r="QJD96" s="1417"/>
      <c r="QJE96" s="1436"/>
      <c r="QJF96" s="1436"/>
      <c r="QJG96" s="1437"/>
      <c r="QJH96" s="1438"/>
      <c r="QJI96" s="1416"/>
      <c r="QJJ96" s="1417"/>
      <c r="QJK96" s="1436"/>
      <c r="QJL96" s="1436"/>
      <c r="QJM96" s="1437"/>
      <c r="QJN96" s="1438"/>
      <c r="QJO96" s="1416"/>
      <c r="QJP96" s="1417"/>
      <c r="QJQ96" s="1436"/>
      <c r="QJR96" s="1436"/>
      <c r="QJS96" s="1437"/>
      <c r="QJT96" s="1438"/>
      <c r="QJU96" s="1416"/>
      <c r="QJV96" s="1417"/>
      <c r="QJW96" s="1436"/>
      <c r="QJX96" s="1436"/>
      <c r="QJY96" s="1437"/>
      <c r="QJZ96" s="1438"/>
      <c r="QKA96" s="1416"/>
      <c r="QKB96" s="1417"/>
      <c r="QKC96" s="1436"/>
      <c r="QKD96" s="1436"/>
      <c r="QKE96" s="1437"/>
      <c r="QKF96" s="1438"/>
      <c r="QKG96" s="1416"/>
      <c r="QKH96" s="1417"/>
      <c r="QKI96" s="1436"/>
      <c r="QKJ96" s="1436"/>
      <c r="QKK96" s="1437"/>
      <c r="QKL96" s="1438"/>
      <c r="QKM96" s="1416"/>
      <c r="QKN96" s="1417"/>
      <c r="QKO96" s="1436"/>
      <c r="QKP96" s="1436"/>
      <c r="QKQ96" s="1437"/>
      <c r="QKR96" s="1438"/>
      <c r="QKS96" s="1416"/>
      <c r="QKT96" s="1417"/>
      <c r="QKU96" s="1436"/>
      <c r="QKV96" s="1436"/>
      <c r="QKW96" s="1437"/>
      <c r="QKX96" s="1438"/>
      <c r="QKY96" s="1416"/>
      <c r="QKZ96" s="1417"/>
      <c r="QLA96" s="1436"/>
      <c r="QLB96" s="1436"/>
      <c r="QLC96" s="1437"/>
      <c r="QLD96" s="1438"/>
      <c r="QLE96" s="1416"/>
      <c r="QLF96" s="1417"/>
      <c r="QLG96" s="1436"/>
      <c r="QLH96" s="1436"/>
      <c r="QLI96" s="1437"/>
      <c r="QLJ96" s="1438"/>
      <c r="QLK96" s="1416"/>
      <c r="QLL96" s="1417"/>
      <c r="QLM96" s="1436"/>
      <c r="QLN96" s="1436"/>
      <c r="QLO96" s="1437"/>
      <c r="QLP96" s="1438"/>
      <c r="QLQ96" s="1416"/>
      <c r="QLR96" s="1417"/>
      <c r="QLS96" s="1436"/>
      <c r="QLT96" s="1436"/>
      <c r="QLU96" s="1437"/>
      <c r="QLV96" s="1438"/>
      <c r="QLW96" s="1416"/>
      <c r="QLX96" s="1417"/>
      <c r="QLY96" s="1436"/>
      <c r="QLZ96" s="1436"/>
      <c r="QMA96" s="1437"/>
      <c r="QMB96" s="1438"/>
      <c r="QMC96" s="1416"/>
      <c r="QMD96" s="1417"/>
      <c r="QME96" s="1436"/>
      <c r="QMF96" s="1436"/>
      <c r="QMG96" s="1437"/>
      <c r="QMH96" s="1438"/>
      <c r="QMI96" s="1416"/>
      <c r="QMJ96" s="1417"/>
      <c r="QMK96" s="1436"/>
      <c r="QML96" s="1436"/>
      <c r="QMM96" s="1437"/>
      <c r="QMN96" s="1438"/>
      <c r="QMO96" s="1416"/>
      <c r="QMP96" s="1417"/>
      <c r="QMQ96" s="1436"/>
      <c r="QMR96" s="1436"/>
      <c r="QMS96" s="1437"/>
      <c r="QMT96" s="1438"/>
      <c r="QMU96" s="1416"/>
      <c r="QMV96" s="1417"/>
      <c r="QMW96" s="1436"/>
      <c r="QMX96" s="1436"/>
      <c r="QMY96" s="1437"/>
      <c r="QMZ96" s="1438"/>
      <c r="QNA96" s="1416"/>
      <c r="QNB96" s="1417"/>
      <c r="QNC96" s="1436"/>
      <c r="QND96" s="1436"/>
      <c r="QNE96" s="1437"/>
      <c r="QNF96" s="1438"/>
      <c r="QNG96" s="1416"/>
      <c r="QNH96" s="1417"/>
      <c r="QNI96" s="1436"/>
      <c r="QNJ96" s="1436"/>
      <c r="QNK96" s="1437"/>
      <c r="QNL96" s="1438"/>
      <c r="QNM96" s="1416"/>
      <c r="QNN96" s="1417"/>
      <c r="QNO96" s="1436"/>
      <c r="QNP96" s="1436"/>
      <c r="QNQ96" s="1437"/>
      <c r="QNR96" s="1438"/>
      <c r="QNS96" s="1416"/>
      <c r="QNT96" s="1417"/>
      <c r="QNU96" s="1436"/>
      <c r="QNV96" s="1436"/>
      <c r="QNW96" s="1437"/>
      <c r="QNX96" s="1438"/>
      <c r="QNY96" s="1416"/>
      <c r="QNZ96" s="1417"/>
      <c r="QOA96" s="1436"/>
      <c r="QOB96" s="1436"/>
      <c r="QOC96" s="1437"/>
      <c r="QOD96" s="1438"/>
      <c r="QOE96" s="1416"/>
      <c r="QOF96" s="1417"/>
      <c r="QOG96" s="1436"/>
      <c r="QOH96" s="1436"/>
      <c r="QOI96" s="1437"/>
      <c r="QOJ96" s="1438"/>
      <c r="QOK96" s="1416"/>
      <c r="QOL96" s="1417"/>
      <c r="QOM96" s="1436"/>
      <c r="QON96" s="1436"/>
      <c r="QOO96" s="1437"/>
      <c r="QOP96" s="1438"/>
      <c r="QOQ96" s="1416"/>
      <c r="QOR96" s="1417"/>
      <c r="QOS96" s="1436"/>
      <c r="QOT96" s="1436"/>
      <c r="QOU96" s="1437"/>
      <c r="QOV96" s="1438"/>
      <c r="QOW96" s="1416"/>
      <c r="QOX96" s="1417"/>
      <c r="QOY96" s="1436"/>
      <c r="QOZ96" s="1436"/>
      <c r="QPA96" s="1437"/>
      <c r="QPB96" s="1438"/>
      <c r="QPC96" s="1416"/>
      <c r="QPD96" s="1417"/>
      <c r="QPE96" s="1436"/>
      <c r="QPF96" s="1436"/>
      <c r="QPG96" s="1437"/>
      <c r="QPH96" s="1438"/>
      <c r="QPI96" s="1416"/>
      <c r="QPJ96" s="1417"/>
      <c r="QPK96" s="1436"/>
      <c r="QPL96" s="1436"/>
      <c r="QPM96" s="1437"/>
      <c r="QPN96" s="1438"/>
      <c r="QPO96" s="1416"/>
      <c r="QPP96" s="1417"/>
      <c r="QPQ96" s="1436"/>
      <c r="QPR96" s="1436"/>
      <c r="QPS96" s="1437"/>
      <c r="QPT96" s="1438"/>
      <c r="QPU96" s="1416"/>
      <c r="QPV96" s="1417"/>
      <c r="QPW96" s="1436"/>
      <c r="QPX96" s="1436"/>
      <c r="QPY96" s="1437"/>
      <c r="QPZ96" s="1438"/>
      <c r="QQA96" s="1416"/>
      <c r="QQB96" s="1417"/>
      <c r="QQC96" s="1436"/>
      <c r="QQD96" s="1436"/>
      <c r="QQE96" s="1437"/>
      <c r="QQF96" s="1438"/>
      <c r="QQG96" s="1416"/>
      <c r="QQH96" s="1417"/>
      <c r="QQI96" s="1436"/>
      <c r="QQJ96" s="1436"/>
      <c r="QQK96" s="1437"/>
      <c r="QQL96" s="1438"/>
      <c r="QQM96" s="1416"/>
      <c r="QQN96" s="1417"/>
      <c r="QQO96" s="1436"/>
      <c r="QQP96" s="1436"/>
      <c r="QQQ96" s="1437"/>
      <c r="QQR96" s="1438"/>
      <c r="QQS96" s="1416"/>
      <c r="QQT96" s="1417"/>
      <c r="QQU96" s="1436"/>
      <c r="QQV96" s="1436"/>
      <c r="QQW96" s="1437"/>
      <c r="QQX96" s="1438"/>
      <c r="QQY96" s="1416"/>
      <c r="QQZ96" s="1417"/>
      <c r="QRA96" s="1436"/>
      <c r="QRB96" s="1436"/>
      <c r="QRC96" s="1437"/>
      <c r="QRD96" s="1438"/>
      <c r="QRE96" s="1416"/>
      <c r="QRF96" s="1417"/>
      <c r="QRG96" s="1436"/>
      <c r="QRH96" s="1436"/>
      <c r="QRI96" s="1437"/>
      <c r="QRJ96" s="1438"/>
      <c r="QRK96" s="1416"/>
      <c r="QRL96" s="1417"/>
      <c r="QRM96" s="1436"/>
      <c r="QRN96" s="1436"/>
      <c r="QRO96" s="1437"/>
      <c r="QRP96" s="1438"/>
      <c r="QRQ96" s="1416"/>
      <c r="QRR96" s="1417"/>
      <c r="QRS96" s="1436"/>
      <c r="QRT96" s="1436"/>
      <c r="QRU96" s="1437"/>
      <c r="QRV96" s="1438"/>
      <c r="QRW96" s="1416"/>
      <c r="QRX96" s="1417"/>
      <c r="QRY96" s="1436"/>
      <c r="QRZ96" s="1436"/>
      <c r="QSA96" s="1437"/>
      <c r="QSB96" s="1438"/>
      <c r="QSC96" s="1416"/>
      <c r="QSD96" s="1417"/>
      <c r="QSE96" s="1436"/>
      <c r="QSF96" s="1436"/>
      <c r="QSG96" s="1437"/>
      <c r="QSH96" s="1438"/>
      <c r="QSI96" s="1416"/>
      <c r="QSJ96" s="1417"/>
      <c r="QSK96" s="1436"/>
      <c r="QSL96" s="1436"/>
      <c r="QSM96" s="1437"/>
      <c r="QSN96" s="1438"/>
      <c r="QSO96" s="1416"/>
      <c r="QSP96" s="1417"/>
      <c r="QSQ96" s="1436"/>
      <c r="QSR96" s="1436"/>
      <c r="QSS96" s="1437"/>
      <c r="QST96" s="1438"/>
      <c r="QSU96" s="1416"/>
      <c r="QSV96" s="1417"/>
      <c r="QSW96" s="1436"/>
      <c r="QSX96" s="1436"/>
      <c r="QSY96" s="1437"/>
      <c r="QSZ96" s="1438"/>
      <c r="QTA96" s="1416"/>
      <c r="QTB96" s="1417"/>
      <c r="QTC96" s="1436"/>
      <c r="QTD96" s="1436"/>
      <c r="QTE96" s="1437"/>
      <c r="QTF96" s="1438"/>
      <c r="QTG96" s="1416"/>
      <c r="QTH96" s="1417"/>
      <c r="QTI96" s="1436"/>
      <c r="QTJ96" s="1436"/>
      <c r="QTK96" s="1437"/>
      <c r="QTL96" s="1438"/>
      <c r="QTM96" s="1416"/>
      <c r="QTN96" s="1417"/>
      <c r="QTO96" s="1436"/>
      <c r="QTP96" s="1436"/>
      <c r="QTQ96" s="1437"/>
      <c r="QTR96" s="1438"/>
      <c r="QTS96" s="1416"/>
      <c r="QTT96" s="1417"/>
      <c r="QTU96" s="1436"/>
      <c r="QTV96" s="1436"/>
      <c r="QTW96" s="1437"/>
      <c r="QTX96" s="1438"/>
      <c r="QTY96" s="1416"/>
      <c r="QTZ96" s="1417"/>
      <c r="QUA96" s="1436"/>
      <c r="QUB96" s="1436"/>
      <c r="QUC96" s="1437"/>
      <c r="QUD96" s="1438"/>
      <c r="QUE96" s="1416"/>
      <c r="QUF96" s="1417"/>
      <c r="QUG96" s="1436"/>
      <c r="QUH96" s="1436"/>
      <c r="QUI96" s="1437"/>
      <c r="QUJ96" s="1438"/>
      <c r="QUK96" s="1416"/>
      <c r="QUL96" s="1417"/>
      <c r="QUM96" s="1436"/>
      <c r="QUN96" s="1436"/>
      <c r="QUO96" s="1437"/>
      <c r="QUP96" s="1438"/>
      <c r="QUQ96" s="1416"/>
      <c r="QUR96" s="1417"/>
      <c r="QUS96" s="1436"/>
      <c r="QUT96" s="1436"/>
      <c r="QUU96" s="1437"/>
      <c r="QUV96" s="1438"/>
      <c r="QUW96" s="1416"/>
      <c r="QUX96" s="1417"/>
      <c r="QUY96" s="1436"/>
      <c r="QUZ96" s="1436"/>
      <c r="QVA96" s="1437"/>
      <c r="QVB96" s="1438"/>
      <c r="QVC96" s="1416"/>
      <c r="QVD96" s="1417"/>
      <c r="QVE96" s="1436"/>
      <c r="QVF96" s="1436"/>
      <c r="QVG96" s="1437"/>
      <c r="QVH96" s="1438"/>
      <c r="QVI96" s="1416"/>
      <c r="QVJ96" s="1417"/>
      <c r="QVK96" s="1436"/>
      <c r="QVL96" s="1436"/>
      <c r="QVM96" s="1437"/>
      <c r="QVN96" s="1438"/>
      <c r="QVO96" s="1416"/>
      <c r="QVP96" s="1417"/>
      <c r="QVQ96" s="1436"/>
      <c r="QVR96" s="1436"/>
      <c r="QVS96" s="1437"/>
      <c r="QVT96" s="1438"/>
      <c r="QVU96" s="1416"/>
      <c r="QVV96" s="1417"/>
      <c r="QVW96" s="1436"/>
      <c r="QVX96" s="1436"/>
      <c r="QVY96" s="1437"/>
      <c r="QVZ96" s="1438"/>
      <c r="QWA96" s="1416"/>
      <c r="QWB96" s="1417"/>
      <c r="QWC96" s="1436"/>
      <c r="QWD96" s="1436"/>
      <c r="QWE96" s="1437"/>
      <c r="QWF96" s="1438"/>
      <c r="QWG96" s="1416"/>
      <c r="QWH96" s="1417"/>
      <c r="QWI96" s="1436"/>
      <c r="QWJ96" s="1436"/>
      <c r="QWK96" s="1437"/>
      <c r="QWL96" s="1438"/>
      <c r="QWM96" s="1416"/>
      <c r="QWN96" s="1417"/>
      <c r="QWO96" s="1436"/>
      <c r="QWP96" s="1436"/>
      <c r="QWQ96" s="1437"/>
      <c r="QWR96" s="1438"/>
      <c r="QWS96" s="1416"/>
      <c r="QWT96" s="1417"/>
      <c r="QWU96" s="1436"/>
      <c r="QWV96" s="1436"/>
      <c r="QWW96" s="1437"/>
      <c r="QWX96" s="1438"/>
      <c r="QWY96" s="1416"/>
      <c r="QWZ96" s="1417"/>
      <c r="QXA96" s="1436"/>
      <c r="QXB96" s="1436"/>
      <c r="QXC96" s="1437"/>
      <c r="QXD96" s="1438"/>
      <c r="QXE96" s="1416"/>
      <c r="QXF96" s="1417"/>
      <c r="QXG96" s="1436"/>
      <c r="QXH96" s="1436"/>
      <c r="QXI96" s="1437"/>
      <c r="QXJ96" s="1438"/>
      <c r="QXK96" s="1416"/>
      <c r="QXL96" s="1417"/>
      <c r="QXM96" s="1436"/>
      <c r="QXN96" s="1436"/>
      <c r="QXO96" s="1437"/>
      <c r="QXP96" s="1438"/>
      <c r="QXQ96" s="1416"/>
      <c r="QXR96" s="1417"/>
      <c r="QXS96" s="1436"/>
      <c r="QXT96" s="1436"/>
      <c r="QXU96" s="1437"/>
      <c r="QXV96" s="1438"/>
      <c r="QXW96" s="1416"/>
      <c r="QXX96" s="1417"/>
      <c r="QXY96" s="1436"/>
      <c r="QXZ96" s="1436"/>
      <c r="QYA96" s="1437"/>
      <c r="QYB96" s="1438"/>
      <c r="QYC96" s="1416"/>
      <c r="QYD96" s="1417"/>
      <c r="QYE96" s="1436"/>
      <c r="QYF96" s="1436"/>
      <c r="QYG96" s="1437"/>
      <c r="QYH96" s="1438"/>
      <c r="QYI96" s="1416"/>
      <c r="QYJ96" s="1417"/>
      <c r="QYK96" s="1436"/>
      <c r="QYL96" s="1436"/>
      <c r="QYM96" s="1437"/>
      <c r="QYN96" s="1438"/>
      <c r="QYO96" s="1416"/>
      <c r="QYP96" s="1417"/>
      <c r="QYQ96" s="1436"/>
      <c r="QYR96" s="1436"/>
      <c r="QYS96" s="1437"/>
      <c r="QYT96" s="1438"/>
      <c r="QYU96" s="1416"/>
      <c r="QYV96" s="1417"/>
      <c r="QYW96" s="1436"/>
      <c r="QYX96" s="1436"/>
      <c r="QYY96" s="1437"/>
      <c r="QYZ96" s="1438"/>
      <c r="QZA96" s="1416"/>
      <c r="QZB96" s="1417"/>
      <c r="QZC96" s="1436"/>
      <c r="QZD96" s="1436"/>
      <c r="QZE96" s="1437"/>
      <c r="QZF96" s="1438"/>
      <c r="QZG96" s="1416"/>
      <c r="QZH96" s="1417"/>
      <c r="QZI96" s="1436"/>
      <c r="QZJ96" s="1436"/>
      <c r="QZK96" s="1437"/>
      <c r="QZL96" s="1438"/>
      <c r="QZM96" s="1416"/>
      <c r="QZN96" s="1417"/>
      <c r="QZO96" s="1436"/>
      <c r="QZP96" s="1436"/>
      <c r="QZQ96" s="1437"/>
      <c r="QZR96" s="1438"/>
      <c r="QZS96" s="1416"/>
      <c r="QZT96" s="1417"/>
      <c r="QZU96" s="1436"/>
      <c r="QZV96" s="1436"/>
      <c r="QZW96" s="1437"/>
      <c r="QZX96" s="1438"/>
      <c r="QZY96" s="1416"/>
      <c r="QZZ96" s="1417"/>
      <c r="RAA96" s="1436"/>
      <c r="RAB96" s="1436"/>
      <c r="RAC96" s="1437"/>
      <c r="RAD96" s="1438"/>
      <c r="RAE96" s="1416"/>
      <c r="RAF96" s="1417"/>
      <c r="RAG96" s="1436"/>
      <c r="RAH96" s="1436"/>
      <c r="RAI96" s="1437"/>
      <c r="RAJ96" s="1438"/>
      <c r="RAK96" s="1416"/>
      <c r="RAL96" s="1417"/>
      <c r="RAM96" s="1436"/>
      <c r="RAN96" s="1436"/>
      <c r="RAO96" s="1437"/>
      <c r="RAP96" s="1438"/>
      <c r="RAQ96" s="1416"/>
      <c r="RAR96" s="1417"/>
      <c r="RAS96" s="1436"/>
      <c r="RAT96" s="1436"/>
      <c r="RAU96" s="1437"/>
      <c r="RAV96" s="1438"/>
      <c r="RAW96" s="1416"/>
      <c r="RAX96" s="1417"/>
      <c r="RAY96" s="1436"/>
      <c r="RAZ96" s="1436"/>
      <c r="RBA96" s="1437"/>
      <c r="RBB96" s="1438"/>
      <c r="RBC96" s="1416"/>
      <c r="RBD96" s="1417"/>
      <c r="RBE96" s="1436"/>
      <c r="RBF96" s="1436"/>
      <c r="RBG96" s="1437"/>
      <c r="RBH96" s="1438"/>
      <c r="RBI96" s="1416"/>
      <c r="RBJ96" s="1417"/>
      <c r="RBK96" s="1436"/>
      <c r="RBL96" s="1436"/>
      <c r="RBM96" s="1437"/>
      <c r="RBN96" s="1438"/>
      <c r="RBO96" s="1416"/>
      <c r="RBP96" s="1417"/>
      <c r="RBQ96" s="1436"/>
      <c r="RBR96" s="1436"/>
      <c r="RBS96" s="1437"/>
      <c r="RBT96" s="1438"/>
      <c r="RBU96" s="1416"/>
      <c r="RBV96" s="1417"/>
      <c r="RBW96" s="1436"/>
      <c r="RBX96" s="1436"/>
      <c r="RBY96" s="1437"/>
      <c r="RBZ96" s="1438"/>
      <c r="RCA96" s="1416"/>
      <c r="RCB96" s="1417"/>
      <c r="RCC96" s="1436"/>
      <c r="RCD96" s="1436"/>
      <c r="RCE96" s="1437"/>
      <c r="RCF96" s="1438"/>
      <c r="RCG96" s="1416"/>
      <c r="RCH96" s="1417"/>
      <c r="RCI96" s="1436"/>
      <c r="RCJ96" s="1436"/>
      <c r="RCK96" s="1437"/>
      <c r="RCL96" s="1438"/>
      <c r="RCM96" s="1416"/>
      <c r="RCN96" s="1417"/>
      <c r="RCO96" s="1436"/>
      <c r="RCP96" s="1436"/>
      <c r="RCQ96" s="1437"/>
      <c r="RCR96" s="1438"/>
      <c r="RCS96" s="1416"/>
      <c r="RCT96" s="1417"/>
      <c r="RCU96" s="1436"/>
      <c r="RCV96" s="1436"/>
      <c r="RCW96" s="1437"/>
      <c r="RCX96" s="1438"/>
      <c r="RCY96" s="1416"/>
      <c r="RCZ96" s="1417"/>
      <c r="RDA96" s="1436"/>
      <c r="RDB96" s="1436"/>
      <c r="RDC96" s="1437"/>
      <c r="RDD96" s="1438"/>
      <c r="RDE96" s="1416"/>
      <c r="RDF96" s="1417"/>
      <c r="RDG96" s="1436"/>
      <c r="RDH96" s="1436"/>
      <c r="RDI96" s="1437"/>
      <c r="RDJ96" s="1438"/>
      <c r="RDK96" s="1416"/>
      <c r="RDL96" s="1417"/>
      <c r="RDM96" s="1436"/>
      <c r="RDN96" s="1436"/>
      <c r="RDO96" s="1437"/>
      <c r="RDP96" s="1438"/>
      <c r="RDQ96" s="1416"/>
      <c r="RDR96" s="1417"/>
      <c r="RDS96" s="1436"/>
      <c r="RDT96" s="1436"/>
      <c r="RDU96" s="1437"/>
      <c r="RDV96" s="1438"/>
      <c r="RDW96" s="1416"/>
      <c r="RDX96" s="1417"/>
      <c r="RDY96" s="1436"/>
      <c r="RDZ96" s="1436"/>
      <c r="REA96" s="1437"/>
      <c r="REB96" s="1438"/>
      <c r="REC96" s="1416"/>
      <c r="RED96" s="1417"/>
      <c r="REE96" s="1436"/>
      <c r="REF96" s="1436"/>
      <c r="REG96" s="1437"/>
      <c r="REH96" s="1438"/>
      <c r="REI96" s="1416"/>
      <c r="REJ96" s="1417"/>
      <c r="REK96" s="1436"/>
      <c r="REL96" s="1436"/>
      <c r="REM96" s="1437"/>
      <c r="REN96" s="1438"/>
      <c r="REO96" s="1416"/>
      <c r="REP96" s="1417"/>
      <c r="REQ96" s="1436"/>
      <c r="RER96" s="1436"/>
      <c r="RES96" s="1437"/>
      <c r="RET96" s="1438"/>
      <c r="REU96" s="1416"/>
      <c r="REV96" s="1417"/>
      <c r="REW96" s="1436"/>
      <c r="REX96" s="1436"/>
      <c r="REY96" s="1437"/>
      <c r="REZ96" s="1438"/>
      <c r="RFA96" s="1416"/>
      <c r="RFB96" s="1417"/>
      <c r="RFC96" s="1436"/>
      <c r="RFD96" s="1436"/>
      <c r="RFE96" s="1437"/>
      <c r="RFF96" s="1438"/>
      <c r="RFG96" s="1416"/>
      <c r="RFH96" s="1417"/>
      <c r="RFI96" s="1436"/>
      <c r="RFJ96" s="1436"/>
      <c r="RFK96" s="1437"/>
      <c r="RFL96" s="1438"/>
      <c r="RFM96" s="1416"/>
      <c r="RFN96" s="1417"/>
      <c r="RFO96" s="1436"/>
      <c r="RFP96" s="1436"/>
      <c r="RFQ96" s="1437"/>
      <c r="RFR96" s="1438"/>
      <c r="RFS96" s="1416"/>
      <c r="RFT96" s="1417"/>
      <c r="RFU96" s="1436"/>
      <c r="RFV96" s="1436"/>
      <c r="RFW96" s="1437"/>
      <c r="RFX96" s="1438"/>
      <c r="RFY96" s="1416"/>
      <c r="RFZ96" s="1417"/>
      <c r="RGA96" s="1436"/>
      <c r="RGB96" s="1436"/>
      <c r="RGC96" s="1437"/>
      <c r="RGD96" s="1438"/>
      <c r="RGE96" s="1416"/>
      <c r="RGF96" s="1417"/>
      <c r="RGG96" s="1436"/>
      <c r="RGH96" s="1436"/>
      <c r="RGI96" s="1437"/>
      <c r="RGJ96" s="1438"/>
      <c r="RGK96" s="1416"/>
      <c r="RGL96" s="1417"/>
      <c r="RGM96" s="1436"/>
      <c r="RGN96" s="1436"/>
      <c r="RGO96" s="1437"/>
      <c r="RGP96" s="1438"/>
      <c r="RGQ96" s="1416"/>
      <c r="RGR96" s="1417"/>
      <c r="RGS96" s="1436"/>
      <c r="RGT96" s="1436"/>
      <c r="RGU96" s="1437"/>
      <c r="RGV96" s="1438"/>
      <c r="RGW96" s="1416"/>
      <c r="RGX96" s="1417"/>
      <c r="RGY96" s="1436"/>
      <c r="RGZ96" s="1436"/>
      <c r="RHA96" s="1437"/>
      <c r="RHB96" s="1438"/>
      <c r="RHC96" s="1416"/>
      <c r="RHD96" s="1417"/>
      <c r="RHE96" s="1436"/>
      <c r="RHF96" s="1436"/>
      <c r="RHG96" s="1437"/>
      <c r="RHH96" s="1438"/>
      <c r="RHI96" s="1416"/>
      <c r="RHJ96" s="1417"/>
      <c r="RHK96" s="1436"/>
      <c r="RHL96" s="1436"/>
      <c r="RHM96" s="1437"/>
      <c r="RHN96" s="1438"/>
      <c r="RHO96" s="1416"/>
      <c r="RHP96" s="1417"/>
      <c r="RHQ96" s="1436"/>
      <c r="RHR96" s="1436"/>
      <c r="RHS96" s="1437"/>
      <c r="RHT96" s="1438"/>
      <c r="RHU96" s="1416"/>
      <c r="RHV96" s="1417"/>
      <c r="RHW96" s="1436"/>
      <c r="RHX96" s="1436"/>
      <c r="RHY96" s="1437"/>
      <c r="RHZ96" s="1438"/>
      <c r="RIA96" s="1416"/>
      <c r="RIB96" s="1417"/>
      <c r="RIC96" s="1436"/>
      <c r="RID96" s="1436"/>
      <c r="RIE96" s="1437"/>
      <c r="RIF96" s="1438"/>
      <c r="RIG96" s="1416"/>
      <c r="RIH96" s="1417"/>
      <c r="RII96" s="1436"/>
      <c r="RIJ96" s="1436"/>
      <c r="RIK96" s="1437"/>
      <c r="RIL96" s="1438"/>
      <c r="RIM96" s="1416"/>
      <c r="RIN96" s="1417"/>
      <c r="RIO96" s="1436"/>
      <c r="RIP96" s="1436"/>
      <c r="RIQ96" s="1437"/>
      <c r="RIR96" s="1438"/>
      <c r="RIS96" s="1416"/>
      <c r="RIT96" s="1417"/>
      <c r="RIU96" s="1436"/>
      <c r="RIV96" s="1436"/>
      <c r="RIW96" s="1437"/>
      <c r="RIX96" s="1438"/>
      <c r="RIY96" s="1416"/>
      <c r="RIZ96" s="1417"/>
      <c r="RJA96" s="1436"/>
      <c r="RJB96" s="1436"/>
      <c r="RJC96" s="1437"/>
      <c r="RJD96" s="1438"/>
      <c r="RJE96" s="1416"/>
      <c r="RJF96" s="1417"/>
      <c r="RJG96" s="1436"/>
      <c r="RJH96" s="1436"/>
      <c r="RJI96" s="1437"/>
      <c r="RJJ96" s="1438"/>
      <c r="RJK96" s="1416"/>
      <c r="RJL96" s="1417"/>
      <c r="RJM96" s="1436"/>
      <c r="RJN96" s="1436"/>
      <c r="RJO96" s="1437"/>
      <c r="RJP96" s="1438"/>
      <c r="RJQ96" s="1416"/>
      <c r="RJR96" s="1417"/>
      <c r="RJS96" s="1436"/>
      <c r="RJT96" s="1436"/>
      <c r="RJU96" s="1437"/>
      <c r="RJV96" s="1438"/>
      <c r="RJW96" s="1416"/>
      <c r="RJX96" s="1417"/>
      <c r="RJY96" s="1436"/>
      <c r="RJZ96" s="1436"/>
      <c r="RKA96" s="1437"/>
      <c r="RKB96" s="1438"/>
      <c r="RKC96" s="1416"/>
      <c r="RKD96" s="1417"/>
      <c r="RKE96" s="1436"/>
      <c r="RKF96" s="1436"/>
      <c r="RKG96" s="1437"/>
      <c r="RKH96" s="1438"/>
      <c r="RKI96" s="1416"/>
      <c r="RKJ96" s="1417"/>
      <c r="RKK96" s="1436"/>
      <c r="RKL96" s="1436"/>
      <c r="RKM96" s="1437"/>
      <c r="RKN96" s="1438"/>
      <c r="RKO96" s="1416"/>
      <c r="RKP96" s="1417"/>
      <c r="RKQ96" s="1436"/>
      <c r="RKR96" s="1436"/>
      <c r="RKS96" s="1437"/>
      <c r="RKT96" s="1438"/>
      <c r="RKU96" s="1416"/>
      <c r="RKV96" s="1417"/>
      <c r="RKW96" s="1436"/>
      <c r="RKX96" s="1436"/>
      <c r="RKY96" s="1437"/>
      <c r="RKZ96" s="1438"/>
      <c r="RLA96" s="1416"/>
      <c r="RLB96" s="1417"/>
      <c r="RLC96" s="1436"/>
      <c r="RLD96" s="1436"/>
      <c r="RLE96" s="1437"/>
      <c r="RLF96" s="1438"/>
      <c r="RLG96" s="1416"/>
      <c r="RLH96" s="1417"/>
      <c r="RLI96" s="1436"/>
      <c r="RLJ96" s="1436"/>
      <c r="RLK96" s="1437"/>
      <c r="RLL96" s="1438"/>
      <c r="RLM96" s="1416"/>
      <c r="RLN96" s="1417"/>
      <c r="RLO96" s="1436"/>
      <c r="RLP96" s="1436"/>
      <c r="RLQ96" s="1437"/>
      <c r="RLR96" s="1438"/>
      <c r="RLS96" s="1416"/>
      <c r="RLT96" s="1417"/>
      <c r="RLU96" s="1436"/>
      <c r="RLV96" s="1436"/>
      <c r="RLW96" s="1437"/>
      <c r="RLX96" s="1438"/>
      <c r="RLY96" s="1416"/>
      <c r="RLZ96" s="1417"/>
      <c r="RMA96" s="1436"/>
      <c r="RMB96" s="1436"/>
      <c r="RMC96" s="1437"/>
      <c r="RMD96" s="1438"/>
      <c r="RME96" s="1416"/>
      <c r="RMF96" s="1417"/>
      <c r="RMG96" s="1436"/>
      <c r="RMH96" s="1436"/>
      <c r="RMI96" s="1437"/>
      <c r="RMJ96" s="1438"/>
      <c r="RMK96" s="1416"/>
      <c r="RML96" s="1417"/>
      <c r="RMM96" s="1436"/>
      <c r="RMN96" s="1436"/>
      <c r="RMO96" s="1437"/>
      <c r="RMP96" s="1438"/>
      <c r="RMQ96" s="1416"/>
      <c r="RMR96" s="1417"/>
      <c r="RMS96" s="1436"/>
      <c r="RMT96" s="1436"/>
      <c r="RMU96" s="1437"/>
      <c r="RMV96" s="1438"/>
      <c r="RMW96" s="1416"/>
      <c r="RMX96" s="1417"/>
      <c r="RMY96" s="1436"/>
      <c r="RMZ96" s="1436"/>
      <c r="RNA96" s="1437"/>
      <c r="RNB96" s="1438"/>
      <c r="RNC96" s="1416"/>
      <c r="RND96" s="1417"/>
      <c r="RNE96" s="1436"/>
      <c r="RNF96" s="1436"/>
      <c r="RNG96" s="1437"/>
      <c r="RNH96" s="1438"/>
      <c r="RNI96" s="1416"/>
      <c r="RNJ96" s="1417"/>
      <c r="RNK96" s="1436"/>
      <c r="RNL96" s="1436"/>
      <c r="RNM96" s="1437"/>
      <c r="RNN96" s="1438"/>
      <c r="RNO96" s="1416"/>
      <c r="RNP96" s="1417"/>
      <c r="RNQ96" s="1436"/>
      <c r="RNR96" s="1436"/>
      <c r="RNS96" s="1437"/>
      <c r="RNT96" s="1438"/>
      <c r="RNU96" s="1416"/>
      <c r="RNV96" s="1417"/>
      <c r="RNW96" s="1436"/>
      <c r="RNX96" s="1436"/>
      <c r="RNY96" s="1437"/>
      <c r="RNZ96" s="1438"/>
      <c r="ROA96" s="1416"/>
      <c r="ROB96" s="1417"/>
      <c r="ROC96" s="1436"/>
      <c r="ROD96" s="1436"/>
      <c r="ROE96" s="1437"/>
      <c r="ROF96" s="1438"/>
      <c r="ROG96" s="1416"/>
      <c r="ROH96" s="1417"/>
      <c r="ROI96" s="1436"/>
      <c r="ROJ96" s="1436"/>
      <c r="ROK96" s="1437"/>
      <c r="ROL96" s="1438"/>
      <c r="ROM96" s="1416"/>
      <c r="RON96" s="1417"/>
      <c r="ROO96" s="1436"/>
      <c r="ROP96" s="1436"/>
      <c r="ROQ96" s="1437"/>
      <c r="ROR96" s="1438"/>
      <c r="ROS96" s="1416"/>
      <c r="ROT96" s="1417"/>
      <c r="ROU96" s="1436"/>
      <c r="ROV96" s="1436"/>
      <c r="ROW96" s="1437"/>
      <c r="ROX96" s="1438"/>
      <c r="ROY96" s="1416"/>
      <c r="ROZ96" s="1417"/>
      <c r="RPA96" s="1436"/>
      <c r="RPB96" s="1436"/>
      <c r="RPC96" s="1437"/>
      <c r="RPD96" s="1438"/>
      <c r="RPE96" s="1416"/>
      <c r="RPF96" s="1417"/>
      <c r="RPG96" s="1436"/>
      <c r="RPH96" s="1436"/>
      <c r="RPI96" s="1437"/>
      <c r="RPJ96" s="1438"/>
      <c r="RPK96" s="1416"/>
      <c r="RPL96" s="1417"/>
      <c r="RPM96" s="1436"/>
      <c r="RPN96" s="1436"/>
      <c r="RPO96" s="1437"/>
      <c r="RPP96" s="1438"/>
      <c r="RPQ96" s="1416"/>
      <c r="RPR96" s="1417"/>
      <c r="RPS96" s="1436"/>
      <c r="RPT96" s="1436"/>
      <c r="RPU96" s="1437"/>
      <c r="RPV96" s="1438"/>
      <c r="RPW96" s="1416"/>
      <c r="RPX96" s="1417"/>
      <c r="RPY96" s="1436"/>
      <c r="RPZ96" s="1436"/>
      <c r="RQA96" s="1437"/>
      <c r="RQB96" s="1438"/>
      <c r="RQC96" s="1416"/>
      <c r="RQD96" s="1417"/>
      <c r="RQE96" s="1436"/>
      <c r="RQF96" s="1436"/>
      <c r="RQG96" s="1437"/>
      <c r="RQH96" s="1438"/>
      <c r="RQI96" s="1416"/>
      <c r="RQJ96" s="1417"/>
      <c r="RQK96" s="1436"/>
      <c r="RQL96" s="1436"/>
      <c r="RQM96" s="1437"/>
      <c r="RQN96" s="1438"/>
      <c r="RQO96" s="1416"/>
      <c r="RQP96" s="1417"/>
      <c r="RQQ96" s="1436"/>
      <c r="RQR96" s="1436"/>
      <c r="RQS96" s="1437"/>
      <c r="RQT96" s="1438"/>
      <c r="RQU96" s="1416"/>
      <c r="RQV96" s="1417"/>
      <c r="RQW96" s="1436"/>
      <c r="RQX96" s="1436"/>
      <c r="RQY96" s="1437"/>
      <c r="RQZ96" s="1438"/>
      <c r="RRA96" s="1416"/>
      <c r="RRB96" s="1417"/>
      <c r="RRC96" s="1436"/>
      <c r="RRD96" s="1436"/>
      <c r="RRE96" s="1437"/>
      <c r="RRF96" s="1438"/>
      <c r="RRG96" s="1416"/>
      <c r="RRH96" s="1417"/>
      <c r="RRI96" s="1436"/>
      <c r="RRJ96" s="1436"/>
      <c r="RRK96" s="1437"/>
      <c r="RRL96" s="1438"/>
      <c r="RRM96" s="1416"/>
      <c r="RRN96" s="1417"/>
      <c r="RRO96" s="1436"/>
      <c r="RRP96" s="1436"/>
      <c r="RRQ96" s="1437"/>
      <c r="RRR96" s="1438"/>
      <c r="RRS96" s="1416"/>
      <c r="RRT96" s="1417"/>
      <c r="RRU96" s="1436"/>
      <c r="RRV96" s="1436"/>
      <c r="RRW96" s="1437"/>
      <c r="RRX96" s="1438"/>
      <c r="RRY96" s="1416"/>
      <c r="RRZ96" s="1417"/>
      <c r="RSA96" s="1436"/>
      <c r="RSB96" s="1436"/>
      <c r="RSC96" s="1437"/>
      <c r="RSD96" s="1438"/>
      <c r="RSE96" s="1416"/>
      <c r="RSF96" s="1417"/>
      <c r="RSG96" s="1436"/>
      <c r="RSH96" s="1436"/>
      <c r="RSI96" s="1437"/>
      <c r="RSJ96" s="1438"/>
      <c r="RSK96" s="1416"/>
      <c r="RSL96" s="1417"/>
      <c r="RSM96" s="1436"/>
      <c r="RSN96" s="1436"/>
      <c r="RSO96" s="1437"/>
      <c r="RSP96" s="1438"/>
      <c r="RSQ96" s="1416"/>
      <c r="RSR96" s="1417"/>
      <c r="RSS96" s="1436"/>
      <c r="RST96" s="1436"/>
      <c r="RSU96" s="1437"/>
      <c r="RSV96" s="1438"/>
      <c r="RSW96" s="1416"/>
      <c r="RSX96" s="1417"/>
      <c r="RSY96" s="1436"/>
      <c r="RSZ96" s="1436"/>
      <c r="RTA96" s="1437"/>
      <c r="RTB96" s="1438"/>
      <c r="RTC96" s="1416"/>
      <c r="RTD96" s="1417"/>
      <c r="RTE96" s="1436"/>
      <c r="RTF96" s="1436"/>
      <c r="RTG96" s="1437"/>
      <c r="RTH96" s="1438"/>
      <c r="RTI96" s="1416"/>
      <c r="RTJ96" s="1417"/>
      <c r="RTK96" s="1436"/>
      <c r="RTL96" s="1436"/>
      <c r="RTM96" s="1437"/>
      <c r="RTN96" s="1438"/>
      <c r="RTO96" s="1416"/>
      <c r="RTP96" s="1417"/>
      <c r="RTQ96" s="1436"/>
      <c r="RTR96" s="1436"/>
      <c r="RTS96" s="1437"/>
      <c r="RTT96" s="1438"/>
      <c r="RTU96" s="1416"/>
      <c r="RTV96" s="1417"/>
      <c r="RTW96" s="1436"/>
      <c r="RTX96" s="1436"/>
      <c r="RTY96" s="1437"/>
      <c r="RTZ96" s="1438"/>
      <c r="RUA96" s="1416"/>
      <c r="RUB96" s="1417"/>
      <c r="RUC96" s="1436"/>
      <c r="RUD96" s="1436"/>
      <c r="RUE96" s="1437"/>
      <c r="RUF96" s="1438"/>
      <c r="RUG96" s="1416"/>
      <c r="RUH96" s="1417"/>
      <c r="RUI96" s="1436"/>
      <c r="RUJ96" s="1436"/>
      <c r="RUK96" s="1437"/>
      <c r="RUL96" s="1438"/>
      <c r="RUM96" s="1416"/>
      <c r="RUN96" s="1417"/>
      <c r="RUO96" s="1436"/>
      <c r="RUP96" s="1436"/>
      <c r="RUQ96" s="1437"/>
      <c r="RUR96" s="1438"/>
      <c r="RUS96" s="1416"/>
      <c r="RUT96" s="1417"/>
      <c r="RUU96" s="1436"/>
      <c r="RUV96" s="1436"/>
      <c r="RUW96" s="1437"/>
      <c r="RUX96" s="1438"/>
      <c r="RUY96" s="1416"/>
      <c r="RUZ96" s="1417"/>
      <c r="RVA96" s="1436"/>
      <c r="RVB96" s="1436"/>
      <c r="RVC96" s="1437"/>
      <c r="RVD96" s="1438"/>
      <c r="RVE96" s="1416"/>
      <c r="RVF96" s="1417"/>
      <c r="RVG96" s="1436"/>
      <c r="RVH96" s="1436"/>
      <c r="RVI96" s="1437"/>
      <c r="RVJ96" s="1438"/>
      <c r="RVK96" s="1416"/>
      <c r="RVL96" s="1417"/>
      <c r="RVM96" s="1436"/>
      <c r="RVN96" s="1436"/>
      <c r="RVO96" s="1437"/>
      <c r="RVP96" s="1438"/>
      <c r="RVQ96" s="1416"/>
      <c r="RVR96" s="1417"/>
      <c r="RVS96" s="1436"/>
      <c r="RVT96" s="1436"/>
      <c r="RVU96" s="1437"/>
      <c r="RVV96" s="1438"/>
      <c r="RVW96" s="1416"/>
      <c r="RVX96" s="1417"/>
      <c r="RVY96" s="1436"/>
      <c r="RVZ96" s="1436"/>
      <c r="RWA96" s="1437"/>
      <c r="RWB96" s="1438"/>
      <c r="RWC96" s="1416"/>
      <c r="RWD96" s="1417"/>
      <c r="RWE96" s="1436"/>
      <c r="RWF96" s="1436"/>
      <c r="RWG96" s="1437"/>
      <c r="RWH96" s="1438"/>
      <c r="RWI96" s="1416"/>
      <c r="RWJ96" s="1417"/>
      <c r="RWK96" s="1436"/>
      <c r="RWL96" s="1436"/>
      <c r="RWM96" s="1437"/>
      <c r="RWN96" s="1438"/>
      <c r="RWO96" s="1416"/>
      <c r="RWP96" s="1417"/>
      <c r="RWQ96" s="1436"/>
      <c r="RWR96" s="1436"/>
      <c r="RWS96" s="1437"/>
      <c r="RWT96" s="1438"/>
      <c r="RWU96" s="1416"/>
      <c r="RWV96" s="1417"/>
      <c r="RWW96" s="1436"/>
      <c r="RWX96" s="1436"/>
      <c r="RWY96" s="1437"/>
      <c r="RWZ96" s="1438"/>
      <c r="RXA96" s="1416"/>
      <c r="RXB96" s="1417"/>
      <c r="RXC96" s="1436"/>
      <c r="RXD96" s="1436"/>
      <c r="RXE96" s="1437"/>
      <c r="RXF96" s="1438"/>
      <c r="RXG96" s="1416"/>
      <c r="RXH96" s="1417"/>
      <c r="RXI96" s="1436"/>
      <c r="RXJ96" s="1436"/>
      <c r="RXK96" s="1437"/>
      <c r="RXL96" s="1438"/>
      <c r="RXM96" s="1416"/>
      <c r="RXN96" s="1417"/>
      <c r="RXO96" s="1436"/>
      <c r="RXP96" s="1436"/>
      <c r="RXQ96" s="1437"/>
      <c r="RXR96" s="1438"/>
      <c r="RXS96" s="1416"/>
      <c r="RXT96" s="1417"/>
      <c r="RXU96" s="1436"/>
      <c r="RXV96" s="1436"/>
      <c r="RXW96" s="1437"/>
      <c r="RXX96" s="1438"/>
      <c r="RXY96" s="1416"/>
      <c r="RXZ96" s="1417"/>
      <c r="RYA96" s="1436"/>
      <c r="RYB96" s="1436"/>
      <c r="RYC96" s="1437"/>
      <c r="RYD96" s="1438"/>
      <c r="RYE96" s="1416"/>
      <c r="RYF96" s="1417"/>
      <c r="RYG96" s="1436"/>
      <c r="RYH96" s="1436"/>
      <c r="RYI96" s="1437"/>
      <c r="RYJ96" s="1438"/>
      <c r="RYK96" s="1416"/>
      <c r="RYL96" s="1417"/>
      <c r="RYM96" s="1436"/>
      <c r="RYN96" s="1436"/>
      <c r="RYO96" s="1437"/>
      <c r="RYP96" s="1438"/>
      <c r="RYQ96" s="1416"/>
      <c r="RYR96" s="1417"/>
      <c r="RYS96" s="1436"/>
      <c r="RYT96" s="1436"/>
      <c r="RYU96" s="1437"/>
      <c r="RYV96" s="1438"/>
      <c r="RYW96" s="1416"/>
      <c r="RYX96" s="1417"/>
      <c r="RYY96" s="1436"/>
      <c r="RYZ96" s="1436"/>
      <c r="RZA96" s="1437"/>
      <c r="RZB96" s="1438"/>
      <c r="RZC96" s="1416"/>
      <c r="RZD96" s="1417"/>
      <c r="RZE96" s="1436"/>
      <c r="RZF96" s="1436"/>
      <c r="RZG96" s="1437"/>
      <c r="RZH96" s="1438"/>
      <c r="RZI96" s="1416"/>
      <c r="RZJ96" s="1417"/>
      <c r="RZK96" s="1436"/>
      <c r="RZL96" s="1436"/>
      <c r="RZM96" s="1437"/>
      <c r="RZN96" s="1438"/>
      <c r="RZO96" s="1416"/>
      <c r="RZP96" s="1417"/>
      <c r="RZQ96" s="1436"/>
      <c r="RZR96" s="1436"/>
      <c r="RZS96" s="1437"/>
      <c r="RZT96" s="1438"/>
      <c r="RZU96" s="1416"/>
      <c r="RZV96" s="1417"/>
      <c r="RZW96" s="1436"/>
      <c r="RZX96" s="1436"/>
      <c r="RZY96" s="1437"/>
      <c r="RZZ96" s="1438"/>
      <c r="SAA96" s="1416"/>
      <c r="SAB96" s="1417"/>
      <c r="SAC96" s="1436"/>
      <c r="SAD96" s="1436"/>
      <c r="SAE96" s="1437"/>
      <c r="SAF96" s="1438"/>
      <c r="SAG96" s="1416"/>
      <c r="SAH96" s="1417"/>
      <c r="SAI96" s="1436"/>
      <c r="SAJ96" s="1436"/>
      <c r="SAK96" s="1437"/>
      <c r="SAL96" s="1438"/>
      <c r="SAM96" s="1416"/>
      <c r="SAN96" s="1417"/>
      <c r="SAO96" s="1436"/>
      <c r="SAP96" s="1436"/>
      <c r="SAQ96" s="1437"/>
      <c r="SAR96" s="1438"/>
      <c r="SAS96" s="1416"/>
      <c r="SAT96" s="1417"/>
      <c r="SAU96" s="1436"/>
      <c r="SAV96" s="1436"/>
      <c r="SAW96" s="1437"/>
      <c r="SAX96" s="1438"/>
      <c r="SAY96" s="1416"/>
      <c r="SAZ96" s="1417"/>
      <c r="SBA96" s="1436"/>
      <c r="SBB96" s="1436"/>
      <c r="SBC96" s="1437"/>
      <c r="SBD96" s="1438"/>
      <c r="SBE96" s="1416"/>
      <c r="SBF96" s="1417"/>
      <c r="SBG96" s="1436"/>
      <c r="SBH96" s="1436"/>
      <c r="SBI96" s="1437"/>
      <c r="SBJ96" s="1438"/>
      <c r="SBK96" s="1416"/>
      <c r="SBL96" s="1417"/>
      <c r="SBM96" s="1436"/>
      <c r="SBN96" s="1436"/>
      <c r="SBO96" s="1437"/>
      <c r="SBP96" s="1438"/>
      <c r="SBQ96" s="1416"/>
      <c r="SBR96" s="1417"/>
      <c r="SBS96" s="1436"/>
      <c r="SBT96" s="1436"/>
      <c r="SBU96" s="1437"/>
      <c r="SBV96" s="1438"/>
      <c r="SBW96" s="1416"/>
      <c r="SBX96" s="1417"/>
      <c r="SBY96" s="1436"/>
      <c r="SBZ96" s="1436"/>
      <c r="SCA96" s="1437"/>
      <c r="SCB96" s="1438"/>
      <c r="SCC96" s="1416"/>
      <c r="SCD96" s="1417"/>
      <c r="SCE96" s="1436"/>
      <c r="SCF96" s="1436"/>
      <c r="SCG96" s="1437"/>
      <c r="SCH96" s="1438"/>
      <c r="SCI96" s="1416"/>
      <c r="SCJ96" s="1417"/>
      <c r="SCK96" s="1436"/>
      <c r="SCL96" s="1436"/>
      <c r="SCM96" s="1437"/>
      <c r="SCN96" s="1438"/>
      <c r="SCO96" s="1416"/>
      <c r="SCP96" s="1417"/>
      <c r="SCQ96" s="1436"/>
      <c r="SCR96" s="1436"/>
      <c r="SCS96" s="1437"/>
      <c r="SCT96" s="1438"/>
      <c r="SCU96" s="1416"/>
      <c r="SCV96" s="1417"/>
      <c r="SCW96" s="1436"/>
      <c r="SCX96" s="1436"/>
      <c r="SCY96" s="1437"/>
      <c r="SCZ96" s="1438"/>
      <c r="SDA96" s="1416"/>
      <c r="SDB96" s="1417"/>
      <c r="SDC96" s="1436"/>
      <c r="SDD96" s="1436"/>
      <c r="SDE96" s="1437"/>
      <c r="SDF96" s="1438"/>
      <c r="SDG96" s="1416"/>
      <c r="SDH96" s="1417"/>
      <c r="SDI96" s="1436"/>
      <c r="SDJ96" s="1436"/>
      <c r="SDK96" s="1437"/>
      <c r="SDL96" s="1438"/>
      <c r="SDM96" s="1416"/>
      <c r="SDN96" s="1417"/>
      <c r="SDO96" s="1436"/>
      <c r="SDP96" s="1436"/>
      <c r="SDQ96" s="1437"/>
      <c r="SDR96" s="1438"/>
      <c r="SDS96" s="1416"/>
      <c r="SDT96" s="1417"/>
      <c r="SDU96" s="1436"/>
      <c r="SDV96" s="1436"/>
      <c r="SDW96" s="1437"/>
      <c r="SDX96" s="1438"/>
      <c r="SDY96" s="1416"/>
      <c r="SDZ96" s="1417"/>
      <c r="SEA96" s="1436"/>
      <c r="SEB96" s="1436"/>
      <c r="SEC96" s="1437"/>
      <c r="SED96" s="1438"/>
      <c r="SEE96" s="1416"/>
      <c r="SEF96" s="1417"/>
      <c r="SEG96" s="1436"/>
      <c r="SEH96" s="1436"/>
      <c r="SEI96" s="1437"/>
      <c r="SEJ96" s="1438"/>
      <c r="SEK96" s="1416"/>
      <c r="SEL96" s="1417"/>
      <c r="SEM96" s="1436"/>
      <c r="SEN96" s="1436"/>
      <c r="SEO96" s="1437"/>
      <c r="SEP96" s="1438"/>
      <c r="SEQ96" s="1416"/>
      <c r="SER96" s="1417"/>
      <c r="SES96" s="1436"/>
      <c r="SET96" s="1436"/>
      <c r="SEU96" s="1437"/>
      <c r="SEV96" s="1438"/>
      <c r="SEW96" s="1416"/>
      <c r="SEX96" s="1417"/>
      <c r="SEY96" s="1436"/>
      <c r="SEZ96" s="1436"/>
      <c r="SFA96" s="1437"/>
      <c r="SFB96" s="1438"/>
      <c r="SFC96" s="1416"/>
      <c r="SFD96" s="1417"/>
      <c r="SFE96" s="1436"/>
      <c r="SFF96" s="1436"/>
      <c r="SFG96" s="1437"/>
      <c r="SFH96" s="1438"/>
      <c r="SFI96" s="1416"/>
      <c r="SFJ96" s="1417"/>
      <c r="SFK96" s="1436"/>
      <c r="SFL96" s="1436"/>
      <c r="SFM96" s="1437"/>
      <c r="SFN96" s="1438"/>
      <c r="SFO96" s="1416"/>
      <c r="SFP96" s="1417"/>
      <c r="SFQ96" s="1436"/>
      <c r="SFR96" s="1436"/>
      <c r="SFS96" s="1437"/>
      <c r="SFT96" s="1438"/>
      <c r="SFU96" s="1416"/>
      <c r="SFV96" s="1417"/>
      <c r="SFW96" s="1436"/>
      <c r="SFX96" s="1436"/>
      <c r="SFY96" s="1437"/>
      <c r="SFZ96" s="1438"/>
      <c r="SGA96" s="1416"/>
      <c r="SGB96" s="1417"/>
      <c r="SGC96" s="1436"/>
      <c r="SGD96" s="1436"/>
      <c r="SGE96" s="1437"/>
      <c r="SGF96" s="1438"/>
      <c r="SGG96" s="1416"/>
      <c r="SGH96" s="1417"/>
      <c r="SGI96" s="1436"/>
      <c r="SGJ96" s="1436"/>
      <c r="SGK96" s="1437"/>
      <c r="SGL96" s="1438"/>
      <c r="SGM96" s="1416"/>
      <c r="SGN96" s="1417"/>
      <c r="SGO96" s="1436"/>
      <c r="SGP96" s="1436"/>
      <c r="SGQ96" s="1437"/>
      <c r="SGR96" s="1438"/>
      <c r="SGS96" s="1416"/>
      <c r="SGT96" s="1417"/>
      <c r="SGU96" s="1436"/>
      <c r="SGV96" s="1436"/>
      <c r="SGW96" s="1437"/>
      <c r="SGX96" s="1438"/>
      <c r="SGY96" s="1416"/>
      <c r="SGZ96" s="1417"/>
      <c r="SHA96" s="1436"/>
      <c r="SHB96" s="1436"/>
      <c r="SHC96" s="1437"/>
      <c r="SHD96" s="1438"/>
      <c r="SHE96" s="1416"/>
      <c r="SHF96" s="1417"/>
      <c r="SHG96" s="1436"/>
      <c r="SHH96" s="1436"/>
      <c r="SHI96" s="1437"/>
      <c r="SHJ96" s="1438"/>
      <c r="SHK96" s="1416"/>
      <c r="SHL96" s="1417"/>
      <c r="SHM96" s="1436"/>
      <c r="SHN96" s="1436"/>
      <c r="SHO96" s="1437"/>
      <c r="SHP96" s="1438"/>
      <c r="SHQ96" s="1416"/>
      <c r="SHR96" s="1417"/>
      <c r="SHS96" s="1436"/>
      <c r="SHT96" s="1436"/>
      <c r="SHU96" s="1437"/>
      <c r="SHV96" s="1438"/>
      <c r="SHW96" s="1416"/>
      <c r="SHX96" s="1417"/>
      <c r="SHY96" s="1436"/>
      <c r="SHZ96" s="1436"/>
      <c r="SIA96" s="1437"/>
      <c r="SIB96" s="1438"/>
      <c r="SIC96" s="1416"/>
      <c r="SID96" s="1417"/>
      <c r="SIE96" s="1436"/>
      <c r="SIF96" s="1436"/>
      <c r="SIG96" s="1437"/>
      <c r="SIH96" s="1438"/>
      <c r="SII96" s="1416"/>
      <c r="SIJ96" s="1417"/>
      <c r="SIK96" s="1436"/>
      <c r="SIL96" s="1436"/>
      <c r="SIM96" s="1437"/>
      <c r="SIN96" s="1438"/>
      <c r="SIO96" s="1416"/>
      <c r="SIP96" s="1417"/>
      <c r="SIQ96" s="1436"/>
      <c r="SIR96" s="1436"/>
      <c r="SIS96" s="1437"/>
      <c r="SIT96" s="1438"/>
      <c r="SIU96" s="1416"/>
      <c r="SIV96" s="1417"/>
      <c r="SIW96" s="1436"/>
      <c r="SIX96" s="1436"/>
      <c r="SIY96" s="1437"/>
      <c r="SIZ96" s="1438"/>
      <c r="SJA96" s="1416"/>
      <c r="SJB96" s="1417"/>
      <c r="SJC96" s="1436"/>
      <c r="SJD96" s="1436"/>
      <c r="SJE96" s="1437"/>
      <c r="SJF96" s="1438"/>
      <c r="SJG96" s="1416"/>
      <c r="SJH96" s="1417"/>
      <c r="SJI96" s="1436"/>
      <c r="SJJ96" s="1436"/>
      <c r="SJK96" s="1437"/>
      <c r="SJL96" s="1438"/>
      <c r="SJM96" s="1416"/>
      <c r="SJN96" s="1417"/>
      <c r="SJO96" s="1436"/>
      <c r="SJP96" s="1436"/>
      <c r="SJQ96" s="1437"/>
      <c r="SJR96" s="1438"/>
      <c r="SJS96" s="1416"/>
      <c r="SJT96" s="1417"/>
      <c r="SJU96" s="1436"/>
      <c r="SJV96" s="1436"/>
      <c r="SJW96" s="1437"/>
      <c r="SJX96" s="1438"/>
      <c r="SJY96" s="1416"/>
      <c r="SJZ96" s="1417"/>
      <c r="SKA96" s="1436"/>
      <c r="SKB96" s="1436"/>
      <c r="SKC96" s="1437"/>
      <c r="SKD96" s="1438"/>
      <c r="SKE96" s="1416"/>
      <c r="SKF96" s="1417"/>
      <c r="SKG96" s="1436"/>
      <c r="SKH96" s="1436"/>
      <c r="SKI96" s="1437"/>
      <c r="SKJ96" s="1438"/>
      <c r="SKK96" s="1416"/>
      <c r="SKL96" s="1417"/>
      <c r="SKM96" s="1436"/>
      <c r="SKN96" s="1436"/>
      <c r="SKO96" s="1437"/>
      <c r="SKP96" s="1438"/>
      <c r="SKQ96" s="1416"/>
      <c r="SKR96" s="1417"/>
      <c r="SKS96" s="1436"/>
      <c r="SKT96" s="1436"/>
      <c r="SKU96" s="1437"/>
      <c r="SKV96" s="1438"/>
      <c r="SKW96" s="1416"/>
      <c r="SKX96" s="1417"/>
      <c r="SKY96" s="1436"/>
      <c r="SKZ96" s="1436"/>
      <c r="SLA96" s="1437"/>
      <c r="SLB96" s="1438"/>
      <c r="SLC96" s="1416"/>
      <c r="SLD96" s="1417"/>
      <c r="SLE96" s="1436"/>
      <c r="SLF96" s="1436"/>
      <c r="SLG96" s="1437"/>
      <c r="SLH96" s="1438"/>
      <c r="SLI96" s="1416"/>
      <c r="SLJ96" s="1417"/>
      <c r="SLK96" s="1436"/>
      <c r="SLL96" s="1436"/>
      <c r="SLM96" s="1437"/>
      <c r="SLN96" s="1438"/>
      <c r="SLO96" s="1416"/>
      <c r="SLP96" s="1417"/>
      <c r="SLQ96" s="1436"/>
      <c r="SLR96" s="1436"/>
      <c r="SLS96" s="1437"/>
      <c r="SLT96" s="1438"/>
      <c r="SLU96" s="1416"/>
      <c r="SLV96" s="1417"/>
      <c r="SLW96" s="1436"/>
      <c r="SLX96" s="1436"/>
      <c r="SLY96" s="1437"/>
      <c r="SLZ96" s="1438"/>
      <c r="SMA96" s="1416"/>
      <c r="SMB96" s="1417"/>
      <c r="SMC96" s="1436"/>
      <c r="SMD96" s="1436"/>
      <c r="SME96" s="1437"/>
      <c r="SMF96" s="1438"/>
      <c r="SMG96" s="1416"/>
      <c r="SMH96" s="1417"/>
      <c r="SMI96" s="1436"/>
      <c r="SMJ96" s="1436"/>
      <c r="SMK96" s="1437"/>
      <c r="SML96" s="1438"/>
      <c r="SMM96" s="1416"/>
      <c r="SMN96" s="1417"/>
      <c r="SMO96" s="1436"/>
      <c r="SMP96" s="1436"/>
      <c r="SMQ96" s="1437"/>
      <c r="SMR96" s="1438"/>
      <c r="SMS96" s="1416"/>
      <c r="SMT96" s="1417"/>
      <c r="SMU96" s="1436"/>
      <c r="SMV96" s="1436"/>
      <c r="SMW96" s="1437"/>
      <c r="SMX96" s="1438"/>
      <c r="SMY96" s="1416"/>
      <c r="SMZ96" s="1417"/>
      <c r="SNA96" s="1436"/>
      <c r="SNB96" s="1436"/>
      <c r="SNC96" s="1437"/>
      <c r="SND96" s="1438"/>
      <c r="SNE96" s="1416"/>
      <c r="SNF96" s="1417"/>
      <c r="SNG96" s="1436"/>
      <c r="SNH96" s="1436"/>
      <c r="SNI96" s="1437"/>
      <c r="SNJ96" s="1438"/>
      <c r="SNK96" s="1416"/>
      <c r="SNL96" s="1417"/>
      <c r="SNM96" s="1436"/>
      <c r="SNN96" s="1436"/>
      <c r="SNO96" s="1437"/>
      <c r="SNP96" s="1438"/>
      <c r="SNQ96" s="1416"/>
      <c r="SNR96" s="1417"/>
      <c r="SNS96" s="1436"/>
      <c r="SNT96" s="1436"/>
      <c r="SNU96" s="1437"/>
      <c r="SNV96" s="1438"/>
      <c r="SNW96" s="1416"/>
      <c r="SNX96" s="1417"/>
      <c r="SNY96" s="1436"/>
      <c r="SNZ96" s="1436"/>
      <c r="SOA96" s="1437"/>
      <c r="SOB96" s="1438"/>
      <c r="SOC96" s="1416"/>
      <c r="SOD96" s="1417"/>
      <c r="SOE96" s="1436"/>
      <c r="SOF96" s="1436"/>
      <c r="SOG96" s="1437"/>
      <c r="SOH96" s="1438"/>
      <c r="SOI96" s="1416"/>
      <c r="SOJ96" s="1417"/>
      <c r="SOK96" s="1436"/>
      <c r="SOL96" s="1436"/>
      <c r="SOM96" s="1437"/>
      <c r="SON96" s="1438"/>
      <c r="SOO96" s="1416"/>
      <c r="SOP96" s="1417"/>
      <c r="SOQ96" s="1436"/>
      <c r="SOR96" s="1436"/>
      <c r="SOS96" s="1437"/>
      <c r="SOT96" s="1438"/>
      <c r="SOU96" s="1416"/>
      <c r="SOV96" s="1417"/>
      <c r="SOW96" s="1436"/>
      <c r="SOX96" s="1436"/>
      <c r="SOY96" s="1437"/>
      <c r="SOZ96" s="1438"/>
      <c r="SPA96" s="1416"/>
      <c r="SPB96" s="1417"/>
      <c r="SPC96" s="1436"/>
      <c r="SPD96" s="1436"/>
      <c r="SPE96" s="1437"/>
      <c r="SPF96" s="1438"/>
      <c r="SPG96" s="1416"/>
      <c r="SPH96" s="1417"/>
      <c r="SPI96" s="1436"/>
      <c r="SPJ96" s="1436"/>
      <c r="SPK96" s="1437"/>
      <c r="SPL96" s="1438"/>
      <c r="SPM96" s="1416"/>
      <c r="SPN96" s="1417"/>
      <c r="SPO96" s="1436"/>
      <c r="SPP96" s="1436"/>
      <c r="SPQ96" s="1437"/>
      <c r="SPR96" s="1438"/>
      <c r="SPS96" s="1416"/>
      <c r="SPT96" s="1417"/>
      <c r="SPU96" s="1436"/>
      <c r="SPV96" s="1436"/>
      <c r="SPW96" s="1437"/>
      <c r="SPX96" s="1438"/>
      <c r="SPY96" s="1416"/>
      <c r="SPZ96" s="1417"/>
      <c r="SQA96" s="1436"/>
      <c r="SQB96" s="1436"/>
      <c r="SQC96" s="1437"/>
      <c r="SQD96" s="1438"/>
      <c r="SQE96" s="1416"/>
      <c r="SQF96" s="1417"/>
      <c r="SQG96" s="1436"/>
      <c r="SQH96" s="1436"/>
      <c r="SQI96" s="1437"/>
      <c r="SQJ96" s="1438"/>
      <c r="SQK96" s="1416"/>
      <c r="SQL96" s="1417"/>
      <c r="SQM96" s="1436"/>
      <c r="SQN96" s="1436"/>
      <c r="SQO96" s="1437"/>
      <c r="SQP96" s="1438"/>
      <c r="SQQ96" s="1416"/>
      <c r="SQR96" s="1417"/>
      <c r="SQS96" s="1436"/>
      <c r="SQT96" s="1436"/>
      <c r="SQU96" s="1437"/>
      <c r="SQV96" s="1438"/>
      <c r="SQW96" s="1416"/>
      <c r="SQX96" s="1417"/>
      <c r="SQY96" s="1436"/>
      <c r="SQZ96" s="1436"/>
      <c r="SRA96" s="1437"/>
      <c r="SRB96" s="1438"/>
      <c r="SRC96" s="1416"/>
      <c r="SRD96" s="1417"/>
      <c r="SRE96" s="1436"/>
      <c r="SRF96" s="1436"/>
      <c r="SRG96" s="1437"/>
      <c r="SRH96" s="1438"/>
      <c r="SRI96" s="1416"/>
      <c r="SRJ96" s="1417"/>
      <c r="SRK96" s="1436"/>
      <c r="SRL96" s="1436"/>
      <c r="SRM96" s="1437"/>
      <c r="SRN96" s="1438"/>
      <c r="SRO96" s="1416"/>
      <c r="SRP96" s="1417"/>
      <c r="SRQ96" s="1436"/>
      <c r="SRR96" s="1436"/>
      <c r="SRS96" s="1437"/>
      <c r="SRT96" s="1438"/>
      <c r="SRU96" s="1416"/>
      <c r="SRV96" s="1417"/>
      <c r="SRW96" s="1436"/>
      <c r="SRX96" s="1436"/>
      <c r="SRY96" s="1437"/>
      <c r="SRZ96" s="1438"/>
      <c r="SSA96" s="1416"/>
      <c r="SSB96" s="1417"/>
      <c r="SSC96" s="1436"/>
      <c r="SSD96" s="1436"/>
      <c r="SSE96" s="1437"/>
      <c r="SSF96" s="1438"/>
      <c r="SSG96" s="1416"/>
      <c r="SSH96" s="1417"/>
      <c r="SSI96" s="1436"/>
      <c r="SSJ96" s="1436"/>
      <c r="SSK96" s="1437"/>
      <c r="SSL96" s="1438"/>
      <c r="SSM96" s="1416"/>
      <c r="SSN96" s="1417"/>
      <c r="SSO96" s="1436"/>
      <c r="SSP96" s="1436"/>
      <c r="SSQ96" s="1437"/>
      <c r="SSR96" s="1438"/>
      <c r="SSS96" s="1416"/>
      <c r="SST96" s="1417"/>
      <c r="SSU96" s="1436"/>
      <c r="SSV96" s="1436"/>
      <c r="SSW96" s="1437"/>
      <c r="SSX96" s="1438"/>
      <c r="SSY96" s="1416"/>
      <c r="SSZ96" s="1417"/>
      <c r="STA96" s="1436"/>
      <c r="STB96" s="1436"/>
      <c r="STC96" s="1437"/>
      <c r="STD96" s="1438"/>
      <c r="STE96" s="1416"/>
      <c r="STF96" s="1417"/>
      <c r="STG96" s="1436"/>
      <c r="STH96" s="1436"/>
      <c r="STI96" s="1437"/>
      <c r="STJ96" s="1438"/>
      <c r="STK96" s="1416"/>
      <c r="STL96" s="1417"/>
      <c r="STM96" s="1436"/>
      <c r="STN96" s="1436"/>
      <c r="STO96" s="1437"/>
      <c r="STP96" s="1438"/>
      <c r="STQ96" s="1416"/>
      <c r="STR96" s="1417"/>
      <c r="STS96" s="1436"/>
      <c r="STT96" s="1436"/>
      <c r="STU96" s="1437"/>
      <c r="STV96" s="1438"/>
      <c r="STW96" s="1416"/>
      <c r="STX96" s="1417"/>
      <c r="STY96" s="1436"/>
      <c r="STZ96" s="1436"/>
      <c r="SUA96" s="1437"/>
      <c r="SUB96" s="1438"/>
      <c r="SUC96" s="1416"/>
      <c r="SUD96" s="1417"/>
      <c r="SUE96" s="1436"/>
      <c r="SUF96" s="1436"/>
      <c r="SUG96" s="1437"/>
      <c r="SUH96" s="1438"/>
      <c r="SUI96" s="1416"/>
      <c r="SUJ96" s="1417"/>
      <c r="SUK96" s="1436"/>
      <c r="SUL96" s="1436"/>
      <c r="SUM96" s="1437"/>
      <c r="SUN96" s="1438"/>
      <c r="SUO96" s="1416"/>
      <c r="SUP96" s="1417"/>
      <c r="SUQ96" s="1436"/>
      <c r="SUR96" s="1436"/>
      <c r="SUS96" s="1437"/>
      <c r="SUT96" s="1438"/>
      <c r="SUU96" s="1416"/>
      <c r="SUV96" s="1417"/>
      <c r="SUW96" s="1436"/>
      <c r="SUX96" s="1436"/>
      <c r="SUY96" s="1437"/>
      <c r="SUZ96" s="1438"/>
      <c r="SVA96" s="1416"/>
      <c r="SVB96" s="1417"/>
      <c r="SVC96" s="1436"/>
      <c r="SVD96" s="1436"/>
      <c r="SVE96" s="1437"/>
      <c r="SVF96" s="1438"/>
      <c r="SVG96" s="1416"/>
      <c r="SVH96" s="1417"/>
      <c r="SVI96" s="1436"/>
      <c r="SVJ96" s="1436"/>
      <c r="SVK96" s="1437"/>
      <c r="SVL96" s="1438"/>
      <c r="SVM96" s="1416"/>
      <c r="SVN96" s="1417"/>
      <c r="SVO96" s="1436"/>
      <c r="SVP96" s="1436"/>
      <c r="SVQ96" s="1437"/>
      <c r="SVR96" s="1438"/>
      <c r="SVS96" s="1416"/>
      <c r="SVT96" s="1417"/>
      <c r="SVU96" s="1436"/>
      <c r="SVV96" s="1436"/>
      <c r="SVW96" s="1437"/>
      <c r="SVX96" s="1438"/>
      <c r="SVY96" s="1416"/>
      <c r="SVZ96" s="1417"/>
      <c r="SWA96" s="1436"/>
      <c r="SWB96" s="1436"/>
      <c r="SWC96" s="1437"/>
      <c r="SWD96" s="1438"/>
      <c r="SWE96" s="1416"/>
      <c r="SWF96" s="1417"/>
      <c r="SWG96" s="1436"/>
      <c r="SWH96" s="1436"/>
      <c r="SWI96" s="1437"/>
      <c r="SWJ96" s="1438"/>
      <c r="SWK96" s="1416"/>
      <c r="SWL96" s="1417"/>
      <c r="SWM96" s="1436"/>
      <c r="SWN96" s="1436"/>
      <c r="SWO96" s="1437"/>
      <c r="SWP96" s="1438"/>
      <c r="SWQ96" s="1416"/>
      <c r="SWR96" s="1417"/>
      <c r="SWS96" s="1436"/>
      <c r="SWT96" s="1436"/>
      <c r="SWU96" s="1437"/>
      <c r="SWV96" s="1438"/>
      <c r="SWW96" s="1416"/>
      <c r="SWX96" s="1417"/>
      <c r="SWY96" s="1436"/>
      <c r="SWZ96" s="1436"/>
      <c r="SXA96" s="1437"/>
      <c r="SXB96" s="1438"/>
      <c r="SXC96" s="1416"/>
      <c r="SXD96" s="1417"/>
      <c r="SXE96" s="1436"/>
      <c r="SXF96" s="1436"/>
      <c r="SXG96" s="1437"/>
      <c r="SXH96" s="1438"/>
      <c r="SXI96" s="1416"/>
      <c r="SXJ96" s="1417"/>
      <c r="SXK96" s="1436"/>
      <c r="SXL96" s="1436"/>
      <c r="SXM96" s="1437"/>
      <c r="SXN96" s="1438"/>
      <c r="SXO96" s="1416"/>
      <c r="SXP96" s="1417"/>
      <c r="SXQ96" s="1436"/>
      <c r="SXR96" s="1436"/>
      <c r="SXS96" s="1437"/>
      <c r="SXT96" s="1438"/>
      <c r="SXU96" s="1416"/>
      <c r="SXV96" s="1417"/>
      <c r="SXW96" s="1436"/>
      <c r="SXX96" s="1436"/>
      <c r="SXY96" s="1437"/>
      <c r="SXZ96" s="1438"/>
      <c r="SYA96" s="1416"/>
      <c r="SYB96" s="1417"/>
      <c r="SYC96" s="1436"/>
      <c r="SYD96" s="1436"/>
      <c r="SYE96" s="1437"/>
      <c r="SYF96" s="1438"/>
      <c r="SYG96" s="1416"/>
      <c r="SYH96" s="1417"/>
      <c r="SYI96" s="1436"/>
      <c r="SYJ96" s="1436"/>
      <c r="SYK96" s="1437"/>
      <c r="SYL96" s="1438"/>
      <c r="SYM96" s="1416"/>
      <c r="SYN96" s="1417"/>
      <c r="SYO96" s="1436"/>
      <c r="SYP96" s="1436"/>
      <c r="SYQ96" s="1437"/>
      <c r="SYR96" s="1438"/>
      <c r="SYS96" s="1416"/>
      <c r="SYT96" s="1417"/>
      <c r="SYU96" s="1436"/>
      <c r="SYV96" s="1436"/>
      <c r="SYW96" s="1437"/>
      <c r="SYX96" s="1438"/>
      <c r="SYY96" s="1416"/>
      <c r="SYZ96" s="1417"/>
      <c r="SZA96" s="1436"/>
      <c r="SZB96" s="1436"/>
      <c r="SZC96" s="1437"/>
      <c r="SZD96" s="1438"/>
      <c r="SZE96" s="1416"/>
      <c r="SZF96" s="1417"/>
      <c r="SZG96" s="1436"/>
      <c r="SZH96" s="1436"/>
      <c r="SZI96" s="1437"/>
      <c r="SZJ96" s="1438"/>
      <c r="SZK96" s="1416"/>
      <c r="SZL96" s="1417"/>
      <c r="SZM96" s="1436"/>
      <c r="SZN96" s="1436"/>
      <c r="SZO96" s="1437"/>
      <c r="SZP96" s="1438"/>
      <c r="SZQ96" s="1416"/>
      <c r="SZR96" s="1417"/>
      <c r="SZS96" s="1436"/>
      <c r="SZT96" s="1436"/>
      <c r="SZU96" s="1437"/>
      <c r="SZV96" s="1438"/>
      <c r="SZW96" s="1416"/>
      <c r="SZX96" s="1417"/>
      <c r="SZY96" s="1436"/>
      <c r="SZZ96" s="1436"/>
      <c r="TAA96" s="1437"/>
      <c r="TAB96" s="1438"/>
      <c r="TAC96" s="1416"/>
      <c r="TAD96" s="1417"/>
      <c r="TAE96" s="1436"/>
      <c r="TAF96" s="1436"/>
      <c r="TAG96" s="1437"/>
      <c r="TAH96" s="1438"/>
      <c r="TAI96" s="1416"/>
      <c r="TAJ96" s="1417"/>
      <c r="TAK96" s="1436"/>
      <c r="TAL96" s="1436"/>
      <c r="TAM96" s="1437"/>
      <c r="TAN96" s="1438"/>
      <c r="TAO96" s="1416"/>
      <c r="TAP96" s="1417"/>
      <c r="TAQ96" s="1436"/>
      <c r="TAR96" s="1436"/>
      <c r="TAS96" s="1437"/>
      <c r="TAT96" s="1438"/>
      <c r="TAU96" s="1416"/>
      <c r="TAV96" s="1417"/>
      <c r="TAW96" s="1436"/>
      <c r="TAX96" s="1436"/>
      <c r="TAY96" s="1437"/>
      <c r="TAZ96" s="1438"/>
      <c r="TBA96" s="1416"/>
      <c r="TBB96" s="1417"/>
      <c r="TBC96" s="1436"/>
      <c r="TBD96" s="1436"/>
      <c r="TBE96" s="1437"/>
      <c r="TBF96" s="1438"/>
      <c r="TBG96" s="1416"/>
      <c r="TBH96" s="1417"/>
      <c r="TBI96" s="1436"/>
      <c r="TBJ96" s="1436"/>
      <c r="TBK96" s="1437"/>
      <c r="TBL96" s="1438"/>
      <c r="TBM96" s="1416"/>
      <c r="TBN96" s="1417"/>
      <c r="TBO96" s="1436"/>
      <c r="TBP96" s="1436"/>
      <c r="TBQ96" s="1437"/>
      <c r="TBR96" s="1438"/>
      <c r="TBS96" s="1416"/>
      <c r="TBT96" s="1417"/>
      <c r="TBU96" s="1436"/>
      <c r="TBV96" s="1436"/>
      <c r="TBW96" s="1437"/>
      <c r="TBX96" s="1438"/>
      <c r="TBY96" s="1416"/>
      <c r="TBZ96" s="1417"/>
      <c r="TCA96" s="1436"/>
      <c r="TCB96" s="1436"/>
      <c r="TCC96" s="1437"/>
      <c r="TCD96" s="1438"/>
      <c r="TCE96" s="1416"/>
      <c r="TCF96" s="1417"/>
      <c r="TCG96" s="1436"/>
      <c r="TCH96" s="1436"/>
      <c r="TCI96" s="1437"/>
      <c r="TCJ96" s="1438"/>
      <c r="TCK96" s="1416"/>
      <c r="TCL96" s="1417"/>
      <c r="TCM96" s="1436"/>
      <c r="TCN96" s="1436"/>
      <c r="TCO96" s="1437"/>
      <c r="TCP96" s="1438"/>
      <c r="TCQ96" s="1416"/>
      <c r="TCR96" s="1417"/>
      <c r="TCS96" s="1436"/>
      <c r="TCT96" s="1436"/>
      <c r="TCU96" s="1437"/>
      <c r="TCV96" s="1438"/>
      <c r="TCW96" s="1416"/>
      <c r="TCX96" s="1417"/>
      <c r="TCY96" s="1436"/>
      <c r="TCZ96" s="1436"/>
      <c r="TDA96" s="1437"/>
      <c r="TDB96" s="1438"/>
      <c r="TDC96" s="1416"/>
      <c r="TDD96" s="1417"/>
      <c r="TDE96" s="1436"/>
      <c r="TDF96" s="1436"/>
      <c r="TDG96" s="1437"/>
      <c r="TDH96" s="1438"/>
      <c r="TDI96" s="1416"/>
      <c r="TDJ96" s="1417"/>
      <c r="TDK96" s="1436"/>
      <c r="TDL96" s="1436"/>
      <c r="TDM96" s="1437"/>
      <c r="TDN96" s="1438"/>
      <c r="TDO96" s="1416"/>
      <c r="TDP96" s="1417"/>
      <c r="TDQ96" s="1436"/>
      <c r="TDR96" s="1436"/>
      <c r="TDS96" s="1437"/>
      <c r="TDT96" s="1438"/>
      <c r="TDU96" s="1416"/>
      <c r="TDV96" s="1417"/>
      <c r="TDW96" s="1436"/>
      <c r="TDX96" s="1436"/>
      <c r="TDY96" s="1437"/>
      <c r="TDZ96" s="1438"/>
      <c r="TEA96" s="1416"/>
      <c r="TEB96" s="1417"/>
      <c r="TEC96" s="1436"/>
      <c r="TED96" s="1436"/>
      <c r="TEE96" s="1437"/>
      <c r="TEF96" s="1438"/>
      <c r="TEG96" s="1416"/>
      <c r="TEH96" s="1417"/>
      <c r="TEI96" s="1436"/>
      <c r="TEJ96" s="1436"/>
      <c r="TEK96" s="1437"/>
      <c r="TEL96" s="1438"/>
      <c r="TEM96" s="1416"/>
      <c r="TEN96" s="1417"/>
      <c r="TEO96" s="1436"/>
      <c r="TEP96" s="1436"/>
      <c r="TEQ96" s="1437"/>
      <c r="TER96" s="1438"/>
      <c r="TES96" s="1416"/>
      <c r="TET96" s="1417"/>
      <c r="TEU96" s="1436"/>
      <c r="TEV96" s="1436"/>
      <c r="TEW96" s="1437"/>
      <c r="TEX96" s="1438"/>
      <c r="TEY96" s="1416"/>
      <c r="TEZ96" s="1417"/>
      <c r="TFA96" s="1436"/>
      <c r="TFB96" s="1436"/>
      <c r="TFC96" s="1437"/>
      <c r="TFD96" s="1438"/>
      <c r="TFE96" s="1416"/>
      <c r="TFF96" s="1417"/>
      <c r="TFG96" s="1436"/>
      <c r="TFH96" s="1436"/>
      <c r="TFI96" s="1437"/>
      <c r="TFJ96" s="1438"/>
      <c r="TFK96" s="1416"/>
      <c r="TFL96" s="1417"/>
      <c r="TFM96" s="1436"/>
      <c r="TFN96" s="1436"/>
      <c r="TFO96" s="1437"/>
      <c r="TFP96" s="1438"/>
      <c r="TFQ96" s="1416"/>
      <c r="TFR96" s="1417"/>
      <c r="TFS96" s="1436"/>
      <c r="TFT96" s="1436"/>
      <c r="TFU96" s="1437"/>
      <c r="TFV96" s="1438"/>
      <c r="TFW96" s="1416"/>
      <c r="TFX96" s="1417"/>
      <c r="TFY96" s="1436"/>
      <c r="TFZ96" s="1436"/>
      <c r="TGA96" s="1437"/>
      <c r="TGB96" s="1438"/>
      <c r="TGC96" s="1416"/>
      <c r="TGD96" s="1417"/>
      <c r="TGE96" s="1436"/>
      <c r="TGF96" s="1436"/>
      <c r="TGG96" s="1437"/>
      <c r="TGH96" s="1438"/>
      <c r="TGI96" s="1416"/>
      <c r="TGJ96" s="1417"/>
      <c r="TGK96" s="1436"/>
      <c r="TGL96" s="1436"/>
      <c r="TGM96" s="1437"/>
      <c r="TGN96" s="1438"/>
      <c r="TGO96" s="1416"/>
      <c r="TGP96" s="1417"/>
      <c r="TGQ96" s="1436"/>
      <c r="TGR96" s="1436"/>
      <c r="TGS96" s="1437"/>
      <c r="TGT96" s="1438"/>
      <c r="TGU96" s="1416"/>
      <c r="TGV96" s="1417"/>
      <c r="TGW96" s="1436"/>
      <c r="TGX96" s="1436"/>
      <c r="TGY96" s="1437"/>
      <c r="TGZ96" s="1438"/>
      <c r="THA96" s="1416"/>
      <c r="THB96" s="1417"/>
      <c r="THC96" s="1436"/>
      <c r="THD96" s="1436"/>
      <c r="THE96" s="1437"/>
      <c r="THF96" s="1438"/>
      <c r="THG96" s="1416"/>
      <c r="THH96" s="1417"/>
      <c r="THI96" s="1436"/>
      <c r="THJ96" s="1436"/>
      <c r="THK96" s="1437"/>
      <c r="THL96" s="1438"/>
      <c r="THM96" s="1416"/>
      <c r="THN96" s="1417"/>
      <c r="THO96" s="1436"/>
      <c r="THP96" s="1436"/>
      <c r="THQ96" s="1437"/>
      <c r="THR96" s="1438"/>
      <c r="THS96" s="1416"/>
      <c r="THT96" s="1417"/>
      <c r="THU96" s="1436"/>
      <c r="THV96" s="1436"/>
      <c r="THW96" s="1437"/>
      <c r="THX96" s="1438"/>
      <c r="THY96" s="1416"/>
      <c r="THZ96" s="1417"/>
      <c r="TIA96" s="1436"/>
      <c r="TIB96" s="1436"/>
      <c r="TIC96" s="1437"/>
      <c r="TID96" s="1438"/>
      <c r="TIE96" s="1416"/>
      <c r="TIF96" s="1417"/>
      <c r="TIG96" s="1436"/>
      <c r="TIH96" s="1436"/>
      <c r="TII96" s="1437"/>
      <c r="TIJ96" s="1438"/>
      <c r="TIK96" s="1416"/>
      <c r="TIL96" s="1417"/>
      <c r="TIM96" s="1436"/>
      <c r="TIN96" s="1436"/>
      <c r="TIO96" s="1437"/>
      <c r="TIP96" s="1438"/>
      <c r="TIQ96" s="1416"/>
      <c r="TIR96" s="1417"/>
      <c r="TIS96" s="1436"/>
      <c r="TIT96" s="1436"/>
      <c r="TIU96" s="1437"/>
      <c r="TIV96" s="1438"/>
      <c r="TIW96" s="1416"/>
      <c r="TIX96" s="1417"/>
      <c r="TIY96" s="1436"/>
      <c r="TIZ96" s="1436"/>
      <c r="TJA96" s="1437"/>
      <c r="TJB96" s="1438"/>
      <c r="TJC96" s="1416"/>
      <c r="TJD96" s="1417"/>
      <c r="TJE96" s="1436"/>
      <c r="TJF96" s="1436"/>
      <c r="TJG96" s="1437"/>
      <c r="TJH96" s="1438"/>
      <c r="TJI96" s="1416"/>
      <c r="TJJ96" s="1417"/>
      <c r="TJK96" s="1436"/>
      <c r="TJL96" s="1436"/>
      <c r="TJM96" s="1437"/>
      <c r="TJN96" s="1438"/>
      <c r="TJO96" s="1416"/>
      <c r="TJP96" s="1417"/>
      <c r="TJQ96" s="1436"/>
      <c r="TJR96" s="1436"/>
      <c r="TJS96" s="1437"/>
      <c r="TJT96" s="1438"/>
      <c r="TJU96" s="1416"/>
      <c r="TJV96" s="1417"/>
      <c r="TJW96" s="1436"/>
      <c r="TJX96" s="1436"/>
      <c r="TJY96" s="1437"/>
      <c r="TJZ96" s="1438"/>
      <c r="TKA96" s="1416"/>
      <c r="TKB96" s="1417"/>
      <c r="TKC96" s="1436"/>
      <c r="TKD96" s="1436"/>
      <c r="TKE96" s="1437"/>
      <c r="TKF96" s="1438"/>
      <c r="TKG96" s="1416"/>
      <c r="TKH96" s="1417"/>
      <c r="TKI96" s="1436"/>
      <c r="TKJ96" s="1436"/>
      <c r="TKK96" s="1437"/>
      <c r="TKL96" s="1438"/>
      <c r="TKM96" s="1416"/>
      <c r="TKN96" s="1417"/>
      <c r="TKO96" s="1436"/>
      <c r="TKP96" s="1436"/>
      <c r="TKQ96" s="1437"/>
      <c r="TKR96" s="1438"/>
      <c r="TKS96" s="1416"/>
      <c r="TKT96" s="1417"/>
      <c r="TKU96" s="1436"/>
      <c r="TKV96" s="1436"/>
      <c r="TKW96" s="1437"/>
      <c r="TKX96" s="1438"/>
      <c r="TKY96" s="1416"/>
      <c r="TKZ96" s="1417"/>
      <c r="TLA96" s="1436"/>
      <c r="TLB96" s="1436"/>
      <c r="TLC96" s="1437"/>
      <c r="TLD96" s="1438"/>
      <c r="TLE96" s="1416"/>
      <c r="TLF96" s="1417"/>
      <c r="TLG96" s="1436"/>
      <c r="TLH96" s="1436"/>
      <c r="TLI96" s="1437"/>
      <c r="TLJ96" s="1438"/>
      <c r="TLK96" s="1416"/>
      <c r="TLL96" s="1417"/>
      <c r="TLM96" s="1436"/>
      <c r="TLN96" s="1436"/>
      <c r="TLO96" s="1437"/>
      <c r="TLP96" s="1438"/>
      <c r="TLQ96" s="1416"/>
      <c r="TLR96" s="1417"/>
      <c r="TLS96" s="1436"/>
      <c r="TLT96" s="1436"/>
      <c r="TLU96" s="1437"/>
      <c r="TLV96" s="1438"/>
      <c r="TLW96" s="1416"/>
      <c r="TLX96" s="1417"/>
      <c r="TLY96" s="1436"/>
      <c r="TLZ96" s="1436"/>
      <c r="TMA96" s="1437"/>
      <c r="TMB96" s="1438"/>
      <c r="TMC96" s="1416"/>
      <c r="TMD96" s="1417"/>
      <c r="TME96" s="1436"/>
      <c r="TMF96" s="1436"/>
      <c r="TMG96" s="1437"/>
      <c r="TMH96" s="1438"/>
      <c r="TMI96" s="1416"/>
      <c r="TMJ96" s="1417"/>
      <c r="TMK96" s="1436"/>
      <c r="TML96" s="1436"/>
      <c r="TMM96" s="1437"/>
      <c r="TMN96" s="1438"/>
      <c r="TMO96" s="1416"/>
      <c r="TMP96" s="1417"/>
      <c r="TMQ96" s="1436"/>
      <c r="TMR96" s="1436"/>
      <c r="TMS96" s="1437"/>
      <c r="TMT96" s="1438"/>
      <c r="TMU96" s="1416"/>
      <c r="TMV96" s="1417"/>
      <c r="TMW96" s="1436"/>
      <c r="TMX96" s="1436"/>
      <c r="TMY96" s="1437"/>
      <c r="TMZ96" s="1438"/>
      <c r="TNA96" s="1416"/>
      <c r="TNB96" s="1417"/>
      <c r="TNC96" s="1436"/>
      <c r="TND96" s="1436"/>
      <c r="TNE96" s="1437"/>
      <c r="TNF96" s="1438"/>
      <c r="TNG96" s="1416"/>
      <c r="TNH96" s="1417"/>
      <c r="TNI96" s="1436"/>
      <c r="TNJ96" s="1436"/>
      <c r="TNK96" s="1437"/>
      <c r="TNL96" s="1438"/>
      <c r="TNM96" s="1416"/>
      <c r="TNN96" s="1417"/>
      <c r="TNO96" s="1436"/>
      <c r="TNP96" s="1436"/>
      <c r="TNQ96" s="1437"/>
      <c r="TNR96" s="1438"/>
      <c r="TNS96" s="1416"/>
      <c r="TNT96" s="1417"/>
      <c r="TNU96" s="1436"/>
      <c r="TNV96" s="1436"/>
      <c r="TNW96" s="1437"/>
      <c r="TNX96" s="1438"/>
      <c r="TNY96" s="1416"/>
      <c r="TNZ96" s="1417"/>
      <c r="TOA96" s="1436"/>
      <c r="TOB96" s="1436"/>
      <c r="TOC96" s="1437"/>
      <c r="TOD96" s="1438"/>
      <c r="TOE96" s="1416"/>
      <c r="TOF96" s="1417"/>
      <c r="TOG96" s="1436"/>
      <c r="TOH96" s="1436"/>
      <c r="TOI96" s="1437"/>
      <c r="TOJ96" s="1438"/>
      <c r="TOK96" s="1416"/>
      <c r="TOL96" s="1417"/>
      <c r="TOM96" s="1436"/>
      <c r="TON96" s="1436"/>
      <c r="TOO96" s="1437"/>
      <c r="TOP96" s="1438"/>
      <c r="TOQ96" s="1416"/>
      <c r="TOR96" s="1417"/>
      <c r="TOS96" s="1436"/>
      <c r="TOT96" s="1436"/>
      <c r="TOU96" s="1437"/>
      <c r="TOV96" s="1438"/>
      <c r="TOW96" s="1416"/>
      <c r="TOX96" s="1417"/>
      <c r="TOY96" s="1436"/>
      <c r="TOZ96" s="1436"/>
      <c r="TPA96" s="1437"/>
      <c r="TPB96" s="1438"/>
      <c r="TPC96" s="1416"/>
      <c r="TPD96" s="1417"/>
      <c r="TPE96" s="1436"/>
      <c r="TPF96" s="1436"/>
      <c r="TPG96" s="1437"/>
      <c r="TPH96" s="1438"/>
      <c r="TPI96" s="1416"/>
      <c r="TPJ96" s="1417"/>
      <c r="TPK96" s="1436"/>
      <c r="TPL96" s="1436"/>
      <c r="TPM96" s="1437"/>
      <c r="TPN96" s="1438"/>
      <c r="TPO96" s="1416"/>
      <c r="TPP96" s="1417"/>
      <c r="TPQ96" s="1436"/>
      <c r="TPR96" s="1436"/>
      <c r="TPS96" s="1437"/>
      <c r="TPT96" s="1438"/>
      <c r="TPU96" s="1416"/>
      <c r="TPV96" s="1417"/>
      <c r="TPW96" s="1436"/>
      <c r="TPX96" s="1436"/>
      <c r="TPY96" s="1437"/>
      <c r="TPZ96" s="1438"/>
      <c r="TQA96" s="1416"/>
      <c r="TQB96" s="1417"/>
      <c r="TQC96" s="1436"/>
      <c r="TQD96" s="1436"/>
      <c r="TQE96" s="1437"/>
      <c r="TQF96" s="1438"/>
      <c r="TQG96" s="1416"/>
      <c r="TQH96" s="1417"/>
      <c r="TQI96" s="1436"/>
      <c r="TQJ96" s="1436"/>
      <c r="TQK96" s="1437"/>
      <c r="TQL96" s="1438"/>
      <c r="TQM96" s="1416"/>
      <c r="TQN96" s="1417"/>
      <c r="TQO96" s="1436"/>
      <c r="TQP96" s="1436"/>
      <c r="TQQ96" s="1437"/>
      <c r="TQR96" s="1438"/>
      <c r="TQS96" s="1416"/>
      <c r="TQT96" s="1417"/>
      <c r="TQU96" s="1436"/>
      <c r="TQV96" s="1436"/>
      <c r="TQW96" s="1437"/>
      <c r="TQX96" s="1438"/>
      <c r="TQY96" s="1416"/>
      <c r="TQZ96" s="1417"/>
      <c r="TRA96" s="1436"/>
      <c r="TRB96" s="1436"/>
      <c r="TRC96" s="1437"/>
      <c r="TRD96" s="1438"/>
      <c r="TRE96" s="1416"/>
      <c r="TRF96" s="1417"/>
      <c r="TRG96" s="1436"/>
      <c r="TRH96" s="1436"/>
      <c r="TRI96" s="1437"/>
      <c r="TRJ96" s="1438"/>
      <c r="TRK96" s="1416"/>
      <c r="TRL96" s="1417"/>
      <c r="TRM96" s="1436"/>
      <c r="TRN96" s="1436"/>
      <c r="TRO96" s="1437"/>
      <c r="TRP96" s="1438"/>
      <c r="TRQ96" s="1416"/>
      <c r="TRR96" s="1417"/>
      <c r="TRS96" s="1436"/>
      <c r="TRT96" s="1436"/>
      <c r="TRU96" s="1437"/>
      <c r="TRV96" s="1438"/>
      <c r="TRW96" s="1416"/>
      <c r="TRX96" s="1417"/>
      <c r="TRY96" s="1436"/>
      <c r="TRZ96" s="1436"/>
      <c r="TSA96" s="1437"/>
      <c r="TSB96" s="1438"/>
      <c r="TSC96" s="1416"/>
      <c r="TSD96" s="1417"/>
      <c r="TSE96" s="1436"/>
      <c r="TSF96" s="1436"/>
      <c r="TSG96" s="1437"/>
      <c r="TSH96" s="1438"/>
      <c r="TSI96" s="1416"/>
      <c r="TSJ96" s="1417"/>
      <c r="TSK96" s="1436"/>
      <c r="TSL96" s="1436"/>
      <c r="TSM96" s="1437"/>
      <c r="TSN96" s="1438"/>
      <c r="TSO96" s="1416"/>
      <c r="TSP96" s="1417"/>
      <c r="TSQ96" s="1436"/>
      <c r="TSR96" s="1436"/>
      <c r="TSS96" s="1437"/>
      <c r="TST96" s="1438"/>
      <c r="TSU96" s="1416"/>
      <c r="TSV96" s="1417"/>
      <c r="TSW96" s="1436"/>
      <c r="TSX96" s="1436"/>
      <c r="TSY96" s="1437"/>
      <c r="TSZ96" s="1438"/>
      <c r="TTA96" s="1416"/>
      <c r="TTB96" s="1417"/>
      <c r="TTC96" s="1436"/>
      <c r="TTD96" s="1436"/>
      <c r="TTE96" s="1437"/>
      <c r="TTF96" s="1438"/>
      <c r="TTG96" s="1416"/>
      <c r="TTH96" s="1417"/>
      <c r="TTI96" s="1436"/>
      <c r="TTJ96" s="1436"/>
      <c r="TTK96" s="1437"/>
      <c r="TTL96" s="1438"/>
      <c r="TTM96" s="1416"/>
      <c r="TTN96" s="1417"/>
      <c r="TTO96" s="1436"/>
      <c r="TTP96" s="1436"/>
      <c r="TTQ96" s="1437"/>
      <c r="TTR96" s="1438"/>
      <c r="TTS96" s="1416"/>
      <c r="TTT96" s="1417"/>
      <c r="TTU96" s="1436"/>
      <c r="TTV96" s="1436"/>
      <c r="TTW96" s="1437"/>
      <c r="TTX96" s="1438"/>
      <c r="TTY96" s="1416"/>
      <c r="TTZ96" s="1417"/>
      <c r="TUA96" s="1436"/>
      <c r="TUB96" s="1436"/>
      <c r="TUC96" s="1437"/>
      <c r="TUD96" s="1438"/>
      <c r="TUE96" s="1416"/>
      <c r="TUF96" s="1417"/>
      <c r="TUG96" s="1436"/>
      <c r="TUH96" s="1436"/>
      <c r="TUI96" s="1437"/>
      <c r="TUJ96" s="1438"/>
      <c r="TUK96" s="1416"/>
      <c r="TUL96" s="1417"/>
      <c r="TUM96" s="1436"/>
      <c r="TUN96" s="1436"/>
      <c r="TUO96" s="1437"/>
      <c r="TUP96" s="1438"/>
      <c r="TUQ96" s="1416"/>
      <c r="TUR96" s="1417"/>
      <c r="TUS96" s="1436"/>
      <c r="TUT96" s="1436"/>
      <c r="TUU96" s="1437"/>
      <c r="TUV96" s="1438"/>
      <c r="TUW96" s="1416"/>
      <c r="TUX96" s="1417"/>
      <c r="TUY96" s="1436"/>
      <c r="TUZ96" s="1436"/>
      <c r="TVA96" s="1437"/>
      <c r="TVB96" s="1438"/>
      <c r="TVC96" s="1416"/>
      <c r="TVD96" s="1417"/>
      <c r="TVE96" s="1436"/>
      <c r="TVF96" s="1436"/>
      <c r="TVG96" s="1437"/>
      <c r="TVH96" s="1438"/>
      <c r="TVI96" s="1416"/>
      <c r="TVJ96" s="1417"/>
      <c r="TVK96" s="1436"/>
      <c r="TVL96" s="1436"/>
      <c r="TVM96" s="1437"/>
      <c r="TVN96" s="1438"/>
      <c r="TVO96" s="1416"/>
      <c r="TVP96" s="1417"/>
      <c r="TVQ96" s="1436"/>
      <c r="TVR96" s="1436"/>
      <c r="TVS96" s="1437"/>
      <c r="TVT96" s="1438"/>
      <c r="TVU96" s="1416"/>
      <c r="TVV96" s="1417"/>
      <c r="TVW96" s="1436"/>
      <c r="TVX96" s="1436"/>
      <c r="TVY96" s="1437"/>
      <c r="TVZ96" s="1438"/>
      <c r="TWA96" s="1416"/>
      <c r="TWB96" s="1417"/>
      <c r="TWC96" s="1436"/>
      <c r="TWD96" s="1436"/>
      <c r="TWE96" s="1437"/>
      <c r="TWF96" s="1438"/>
      <c r="TWG96" s="1416"/>
      <c r="TWH96" s="1417"/>
      <c r="TWI96" s="1436"/>
      <c r="TWJ96" s="1436"/>
      <c r="TWK96" s="1437"/>
      <c r="TWL96" s="1438"/>
      <c r="TWM96" s="1416"/>
      <c r="TWN96" s="1417"/>
      <c r="TWO96" s="1436"/>
      <c r="TWP96" s="1436"/>
      <c r="TWQ96" s="1437"/>
      <c r="TWR96" s="1438"/>
      <c r="TWS96" s="1416"/>
      <c r="TWT96" s="1417"/>
      <c r="TWU96" s="1436"/>
      <c r="TWV96" s="1436"/>
      <c r="TWW96" s="1437"/>
      <c r="TWX96" s="1438"/>
      <c r="TWY96" s="1416"/>
      <c r="TWZ96" s="1417"/>
      <c r="TXA96" s="1436"/>
      <c r="TXB96" s="1436"/>
      <c r="TXC96" s="1437"/>
      <c r="TXD96" s="1438"/>
      <c r="TXE96" s="1416"/>
      <c r="TXF96" s="1417"/>
      <c r="TXG96" s="1436"/>
      <c r="TXH96" s="1436"/>
      <c r="TXI96" s="1437"/>
      <c r="TXJ96" s="1438"/>
      <c r="TXK96" s="1416"/>
      <c r="TXL96" s="1417"/>
      <c r="TXM96" s="1436"/>
      <c r="TXN96" s="1436"/>
      <c r="TXO96" s="1437"/>
      <c r="TXP96" s="1438"/>
      <c r="TXQ96" s="1416"/>
      <c r="TXR96" s="1417"/>
      <c r="TXS96" s="1436"/>
      <c r="TXT96" s="1436"/>
      <c r="TXU96" s="1437"/>
      <c r="TXV96" s="1438"/>
      <c r="TXW96" s="1416"/>
      <c r="TXX96" s="1417"/>
      <c r="TXY96" s="1436"/>
      <c r="TXZ96" s="1436"/>
      <c r="TYA96" s="1437"/>
      <c r="TYB96" s="1438"/>
      <c r="TYC96" s="1416"/>
      <c r="TYD96" s="1417"/>
      <c r="TYE96" s="1436"/>
      <c r="TYF96" s="1436"/>
      <c r="TYG96" s="1437"/>
      <c r="TYH96" s="1438"/>
      <c r="TYI96" s="1416"/>
      <c r="TYJ96" s="1417"/>
      <c r="TYK96" s="1436"/>
      <c r="TYL96" s="1436"/>
      <c r="TYM96" s="1437"/>
      <c r="TYN96" s="1438"/>
      <c r="TYO96" s="1416"/>
      <c r="TYP96" s="1417"/>
      <c r="TYQ96" s="1436"/>
      <c r="TYR96" s="1436"/>
      <c r="TYS96" s="1437"/>
      <c r="TYT96" s="1438"/>
      <c r="TYU96" s="1416"/>
      <c r="TYV96" s="1417"/>
      <c r="TYW96" s="1436"/>
      <c r="TYX96" s="1436"/>
      <c r="TYY96" s="1437"/>
      <c r="TYZ96" s="1438"/>
      <c r="TZA96" s="1416"/>
      <c r="TZB96" s="1417"/>
      <c r="TZC96" s="1436"/>
      <c r="TZD96" s="1436"/>
      <c r="TZE96" s="1437"/>
      <c r="TZF96" s="1438"/>
      <c r="TZG96" s="1416"/>
      <c r="TZH96" s="1417"/>
      <c r="TZI96" s="1436"/>
      <c r="TZJ96" s="1436"/>
      <c r="TZK96" s="1437"/>
      <c r="TZL96" s="1438"/>
      <c r="TZM96" s="1416"/>
      <c r="TZN96" s="1417"/>
      <c r="TZO96" s="1436"/>
      <c r="TZP96" s="1436"/>
      <c r="TZQ96" s="1437"/>
      <c r="TZR96" s="1438"/>
      <c r="TZS96" s="1416"/>
      <c r="TZT96" s="1417"/>
      <c r="TZU96" s="1436"/>
      <c r="TZV96" s="1436"/>
      <c r="TZW96" s="1437"/>
      <c r="TZX96" s="1438"/>
      <c r="TZY96" s="1416"/>
      <c r="TZZ96" s="1417"/>
      <c r="UAA96" s="1436"/>
      <c r="UAB96" s="1436"/>
      <c r="UAC96" s="1437"/>
      <c r="UAD96" s="1438"/>
      <c r="UAE96" s="1416"/>
      <c r="UAF96" s="1417"/>
      <c r="UAG96" s="1436"/>
      <c r="UAH96" s="1436"/>
      <c r="UAI96" s="1437"/>
      <c r="UAJ96" s="1438"/>
      <c r="UAK96" s="1416"/>
      <c r="UAL96" s="1417"/>
      <c r="UAM96" s="1436"/>
      <c r="UAN96" s="1436"/>
      <c r="UAO96" s="1437"/>
      <c r="UAP96" s="1438"/>
      <c r="UAQ96" s="1416"/>
      <c r="UAR96" s="1417"/>
      <c r="UAS96" s="1436"/>
      <c r="UAT96" s="1436"/>
      <c r="UAU96" s="1437"/>
      <c r="UAV96" s="1438"/>
      <c r="UAW96" s="1416"/>
      <c r="UAX96" s="1417"/>
      <c r="UAY96" s="1436"/>
      <c r="UAZ96" s="1436"/>
      <c r="UBA96" s="1437"/>
      <c r="UBB96" s="1438"/>
      <c r="UBC96" s="1416"/>
      <c r="UBD96" s="1417"/>
      <c r="UBE96" s="1436"/>
      <c r="UBF96" s="1436"/>
      <c r="UBG96" s="1437"/>
      <c r="UBH96" s="1438"/>
      <c r="UBI96" s="1416"/>
      <c r="UBJ96" s="1417"/>
      <c r="UBK96" s="1436"/>
      <c r="UBL96" s="1436"/>
      <c r="UBM96" s="1437"/>
      <c r="UBN96" s="1438"/>
      <c r="UBO96" s="1416"/>
      <c r="UBP96" s="1417"/>
      <c r="UBQ96" s="1436"/>
      <c r="UBR96" s="1436"/>
      <c r="UBS96" s="1437"/>
      <c r="UBT96" s="1438"/>
      <c r="UBU96" s="1416"/>
      <c r="UBV96" s="1417"/>
      <c r="UBW96" s="1436"/>
      <c r="UBX96" s="1436"/>
      <c r="UBY96" s="1437"/>
      <c r="UBZ96" s="1438"/>
      <c r="UCA96" s="1416"/>
      <c r="UCB96" s="1417"/>
      <c r="UCC96" s="1436"/>
      <c r="UCD96" s="1436"/>
      <c r="UCE96" s="1437"/>
      <c r="UCF96" s="1438"/>
      <c r="UCG96" s="1416"/>
      <c r="UCH96" s="1417"/>
      <c r="UCI96" s="1436"/>
      <c r="UCJ96" s="1436"/>
      <c r="UCK96" s="1437"/>
      <c r="UCL96" s="1438"/>
      <c r="UCM96" s="1416"/>
      <c r="UCN96" s="1417"/>
      <c r="UCO96" s="1436"/>
      <c r="UCP96" s="1436"/>
      <c r="UCQ96" s="1437"/>
      <c r="UCR96" s="1438"/>
      <c r="UCS96" s="1416"/>
      <c r="UCT96" s="1417"/>
      <c r="UCU96" s="1436"/>
      <c r="UCV96" s="1436"/>
      <c r="UCW96" s="1437"/>
      <c r="UCX96" s="1438"/>
      <c r="UCY96" s="1416"/>
      <c r="UCZ96" s="1417"/>
      <c r="UDA96" s="1436"/>
      <c r="UDB96" s="1436"/>
      <c r="UDC96" s="1437"/>
      <c r="UDD96" s="1438"/>
      <c r="UDE96" s="1416"/>
      <c r="UDF96" s="1417"/>
      <c r="UDG96" s="1436"/>
      <c r="UDH96" s="1436"/>
      <c r="UDI96" s="1437"/>
      <c r="UDJ96" s="1438"/>
      <c r="UDK96" s="1416"/>
      <c r="UDL96" s="1417"/>
      <c r="UDM96" s="1436"/>
      <c r="UDN96" s="1436"/>
      <c r="UDO96" s="1437"/>
      <c r="UDP96" s="1438"/>
      <c r="UDQ96" s="1416"/>
      <c r="UDR96" s="1417"/>
      <c r="UDS96" s="1436"/>
      <c r="UDT96" s="1436"/>
      <c r="UDU96" s="1437"/>
      <c r="UDV96" s="1438"/>
      <c r="UDW96" s="1416"/>
      <c r="UDX96" s="1417"/>
      <c r="UDY96" s="1436"/>
      <c r="UDZ96" s="1436"/>
      <c r="UEA96" s="1437"/>
      <c r="UEB96" s="1438"/>
      <c r="UEC96" s="1416"/>
      <c r="UED96" s="1417"/>
      <c r="UEE96" s="1436"/>
      <c r="UEF96" s="1436"/>
      <c r="UEG96" s="1437"/>
      <c r="UEH96" s="1438"/>
      <c r="UEI96" s="1416"/>
      <c r="UEJ96" s="1417"/>
      <c r="UEK96" s="1436"/>
      <c r="UEL96" s="1436"/>
      <c r="UEM96" s="1437"/>
      <c r="UEN96" s="1438"/>
      <c r="UEO96" s="1416"/>
      <c r="UEP96" s="1417"/>
      <c r="UEQ96" s="1436"/>
      <c r="UER96" s="1436"/>
      <c r="UES96" s="1437"/>
      <c r="UET96" s="1438"/>
      <c r="UEU96" s="1416"/>
      <c r="UEV96" s="1417"/>
      <c r="UEW96" s="1436"/>
      <c r="UEX96" s="1436"/>
      <c r="UEY96" s="1437"/>
      <c r="UEZ96" s="1438"/>
      <c r="UFA96" s="1416"/>
      <c r="UFB96" s="1417"/>
      <c r="UFC96" s="1436"/>
      <c r="UFD96" s="1436"/>
      <c r="UFE96" s="1437"/>
      <c r="UFF96" s="1438"/>
      <c r="UFG96" s="1416"/>
      <c r="UFH96" s="1417"/>
      <c r="UFI96" s="1436"/>
      <c r="UFJ96" s="1436"/>
      <c r="UFK96" s="1437"/>
      <c r="UFL96" s="1438"/>
      <c r="UFM96" s="1416"/>
      <c r="UFN96" s="1417"/>
      <c r="UFO96" s="1436"/>
      <c r="UFP96" s="1436"/>
      <c r="UFQ96" s="1437"/>
      <c r="UFR96" s="1438"/>
      <c r="UFS96" s="1416"/>
      <c r="UFT96" s="1417"/>
      <c r="UFU96" s="1436"/>
      <c r="UFV96" s="1436"/>
      <c r="UFW96" s="1437"/>
      <c r="UFX96" s="1438"/>
      <c r="UFY96" s="1416"/>
      <c r="UFZ96" s="1417"/>
      <c r="UGA96" s="1436"/>
      <c r="UGB96" s="1436"/>
      <c r="UGC96" s="1437"/>
      <c r="UGD96" s="1438"/>
      <c r="UGE96" s="1416"/>
      <c r="UGF96" s="1417"/>
      <c r="UGG96" s="1436"/>
      <c r="UGH96" s="1436"/>
      <c r="UGI96" s="1437"/>
      <c r="UGJ96" s="1438"/>
      <c r="UGK96" s="1416"/>
      <c r="UGL96" s="1417"/>
      <c r="UGM96" s="1436"/>
      <c r="UGN96" s="1436"/>
      <c r="UGO96" s="1437"/>
      <c r="UGP96" s="1438"/>
      <c r="UGQ96" s="1416"/>
      <c r="UGR96" s="1417"/>
      <c r="UGS96" s="1436"/>
      <c r="UGT96" s="1436"/>
      <c r="UGU96" s="1437"/>
      <c r="UGV96" s="1438"/>
      <c r="UGW96" s="1416"/>
      <c r="UGX96" s="1417"/>
      <c r="UGY96" s="1436"/>
      <c r="UGZ96" s="1436"/>
      <c r="UHA96" s="1437"/>
      <c r="UHB96" s="1438"/>
      <c r="UHC96" s="1416"/>
      <c r="UHD96" s="1417"/>
      <c r="UHE96" s="1436"/>
      <c r="UHF96" s="1436"/>
      <c r="UHG96" s="1437"/>
      <c r="UHH96" s="1438"/>
      <c r="UHI96" s="1416"/>
      <c r="UHJ96" s="1417"/>
      <c r="UHK96" s="1436"/>
      <c r="UHL96" s="1436"/>
      <c r="UHM96" s="1437"/>
      <c r="UHN96" s="1438"/>
      <c r="UHO96" s="1416"/>
      <c r="UHP96" s="1417"/>
      <c r="UHQ96" s="1436"/>
      <c r="UHR96" s="1436"/>
      <c r="UHS96" s="1437"/>
      <c r="UHT96" s="1438"/>
      <c r="UHU96" s="1416"/>
      <c r="UHV96" s="1417"/>
      <c r="UHW96" s="1436"/>
      <c r="UHX96" s="1436"/>
      <c r="UHY96" s="1437"/>
      <c r="UHZ96" s="1438"/>
      <c r="UIA96" s="1416"/>
      <c r="UIB96" s="1417"/>
      <c r="UIC96" s="1436"/>
      <c r="UID96" s="1436"/>
      <c r="UIE96" s="1437"/>
      <c r="UIF96" s="1438"/>
      <c r="UIG96" s="1416"/>
      <c r="UIH96" s="1417"/>
      <c r="UII96" s="1436"/>
      <c r="UIJ96" s="1436"/>
      <c r="UIK96" s="1437"/>
      <c r="UIL96" s="1438"/>
      <c r="UIM96" s="1416"/>
      <c r="UIN96" s="1417"/>
      <c r="UIO96" s="1436"/>
      <c r="UIP96" s="1436"/>
      <c r="UIQ96" s="1437"/>
      <c r="UIR96" s="1438"/>
      <c r="UIS96" s="1416"/>
      <c r="UIT96" s="1417"/>
      <c r="UIU96" s="1436"/>
      <c r="UIV96" s="1436"/>
      <c r="UIW96" s="1437"/>
      <c r="UIX96" s="1438"/>
      <c r="UIY96" s="1416"/>
      <c r="UIZ96" s="1417"/>
      <c r="UJA96" s="1436"/>
      <c r="UJB96" s="1436"/>
      <c r="UJC96" s="1437"/>
      <c r="UJD96" s="1438"/>
      <c r="UJE96" s="1416"/>
      <c r="UJF96" s="1417"/>
      <c r="UJG96" s="1436"/>
      <c r="UJH96" s="1436"/>
      <c r="UJI96" s="1437"/>
      <c r="UJJ96" s="1438"/>
      <c r="UJK96" s="1416"/>
      <c r="UJL96" s="1417"/>
      <c r="UJM96" s="1436"/>
      <c r="UJN96" s="1436"/>
      <c r="UJO96" s="1437"/>
      <c r="UJP96" s="1438"/>
      <c r="UJQ96" s="1416"/>
      <c r="UJR96" s="1417"/>
      <c r="UJS96" s="1436"/>
      <c r="UJT96" s="1436"/>
      <c r="UJU96" s="1437"/>
      <c r="UJV96" s="1438"/>
      <c r="UJW96" s="1416"/>
      <c r="UJX96" s="1417"/>
      <c r="UJY96" s="1436"/>
      <c r="UJZ96" s="1436"/>
      <c r="UKA96" s="1437"/>
      <c r="UKB96" s="1438"/>
      <c r="UKC96" s="1416"/>
      <c r="UKD96" s="1417"/>
      <c r="UKE96" s="1436"/>
      <c r="UKF96" s="1436"/>
      <c r="UKG96" s="1437"/>
      <c r="UKH96" s="1438"/>
      <c r="UKI96" s="1416"/>
      <c r="UKJ96" s="1417"/>
      <c r="UKK96" s="1436"/>
      <c r="UKL96" s="1436"/>
      <c r="UKM96" s="1437"/>
      <c r="UKN96" s="1438"/>
      <c r="UKO96" s="1416"/>
      <c r="UKP96" s="1417"/>
      <c r="UKQ96" s="1436"/>
      <c r="UKR96" s="1436"/>
      <c r="UKS96" s="1437"/>
      <c r="UKT96" s="1438"/>
      <c r="UKU96" s="1416"/>
      <c r="UKV96" s="1417"/>
      <c r="UKW96" s="1436"/>
      <c r="UKX96" s="1436"/>
      <c r="UKY96" s="1437"/>
      <c r="UKZ96" s="1438"/>
      <c r="ULA96" s="1416"/>
      <c r="ULB96" s="1417"/>
      <c r="ULC96" s="1436"/>
      <c r="ULD96" s="1436"/>
      <c r="ULE96" s="1437"/>
      <c r="ULF96" s="1438"/>
      <c r="ULG96" s="1416"/>
      <c r="ULH96" s="1417"/>
      <c r="ULI96" s="1436"/>
      <c r="ULJ96" s="1436"/>
      <c r="ULK96" s="1437"/>
      <c r="ULL96" s="1438"/>
      <c r="ULM96" s="1416"/>
      <c r="ULN96" s="1417"/>
      <c r="ULO96" s="1436"/>
      <c r="ULP96" s="1436"/>
      <c r="ULQ96" s="1437"/>
      <c r="ULR96" s="1438"/>
      <c r="ULS96" s="1416"/>
      <c r="ULT96" s="1417"/>
      <c r="ULU96" s="1436"/>
      <c r="ULV96" s="1436"/>
      <c r="ULW96" s="1437"/>
      <c r="ULX96" s="1438"/>
      <c r="ULY96" s="1416"/>
      <c r="ULZ96" s="1417"/>
      <c r="UMA96" s="1436"/>
      <c r="UMB96" s="1436"/>
      <c r="UMC96" s="1437"/>
      <c r="UMD96" s="1438"/>
      <c r="UME96" s="1416"/>
      <c r="UMF96" s="1417"/>
      <c r="UMG96" s="1436"/>
      <c r="UMH96" s="1436"/>
      <c r="UMI96" s="1437"/>
      <c r="UMJ96" s="1438"/>
      <c r="UMK96" s="1416"/>
      <c r="UML96" s="1417"/>
      <c r="UMM96" s="1436"/>
      <c r="UMN96" s="1436"/>
      <c r="UMO96" s="1437"/>
      <c r="UMP96" s="1438"/>
      <c r="UMQ96" s="1416"/>
      <c r="UMR96" s="1417"/>
      <c r="UMS96" s="1436"/>
      <c r="UMT96" s="1436"/>
      <c r="UMU96" s="1437"/>
      <c r="UMV96" s="1438"/>
      <c r="UMW96" s="1416"/>
      <c r="UMX96" s="1417"/>
      <c r="UMY96" s="1436"/>
      <c r="UMZ96" s="1436"/>
      <c r="UNA96" s="1437"/>
      <c r="UNB96" s="1438"/>
      <c r="UNC96" s="1416"/>
      <c r="UND96" s="1417"/>
      <c r="UNE96" s="1436"/>
      <c r="UNF96" s="1436"/>
      <c r="UNG96" s="1437"/>
      <c r="UNH96" s="1438"/>
      <c r="UNI96" s="1416"/>
      <c r="UNJ96" s="1417"/>
      <c r="UNK96" s="1436"/>
      <c r="UNL96" s="1436"/>
      <c r="UNM96" s="1437"/>
      <c r="UNN96" s="1438"/>
      <c r="UNO96" s="1416"/>
      <c r="UNP96" s="1417"/>
      <c r="UNQ96" s="1436"/>
      <c r="UNR96" s="1436"/>
      <c r="UNS96" s="1437"/>
      <c r="UNT96" s="1438"/>
      <c r="UNU96" s="1416"/>
      <c r="UNV96" s="1417"/>
      <c r="UNW96" s="1436"/>
      <c r="UNX96" s="1436"/>
      <c r="UNY96" s="1437"/>
      <c r="UNZ96" s="1438"/>
      <c r="UOA96" s="1416"/>
      <c r="UOB96" s="1417"/>
      <c r="UOC96" s="1436"/>
      <c r="UOD96" s="1436"/>
      <c r="UOE96" s="1437"/>
      <c r="UOF96" s="1438"/>
      <c r="UOG96" s="1416"/>
      <c r="UOH96" s="1417"/>
      <c r="UOI96" s="1436"/>
      <c r="UOJ96" s="1436"/>
      <c r="UOK96" s="1437"/>
      <c r="UOL96" s="1438"/>
      <c r="UOM96" s="1416"/>
      <c r="UON96" s="1417"/>
      <c r="UOO96" s="1436"/>
      <c r="UOP96" s="1436"/>
      <c r="UOQ96" s="1437"/>
      <c r="UOR96" s="1438"/>
      <c r="UOS96" s="1416"/>
      <c r="UOT96" s="1417"/>
      <c r="UOU96" s="1436"/>
      <c r="UOV96" s="1436"/>
      <c r="UOW96" s="1437"/>
      <c r="UOX96" s="1438"/>
      <c r="UOY96" s="1416"/>
      <c r="UOZ96" s="1417"/>
      <c r="UPA96" s="1436"/>
      <c r="UPB96" s="1436"/>
      <c r="UPC96" s="1437"/>
      <c r="UPD96" s="1438"/>
      <c r="UPE96" s="1416"/>
      <c r="UPF96" s="1417"/>
      <c r="UPG96" s="1436"/>
      <c r="UPH96" s="1436"/>
      <c r="UPI96" s="1437"/>
      <c r="UPJ96" s="1438"/>
      <c r="UPK96" s="1416"/>
      <c r="UPL96" s="1417"/>
      <c r="UPM96" s="1436"/>
      <c r="UPN96" s="1436"/>
      <c r="UPO96" s="1437"/>
      <c r="UPP96" s="1438"/>
      <c r="UPQ96" s="1416"/>
      <c r="UPR96" s="1417"/>
      <c r="UPS96" s="1436"/>
      <c r="UPT96" s="1436"/>
      <c r="UPU96" s="1437"/>
      <c r="UPV96" s="1438"/>
      <c r="UPW96" s="1416"/>
      <c r="UPX96" s="1417"/>
      <c r="UPY96" s="1436"/>
      <c r="UPZ96" s="1436"/>
      <c r="UQA96" s="1437"/>
      <c r="UQB96" s="1438"/>
      <c r="UQC96" s="1416"/>
      <c r="UQD96" s="1417"/>
      <c r="UQE96" s="1436"/>
      <c r="UQF96" s="1436"/>
      <c r="UQG96" s="1437"/>
      <c r="UQH96" s="1438"/>
      <c r="UQI96" s="1416"/>
      <c r="UQJ96" s="1417"/>
      <c r="UQK96" s="1436"/>
      <c r="UQL96" s="1436"/>
      <c r="UQM96" s="1437"/>
      <c r="UQN96" s="1438"/>
      <c r="UQO96" s="1416"/>
      <c r="UQP96" s="1417"/>
      <c r="UQQ96" s="1436"/>
      <c r="UQR96" s="1436"/>
      <c r="UQS96" s="1437"/>
      <c r="UQT96" s="1438"/>
      <c r="UQU96" s="1416"/>
      <c r="UQV96" s="1417"/>
      <c r="UQW96" s="1436"/>
      <c r="UQX96" s="1436"/>
      <c r="UQY96" s="1437"/>
      <c r="UQZ96" s="1438"/>
      <c r="URA96" s="1416"/>
      <c r="URB96" s="1417"/>
      <c r="URC96" s="1436"/>
      <c r="URD96" s="1436"/>
      <c r="URE96" s="1437"/>
      <c r="URF96" s="1438"/>
      <c r="URG96" s="1416"/>
      <c r="URH96" s="1417"/>
      <c r="URI96" s="1436"/>
      <c r="URJ96" s="1436"/>
      <c r="URK96" s="1437"/>
      <c r="URL96" s="1438"/>
      <c r="URM96" s="1416"/>
      <c r="URN96" s="1417"/>
      <c r="URO96" s="1436"/>
      <c r="URP96" s="1436"/>
      <c r="URQ96" s="1437"/>
      <c r="URR96" s="1438"/>
      <c r="URS96" s="1416"/>
      <c r="URT96" s="1417"/>
      <c r="URU96" s="1436"/>
      <c r="URV96" s="1436"/>
      <c r="URW96" s="1437"/>
      <c r="URX96" s="1438"/>
      <c r="URY96" s="1416"/>
      <c r="URZ96" s="1417"/>
      <c r="USA96" s="1436"/>
      <c r="USB96" s="1436"/>
      <c r="USC96" s="1437"/>
      <c r="USD96" s="1438"/>
      <c r="USE96" s="1416"/>
      <c r="USF96" s="1417"/>
      <c r="USG96" s="1436"/>
      <c r="USH96" s="1436"/>
      <c r="USI96" s="1437"/>
      <c r="USJ96" s="1438"/>
      <c r="USK96" s="1416"/>
      <c r="USL96" s="1417"/>
      <c r="USM96" s="1436"/>
      <c r="USN96" s="1436"/>
      <c r="USO96" s="1437"/>
      <c r="USP96" s="1438"/>
      <c r="USQ96" s="1416"/>
      <c r="USR96" s="1417"/>
      <c r="USS96" s="1436"/>
      <c r="UST96" s="1436"/>
      <c r="USU96" s="1437"/>
      <c r="USV96" s="1438"/>
      <c r="USW96" s="1416"/>
      <c r="USX96" s="1417"/>
      <c r="USY96" s="1436"/>
      <c r="USZ96" s="1436"/>
      <c r="UTA96" s="1437"/>
      <c r="UTB96" s="1438"/>
      <c r="UTC96" s="1416"/>
      <c r="UTD96" s="1417"/>
      <c r="UTE96" s="1436"/>
      <c r="UTF96" s="1436"/>
      <c r="UTG96" s="1437"/>
      <c r="UTH96" s="1438"/>
      <c r="UTI96" s="1416"/>
      <c r="UTJ96" s="1417"/>
      <c r="UTK96" s="1436"/>
      <c r="UTL96" s="1436"/>
      <c r="UTM96" s="1437"/>
      <c r="UTN96" s="1438"/>
      <c r="UTO96" s="1416"/>
      <c r="UTP96" s="1417"/>
      <c r="UTQ96" s="1436"/>
      <c r="UTR96" s="1436"/>
      <c r="UTS96" s="1437"/>
      <c r="UTT96" s="1438"/>
      <c r="UTU96" s="1416"/>
      <c r="UTV96" s="1417"/>
      <c r="UTW96" s="1436"/>
      <c r="UTX96" s="1436"/>
      <c r="UTY96" s="1437"/>
      <c r="UTZ96" s="1438"/>
      <c r="UUA96" s="1416"/>
      <c r="UUB96" s="1417"/>
      <c r="UUC96" s="1436"/>
      <c r="UUD96" s="1436"/>
      <c r="UUE96" s="1437"/>
      <c r="UUF96" s="1438"/>
      <c r="UUG96" s="1416"/>
      <c r="UUH96" s="1417"/>
      <c r="UUI96" s="1436"/>
      <c r="UUJ96" s="1436"/>
      <c r="UUK96" s="1437"/>
      <c r="UUL96" s="1438"/>
      <c r="UUM96" s="1416"/>
      <c r="UUN96" s="1417"/>
      <c r="UUO96" s="1436"/>
      <c r="UUP96" s="1436"/>
      <c r="UUQ96" s="1437"/>
      <c r="UUR96" s="1438"/>
      <c r="UUS96" s="1416"/>
      <c r="UUT96" s="1417"/>
      <c r="UUU96" s="1436"/>
      <c r="UUV96" s="1436"/>
      <c r="UUW96" s="1437"/>
      <c r="UUX96" s="1438"/>
      <c r="UUY96" s="1416"/>
      <c r="UUZ96" s="1417"/>
      <c r="UVA96" s="1436"/>
      <c r="UVB96" s="1436"/>
      <c r="UVC96" s="1437"/>
      <c r="UVD96" s="1438"/>
      <c r="UVE96" s="1416"/>
      <c r="UVF96" s="1417"/>
      <c r="UVG96" s="1436"/>
      <c r="UVH96" s="1436"/>
      <c r="UVI96" s="1437"/>
      <c r="UVJ96" s="1438"/>
      <c r="UVK96" s="1416"/>
      <c r="UVL96" s="1417"/>
      <c r="UVM96" s="1436"/>
      <c r="UVN96" s="1436"/>
      <c r="UVO96" s="1437"/>
      <c r="UVP96" s="1438"/>
      <c r="UVQ96" s="1416"/>
      <c r="UVR96" s="1417"/>
      <c r="UVS96" s="1436"/>
      <c r="UVT96" s="1436"/>
      <c r="UVU96" s="1437"/>
      <c r="UVV96" s="1438"/>
      <c r="UVW96" s="1416"/>
      <c r="UVX96" s="1417"/>
      <c r="UVY96" s="1436"/>
      <c r="UVZ96" s="1436"/>
      <c r="UWA96" s="1437"/>
      <c r="UWB96" s="1438"/>
      <c r="UWC96" s="1416"/>
      <c r="UWD96" s="1417"/>
      <c r="UWE96" s="1436"/>
      <c r="UWF96" s="1436"/>
      <c r="UWG96" s="1437"/>
      <c r="UWH96" s="1438"/>
      <c r="UWI96" s="1416"/>
      <c r="UWJ96" s="1417"/>
      <c r="UWK96" s="1436"/>
      <c r="UWL96" s="1436"/>
      <c r="UWM96" s="1437"/>
      <c r="UWN96" s="1438"/>
      <c r="UWO96" s="1416"/>
      <c r="UWP96" s="1417"/>
      <c r="UWQ96" s="1436"/>
      <c r="UWR96" s="1436"/>
      <c r="UWS96" s="1437"/>
      <c r="UWT96" s="1438"/>
      <c r="UWU96" s="1416"/>
      <c r="UWV96" s="1417"/>
      <c r="UWW96" s="1436"/>
      <c r="UWX96" s="1436"/>
      <c r="UWY96" s="1437"/>
      <c r="UWZ96" s="1438"/>
      <c r="UXA96" s="1416"/>
      <c r="UXB96" s="1417"/>
      <c r="UXC96" s="1436"/>
      <c r="UXD96" s="1436"/>
      <c r="UXE96" s="1437"/>
      <c r="UXF96" s="1438"/>
      <c r="UXG96" s="1416"/>
      <c r="UXH96" s="1417"/>
      <c r="UXI96" s="1436"/>
      <c r="UXJ96" s="1436"/>
      <c r="UXK96" s="1437"/>
      <c r="UXL96" s="1438"/>
      <c r="UXM96" s="1416"/>
      <c r="UXN96" s="1417"/>
      <c r="UXO96" s="1436"/>
      <c r="UXP96" s="1436"/>
      <c r="UXQ96" s="1437"/>
      <c r="UXR96" s="1438"/>
      <c r="UXS96" s="1416"/>
      <c r="UXT96" s="1417"/>
      <c r="UXU96" s="1436"/>
      <c r="UXV96" s="1436"/>
      <c r="UXW96" s="1437"/>
      <c r="UXX96" s="1438"/>
      <c r="UXY96" s="1416"/>
      <c r="UXZ96" s="1417"/>
      <c r="UYA96" s="1436"/>
      <c r="UYB96" s="1436"/>
      <c r="UYC96" s="1437"/>
      <c r="UYD96" s="1438"/>
      <c r="UYE96" s="1416"/>
      <c r="UYF96" s="1417"/>
      <c r="UYG96" s="1436"/>
      <c r="UYH96" s="1436"/>
      <c r="UYI96" s="1437"/>
      <c r="UYJ96" s="1438"/>
      <c r="UYK96" s="1416"/>
      <c r="UYL96" s="1417"/>
      <c r="UYM96" s="1436"/>
      <c r="UYN96" s="1436"/>
      <c r="UYO96" s="1437"/>
      <c r="UYP96" s="1438"/>
      <c r="UYQ96" s="1416"/>
      <c r="UYR96" s="1417"/>
      <c r="UYS96" s="1436"/>
      <c r="UYT96" s="1436"/>
      <c r="UYU96" s="1437"/>
      <c r="UYV96" s="1438"/>
      <c r="UYW96" s="1416"/>
      <c r="UYX96" s="1417"/>
      <c r="UYY96" s="1436"/>
      <c r="UYZ96" s="1436"/>
      <c r="UZA96" s="1437"/>
      <c r="UZB96" s="1438"/>
      <c r="UZC96" s="1416"/>
      <c r="UZD96" s="1417"/>
      <c r="UZE96" s="1436"/>
      <c r="UZF96" s="1436"/>
      <c r="UZG96" s="1437"/>
      <c r="UZH96" s="1438"/>
      <c r="UZI96" s="1416"/>
      <c r="UZJ96" s="1417"/>
      <c r="UZK96" s="1436"/>
      <c r="UZL96" s="1436"/>
      <c r="UZM96" s="1437"/>
      <c r="UZN96" s="1438"/>
      <c r="UZO96" s="1416"/>
      <c r="UZP96" s="1417"/>
      <c r="UZQ96" s="1436"/>
      <c r="UZR96" s="1436"/>
      <c r="UZS96" s="1437"/>
      <c r="UZT96" s="1438"/>
      <c r="UZU96" s="1416"/>
      <c r="UZV96" s="1417"/>
      <c r="UZW96" s="1436"/>
      <c r="UZX96" s="1436"/>
      <c r="UZY96" s="1437"/>
      <c r="UZZ96" s="1438"/>
      <c r="VAA96" s="1416"/>
      <c r="VAB96" s="1417"/>
      <c r="VAC96" s="1436"/>
      <c r="VAD96" s="1436"/>
      <c r="VAE96" s="1437"/>
      <c r="VAF96" s="1438"/>
      <c r="VAG96" s="1416"/>
      <c r="VAH96" s="1417"/>
      <c r="VAI96" s="1436"/>
      <c r="VAJ96" s="1436"/>
      <c r="VAK96" s="1437"/>
      <c r="VAL96" s="1438"/>
      <c r="VAM96" s="1416"/>
      <c r="VAN96" s="1417"/>
      <c r="VAO96" s="1436"/>
      <c r="VAP96" s="1436"/>
      <c r="VAQ96" s="1437"/>
      <c r="VAR96" s="1438"/>
      <c r="VAS96" s="1416"/>
      <c r="VAT96" s="1417"/>
      <c r="VAU96" s="1436"/>
      <c r="VAV96" s="1436"/>
      <c r="VAW96" s="1437"/>
      <c r="VAX96" s="1438"/>
      <c r="VAY96" s="1416"/>
      <c r="VAZ96" s="1417"/>
      <c r="VBA96" s="1436"/>
      <c r="VBB96" s="1436"/>
      <c r="VBC96" s="1437"/>
      <c r="VBD96" s="1438"/>
      <c r="VBE96" s="1416"/>
      <c r="VBF96" s="1417"/>
      <c r="VBG96" s="1436"/>
      <c r="VBH96" s="1436"/>
      <c r="VBI96" s="1437"/>
      <c r="VBJ96" s="1438"/>
      <c r="VBK96" s="1416"/>
      <c r="VBL96" s="1417"/>
      <c r="VBM96" s="1436"/>
      <c r="VBN96" s="1436"/>
      <c r="VBO96" s="1437"/>
      <c r="VBP96" s="1438"/>
      <c r="VBQ96" s="1416"/>
      <c r="VBR96" s="1417"/>
      <c r="VBS96" s="1436"/>
      <c r="VBT96" s="1436"/>
      <c r="VBU96" s="1437"/>
      <c r="VBV96" s="1438"/>
      <c r="VBW96" s="1416"/>
      <c r="VBX96" s="1417"/>
      <c r="VBY96" s="1436"/>
      <c r="VBZ96" s="1436"/>
      <c r="VCA96" s="1437"/>
      <c r="VCB96" s="1438"/>
      <c r="VCC96" s="1416"/>
      <c r="VCD96" s="1417"/>
      <c r="VCE96" s="1436"/>
      <c r="VCF96" s="1436"/>
      <c r="VCG96" s="1437"/>
      <c r="VCH96" s="1438"/>
      <c r="VCI96" s="1416"/>
      <c r="VCJ96" s="1417"/>
      <c r="VCK96" s="1436"/>
      <c r="VCL96" s="1436"/>
      <c r="VCM96" s="1437"/>
      <c r="VCN96" s="1438"/>
      <c r="VCO96" s="1416"/>
      <c r="VCP96" s="1417"/>
      <c r="VCQ96" s="1436"/>
      <c r="VCR96" s="1436"/>
      <c r="VCS96" s="1437"/>
      <c r="VCT96" s="1438"/>
      <c r="VCU96" s="1416"/>
      <c r="VCV96" s="1417"/>
      <c r="VCW96" s="1436"/>
      <c r="VCX96" s="1436"/>
      <c r="VCY96" s="1437"/>
      <c r="VCZ96" s="1438"/>
      <c r="VDA96" s="1416"/>
      <c r="VDB96" s="1417"/>
      <c r="VDC96" s="1436"/>
      <c r="VDD96" s="1436"/>
      <c r="VDE96" s="1437"/>
      <c r="VDF96" s="1438"/>
      <c r="VDG96" s="1416"/>
      <c r="VDH96" s="1417"/>
      <c r="VDI96" s="1436"/>
      <c r="VDJ96" s="1436"/>
      <c r="VDK96" s="1437"/>
      <c r="VDL96" s="1438"/>
      <c r="VDM96" s="1416"/>
      <c r="VDN96" s="1417"/>
      <c r="VDO96" s="1436"/>
      <c r="VDP96" s="1436"/>
      <c r="VDQ96" s="1437"/>
      <c r="VDR96" s="1438"/>
      <c r="VDS96" s="1416"/>
      <c r="VDT96" s="1417"/>
      <c r="VDU96" s="1436"/>
      <c r="VDV96" s="1436"/>
      <c r="VDW96" s="1437"/>
      <c r="VDX96" s="1438"/>
      <c r="VDY96" s="1416"/>
      <c r="VDZ96" s="1417"/>
      <c r="VEA96" s="1436"/>
      <c r="VEB96" s="1436"/>
      <c r="VEC96" s="1437"/>
      <c r="VED96" s="1438"/>
      <c r="VEE96" s="1416"/>
      <c r="VEF96" s="1417"/>
      <c r="VEG96" s="1436"/>
      <c r="VEH96" s="1436"/>
      <c r="VEI96" s="1437"/>
      <c r="VEJ96" s="1438"/>
      <c r="VEK96" s="1416"/>
      <c r="VEL96" s="1417"/>
      <c r="VEM96" s="1436"/>
      <c r="VEN96" s="1436"/>
      <c r="VEO96" s="1437"/>
      <c r="VEP96" s="1438"/>
      <c r="VEQ96" s="1416"/>
      <c r="VER96" s="1417"/>
      <c r="VES96" s="1436"/>
      <c r="VET96" s="1436"/>
      <c r="VEU96" s="1437"/>
      <c r="VEV96" s="1438"/>
      <c r="VEW96" s="1416"/>
      <c r="VEX96" s="1417"/>
      <c r="VEY96" s="1436"/>
      <c r="VEZ96" s="1436"/>
      <c r="VFA96" s="1437"/>
      <c r="VFB96" s="1438"/>
      <c r="VFC96" s="1416"/>
      <c r="VFD96" s="1417"/>
      <c r="VFE96" s="1436"/>
      <c r="VFF96" s="1436"/>
      <c r="VFG96" s="1437"/>
      <c r="VFH96" s="1438"/>
      <c r="VFI96" s="1416"/>
      <c r="VFJ96" s="1417"/>
      <c r="VFK96" s="1436"/>
      <c r="VFL96" s="1436"/>
      <c r="VFM96" s="1437"/>
      <c r="VFN96" s="1438"/>
      <c r="VFO96" s="1416"/>
      <c r="VFP96" s="1417"/>
      <c r="VFQ96" s="1436"/>
      <c r="VFR96" s="1436"/>
      <c r="VFS96" s="1437"/>
      <c r="VFT96" s="1438"/>
      <c r="VFU96" s="1416"/>
      <c r="VFV96" s="1417"/>
      <c r="VFW96" s="1436"/>
      <c r="VFX96" s="1436"/>
      <c r="VFY96" s="1437"/>
      <c r="VFZ96" s="1438"/>
      <c r="VGA96" s="1416"/>
      <c r="VGB96" s="1417"/>
      <c r="VGC96" s="1436"/>
      <c r="VGD96" s="1436"/>
      <c r="VGE96" s="1437"/>
      <c r="VGF96" s="1438"/>
      <c r="VGG96" s="1416"/>
      <c r="VGH96" s="1417"/>
      <c r="VGI96" s="1436"/>
      <c r="VGJ96" s="1436"/>
      <c r="VGK96" s="1437"/>
      <c r="VGL96" s="1438"/>
      <c r="VGM96" s="1416"/>
      <c r="VGN96" s="1417"/>
      <c r="VGO96" s="1436"/>
      <c r="VGP96" s="1436"/>
      <c r="VGQ96" s="1437"/>
      <c r="VGR96" s="1438"/>
      <c r="VGS96" s="1416"/>
      <c r="VGT96" s="1417"/>
      <c r="VGU96" s="1436"/>
      <c r="VGV96" s="1436"/>
      <c r="VGW96" s="1437"/>
      <c r="VGX96" s="1438"/>
      <c r="VGY96" s="1416"/>
      <c r="VGZ96" s="1417"/>
      <c r="VHA96" s="1436"/>
      <c r="VHB96" s="1436"/>
      <c r="VHC96" s="1437"/>
      <c r="VHD96" s="1438"/>
      <c r="VHE96" s="1416"/>
      <c r="VHF96" s="1417"/>
      <c r="VHG96" s="1436"/>
      <c r="VHH96" s="1436"/>
      <c r="VHI96" s="1437"/>
      <c r="VHJ96" s="1438"/>
      <c r="VHK96" s="1416"/>
      <c r="VHL96" s="1417"/>
      <c r="VHM96" s="1436"/>
      <c r="VHN96" s="1436"/>
      <c r="VHO96" s="1437"/>
      <c r="VHP96" s="1438"/>
      <c r="VHQ96" s="1416"/>
      <c r="VHR96" s="1417"/>
      <c r="VHS96" s="1436"/>
      <c r="VHT96" s="1436"/>
      <c r="VHU96" s="1437"/>
      <c r="VHV96" s="1438"/>
      <c r="VHW96" s="1416"/>
      <c r="VHX96" s="1417"/>
      <c r="VHY96" s="1436"/>
      <c r="VHZ96" s="1436"/>
      <c r="VIA96" s="1437"/>
      <c r="VIB96" s="1438"/>
      <c r="VIC96" s="1416"/>
      <c r="VID96" s="1417"/>
      <c r="VIE96" s="1436"/>
      <c r="VIF96" s="1436"/>
      <c r="VIG96" s="1437"/>
      <c r="VIH96" s="1438"/>
      <c r="VII96" s="1416"/>
      <c r="VIJ96" s="1417"/>
      <c r="VIK96" s="1436"/>
      <c r="VIL96" s="1436"/>
      <c r="VIM96" s="1437"/>
      <c r="VIN96" s="1438"/>
      <c r="VIO96" s="1416"/>
      <c r="VIP96" s="1417"/>
      <c r="VIQ96" s="1436"/>
      <c r="VIR96" s="1436"/>
      <c r="VIS96" s="1437"/>
      <c r="VIT96" s="1438"/>
      <c r="VIU96" s="1416"/>
      <c r="VIV96" s="1417"/>
      <c r="VIW96" s="1436"/>
      <c r="VIX96" s="1436"/>
      <c r="VIY96" s="1437"/>
      <c r="VIZ96" s="1438"/>
      <c r="VJA96" s="1416"/>
      <c r="VJB96" s="1417"/>
      <c r="VJC96" s="1436"/>
      <c r="VJD96" s="1436"/>
      <c r="VJE96" s="1437"/>
      <c r="VJF96" s="1438"/>
      <c r="VJG96" s="1416"/>
      <c r="VJH96" s="1417"/>
      <c r="VJI96" s="1436"/>
      <c r="VJJ96" s="1436"/>
      <c r="VJK96" s="1437"/>
      <c r="VJL96" s="1438"/>
      <c r="VJM96" s="1416"/>
      <c r="VJN96" s="1417"/>
      <c r="VJO96" s="1436"/>
      <c r="VJP96" s="1436"/>
      <c r="VJQ96" s="1437"/>
      <c r="VJR96" s="1438"/>
      <c r="VJS96" s="1416"/>
      <c r="VJT96" s="1417"/>
      <c r="VJU96" s="1436"/>
      <c r="VJV96" s="1436"/>
      <c r="VJW96" s="1437"/>
      <c r="VJX96" s="1438"/>
      <c r="VJY96" s="1416"/>
      <c r="VJZ96" s="1417"/>
      <c r="VKA96" s="1436"/>
      <c r="VKB96" s="1436"/>
      <c r="VKC96" s="1437"/>
      <c r="VKD96" s="1438"/>
      <c r="VKE96" s="1416"/>
      <c r="VKF96" s="1417"/>
      <c r="VKG96" s="1436"/>
      <c r="VKH96" s="1436"/>
      <c r="VKI96" s="1437"/>
      <c r="VKJ96" s="1438"/>
      <c r="VKK96" s="1416"/>
      <c r="VKL96" s="1417"/>
      <c r="VKM96" s="1436"/>
      <c r="VKN96" s="1436"/>
      <c r="VKO96" s="1437"/>
      <c r="VKP96" s="1438"/>
      <c r="VKQ96" s="1416"/>
      <c r="VKR96" s="1417"/>
      <c r="VKS96" s="1436"/>
      <c r="VKT96" s="1436"/>
      <c r="VKU96" s="1437"/>
      <c r="VKV96" s="1438"/>
      <c r="VKW96" s="1416"/>
      <c r="VKX96" s="1417"/>
      <c r="VKY96" s="1436"/>
      <c r="VKZ96" s="1436"/>
      <c r="VLA96" s="1437"/>
      <c r="VLB96" s="1438"/>
      <c r="VLC96" s="1416"/>
      <c r="VLD96" s="1417"/>
      <c r="VLE96" s="1436"/>
      <c r="VLF96" s="1436"/>
      <c r="VLG96" s="1437"/>
      <c r="VLH96" s="1438"/>
      <c r="VLI96" s="1416"/>
      <c r="VLJ96" s="1417"/>
      <c r="VLK96" s="1436"/>
      <c r="VLL96" s="1436"/>
      <c r="VLM96" s="1437"/>
      <c r="VLN96" s="1438"/>
      <c r="VLO96" s="1416"/>
      <c r="VLP96" s="1417"/>
      <c r="VLQ96" s="1436"/>
      <c r="VLR96" s="1436"/>
      <c r="VLS96" s="1437"/>
      <c r="VLT96" s="1438"/>
      <c r="VLU96" s="1416"/>
      <c r="VLV96" s="1417"/>
      <c r="VLW96" s="1436"/>
      <c r="VLX96" s="1436"/>
      <c r="VLY96" s="1437"/>
      <c r="VLZ96" s="1438"/>
      <c r="VMA96" s="1416"/>
      <c r="VMB96" s="1417"/>
      <c r="VMC96" s="1436"/>
      <c r="VMD96" s="1436"/>
      <c r="VME96" s="1437"/>
      <c r="VMF96" s="1438"/>
      <c r="VMG96" s="1416"/>
      <c r="VMH96" s="1417"/>
      <c r="VMI96" s="1436"/>
      <c r="VMJ96" s="1436"/>
      <c r="VMK96" s="1437"/>
      <c r="VML96" s="1438"/>
      <c r="VMM96" s="1416"/>
      <c r="VMN96" s="1417"/>
      <c r="VMO96" s="1436"/>
      <c r="VMP96" s="1436"/>
      <c r="VMQ96" s="1437"/>
      <c r="VMR96" s="1438"/>
      <c r="VMS96" s="1416"/>
      <c r="VMT96" s="1417"/>
      <c r="VMU96" s="1436"/>
      <c r="VMV96" s="1436"/>
      <c r="VMW96" s="1437"/>
      <c r="VMX96" s="1438"/>
      <c r="VMY96" s="1416"/>
      <c r="VMZ96" s="1417"/>
      <c r="VNA96" s="1436"/>
      <c r="VNB96" s="1436"/>
      <c r="VNC96" s="1437"/>
      <c r="VND96" s="1438"/>
      <c r="VNE96" s="1416"/>
      <c r="VNF96" s="1417"/>
      <c r="VNG96" s="1436"/>
      <c r="VNH96" s="1436"/>
      <c r="VNI96" s="1437"/>
      <c r="VNJ96" s="1438"/>
      <c r="VNK96" s="1416"/>
      <c r="VNL96" s="1417"/>
      <c r="VNM96" s="1436"/>
      <c r="VNN96" s="1436"/>
      <c r="VNO96" s="1437"/>
      <c r="VNP96" s="1438"/>
      <c r="VNQ96" s="1416"/>
      <c r="VNR96" s="1417"/>
      <c r="VNS96" s="1436"/>
      <c r="VNT96" s="1436"/>
      <c r="VNU96" s="1437"/>
      <c r="VNV96" s="1438"/>
      <c r="VNW96" s="1416"/>
      <c r="VNX96" s="1417"/>
      <c r="VNY96" s="1436"/>
      <c r="VNZ96" s="1436"/>
      <c r="VOA96" s="1437"/>
      <c r="VOB96" s="1438"/>
      <c r="VOC96" s="1416"/>
      <c r="VOD96" s="1417"/>
      <c r="VOE96" s="1436"/>
      <c r="VOF96" s="1436"/>
      <c r="VOG96" s="1437"/>
      <c r="VOH96" s="1438"/>
      <c r="VOI96" s="1416"/>
      <c r="VOJ96" s="1417"/>
      <c r="VOK96" s="1436"/>
      <c r="VOL96" s="1436"/>
      <c r="VOM96" s="1437"/>
      <c r="VON96" s="1438"/>
      <c r="VOO96" s="1416"/>
      <c r="VOP96" s="1417"/>
      <c r="VOQ96" s="1436"/>
      <c r="VOR96" s="1436"/>
      <c r="VOS96" s="1437"/>
      <c r="VOT96" s="1438"/>
      <c r="VOU96" s="1416"/>
      <c r="VOV96" s="1417"/>
      <c r="VOW96" s="1436"/>
      <c r="VOX96" s="1436"/>
      <c r="VOY96" s="1437"/>
      <c r="VOZ96" s="1438"/>
      <c r="VPA96" s="1416"/>
      <c r="VPB96" s="1417"/>
      <c r="VPC96" s="1436"/>
      <c r="VPD96" s="1436"/>
      <c r="VPE96" s="1437"/>
      <c r="VPF96" s="1438"/>
      <c r="VPG96" s="1416"/>
      <c r="VPH96" s="1417"/>
      <c r="VPI96" s="1436"/>
      <c r="VPJ96" s="1436"/>
      <c r="VPK96" s="1437"/>
      <c r="VPL96" s="1438"/>
      <c r="VPM96" s="1416"/>
      <c r="VPN96" s="1417"/>
      <c r="VPO96" s="1436"/>
      <c r="VPP96" s="1436"/>
      <c r="VPQ96" s="1437"/>
      <c r="VPR96" s="1438"/>
      <c r="VPS96" s="1416"/>
      <c r="VPT96" s="1417"/>
      <c r="VPU96" s="1436"/>
      <c r="VPV96" s="1436"/>
      <c r="VPW96" s="1437"/>
      <c r="VPX96" s="1438"/>
      <c r="VPY96" s="1416"/>
      <c r="VPZ96" s="1417"/>
      <c r="VQA96" s="1436"/>
      <c r="VQB96" s="1436"/>
      <c r="VQC96" s="1437"/>
      <c r="VQD96" s="1438"/>
      <c r="VQE96" s="1416"/>
      <c r="VQF96" s="1417"/>
      <c r="VQG96" s="1436"/>
      <c r="VQH96" s="1436"/>
      <c r="VQI96" s="1437"/>
      <c r="VQJ96" s="1438"/>
      <c r="VQK96" s="1416"/>
      <c r="VQL96" s="1417"/>
      <c r="VQM96" s="1436"/>
      <c r="VQN96" s="1436"/>
      <c r="VQO96" s="1437"/>
      <c r="VQP96" s="1438"/>
      <c r="VQQ96" s="1416"/>
      <c r="VQR96" s="1417"/>
      <c r="VQS96" s="1436"/>
      <c r="VQT96" s="1436"/>
      <c r="VQU96" s="1437"/>
      <c r="VQV96" s="1438"/>
      <c r="VQW96" s="1416"/>
      <c r="VQX96" s="1417"/>
      <c r="VQY96" s="1436"/>
      <c r="VQZ96" s="1436"/>
      <c r="VRA96" s="1437"/>
      <c r="VRB96" s="1438"/>
      <c r="VRC96" s="1416"/>
      <c r="VRD96" s="1417"/>
      <c r="VRE96" s="1436"/>
      <c r="VRF96" s="1436"/>
      <c r="VRG96" s="1437"/>
      <c r="VRH96" s="1438"/>
      <c r="VRI96" s="1416"/>
      <c r="VRJ96" s="1417"/>
      <c r="VRK96" s="1436"/>
      <c r="VRL96" s="1436"/>
      <c r="VRM96" s="1437"/>
      <c r="VRN96" s="1438"/>
      <c r="VRO96" s="1416"/>
      <c r="VRP96" s="1417"/>
      <c r="VRQ96" s="1436"/>
      <c r="VRR96" s="1436"/>
      <c r="VRS96" s="1437"/>
      <c r="VRT96" s="1438"/>
      <c r="VRU96" s="1416"/>
      <c r="VRV96" s="1417"/>
      <c r="VRW96" s="1436"/>
      <c r="VRX96" s="1436"/>
      <c r="VRY96" s="1437"/>
      <c r="VRZ96" s="1438"/>
      <c r="VSA96" s="1416"/>
      <c r="VSB96" s="1417"/>
      <c r="VSC96" s="1436"/>
      <c r="VSD96" s="1436"/>
      <c r="VSE96" s="1437"/>
      <c r="VSF96" s="1438"/>
      <c r="VSG96" s="1416"/>
      <c r="VSH96" s="1417"/>
      <c r="VSI96" s="1436"/>
      <c r="VSJ96" s="1436"/>
      <c r="VSK96" s="1437"/>
      <c r="VSL96" s="1438"/>
      <c r="VSM96" s="1416"/>
      <c r="VSN96" s="1417"/>
      <c r="VSO96" s="1436"/>
      <c r="VSP96" s="1436"/>
      <c r="VSQ96" s="1437"/>
      <c r="VSR96" s="1438"/>
      <c r="VSS96" s="1416"/>
      <c r="VST96" s="1417"/>
      <c r="VSU96" s="1436"/>
      <c r="VSV96" s="1436"/>
      <c r="VSW96" s="1437"/>
      <c r="VSX96" s="1438"/>
      <c r="VSY96" s="1416"/>
      <c r="VSZ96" s="1417"/>
      <c r="VTA96" s="1436"/>
      <c r="VTB96" s="1436"/>
      <c r="VTC96" s="1437"/>
      <c r="VTD96" s="1438"/>
      <c r="VTE96" s="1416"/>
      <c r="VTF96" s="1417"/>
      <c r="VTG96" s="1436"/>
      <c r="VTH96" s="1436"/>
      <c r="VTI96" s="1437"/>
      <c r="VTJ96" s="1438"/>
      <c r="VTK96" s="1416"/>
      <c r="VTL96" s="1417"/>
      <c r="VTM96" s="1436"/>
      <c r="VTN96" s="1436"/>
      <c r="VTO96" s="1437"/>
      <c r="VTP96" s="1438"/>
      <c r="VTQ96" s="1416"/>
      <c r="VTR96" s="1417"/>
      <c r="VTS96" s="1436"/>
      <c r="VTT96" s="1436"/>
      <c r="VTU96" s="1437"/>
      <c r="VTV96" s="1438"/>
      <c r="VTW96" s="1416"/>
      <c r="VTX96" s="1417"/>
      <c r="VTY96" s="1436"/>
      <c r="VTZ96" s="1436"/>
      <c r="VUA96" s="1437"/>
      <c r="VUB96" s="1438"/>
      <c r="VUC96" s="1416"/>
      <c r="VUD96" s="1417"/>
      <c r="VUE96" s="1436"/>
      <c r="VUF96" s="1436"/>
      <c r="VUG96" s="1437"/>
      <c r="VUH96" s="1438"/>
      <c r="VUI96" s="1416"/>
      <c r="VUJ96" s="1417"/>
      <c r="VUK96" s="1436"/>
      <c r="VUL96" s="1436"/>
      <c r="VUM96" s="1437"/>
      <c r="VUN96" s="1438"/>
      <c r="VUO96" s="1416"/>
      <c r="VUP96" s="1417"/>
      <c r="VUQ96" s="1436"/>
      <c r="VUR96" s="1436"/>
      <c r="VUS96" s="1437"/>
      <c r="VUT96" s="1438"/>
      <c r="VUU96" s="1416"/>
      <c r="VUV96" s="1417"/>
      <c r="VUW96" s="1436"/>
      <c r="VUX96" s="1436"/>
      <c r="VUY96" s="1437"/>
      <c r="VUZ96" s="1438"/>
      <c r="VVA96" s="1416"/>
      <c r="VVB96" s="1417"/>
      <c r="VVC96" s="1436"/>
      <c r="VVD96" s="1436"/>
      <c r="VVE96" s="1437"/>
      <c r="VVF96" s="1438"/>
      <c r="VVG96" s="1416"/>
      <c r="VVH96" s="1417"/>
      <c r="VVI96" s="1436"/>
      <c r="VVJ96" s="1436"/>
      <c r="VVK96" s="1437"/>
      <c r="VVL96" s="1438"/>
      <c r="VVM96" s="1416"/>
      <c r="VVN96" s="1417"/>
      <c r="VVO96" s="1436"/>
      <c r="VVP96" s="1436"/>
      <c r="VVQ96" s="1437"/>
      <c r="VVR96" s="1438"/>
      <c r="VVS96" s="1416"/>
      <c r="VVT96" s="1417"/>
      <c r="VVU96" s="1436"/>
      <c r="VVV96" s="1436"/>
      <c r="VVW96" s="1437"/>
      <c r="VVX96" s="1438"/>
      <c r="VVY96" s="1416"/>
      <c r="VVZ96" s="1417"/>
      <c r="VWA96" s="1436"/>
      <c r="VWB96" s="1436"/>
      <c r="VWC96" s="1437"/>
      <c r="VWD96" s="1438"/>
      <c r="VWE96" s="1416"/>
      <c r="VWF96" s="1417"/>
      <c r="VWG96" s="1436"/>
      <c r="VWH96" s="1436"/>
      <c r="VWI96" s="1437"/>
      <c r="VWJ96" s="1438"/>
      <c r="VWK96" s="1416"/>
      <c r="VWL96" s="1417"/>
      <c r="VWM96" s="1436"/>
      <c r="VWN96" s="1436"/>
      <c r="VWO96" s="1437"/>
      <c r="VWP96" s="1438"/>
      <c r="VWQ96" s="1416"/>
      <c r="VWR96" s="1417"/>
      <c r="VWS96" s="1436"/>
      <c r="VWT96" s="1436"/>
      <c r="VWU96" s="1437"/>
      <c r="VWV96" s="1438"/>
      <c r="VWW96" s="1416"/>
      <c r="VWX96" s="1417"/>
      <c r="VWY96" s="1436"/>
      <c r="VWZ96" s="1436"/>
      <c r="VXA96" s="1437"/>
      <c r="VXB96" s="1438"/>
      <c r="VXC96" s="1416"/>
      <c r="VXD96" s="1417"/>
      <c r="VXE96" s="1436"/>
      <c r="VXF96" s="1436"/>
      <c r="VXG96" s="1437"/>
      <c r="VXH96" s="1438"/>
      <c r="VXI96" s="1416"/>
      <c r="VXJ96" s="1417"/>
      <c r="VXK96" s="1436"/>
      <c r="VXL96" s="1436"/>
      <c r="VXM96" s="1437"/>
      <c r="VXN96" s="1438"/>
      <c r="VXO96" s="1416"/>
      <c r="VXP96" s="1417"/>
      <c r="VXQ96" s="1436"/>
      <c r="VXR96" s="1436"/>
      <c r="VXS96" s="1437"/>
      <c r="VXT96" s="1438"/>
      <c r="VXU96" s="1416"/>
      <c r="VXV96" s="1417"/>
      <c r="VXW96" s="1436"/>
      <c r="VXX96" s="1436"/>
      <c r="VXY96" s="1437"/>
      <c r="VXZ96" s="1438"/>
      <c r="VYA96" s="1416"/>
      <c r="VYB96" s="1417"/>
      <c r="VYC96" s="1436"/>
      <c r="VYD96" s="1436"/>
      <c r="VYE96" s="1437"/>
      <c r="VYF96" s="1438"/>
      <c r="VYG96" s="1416"/>
      <c r="VYH96" s="1417"/>
      <c r="VYI96" s="1436"/>
      <c r="VYJ96" s="1436"/>
      <c r="VYK96" s="1437"/>
      <c r="VYL96" s="1438"/>
      <c r="VYM96" s="1416"/>
      <c r="VYN96" s="1417"/>
      <c r="VYO96" s="1436"/>
      <c r="VYP96" s="1436"/>
      <c r="VYQ96" s="1437"/>
      <c r="VYR96" s="1438"/>
      <c r="VYS96" s="1416"/>
      <c r="VYT96" s="1417"/>
      <c r="VYU96" s="1436"/>
      <c r="VYV96" s="1436"/>
      <c r="VYW96" s="1437"/>
      <c r="VYX96" s="1438"/>
      <c r="VYY96" s="1416"/>
      <c r="VYZ96" s="1417"/>
      <c r="VZA96" s="1436"/>
      <c r="VZB96" s="1436"/>
      <c r="VZC96" s="1437"/>
      <c r="VZD96" s="1438"/>
      <c r="VZE96" s="1416"/>
      <c r="VZF96" s="1417"/>
      <c r="VZG96" s="1436"/>
      <c r="VZH96" s="1436"/>
      <c r="VZI96" s="1437"/>
      <c r="VZJ96" s="1438"/>
      <c r="VZK96" s="1416"/>
      <c r="VZL96" s="1417"/>
      <c r="VZM96" s="1436"/>
      <c r="VZN96" s="1436"/>
      <c r="VZO96" s="1437"/>
      <c r="VZP96" s="1438"/>
      <c r="VZQ96" s="1416"/>
      <c r="VZR96" s="1417"/>
      <c r="VZS96" s="1436"/>
      <c r="VZT96" s="1436"/>
      <c r="VZU96" s="1437"/>
      <c r="VZV96" s="1438"/>
      <c r="VZW96" s="1416"/>
      <c r="VZX96" s="1417"/>
      <c r="VZY96" s="1436"/>
      <c r="VZZ96" s="1436"/>
      <c r="WAA96" s="1437"/>
      <c r="WAB96" s="1438"/>
      <c r="WAC96" s="1416"/>
      <c r="WAD96" s="1417"/>
      <c r="WAE96" s="1436"/>
      <c r="WAF96" s="1436"/>
      <c r="WAG96" s="1437"/>
      <c r="WAH96" s="1438"/>
      <c r="WAI96" s="1416"/>
      <c r="WAJ96" s="1417"/>
      <c r="WAK96" s="1436"/>
      <c r="WAL96" s="1436"/>
      <c r="WAM96" s="1437"/>
      <c r="WAN96" s="1438"/>
      <c r="WAO96" s="1416"/>
      <c r="WAP96" s="1417"/>
      <c r="WAQ96" s="1436"/>
      <c r="WAR96" s="1436"/>
      <c r="WAS96" s="1437"/>
      <c r="WAT96" s="1438"/>
      <c r="WAU96" s="1416"/>
      <c r="WAV96" s="1417"/>
      <c r="WAW96" s="1436"/>
      <c r="WAX96" s="1436"/>
      <c r="WAY96" s="1437"/>
      <c r="WAZ96" s="1438"/>
      <c r="WBA96" s="1416"/>
      <c r="WBB96" s="1417"/>
      <c r="WBC96" s="1436"/>
      <c r="WBD96" s="1436"/>
      <c r="WBE96" s="1437"/>
      <c r="WBF96" s="1438"/>
      <c r="WBG96" s="1416"/>
      <c r="WBH96" s="1417"/>
      <c r="WBI96" s="1436"/>
      <c r="WBJ96" s="1436"/>
      <c r="WBK96" s="1437"/>
      <c r="WBL96" s="1438"/>
      <c r="WBM96" s="1416"/>
      <c r="WBN96" s="1417"/>
      <c r="WBO96" s="1436"/>
      <c r="WBP96" s="1436"/>
      <c r="WBQ96" s="1437"/>
      <c r="WBR96" s="1438"/>
      <c r="WBS96" s="1416"/>
      <c r="WBT96" s="1417"/>
      <c r="WBU96" s="1436"/>
      <c r="WBV96" s="1436"/>
      <c r="WBW96" s="1437"/>
      <c r="WBX96" s="1438"/>
      <c r="WBY96" s="1416"/>
      <c r="WBZ96" s="1417"/>
      <c r="WCA96" s="1436"/>
      <c r="WCB96" s="1436"/>
      <c r="WCC96" s="1437"/>
      <c r="WCD96" s="1438"/>
      <c r="WCE96" s="1416"/>
      <c r="WCF96" s="1417"/>
      <c r="WCG96" s="1436"/>
      <c r="WCH96" s="1436"/>
      <c r="WCI96" s="1437"/>
      <c r="WCJ96" s="1438"/>
      <c r="WCK96" s="1416"/>
      <c r="WCL96" s="1417"/>
      <c r="WCM96" s="1436"/>
      <c r="WCN96" s="1436"/>
      <c r="WCO96" s="1437"/>
      <c r="WCP96" s="1438"/>
      <c r="WCQ96" s="1416"/>
      <c r="WCR96" s="1417"/>
      <c r="WCS96" s="1436"/>
      <c r="WCT96" s="1436"/>
      <c r="WCU96" s="1437"/>
      <c r="WCV96" s="1438"/>
      <c r="WCW96" s="1416"/>
      <c r="WCX96" s="1417"/>
      <c r="WCY96" s="1436"/>
      <c r="WCZ96" s="1436"/>
      <c r="WDA96" s="1437"/>
      <c r="WDB96" s="1438"/>
      <c r="WDC96" s="1416"/>
      <c r="WDD96" s="1417"/>
      <c r="WDE96" s="1436"/>
      <c r="WDF96" s="1436"/>
      <c r="WDG96" s="1437"/>
      <c r="WDH96" s="1438"/>
      <c r="WDI96" s="1416"/>
      <c r="WDJ96" s="1417"/>
      <c r="WDK96" s="1436"/>
      <c r="WDL96" s="1436"/>
      <c r="WDM96" s="1437"/>
      <c r="WDN96" s="1438"/>
      <c r="WDO96" s="1416"/>
      <c r="WDP96" s="1417"/>
      <c r="WDQ96" s="1436"/>
      <c r="WDR96" s="1436"/>
      <c r="WDS96" s="1437"/>
      <c r="WDT96" s="1438"/>
      <c r="WDU96" s="1416"/>
      <c r="WDV96" s="1417"/>
      <c r="WDW96" s="1436"/>
      <c r="WDX96" s="1436"/>
      <c r="WDY96" s="1437"/>
      <c r="WDZ96" s="1438"/>
      <c r="WEA96" s="1416"/>
      <c r="WEB96" s="1417"/>
      <c r="WEC96" s="1436"/>
      <c r="WED96" s="1436"/>
      <c r="WEE96" s="1437"/>
      <c r="WEF96" s="1438"/>
      <c r="WEG96" s="1416"/>
      <c r="WEH96" s="1417"/>
      <c r="WEI96" s="1436"/>
      <c r="WEJ96" s="1436"/>
      <c r="WEK96" s="1437"/>
      <c r="WEL96" s="1438"/>
      <c r="WEM96" s="1416"/>
      <c r="WEN96" s="1417"/>
      <c r="WEO96" s="1436"/>
      <c r="WEP96" s="1436"/>
      <c r="WEQ96" s="1437"/>
      <c r="WER96" s="1438"/>
      <c r="WES96" s="1416"/>
      <c r="WET96" s="1417"/>
      <c r="WEU96" s="1436"/>
      <c r="WEV96" s="1436"/>
      <c r="WEW96" s="1437"/>
      <c r="WEX96" s="1438"/>
      <c r="WEY96" s="1416"/>
      <c r="WEZ96" s="1417"/>
      <c r="WFA96" s="1436"/>
      <c r="WFB96" s="1436"/>
      <c r="WFC96" s="1437"/>
      <c r="WFD96" s="1438"/>
      <c r="WFE96" s="1416"/>
      <c r="WFF96" s="1417"/>
      <c r="WFG96" s="1436"/>
      <c r="WFH96" s="1436"/>
      <c r="WFI96" s="1437"/>
      <c r="WFJ96" s="1438"/>
      <c r="WFK96" s="1416"/>
      <c r="WFL96" s="1417"/>
      <c r="WFM96" s="1436"/>
      <c r="WFN96" s="1436"/>
      <c r="WFO96" s="1437"/>
      <c r="WFP96" s="1438"/>
      <c r="WFQ96" s="1416"/>
      <c r="WFR96" s="1417"/>
      <c r="WFS96" s="1436"/>
      <c r="WFT96" s="1436"/>
      <c r="WFU96" s="1437"/>
      <c r="WFV96" s="1438"/>
      <c r="WFW96" s="1416"/>
      <c r="WFX96" s="1417"/>
      <c r="WFY96" s="1436"/>
      <c r="WFZ96" s="1436"/>
      <c r="WGA96" s="1437"/>
      <c r="WGB96" s="1438"/>
      <c r="WGC96" s="1416"/>
      <c r="WGD96" s="1417"/>
      <c r="WGE96" s="1436"/>
      <c r="WGF96" s="1436"/>
      <c r="WGG96" s="1437"/>
      <c r="WGH96" s="1438"/>
      <c r="WGI96" s="1416"/>
      <c r="WGJ96" s="1417"/>
      <c r="WGK96" s="1436"/>
      <c r="WGL96" s="1436"/>
      <c r="WGM96" s="1437"/>
      <c r="WGN96" s="1438"/>
      <c r="WGO96" s="1416"/>
      <c r="WGP96" s="1417"/>
      <c r="WGQ96" s="1436"/>
      <c r="WGR96" s="1436"/>
      <c r="WGS96" s="1437"/>
      <c r="WGT96" s="1438"/>
      <c r="WGU96" s="1416"/>
      <c r="WGV96" s="1417"/>
      <c r="WGW96" s="1436"/>
      <c r="WGX96" s="1436"/>
      <c r="WGY96" s="1437"/>
      <c r="WGZ96" s="1438"/>
      <c r="WHA96" s="1416"/>
      <c r="WHB96" s="1417"/>
      <c r="WHC96" s="1436"/>
      <c r="WHD96" s="1436"/>
      <c r="WHE96" s="1437"/>
      <c r="WHF96" s="1438"/>
      <c r="WHG96" s="1416"/>
      <c r="WHH96" s="1417"/>
      <c r="WHI96" s="1436"/>
      <c r="WHJ96" s="1436"/>
      <c r="WHK96" s="1437"/>
      <c r="WHL96" s="1438"/>
      <c r="WHM96" s="1416"/>
      <c r="WHN96" s="1417"/>
      <c r="WHO96" s="1436"/>
      <c r="WHP96" s="1436"/>
      <c r="WHQ96" s="1437"/>
      <c r="WHR96" s="1438"/>
      <c r="WHS96" s="1416"/>
      <c r="WHT96" s="1417"/>
      <c r="WHU96" s="1436"/>
      <c r="WHV96" s="1436"/>
      <c r="WHW96" s="1437"/>
      <c r="WHX96" s="1438"/>
      <c r="WHY96" s="1416"/>
      <c r="WHZ96" s="1417"/>
      <c r="WIA96" s="1436"/>
      <c r="WIB96" s="1436"/>
      <c r="WIC96" s="1437"/>
      <c r="WID96" s="1438"/>
      <c r="WIE96" s="1416"/>
      <c r="WIF96" s="1417"/>
      <c r="WIG96" s="1436"/>
      <c r="WIH96" s="1436"/>
      <c r="WII96" s="1437"/>
      <c r="WIJ96" s="1438"/>
      <c r="WIK96" s="1416"/>
      <c r="WIL96" s="1417"/>
      <c r="WIM96" s="1436"/>
      <c r="WIN96" s="1436"/>
      <c r="WIO96" s="1437"/>
      <c r="WIP96" s="1438"/>
      <c r="WIQ96" s="1416"/>
      <c r="WIR96" s="1417"/>
      <c r="WIS96" s="1436"/>
      <c r="WIT96" s="1436"/>
      <c r="WIU96" s="1437"/>
      <c r="WIV96" s="1438"/>
      <c r="WIW96" s="1416"/>
      <c r="WIX96" s="1417"/>
      <c r="WIY96" s="1436"/>
      <c r="WIZ96" s="1436"/>
      <c r="WJA96" s="1437"/>
      <c r="WJB96" s="1438"/>
      <c r="WJC96" s="1416"/>
      <c r="WJD96" s="1417"/>
      <c r="WJE96" s="1436"/>
      <c r="WJF96" s="1436"/>
      <c r="WJG96" s="1437"/>
      <c r="WJH96" s="1438"/>
      <c r="WJI96" s="1416"/>
      <c r="WJJ96" s="1417"/>
      <c r="WJK96" s="1436"/>
      <c r="WJL96" s="1436"/>
      <c r="WJM96" s="1437"/>
      <c r="WJN96" s="1438"/>
      <c r="WJO96" s="1416"/>
      <c r="WJP96" s="1417"/>
      <c r="WJQ96" s="1436"/>
      <c r="WJR96" s="1436"/>
      <c r="WJS96" s="1437"/>
      <c r="WJT96" s="1438"/>
      <c r="WJU96" s="1416"/>
      <c r="WJV96" s="1417"/>
      <c r="WJW96" s="1436"/>
      <c r="WJX96" s="1436"/>
      <c r="WJY96" s="1437"/>
      <c r="WJZ96" s="1438"/>
      <c r="WKA96" s="1416"/>
      <c r="WKB96" s="1417"/>
      <c r="WKC96" s="1436"/>
      <c r="WKD96" s="1436"/>
      <c r="WKE96" s="1437"/>
      <c r="WKF96" s="1438"/>
      <c r="WKG96" s="1416"/>
      <c r="WKH96" s="1417"/>
      <c r="WKI96" s="1436"/>
      <c r="WKJ96" s="1436"/>
      <c r="WKK96" s="1437"/>
      <c r="WKL96" s="1438"/>
      <c r="WKM96" s="1416"/>
      <c r="WKN96" s="1417"/>
      <c r="WKO96" s="1436"/>
      <c r="WKP96" s="1436"/>
      <c r="WKQ96" s="1437"/>
      <c r="WKR96" s="1438"/>
      <c r="WKS96" s="1416"/>
      <c r="WKT96" s="1417"/>
      <c r="WKU96" s="1436"/>
      <c r="WKV96" s="1436"/>
      <c r="WKW96" s="1437"/>
      <c r="WKX96" s="1438"/>
      <c r="WKY96" s="1416"/>
      <c r="WKZ96" s="1417"/>
      <c r="WLA96" s="1436"/>
      <c r="WLB96" s="1436"/>
      <c r="WLC96" s="1437"/>
      <c r="WLD96" s="1438"/>
      <c r="WLE96" s="1416"/>
      <c r="WLF96" s="1417"/>
      <c r="WLG96" s="1436"/>
      <c r="WLH96" s="1436"/>
      <c r="WLI96" s="1437"/>
      <c r="WLJ96" s="1438"/>
      <c r="WLK96" s="1416"/>
      <c r="WLL96" s="1417"/>
      <c r="WLM96" s="1436"/>
      <c r="WLN96" s="1436"/>
      <c r="WLO96" s="1437"/>
      <c r="WLP96" s="1438"/>
      <c r="WLQ96" s="1416"/>
      <c r="WLR96" s="1417"/>
      <c r="WLS96" s="1436"/>
      <c r="WLT96" s="1436"/>
      <c r="WLU96" s="1437"/>
      <c r="WLV96" s="1438"/>
      <c r="WLW96" s="1416"/>
      <c r="WLX96" s="1417"/>
      <c r="WLY96" s="1436"/>
      <c r="WLZ96" s="1436"/>
      <c r="WMA96" s="1437"/>
      <c r="WMB96" s="1438"/>
      <c r="WMC96" s="1416"/>
      <c r="WMD96" s="1417"/>
      <c r="WME96" s="1436"/>
      <c r="WMF96" s="1436"/>
      <c r="WMG96" s="1437"/>
      <c r="WMH96" s="1438"/>
      <c r="WMI96" s="1416"/>
      <c r="WMJ96" s="1417"/>
      <c r="WMK96" s="1436"/>
      <c r="WML96" s="1436"/>
      <c r="WMM96" s="1437"/>
      <c r="WMN96" s="1438"/>
      <c r="WMO96" s="1416"/>
      <c r="WMP96" s="1417"/>
      <c r="WMQ96" s="1436"/>
      <c r="WMR96" s="1436"/>
      <c r="WMS96" s="1437"/>
      <c r="WMT96" s="1438"/>
      <c r="WMU96" s="1416"/>
      <c r="WMV96" s="1417"/>
      <c r="WMW96" s="1436"/>
      <c r="WMX96" s="1436"/>
      <c r="WMY96" s="1437"/>
      <c r="WMZ96" s="1438"/>
      <c r="WNA96" s="1416"/>
      <c r="WNB96" s="1417"/>
      <c r="WNC96" s="1436"/>
      <c r="WND96" s="1436"/>
      <c r="WNE96" s="1437"/>
      <c r="WNF96" s="1438"/>
      <c r="WNG96" s="1416"/>
      <c r="WNH96" s="1417"/>
      <c r="WNI96" s="1436"/>
      <c r="WNJ96" s="1436"/>
      <c r="WNK96" s="1437"/>
      <c r="WNL96" s="1438"/>
      <c r="WNM96" s="1416"/>
      <c r="WNN96" s="1417"/>
      <c r="WNO96" s="1436"/>
      <c r="WNP96" s="1436"/>
      <c r="WNQ96" s="1437"/>
      <c r="WNR96" s="1438"/>
      <c r="WNS96" s="1416"/>
      <c r="WNT96" s="1417"/>
      <c r="WNU96" s="1436"/>
      <c r="WNV96" s="1436"/>
      <c r="WNW96" s="1437"/>
      <c r="WNX96" s="1438"/>
      <c r="WNY96" s="1416"/>
      <c r="WNZ96" s="1417"/>
      <c r="WOA96" s="1436"/>
      <c r="WOB96" s="1436"/>
      <c r="WOC96" s="1437"/>
      <c r="WOD96" s="1438"/>
      <c r="WOE96" s="1416"/>
      <c r="WOF96" s="1417"/>
      <c r="WOG96" s="1436"/>
      <c r="WOH96" s="1436"/>
      <c r="WOI96" s="1437"/>
      <c r="WOJ96" s="1438"/>
      <c r="WOK96" s="1416"/>
      <c r="WOL96" s="1417"/>
      <c r="WOM96" s="1436"/>
      <c r="WON96" s="1436"/>
      <c r="WOO96" s="1437"/>
      <c r="WOP96" s="1438"/>
      <c r="WOQ96" s="1416"/>
      <c r="WOR96" s="1417"/>
      <c r="WOS96" s="1436"/>
      <c r="WOT96" s="1436"/>
      <c r="WOU96" s="1437"/>
      <c r="WOV96" s="1438"/>
      <c r="WOW96" s="1416"/>
      <c r="WOX96" s="1417"/>
      <c r="WOY96" s="1436"/>
      <c r="WOZ96" s="1436"/>
      <c r="WPA96" s="1437"/>
      <c r="WPB96" s="1438"/>
      <c r="WPC96" s="1416"/>
      <c r="WPD96" s="1417"/>
      <c r="WPE96" s="1436"/>
      <c r="WPF96" s="1436"/>
      <c r="WPG96" s="1437"/>
      <c r="WPH96" s="1438"/>
      <c r="WPI96" s="1416"/>
      <c r="WPJ96" s="1417"/>
      <c r="WPK96" s="1436"/>
      <c r="WPL96" s="1436"/>
      <c r="WPM96" s="1437"/>
      <c r="WPN96" s="1438"/>
      <c r="WPO96" s="1416"/>
      <c r="WPP96" s="1417"/>
      <c r="WPQ96" s="1436"/>
      <c r="WPR96" s="1436"/>
      <c r="WPS96" s="1437"/>
      <c r="WPT96" s="1438"/>
      <c r="WPU96" s="1416"/>
      <c r="WPV96" s="1417"/>
      <c r="WPW96" s="1436"/>
      <c r="WPX96" s="1436"/>
      <c r="WPY96" s="1437"/>
      <c r="WPZ96" s="1438"/>
      <c r="WQA96" s="1416"/>
      <c r="WQB96" s="1417"/>
      <c r="WQC96" s="1436"/>
      <c r="WQD96" s="1436"/>
      <c r="WQE96" s="1437"/>
      <c r="WQF96" s="1438"/>
      <c r="WQG96" s="1416"/>
      <c r="WQH96" s="1417"/>
      <c r="WQI96" s="1436"/>
      <c r="WQJ96" s="1436"/>
      <c r="WQK96" s="1437"/>
      <c r="WQL96" s="1438"/>
      <c r="WQM96" s="1416"/>
      <c r="WQN96" s="1417"/>
      <c r="WQO96" s="1436"/>
      <c r="WQP96" s="1436"/>
      <c r="WQQ96" s="1437"/>
      <c r="WQR96" s="1438"/>
      <c r="WQS96" s="1416"/>
      <c r="WQT96" s="1417"/>
      <c r="WQU96" s="1436"/>
      <c r="WQV96" s="1436"/>
      <c r="WQW96" s="1437"/>
      <c r="WQX96" s="1438"/>
      <c r="WQY96" s="1416"/>
      <c r="WQZ96" s="1417"/>
      <c r="WRA96" s="1436"/>
      <c r="WRB96" s="1436"/>
      <c r="WRC96" s="1437"/>
      <c r="WRD96" s="1438"/>
      <c r="WRE96" s="1416"/>
      <c r="WRF96" s="1417"/>
      <c r="WRG96" s="1436"/>
      <c r="WRH96" s="1436"/>
      <c r="WRI96" s="1437"/>
      <c r="WRJ96" s="1438"/>
      <c r="WRK96" s="1416"/>
      <c r="WRL96" s="1417"/>
      <c r="WRM96" s="1436"/>
      <c r="WRN96" s="1436"/>
      <c r="WRO96" s="1437"/>
      <c r="WRP96" s="1438"/>
      <c r="WRQ96" s="1416"/>
      <c r="WRR96" s="1417"/>
      <c r="WRS96" s="1436"/>
      <c r="WRT96" s="1436"/>
      <c r="WRU96" s="1437"/>
      <c r="WRV96" s="1438"/>
      <c r="WRW96" s="1416"/>
      <c r="WRX96" s="1417"/>
      <c r="WRY96" s="1436"/>
      <c r="WRZ96" s="1436"/>
      <c r="WSA96" s="1437"/>
      <c r="WSB96" s="1438"/>
      <c r="WSC96" s="1416"/>
      <c r="WSD96" s="1417"/>
      <c r="WSE96" s="1436"/>
      <c r="WSF96" s="1436"/>
      <c r="WSG96" s="1437"/>
      <c r="WSH96" s="1438"/>
      <c r="WSI96" s="1416"/>
      <c r="WSJ96" s="1417"/>
      <c r="WSK96" s="1436"/>
      <c r="WSL96" s="1436"/>
      <c r="WSM96" s="1437"/>
      <c r="WSN96" s="1438"/>
      <c r="WSO96" s="1416"/>
      <c r="WSP96" s="1417"/>
      <c r="WSQ96" s="1436"/>
      <c r="WSR96" s="1436"/>
      <c r="WSS96" s="1437"/>
      <c r="WST96" s="1438"/>
      <c r="WSU96" s="1416"/>
      <c r="WSV96" s="1417"/>
      <c r="WSW96" s="1436"/>
      <c r="WSX96" s="1436"/>
      <c r="WSY96" s="1437"/>
      <c r="WSZ96" s="1438"/>
      <c r="WTA96" s="1416"/>
      <c r="WTB96" s="1417"/>
      <c r="WTC96" s="1436"/>
      <c r="WTD96" s="1436"/>
      <c r="WTE96" s="1437"/>
      <c r="WTF96" s="1438"/>
      <c r="WTG96" s="1416"/>
      <c r="WTH96" s="1417"/>
      <c r="WTI96" s="1436"/>
      <c r="WTJ96" s="1436"/>
      <c r="WTK96" s="1437"/>
      <c r="WTL96" s="1438"/>
      <c r="WTM96" s="1416"/>
      <c r="WTN96" s="1417"/>
      <c r="WTO96" s="1436"/>
      <c r="WTP96" s="1436"/>
      <c r="WTQ96" s="1437"/>
      <c r="WTR96" s="1438"/>
      <c r="WTS96" s="1416"/>
      <c r="WTT96" s="1417"/>
      <c r="WTU96" s="1436"/>
      <c r="WTV96" s="1436"/>
      <c r="WTW96" s="1437"/>
      <c r="WTX96" s="1438"/>
      <c r="WTY96" s="1416"/>
      <c r="WTZ96" s="1417"/>
      <c r="WUA96" s="1436"/>
      <c r="WUB96" s="1436"/>
      <c r="WUC96" s="1437"/>
      <c r="WUD96" s="1438"/>
      <c r="WUE96" s="1416"/>
      <c r="WUF96" s="1417"/>
      <c r="WUG96" s="1436"/>
      <c r="WUH96" s="1436"/>
      <c r="WUI96" s="1437"/>
      <c r="WUJ96" s="1438"/>
      <c r="WUK96" s="1416"/>
      <c r="WUL96" s="1417"/>
      <c r="WUM96" s="1436"/>
      <c r="WUN96" s="1436"/>
      <c r="WUO96" s="1437"/>
      <c r="WUP96" s="1438"/>
      <c r="WUQ96" s="1416"/>
      <c r="WUR96" s="1417"/>
      <c r="WUS96" s="1436"/>
      <c r="WUT96" s="1436"/>
      <c r="WUU96" s="1437"/>
      <c r="WUV96" s="1438"/>
      <c r="WUW96" s="1416"/>
      <c r="WUX96" s="1417"/>
      <c r="WUY96" s="1436"/>
      <c r="WUZ96" s="1436"/>
      <c r="WVA96" s="1437"/>
      <c r="WVB96" s="1438"/>
      <c r="WVC96" s="1416"/>
      <c r="WVD96" s="1417"/>
      <c r="WVE96" s="1436"/>
      <c r="WVF96" s="1436"/>
      <c r="WVG96" s="1437"/>
      <c r="WVH96" s="1438"/>
      <c r="WVI96" s="1416"/>
      <c r="WVJ96" s="1417"/>
      <c r="WVK96" s="1436"/>
      <c r="WVL96" s="1436"/>
      <c r="WVM96" s="1437"/>
      <c r="WVN96" s="1438"/>
      <c r="WVO96" s="1416"/>
      <c r="WVP96" s="1417"/>
      <c r="WVQ96" s="1436"/>
      <c r="WVR96" s="1436"/>
      <c r="WVS96" s="1437"/>
      <c r="WVT96" s="1438"/>
      <c r="WVU96" s="1416"/>
      <c r="WVV96" s="1417"/>
      <c r="WVW96" s="1436"/>
      <c r="WVX96" s="1436"/>
      <c r="WVY96" s="1437"/>
      <c r="WVZ96" s="1438"/>
      <c r="WWA96" s="1416"/>
      <c r="WWB96" s="1417"/>
      <c r="WWC96" s="1436"/>
      <c r="WWD96" s="1436"/>
      <c r="WWE96" s="1437"/>
      <c r="WWF96" s="1438"/>
      <c r="WWG96" s="1416"/>
      <c r="WWH96" s="1417"/>
      <c r="WWI96" s="1436"/>
      <c r="WWJ96" s="1436"/>
      <c r="WWK96" s="1437"/>
      <c r="WWL96" s="1438"/>
      <c r="WWM96" s="1416"/>
      <c r="WWN96" s="1417"/>
      <c r="WWO96" s="1436"/>
      <c r="WWP96" s="1436"/>
      <c r="WWQ96" s="1437"/>
      <c r="WWR96" s="1438"/>
      <c r="WWS96" s="1416"/>
      <c r="WWT96" s="1417"/>
      <c r="WWU96" s="1436"/>
      <c r="WWV96" s="1436"/>
      <c r="WWW96" s="1437"/>
      <c r="WWX96" s="1438"/>
      <c r="WWY96" s="1416"/>
      <c r="WWZ96" s="1417"/>
      <c r="WXA96" s="1436"/>
      <c r="WXB96" s="1436"/>
      <c r="WXC96" s="1437"/>
      <c r="WXD96" s="1438"/>
      <c r="WXE96" s="1416"/>
      <c r="WXF96" s="1417"/>
      <c r="WXG96" s="1436"/>
      <c r="WXH96" s="1436"/>
      <c r="WXI96" s="1437"/>
      <c r="WXJ96" s="1438"/>
      <c r="WXK96" s="1416"/>
      <c r="WXL96" s="1417"/>
      <c r="WXM96" s="1436"/>
      <c r="WXN96" s="1436"/>
      <c r="WXO96" s="1437"/>
      <c r="WXP96" s="1438"/>
      <c r="WXQ96" s="1416"/>
      <c r="WXR96" s="1417"/>
      <c r="WXS96" s="1436"/>
      <c r="WXT96" s="1436"/>
      <c r="WXU96" s="1437"/>
      <c r="WXV96" s="1438"/>
      <c r="WXW96" s="1416"/>
      <c r="WXX96" s="1417"/>
      <c r="WXY96" s="1436"/>
      <c r="WXZ96" s="1436"/>
      <c r="WYA96" s="1437"/>
      <c r="WYB96" s="1438"/>
      <c r="WYC96" s="1416"/>
      <c r="WYD96" s="1417"/>
      <c r="WYE96" s="1436"/>
      <c r="WYF96" s="1436"/>
      <c r="WYG96" s="1437"/>
      <c r="WYH96" s="1438"/>
      <c r="WYI96" s="1416"/>
      <c r="WYJ96" s="1417"/>
      <c r="WYK96" s="1436"/>
      <c r="WYL96" s="1436"/>
      <c r="WYM96" s="1437"/>
      <c r="WYN96" s="1438"/>
      <c r="WYO96" s="1416"/>
      <c r="WYP96" s="1417"/>
      <c r="WYQ96" s="1436"/>
      <c r="WYR96" s="1436"/>
      <c r="WYS96" s="1437"/>
      <c r="WYT96" s="1438"/>
      <c r="WYU96" s="1416"/>
      <c r="WYV96" s="1417"/>
      <c r="WYW96" s="1436"/>
      <c r="WYX96" s="1436"/>
      <c r="WYY96" s="1437"/>
      <c r="WYZ96" s="1438"/>
      <c r="WZA96" s="1416"/>
      <c r="WZB96" s="1417"/>
      <c r="WZC96" s="1436"/>
      <c r="WZD96" s="1436"/>
      <c r="WZE96" s="1437"/>
      <c r="WZF96" s="1438"/>
      <c r="WZG96" s="1416"/>
      <c r="WZH96" s="1417"/>
      <c r="WZI96" s="1436"/>
      <c r="WZJ96" s="1436"/>
      <c r="WZK96" s="1437"/>
      <c r="WZL96" s="1438"/>
      <c r="WZM96" s="1416"/>
      <c r="WZN96" s="1417"/>
      <c r="WZO96" s="1436"/>
      <c r="WZP96" s="1436"/>
      <c r="WZQ96" s="1437"/>
      <c r="WZR96" s="1438"/>
      <c r="WZS96" s="1416"/>
      <c r="WZT96" s="1417"/>
      <c r="WZU96" s="1436"/>
      <c r="WZV96" s="1436"/>
      <c r="WZW96" s="1437"/>
      <c r="WZX96" s="1438"/>
      <c r="WZY96" s="1416"/>
      <c r="WZZ96" s="1417"/>
      <c r="XAA96" s="1436"/>
      <c r="XAB96" s="1436"/>
      <c r="XAC96" s="1437"/>
      <c r="XAD96" s="1438"/>
      <c r="XAE96" s="1416"/>
      <c r="XAF96" s="1417"/>
      <c r="XAG96" s="1436"/>
      <c r="XAH96" s="1436"/>
      <c r="XAI96" s="1437"/>
      <c r="XAJ96" s="1438"/>
      <c r="XAK96" s="1416"/>
      <c r="XAL96" s="1417"/>
      <c r="XAM96" s="1436"/>
      <c r="XAN96" s="1436"/>
      <c r="XAO96" s="1437"/>
      <c r="XAP96" s="1438"/>
      <c r="XAQ96" s="1416"/>
      <c r="XAR96" s="1417"/>
      <c r="XAS96" s="1436"/>
      <c r="XAT96" s="1436"/>
      <c r="XAU96" s="1437"/>
      <c r="XAV96" s="1438"/>
      <c r="XAW96" s="1416"/>
      <c r="XAX96" s="1417"/>
      <c r="XAY96" s="1436"/>
      <c r="XAZ96" s="1436"/>
      <c r="XBA96" s="1437"/>
      <c r="XBB96" s="1438"/>
      <c r="XBC96" s="1416"/>
      <c r="XBD96" s="1417"/>
      <c r="XBE96" s="1436"/>
      <c r="XBF96" s="1436"/>
      <c r="XBG96" s="1437"/>
      <c r="XBH96" s="1438"/>
      <c r="XBI96" s="1416"/>
      <c r="XBJ96" s="1417"/>
      <c r="XBK96" s="1436"/>
      <c r="XBL96" s="1436"/>
      <c r="XBM96" s="1437"/>
      <c r="XBN96" s="1438"/>
      <c r="XBO96" s="1416"/>
      <c r="XBP96" s="1417"/>
      <c r="XBQ96" s="1436"/>
      <c r="XBR96" s="1436"/>
      <c r="XBS96" s="1437"/>
      <c r="XBT96" s="1438"/>
      <c r="XBU96" s="1416"/>
      <c r="XBV96" s="1417"/>
      <c r="XBW96" s="1436"/>
      <c r="XBX96" s="1436"/>
      <c r="XBY96" s="1437"/>
      <c r="XBZ96" s="1438"/>
      <c r="XCA96" s="1416"/>
      <c r="XCB96" s="1417"/>
      <c r="XCC96" s="1436"/>
      <c r="XCD96" s="1436"/>
      <c r="XCE96" s="1437"/>
      <c r="XCF96" s="1438"/>
      <c r="XCG96" s="1416"/>
      <c r="XCH96" s="1417"/>
      <c r="XCI96" s="1436"/>
      <c r="XCJ96" s="1436"/>
      <c r="XCK96" s="1437"/>
      <c r="XCL96" s="1438"/>
      <c r="XCM96" s="1416"/>
      <c r="XCN96" s="1417"/>
      <c r="XCO96" s="1436"/>
      <c r="XCP96" s="1436"/>
      <c r="XCQ96" s="1437"/>
      <c r="XCR96" s="1438"/>
      <c r="XCS96" s="1416"/>
      <c r="XCT96" s="1417"/>
      <c r="XCU96" s="1436"/>
      <c r="XCV96" s="1436"/>
      <c r="XCW96" s="1437"/>
      <c r="XCX96" s="1438"/>
      <c r="XCY96" s="1416"/>
      <c r="XCZ96" s="1417"/>
      <c r="XDA96" s="1436"/>
      <c r="XDB96" s="1436"/>
      <c r="XDC96" s="1437"/>
      <c r="XDD96" s="1438"/>
      <c r="XDE96" s="1416"/>
      <c r="XDF96" s="1417"/>
      <c r="XDG96" s="1436"/>
      <c r="XDH96" s="1436"/>
      <c r="XDI96" s="1437"/>
      <c r="XDJ96" s="1438"/>
      <c r="XDK96" s="1416"/>
      <c r="XDL96" s="1417"/>
      <c r="XDM96" s="1436"/>
      <c r="XDN96" s="1436"/>
      <c r="XDO96" s="1437"/>
      <c r="XDP96" s="1438"/>
      <c r="XDQ96" s="1416"/>
      <c r="XDR96" s="1417"/>
      <c r="XDS96" s="1436"/>
      <c r="XDT96" s="1436"/>
      <c r="XDU96" s="1437"/>
      <c r="XDV96" s="1438"/>
      <c r="XDW96" s="1416"/>
      <c r="XDX96" s="1417"/>
      <c r="XDY96" s="1436"/>
      <c r="XDZ96" s="1436"/>
      <c r="XEA96" s="1437"/>
      <c r="XEB96" s="1438"/>
      <c r="XEC96" s="1416"/>
      <c r="XED96" s="1417"/>
      <c r="XEE96" s="1436"/>
      <c r="XEF96" s="1436"/>
      <c r="XEG96" s="1437"/>
      <c r="XEH96" s="1438"/>
      <c r="XEI96" s="1416"/>
      <c r="XEJ96" s="1417"/>
      <c r="XEK96" s="1436"/>
      <c r="XEL96" s="1436"/>
      <c r="XEM96" s="1437"/>
      <c r="XEN96" s="1438"/>
      <c r="XEO96" s="1416"/>
      <c r="XEP96" s="1417"/>
      <c r="XEQ96" s="1436"/>
      <c r="XER96" s="1436"/>
      <c r="XES96" s="1437"/>
      <c r="XET96" s="1438"/>
      <c r="XEU96" s="1416"/>
      <c r="XEV96" s="1417"/>
      <c r="XEW96" s="1436"/>
      <c r="XEX96" s="1436"/>
      <c r="XEY96" s="1437"/>
      <c r="XEZ96" s="1438"/>
      <c r="XFA96" s="1416"/>
      <c r="XFB96" s="1417"/>
      <c r="XFC96" s="1436"/>
      <c r="XFD96" s="1436"/>
    </row>
    <row r="97" spans="1:16384" s="1455" customFormat="1">
      <c r="A97" s="1416"/>
      <c r="B97" s="1417" t="s">
        <v>2155</v>
      </c>
      <c r="C97" s="1436"/>
      <c r="D97" s="1436"/>
      <c r="E97" s="1437"/>
      <c r="F97" s="1438"/>
      <c r="G97" s="1416"/>
      <c r="H97" s="1417"/>
      <c r="I97" s="1436"/>
      <c r="J97" s="1436"/>
      <c r="K97" s="1437"/>
      <c r="L97" s="1438"/>
      <c r="M97" s="1416"/>
      <c r="N97" s="1417"/>
      <c r="O97" s="1436"/>
      <c r="P97" s="1436"/>
      <c r="Q97" s="1437"/>
      <c r="R97" s="1438"/>
      <c r="S97" s="1416"/>
      <c r="T97" s="1417"/>
      <c r="U97" s="1436"/>
      <c r="V97" s="1436"/>
      <c r="W97" s="1437"/>
      <c r="X97" s="1438"/>
      <c r="Y97" s="1416"/>
      <c r="Z97" s="1417"/>
      <c r="AA97" s="1436"/>
      <c r="AB97" s="1436"/>
      <c r="AC97" s="1437"/>
      <c r="AD97" s="1438"/>
      <c r="AE97" s="1416"/>
      <c r="AF97" s="1417"/>
      <c r="AG97" s="1436"/>
      <c r="AH97" s="1436"/>
      <c r="AI97" s="1437"/>
      <c r="AJ97" s="1438"/>
      <c r="AK97" s="1416"/>
      <c r="AL97" s="1417"/>
      <c r="AM97" s="1436"/>
      <c r="AN97" s="1436"/>
      <c r="AO97" s="1437"/>
      <c r="AP97" s="1438"/>
      <c r="AQ97" s="1416"/>
      <c r="AR97" s="1417"/>
      <c r="AS97" s="1436"/>
      <c r="AT97" s="1436"/>
      <c r="AU97" s="1437"/>
      <c r="AV97" s="1438"/>
      <c r="AW97" s="1416"/>
      <c r="AX97" s="1417"/>
      <c r="AY97" s="1436"/>
      <c r="AZ97" s="1436"/>
      <c r="BA97" s="1437"/>
      <c r="BB97" s="1438"/>
      <c r="BC97" s="1416"/>
      <c r="BD97" s="1417"/>
      <c r="BE97" s="1436"/>
      <c r="BF97" s="1436"/>
      <c r="BG97" s="1437"/>
      <c r="BH97" s="1438"/>
      <c r="BI97" s="1416"/>
      <c r="BJ97" s="1417"/>
      <c r="BK97" s="1436"/>
      <c r="BL97" s="1436"/>
      <c r="BM97" s="1437"/>
      <c r="BN97" s="1438"/>
      <c r="BO97" s="1416"/>
      <c r="BP97" s="1417"/>
      <c r="BQ97" s="1436"/>
      <c r="BR97" s="1436"/>
      <c r="BS97" s="1437"/>
      <c r="BT97" s="1438"/>
      <c r="BU97" s="1416"/>
      <c r="BV97" s="1417"/>
      <c r="BW97" s="1436"/>
      <c r="BX97" s="1436"/>
      <c r="BY97" s="1437"/>
      <c r="BZ97" s="1438"/>
      <c r="CA97" s="1416"/>
      <c r="CB97" s="1417"/>
      <c r="CC97" s="1436"/>
      <c r="CD97" s="1436"/>
      <c r="CE97" s="1437"/>
      <c r="CF97" s="1438"/>
      <c r="CG97" s="1416"/>
      <c r="CH97" s="1417"/>
      <c r="CI97" s="1436"/>
      <c r="CJ97" s="1436"/>
      <c r="CK97" s="1437"/>
      <c r="CL97" s="1438"/>
      <c r="CM97" s="1416"/>
      <c r="CN97" s="1417"/>
      <c r="CO97" s="1436"/>
      <c r="CP97" s="1436"/>
      <c r="CQ97" s="1437"/>
      <c r="CR97" s="1438"/>
      <c r="CS97" s="1416"/>
      <c r="CT97" s="1417"/>
      <c r="CU97" s="1436"/>
      <c r="CV97" s="1436"/>
      <c r="CW97" s="1437"/>
      <c r="CX97" s="1438"/>
      <c r="CY97" s="1416"/>
      <c r="CZ97" s="1417"/>
      <c r="DA97" s="1436"/>
      <c r="DB97" s="1436"/>
      <c r="DC97" s="1437"/>
      <c r="DD97" s="1438"/>
      <c r="DE97" s="1416"/>
      <c r="DF97" s="1417"/>
      <c r="DG97" s="1436"/>
      <c r="DH97" s="1436"/>
      <c r="DI97" s="1437"/>
      <c r="DJ97" s="1438"/>
      <c r="DK97" s="1416"/>
      <c r="DL97" s="1417"/>
      <c r="DM97" s="1436"/>
      <c r="DN97" s="1436"/>
      <c r="DO97" s="1437"/>
      <c r="DP97" s="1438"/>
      <c r="DQ97" s="1416"/>
      <c r="DR97" s="1417"/>
      <c r="DS97" s="1436"/>
      <c r="DT97" s="1436"/>
      <c r="DU97" s="1437"/>
      <c r="DV97" s="1438"/>
      <c r="DW97" s="1416"/>
      <c r="DX97" s="1417"/>
      <c r="DY97" s="1436"/>
      <c r="DZ97" s="1436"/>
      <c r="EA97" s="1437"/>
      <c r="EB97" s="1438"/>
      <c r="EC97" s="1416"/>
      <c r="ED97" s="1417"/>
      <c r="EE97" s="1436"/>
      <c r="EF97" s="1436"/>
      <c r="EG97" s="1437"/>
      <c r="EH97" s="1438"/>
      <c r="EI97" s="1416"/>
      <c r="EJ97" s="1417"/>
      <c r="EK97" s="1436"/>
      <c r="EL97" s="1436"/>
      <c r="EM97" s="1437"/>
      <c r="EN97" s="1438"/>
      <c r="EO97" s="1416"/>
      <c r="EP97" s="1417"/>
      <c r="EQ97" s="1436"/>
      <c r="ER97" s="1436"/>
      <c r="ES97" s="1437"/>
      <c r="ET97" s="1438"/>
      <c r="EU97" s="1416"/>
      <c r="EV97" s="1417"/>
      <c r="EW97" s="1436"/>
      <c r="EX97" s="1436"/>
      <c r="EY97" s="1437"/>
      <c r="EZ97" s="1438"/>
      <c r="FA97" s="1416"/>
      <c r="FB97" s="1417"/>
      <c r="FC97" s="1436"/>
      <c r="FD97" s="1436"/>
      <c r="FE97" s="1437"/>
      <c r="FF97" s="1438"/>
      <c r="FG97" s="1416"/>
      <c r="FH97" s="1417"/>
      <c r="FI97" s="1436"/>
      <c r="FJ97" s="1436"/>
      <c r="FK97" s="1437"/>
      <c r="FL97" s="1438"/>
      <c r="FM97" s="1416"/>
      <c r="FN97" s="1417"/>
      <c r="FO97" s="1436"/>
      <c r="FP97" s="1436"/>
      <c r="FQ97" s="1437"/>
      <c r="FR97" s="1438"/>
      <c r="FS97" s="1416"/>
      <c r="FT97" s="1417"/>
      <c r="FU97" s="1436"/>
      <c r="FV97" s="1436"/>
      <c r="FW97" s="1437"/>
      <c r="FX97" s="1438"/>
      <c r="FY97" s="1416"/>
      <c r="FZ97" s="1417"/>
      <c r="GA97" s="1436"/>
      <c r="GB97" s="1436"/>
      <c r="GC97" s="1437"/>
      <c r="GD97" s="1438"/>
      <c r="GE97" s="1416"/>
      <c r="GF97" s="1417"/>
      <c r="GG97" s="1436"/>
      <c r="GH97" s="1436"/>
      <c r="GI97" s="1437"/>
      <c r="GJ97" s="1438"/>
      <c r="GK97" s="1416"/>
      <c r="GL97" s="1417"/>
      <c r="GM97" s="1436"/>
      <c r="GN97" s="1436"/>
      <c r="GO97" s="1437"/>
      <c r="GP97" s="1438"/>
      <c r="GQ97" s="1416"/>
      <c r="GR97" s="1417"/>
      <c r="GS97" s="1436"/>
      <c r="GT97" s="1436"/>
      <c r="GU97" s="1437"/>
      <c r="GV97" s="1438"/>
      <c r="GW97" s="1416"/>
      <c r="GX97" s="1417"/>
      <c r="GY97" s="1436"/>
      <c r="GZ97" s="1436"/>
      <c r="HA97" s="1437"/>
      <c r="HB97" s="1438"/>
      <c r="HC97" s="1416"/>
      <c r="HD97" s="1417"/>
      <c r="HE97" s="1436"/>
      <c r="HF97" s="1436"/>
      <c r="HG97" s="1437"/>
      <c r="HH97" s="1438"/>
      <c r="HI97" s="1416"/>
      <c r="HJ97" s="1417"/>
      <c r="HK97" s="1436"/>
      <c r="HL97" s="1436"/>
      <c r="HM97" s="1437"/>
      <c r="HN97" s="1438"/>
      <c r="HO97" s="1416"/>
      <c r="HP97" s="1417"/>
      <c r="HQ97" s="1436"/>
      <c r="HR97" s="1436"/>
      <c r="HS97" s="1437"/>
      <c r="HT97" s="1438"/>
      <c r="HU97" s="1416"/>
      <c r="HV97" s="1417"/>
      <c r="HW97" s="1436"/>
      <c r="HX97" s="1436"/>
      <c r="HY97" s="1437"/>
      <c r="HZ97" s="1438"/>
      <c r="IA97" s="1416"/>
      <c r="IB97" s="1417"/>
      <c r="IC97" s="1436"/>
      <c r="ID97" s="1436"/>
      <c r="IE97" s="1437"/>
      <c r="IF97" s="1438"/>
      <c r="IG97" s="1416"/>
      <c r="IH97" s="1417"/>
      <c r="II97" s="1436"/>
      <c r="IJ97" s="1436"/>
      <c r="IK97" s="1437"/>
      <c r="IL97" s="1438"/>
      <c r="IM97" s="1416"/>
      <c r="IN97" s="1417"/>
      <c r="IO97" s="1436"/>
      <c r="IP97" s="1436"/>
      <c r="IQ97" s="1437"/>
      <c r="IR97" s="1438"/>
      <c r="IS97" s="1416"/>
      <c r="IT97" s="1417"/>
      <c r="IU97" s="1436"/>
      <c r="IV97" s="1436"/>
      <c r="IW97" s="1437"/>
      <c r="IX97" s="1438"/>
      <c r="IY97" s="1416"/>
      <c r="IZ97" s="1417"/>
      <c r="JA97" s="1436"/>
      <c r="JB97" s="1436"/>
      <c r="JC97" s="1437"/>
      <c r="JD97" s="1438"/>
      <c r="JE97" s="1416"/>
      <c r="JF97" s="1417"/>
      <c r="JG97" s="1436"/>
      <c r="JH97" s="1436"/>
      <c r="JI97" s="1437"/>
      <c r="JJ97" s="1438"/>
      <c r="JK97" s="1416"/>
      <c r="JL97" s="1417"/>
      <c r="JM97" s="1436"/>
      <c r="JN97" s="1436"/>
      <c r="JO97" s="1437"/>
      <c r="JP97" s="1438"/>
      <c r="JQ97" s="1416"/>
      <c r="JR97" s="1417"/>
      <c r="JS97" s="1436"/>
      <c r="JT97" s="1436"/>
      <c r="JU97" s="1437"/>
      <c r="JV97" s="1438"/>
      <c r="JW97" s="1416"/>
      <c r="JX97" s="1417"/>
      <c r="JY97" s="1436"/>
      <c r="JZ97" s="1436"/>
      <c r="KA97" s="1437"/>
      <c r="KB97" s="1438"/>
      <c r="KC97" s="1416"/>
      <c r="KD97" s="1417"/>
      <c r="KE97" s="1436"/>
      <c r="KF97" s="1436"/>
      <c r="KG97" s="1437"/>
      <c r="KH97" s="1438"/>
      <c r="KI97" s="1416"/>
      <c r="KJ97" s="1417"/>
      <c r="KK97" s="1436"/>
      <c r="KL97" s="1436"/>
      <c r="KM97" s="1437"/>
      <c r="KN97" s="1438"/>
      <c r="KO97" s="1416"/>
      <c r="KP97" s="1417"/>
      <c r="KQ97" s="1436"/>
      <c r="KR97" s="1436"/>
      <c r="KS97" s="1437"/>
      <c r="KT97" s="1438"/>
      <c r="KU97" s="1416"/>
      <c r="KV97" s="1417"/>
      <c r="KW97" s="1436"/>
      <c r="KX97" s="1436"/>
      <c r="KY97" s="1437"/>
      <c r="KZ97" s="1438"/>
      <c r="LA97" s="1416"/>
      <c r="LB97" s="1417"/>
      <c r="LC97" s="1436"/>
      <c r="LD97" s="1436"/>
      <c r="LE97" s="1437"/>
      <c r="LF97" s="1438"/>
      <c r="LG97" s="1416"/>
      <c r="LH97" s="1417"/>
      <c r="LI97" s="1436"/>
      <c r="LJ97" s="1436"/>
      <c r="LK97" s="1437"/>
      <c r="LL97" s="1438"/>
      <c r="LM97" s="1416"/>
      <c r="LN97" s="1417"/>
      <c r="LO97" s="1436"/>
      <c r="LP97" s="1436"/>
      <c r="LQ97" s="1437"/>
      <c r="LR97" s="1438"/>
      <c r="LS97" s="1416"/>
      <c r="LT97" s="1417"/>
      <c r="LU97" s="1436"/>
      <c r="LV97" s="1436"/>
      <c r="LW97" s="1437"/>
      <c r="LX97" s="1438"/>
      <c r="LY97" s="1416"/>
      <c r="LZ97" s="1417"/>
      <c r="MA97" s="1436"/>
      <c r="MB97" s="1436"/>
      <c r="MC97" s="1437"/>
      <c r="MD97" s="1438"/>
      <c r="ME97" s="1416"/>
      <c r="MF97" s="1417"/>
      <c r="MG97" s="1436"/>
      <c r="MH97" s="1436"/>
      <c r="MI97" s="1437"/>
      <c r="MJ97" s="1438"/>
      <c r="MK97" s="1416"/>
      <c r="ML97" s="1417"/>
      <c r="MM97" s="1436"/>
      <c r="MN97" s="1436"/>
      <c r="MO97" s="1437"/>
      <c r="MP97" s="1438"/>
      <c r="MQ97" s="1416"/>
      <c r="MR97" s="1417"/>
      <c r="MS97" s="1436"/>
      <c r="MT97" s="1436"/>
      <c r="MU97" s="1437"/>
      <c r="MV97" s="1438"/>
      <c r="MW97" s="1416"/>
      <c r="MX97" s="1417"/>
      <c r="MY97" s="1436"/>
      <c r="MZ97" s="1436"/>
      <c r="NA97" s="1437"/>
      <c r="NB97" s="1438"/>
      <c r="NC97" s="1416"/>
      <c r="ND97" s="1417"/>
      <c r="NE97" s="1436"/>
      <c r="NF97" s="1436"/>
      <c r="NG97" s="1437"/>
      <c r="NH97" s="1438"/>
      <c r="NI97" s="1416"/>
      <c r="NJ97" s="1417"/>
      <c r="NK97" s="1436"/>
      <c r="NL97" s="1436"/>
      <c r="NM97" s="1437"/>
      <c r="NN97" s="1438"/>
      <c r="NO97" s="1416"/>
      <c r="NP97" s="1417"/>
      <c r="NQ97" s="1436"/>
      <c r="NR97" s="1436"/>
      <c r="NS97" s="1437"/>
      <c r="NT97" s="1438"/>
      <c r="NU97" s="1416"/>
      <c r="NV97" s="1417"/>
      <c r="NW97" s="1436"/>
      <c r="NX97" s="1436"/>
      <c r="NY97" s="1437"/>
      <c r="NZ97" s="1438"/>
      <c r="OA97" s="1416"/>
      <c r="OB97" s="1417"/>
      <c r="OC97" s="1436"/>
      <c r="OD97" s="1436"/>
      <c r="OE97" s="1437"/>
      <c r="OF97" s="1438"/>
      <c r="OG97" s="1416"/>
      <c r="OH97" s="1417"/>
      <c r="OI97" s="1436"/>
      <c r="OJ97" s="1436"/>
      <c r="OK97" s="1437"/>
      <c r="OL97" s="1438"/>
      <c r="OM97" s="1416"/>
      <c r="ON97" s="1417"/>
      <c r="OO97" s="1436"/>
      <c r="OP97" s="1436"/>
      <c r="OQ97" s="1437"/>
      <c r="OR97" s="1438"/>
      <c r="OS97" s="1416"/>
      <c r="OT97" s="1417"/>
      <c r="OU97" s="1436"/>
      <c r="OV97" s="1436"/>
      <c r="OW97" s="1437"/>
      <c r="OX97" s="1438"/>
      <c r="OY97" s="1416"/>
      <c r="OZ97" s="1417"/>
      <c r="PA97" s="1436"/>
      <c r="PB97" s="1436"/>
      <c r="PC97" s="1437"/>
      <c r="PD97" s="1438"/>
      <c r="PE97" s="1416"/>
      <c r="PF97" s="1417"/>
      <c r="PG97" s="1436"/>
      <c r="PH97" s="1436"/>
      <c r="PI97" s="1437"/>
      <c r="PJ97" s="1438"/>
      <c r="PK97" s="1416"/>
      <c r="PL97" s="1417"/>
      <c r="PM97" s="1436"/>
      <c r="PN97" s="1436"/>
      <c r="PO97" s="1437"/>
      <c r="PP97" s="1438"/>
      <c r="PQ97" s="1416"/>
      <c r="PR97" s="1417"/>
      <c r="PS97" s="1436"/>
      <c r="PT97" s="1436"/>
      <c r="PU97" s="1437"/>
      <c r="PV97" s="1438"/>
      <c r="PW97" s="1416"/>
      <c r="PX97" s="1417"/>
      <c r="PY97" s="1436"/>
      <c r="PZ97" s="1436"/>
      <c r="QA97" s="1437"/>
      <c r="QB97" s="1438"/>
      <c r="QC97" s="1416"/>
      <c r="QD97" s="1417"/>
      <c r="QE97" s="1436"/>
      <c r="QF97" s="1436"/>
      <c r="QG97" s="1437"/>
      <c r="QH97" s="1438"/>
      <c r="QI97" s="1416"/>
      <c r="QJ97" s="1417"/>
      <c r="QK97" s="1436"/>
      <c r="QL97" s="1436"/>
      <c r="QM97" s="1437"/>
      <c r="QN97" s="1438"/>
      <c r="QO97" s="1416"/>
      <c r="QP97" s="1417"/>
      <c r="QQ97" s="1436"/>
      <c r="QR97" s="1436"/>
      <c r="QS97" s="1437"/>
      <c r="QT97" s="1438"/>
      <c r="QU97" s="1416"/>
      <c r="QV97" s="1417"/>
      <c r="QW97" s="1436"/>
      <c r="QX97" s="1436"/>
      <c r="QY97" s="1437"/>
      <c r="QZ97" s="1438"/>
      <c r="RA97" s="1416"/>
      <c r="RB97" s="1417"/>
      <c r="RC97" s="1436"/>
      <c r="RD97" s="1436"/>
      <c r="RE97" s="1437"/>
      <c r="RF97" s="1438"/>
      <c r="RG97" s="1416"/>
      <c r="RH97" s="1417"/>
      <c r="RI97" s="1436"/>
      <c r="RJ97" s="1436"/>
      <c r="RK97" s="1437"/>
      <c r="RL97" s="1438"/>
      <c r="RM97" s="1416"/>
      <c r="RN97" s="1417"/>
      <c r="RO97" s="1436"/>
      <c r="RP97" s="1436"/>
      <c r="RQ97" s="1437"/>
      <c r="RR97" s="1438"/>
      <c r="RS97" s="1416"/>
      <c r="RT97" s="1417"/>
      <c r="RU97" s="1436"/>
      <c r="RV97" s="1436"/>
      <c r="RW97" s="1437"/>
      <c r="RX97" s="1438"/>
      <c r="RY97" s="1416"/>
      <c r="RZ97" s="1417"/>
      <c r="SA97" s="1436"/>
      <c r="SB97" s="1436"/>
      <c r="SC97" s="1437"/>
      <c r="SD97" s="1438"/>
      <c r="SE97" s="1416"/>
      <c r="SF97" s="1417"/>
      <c r="SG97" s="1436"/>
      <c r="SH97" s="1436"/>
      <c r="SI97" s="1437"/>
      <c r="SJ97" s="1438"/>
      <c r="SK97" s="1416"/>
      <c r="SL97" s="1417"/>
      <c r="SM97" s="1436"/>
      <c r="SN97" s="1436"/>
      <c r="SO97" s="1437"/>
      <c r="SP97" s="1438"/>
      <c r="SQ97" s="1416"/>
      <c r="SR97" s="1417"/>
      <c r="SS97" s="1436"/>
      <c r="ST97" s="1436"/>
      <c r="SU97" s="1437"/>
      <c r="SV97" s="1438"/>
      <c r="SW97" s="1416"/>
      <c r="SX97" s="1417"/>
      <c r="SY97" s="1436"/>
      <c r="SZ97" s="1436"/>
      <c r="TA97" s="1437"/>
      <c r="TB97" s="1438"/>
      <c r="TC97" s="1416"/>
      <c r="TD97" s="1417"/>
      <c r="TE97" s="1436"/>
      <c r="TF97" s="1436"/>
      <c r="TG97" s="1437"/>
      <c r="TH97" s="1438"/>
      <c r="TI97" s="1416"/>
      <c r="TJ97" s="1417"/>
      <c r="TK97" s="1436"/>
      <c r="TL97" s="1436"/>
      <c r="TM97" s="1437"/>
      <c r="TN97" s="1438"/>
      <c r="TO97" s="1416"/>
      <c r="TP97" s="1417"/>
      <c r="TQ97" s="1436"/>
      <c r="TR97" s="1436"/>
      <c r="TS97" s="1437"/>
      <c r="TT97" s="1438"/>
      <c r="TU97" s="1416"/>
      <c r="TV97" s="1417"/>
      <c r="TW97" s="1436"/>
      <c r="TX97" s="1436"/>
      <c r="TY97" s="1437"/>
      <c r="TZ97" s="1438"/>
      <c r="UA97" s="1416"/>
      <c r="UB97" s="1417"/>
      <c r="UC97" s="1436"/>
      <c r="UD97" s="1436"/>
      <c r="UE97" s="1437"/>
      <c r="UF97" s="1438"/>
      <c r="UG97" s="1416"/>
      <c r="UH97" s="1417"/>
      <c r="UI97" s="1436"/>
      <c r="UJ97" s="1436"/>
      <c r="UK97" s="1437"/>
      <c r="UL97" s="1438"/>
      <c r="UM97" s="1416"/>
      <c r="UN97" s="1417"/>
      <c r="UO97" s="1436"/>
      <c r="UP97" s="1436"/>
      <c r="UQ97" s="1437"/>
      <c r="UR97" s="1438"/>
      <c r="US97" s="1416"/>
      <c r="UT97" s="1417"/>
      <c r="UU97" s="1436"/>
      <c r="UV97" s="1436"/>
      <c r="UW97" s="1437"/>
      <c r="UX97" s="1438"/>
      <c r="UY97" s="1416"/>
      <c r="UZ97" s="1417"/>
      <c r="VA97" s="1436"/>
      <c r="VB97" s="1436"/>
      <c r="VC97" s="1437"/>
      <c r="VD97" s="1438"/>
      <c r="VE97" s="1416"/>
      <c r="VF97" s="1417"/>
      <c r="VG97" s="1436"/>
      <c r="VH97" s="1436"/>
      <c r="VI97" s="1437"/>
      <c r="VJ97" s="1438"/>
      <c r="VK97" s="1416"/>
      <c r="VL97" s="1417"/>
      <c r="VM97" s="1436"/>
      <c r="VN97" s="1436"/>
      <c r="VO97" s="1437"/>
      <c r="VP97" s="1438"/>
      <c r="VQ97" s="1416"/>
      <c r="VR97" s="1417"/>
      <c r="VS97" s="1436"/>
      <c r="VT97" s="1436"/>
      <c r="VU97" s="1437"/>
      <c r="VV97" s="1438"/>
      <c r="VW97" s="1416"/>
      <c r="VX97" s="1417"/>
      <c r="VY97" s="1436"/>
      <c r="VZ97" s="1436"/>
      <c r="WA97" s="1437"/>
      <c r="WB97" s="1438"/>
      <c r="WC97" s="1416"/>
      <c r="WD97" s="1417"/>
      <c r="WE97" s="1436"/>
      <c r="WF97" s="1436"/>
      <c r="WG97" s="1437"/>
      <c r="WH97" s="1438"/>
      <c r="WI97" s="1416"/>
      <c r="WJ97" s="1417"/>
      <c r="WK97" s="1436"/>
      <c r="WL97" s="1436"/>
      <c r="WM97" s="1437"/>
      <c r="WN97" s="1438"/>
      <c r="WO97" s="1416"/>
      <c r="WP97" s="1417"/>
      <c r="WQ97" s="1436"/>
      <c r="WR97" s="1436"/>
      <c r="WS97" s="1437"/>
      <c r="WT97" s="1438"/>
      <c r="WU97" s="1416"/>
      <c r="WV97" s="1417"/>
      <c r="WW97" s="1436"/>
      <c r="WX97" s="1436"/>
      <c r="WY97" s="1437"/>
      <c r="WZ97" s="1438"/>
      <c r="XA97" s="1416"/>
      <c r="XB97" s="1417"/>
      <c r="XC97" s="1436"/>
      <c r="XD97" s="1436"/>
      <c r="XE97" s="1437"/>
      <c r="XF97" s="1438"/>
      <c r="XG97" s="1416"/>
      <c r="XH97" s="1417"/>
      <c r="XI97" s="1436"/>
      <c r="XJ97" s="1436"/>
      <c r="XK97" s="1437"/>
      <c r="XL97" s="1438"/>
      <c r="XM97" s="1416"/>
      <c r="XN97" s="1417"/>
      <c r="XO97" s="1436"/>
      <c r="XP97" s="1436"/>
      <c r="XQ97" s="1437"/>
      <c r="XR97" s="1438"/>
      <c r="XS97" s="1416"/>
      <c r="XT97" s="1417"/>
      <c r="XU97" s="1436"/>
      <c r="XV97" s="1436"/>
      <c r="XW97" s="1437"/>
      <c r="XX97" s="1438"/>
      <c r="XY97" s="1416"/>
      <c r="XZ97" s="1417"/>
      <c r="YA97" s="1436"/>
      <c r="YB97" s="1436"/>
      <c r="YC97" s="1437"/>
      <c r="YD97" s="1438"/>
      <c r="YE97" s="1416"/>
      <c r="YF97" s="1417"/>
      <c r="YG97" s="1436"/>
      <c r="YH97" s="1436"/>
      <c r="YI97" s="1437"/>
      <c r="YJ97" s="1438"/>
      <c r="YK97" s="1416"/>
      <c r="YL97" s="1417"/>
      <c r="YM97" s="1436"/>
      <c r="YN97" s="1436"/>
      <c r="YO97" s="1437"/>
      <c r="YP97" s="1438"/>
      <c r="YQ97" s="1416"/>
      <c r="YR97" s="1417"/>
      <c r="YS97" s="1436"/>
      <c r="YT97" s="1436"/>
      <c r="YU97" s="1437"/>
      <c r="YV97" s="1438"/>
      <c r="YW97" s="1416"/>
      <c r="YX97" s="1417"/>
      <c r="YY97" s="1436"/>
      <c r="YZ97" s="1436"/>
      <c r="ZA97" s="1437"/>
      <c r="ZB97" s="1438"/>
      <c r="ZC97" s="1416"/>
      <c r="ZD97" s="1417"/>
      <c r="ZE97" s="1436"/>
      <c r="ZF97" s="1436"/>
      <c r="ZG97" s="1437"/>
      <c r="ZH97" s="1438"/>
      <c r="ZI97" s="1416"/>
      <c r="ZJ97" s="1417"/>
      <c r="ZK97" s="1436"/>
      <c r="ZL97" s="1436"/>
      <c r="ZM97" s="1437"/>
      <c r="ZN97" s="1438"/>
      <c r="ZO97" s="1416"/>
      <c r="ZP97" s="1417"/>
      <c r="ZQ97" s="1436"/>
      <c r="ZR97" s="1436"/>
      <c r="ZS97" s="1437"/>
      <c r="ZT97" s="1438"/>
      <c r="ZU97" s="1416"/>
      <c r="ZV97" s="1417"/>
      <c r="ZW97" s="1436"/>
      <c r="ZX97" s="1436"/>
      <c r="ZY97" s="1437"/>
      <c r="ZZ97" s="1438"/>
      <c r="AAA97" s="1416"/>
      <c r="AAB97" s="1417"/>
      <c r="AAC97" s="1436"/>
      <c r="AAD97" s="1436"/>
      <c r="AAE97" s="1437"/>
      <c r="AAF97" s="1438"/>
      <c r="AAG97" s="1416"/>
      <c r="AAH97" s="1417"/>
      <c r="AAI97" s="1436"/>
      <c r="AAJ97" s="1436"/>
      <c r="AAK97" s="1437"/>
      <c r="AAL97" s="1438"/>
      <c r="AAM97" s="1416"/>
      <c r="AAN97" s="1417"/>
      <c r="AAO97" s="1436"/>
      <c r="AAP97" s="1436"/>
      <c r="AAQ97" s="1437"/>
      <c r="AAR97" s="1438"/>
      <c r="AAS97" s="1416"/>
      <c r="AAT97" s="1417"/>
      <c r="AAU97" s="1436"/>
      <c r="AAV97" s="1436"/>
      <c r="AAW97" s="1437"/>
      <c r="AAX97" s="1438"/>
      <c r="AAY97" s="1416"/>
      <c r="AAZ97" s="1417"/>
      <c r="ABA97" s="1436"/>
      <c r="ABB97" s="1436"/>
      <c r="ABC97" s="1437"/>
      <c r="ABD97" s="1438"/>
      <c r="ABE97" s="1416"/>
      <c r="ABF97" s="1417"/>
      <c r="ABG97" s="1436"/>
      <c r="ABH97" s="1436"/>
      <c r="ABI97" s="1437"/>
      <c r="ABJ97" s="1438"/>
      <c r="ABK97" s="1416"/>
      <c r="ABL97" s="1417"/>
      <c r="ABM97" s="1436"/>
      <c r="ABN97" s="1436"/>
      <c r="ABO97" s="1437"/>
      <c r="ABP97" s="1438"/>
      <c r="ABQ97" s="1416"/>
      <c r="ABR97" s="1417"/>
      <c r="ABS97" s="1436"/>
      <c r="ABT97" s="1436"/>
      <c r="ABU97" s="1437"/>
      <c r="ABV97" s="1438"/>
      <c r="ABW97" s="1416"/>
      <c r="ABX97" s="1417"/>
      <c r="ABY97" s="1436"/>
      <c r="ABZ97" s="1436"/>
      <c r="ACA97" s="1437"/>
      <c r="ACB97" s="1438"/>
      <c r="ACC97" s="1416"/>
      <c r="ACD97" s="1417"/>
      <c r="ACE97" s="1436"/>
      <c r="ACF97" s="1436"/>
      <c r="ACG97" s="1437"/>
      <c r="ACH97" s="1438"/>
      <c r="ACI97" s="1416"/>
      <c r="ACJ97" s="1417"/>
      <c r="ACK97" s="1436"/>
      <c r="ACL97" s="1436"/>
      <c r="ACM97" s="1437"/>
      <c r="ACN97" s="1438"/>
      <c r="ACO97" s="1416"/>
      <c r="ACP97" s="1417"/>
      <c r="ACQ97" s="1436"/>
      <c r="ACR97" s="1436"/>
      <c r="ACS97" s="1437"/>
      <c r="ACT97" s="1438"/>
      <c r="ACU97" s="1416"/>
      <c r="ACV97" s="1417"/>
      <c r="ACW97" s="1436"/>
      <c r="ACX97" s="1436"/>
      <c r="ACY97" s="1437"/>
      <c r="ACZ97" s="1438"/>
      <c r="ADA97" s="1416"/>
      <c r="ADB97" s="1417"/>
      <c r="ADC97" s="1436"/>
      <c r="ADD97" s="1436"/>
      <c r="ADE97" s="1437"/>
      <c r="ADF97" s="1438"/>
      <c r="ADG97" s="1416"/>
      <c r="ADH97" s="1417"/>
      <c r="ADI97" s="1436"/>
      <c r="ADJ97" s="1436"/>
      <c r="ADK97" s="1437"/>
      <c r="ADL97" s="1438"/>
      <c r="ADM97" s="1416"/>
      <c r="ADN97" s="1417"/>
      <c r="ADO97" s="1436"/>
      <c r="ADP97" s="1436"/>
      <c r="ADQ97" s="1437"/>
      <c r="ADR97" s="1438"/>
      <c r="ADS97" s="1416"/>
      <c r="ADT97" s="1417"/>
      <c r="ADU97" s="1436"/>
      <c r="ADV97" s="1436"/>
      <c r="ADW97" s="1437"/>
      <c r="ADX97" s="1438"/>
      <c r="ADY97" s="1416"/>
      <c r="ADZ97" s="1417"/>
      <c r="AEA97" s="1436"/>
      <c r="AEB97" s="1436"/>
      <c r="AEC97" s="1437"/>
      <c r="AED97" s="1438"/>
      <c r="AEE97" s="1416"/>
      <c r="AEF97" s="1417"/>
      <c r="AEG97" s="1436"/>
      <c r="AEH97" s="1436"/>
      <c r="AEI97" s="1437"/>
      <c r="AEJ97" s="1438"/>
      <c r="AEK97" s="1416"/>
      <c r="AEL97" s="1417"/>
      <c r="AEM97" s="1436"/>
      <c r="AEN97" s="1436"/>
      <c r="AEO97" s="1437"/>
      <c r="AEP97" s="1438"/>
      <c r="AEQ97" s="1416"/>
      <c r="AER97" s="1417"/>
      <c r="AES97" s="1436"/>
      <c r="AET97" s="1436"/>
      <c r="AEU97" s="1437"/>
      <c r="AEV97" s="1438"/>
      <c r="AEW97" s="1416"/>
      <c r="AEX97" s="1417"/>
      <c r="AEY97" s="1436"/>
      <c r="AEZ97" s="1436"/>
      <c r="AFA97" s="1437"/>
      <c r="AFB97" s="1438"/>
      <c r="AFC97" s="1416"/>
      <c r="AFD97" s="1417"/>
      <c r="AFE97" s="1436"/>
      <c r="AFF97" s="1436"/>
      <c r="AFG97" s="1437"/>
      <c r="AFH97" s="1438"/>
      <c r="AFI97" s="1416"/>
      <c r="AFJ97" s="1417"/>
      <c r="AFK97" s="1436"/>
      <c r="AFL97" s="1436"/>
      <c r="AFM97" s="1437"/>
      <c r="AFN97" s="1438"/>
      <c r="AFO97" s="1416"/>
      <c r="AFP97" s="1417"/>
      <c r="AFQ97" s="1436"/>
      <c r="AFR97" s="1436"/>
      <c r="AFS97" s="1437"/>
      <c r="AFT97" s="1438"/>
      <c r="AFU97" s="1416"/>
      <c r="AFV97" s="1417"/>
      <c r="AFW97" s="1436"/>
      <c r="AFX97" s="1436"/>
      <c r="AFY97" s="1437"/>
      <c r="AFZ97" s="1438"/>
      <c r="AGA97" s="1416"/>
      <c r="AGB97" s="1417"/>
      <c r="AGC97" s="1436"/>
      <c r="AGD97" s="1436"/>
      <c r="AGE97" s="1437"/>
      <c r="AGF97" s="1438"/>
      <c r="AGG97" s="1416"/>
      <c r="AGH97" s="1417"/>
      <c r="AGI97" s="1436"/>
      <c r="AGJ97" s="1436"/>
      <c r="AGK97" s="1437"/>
      <c r="AGL97" s="1438"/>
      <c r="AGM97" s="1416"/>
      <c r="AGN97" s="1417"/>
      <c r="AGO97" s="1436"/>
      <c r="AGP97" s="1436"/>
      <c r="AGQ97" s="1437"/>
      <c r="AGR97" s="1438"/>
      <c r="AGS97" s="1416"/>
      <c r="AGT97" s="1417"/>
      <c r="AGU97" s="1436"/>
      <c r="AGV97" s="1436"/>
      <c r="AGW97" s="1437"/>
      <c r="AGX97" s="1438"/>
      <c r="AGY97" s="1416"/>
      <c r="AGZ97" s="1417"/>
      <c r="AHA97" s="1436"/>
      <c r="AHB97" s="1436"/>
      <c r="AHC97" s="1437"/>
      <c r="AHD97" s="1438"/>
      <c r="AHE97" s="1416"/>
      <c r="AHF97" s="1417"/>
      <c r="AHG97" s="1436"/>
      <c r="AHH97" s="1436"/>
      <c r="AHI97" s="1437"/>
      <c r="AHJ97" s="1438"/>
      <c r="AHK97" s="1416"/>
      <c r="AHL97" s="1417"/>
      <c r="AHM97" s="1436"/>
      <c r="AHN97" s="1436"/>
      <c r="AHO97" s="1437"/>
      <c r="AHP97" s="1438"/>
      <c r="AHQ97" s="1416"/>
      <c r="AHR97" s="1417"/>
      <c r="AHS97" s="1436"/>
      <c r="AHT97" s="1436"/>
      <c r="AHU97" s="1437"/>
      <c r="AHV97" s="1438"/>
      <c r="AHW97" s="1416"/>
      <c r="AHX97" s="1417"/>
      <c r="AHY97" s="1436"/>
      <c r="AHZ97" s="1436"/>
      <c r="AIA97" s="1437"/>
      <c r="AIB97" s="1438"/>
      <c r="AIC97" s="1416"/>
      <c r="AID97" s="1417"/>
      <c r="AIE97" s="1436"/>
      <c r="AIF97" s="1436"/>
      <c r="AIG97" s="1437"/>
      <c r="AIH97" s="1438"/>
      <c r="AII97" s="1416"/>
      <c r="AIJ97" s="1417"/>
      <c r="AIK97" s="1436"/>
      <c r="AIL97" s="1436"/>
      <c r="AIM97" s="1437"/>
      <c r="AIN97" s="1438"/>
      <c r="AIO97" s="1416"/>
      <c r="AIP97" s="1417"/>
      <c r="AIQ97" s="1436"/>
      <c r="AIR97" s="1436"/>
      <c r="AIS97" s="1437"/>
      <c r="AIT97" s="1438"/>
      <c r="AIU97" s="1416"/>
      <c r="AIV97" s="1417"/>
      <c r="AIW97" s="1436"/>
      <c r="AIX97" s="1436"/>
      <c r="AIY97" s="1437"/>
      <c r="AIZ97" s="1438"/>
      <c r="AJA97" s="1416"/>
      <c r="AJB97" s="1417"/>
      <c r="AJC97" s="1436"/>
      <c r="AJD97" s="1436"/>
      <c r="AJE97" s="1437"/>
      <c r="AJF97" s="1438"/>
      <c r="AJG97" s="1416"/>
      <c r="AJH97" s="1417"/>
      <c r="AJI97" s="1436"/>
      <c r="AJJ97" s="1436"/>
      <c r="AJK97" s="1437"/>
      <c r="AJL97" s="1438"/>
      <c r="AJM97" s="1416"/>
      <c r="AJN97" s="1417"/>
      <c r="AJO97" s="1436"/>
      <c r="AJP97" s="1436"/>
      <c r="AJQ97" s="1437"/>
      <c r="AJR97" s="1438"/>
      <c r="AJS97" s="1416"/>
      <c r="AJT97" s="1417"/>
      <c r="AJU97" s="1436"/>
      <c r="AJV97" s="1436"/>
      <c r="AJW97" s="1437"/>
      <c r="AJX97" s="1438"/>
      <c r="AJY97" s="1416"/>
      <c r="AJZ97" s="1417"/>
      <c r="AKA97" s="1436"/>
      <c r="AKB97" s="1436"/>
      <c r="AKC97" s="1437"/>
      <c r="AKD97" s="1438"/>
      <c r="AKE97" s="1416"/>
      <c r="AKF97" s="1417"/>
      <c r="AKG97" s="1436"/>
      <c r="AKH97" s="1436"/>
      <c r="AKI97" s="1437"/>
      <c r="AKJ97" s="1438"/>
      <c r="AKK97" s="1416"/>
      <c r="AKL97" s="1417"/>
      <c r="AKM97" s="1436"/>
      <c r="AKN97" s="1436"/>
      <c r="AKO97" s="1437"/>
      <c r="AKP97" s="1438"/>
      <c r="AKQ97" s="1416"/>
      <c r="AKR97" s="1417"/>
      <c r="AKS97" s="1436"/>
      <c r="AKT97" s="1436"/>
      <c r="AKU97" s="1437"/>
      <c r="AKV97" s="1438"/>
      <c r="AKW97" s="1416"/>
      <c r="AKX97" s="1417"/>
      <c r="AKY97" s="1436"/>
      <c r="AKZ97" s="1436"/>
      <c r="ALA97" s="1437"/>
      <c r="ALB97" s="1438"/>
      <c r="ALC97" s="1416"/>
      <c r="ALD97" s="1417"/>
      <c r="ALE97" s="1436"/>
      <c r="ALF97" s="1436"/>
      <c r="ALG97" s="1437"/>
      <c r="ALH97" s="1438"/>
      <c r="ALI97" s="1416"/>
      <c r="ALJ97" s="1417"/>
      <c r="ALK97" s="1436"/>
      <c r="ALL97" s="1436"/>
      <c r="ALM97" s="1437"/>
      <c r="ALN97" s="1438"/>
      <c r="ALO97" s="1416"/>
      <c r="ALP97" s="1417"/>
      <c r="ALQ97" s="1436"/>
      <c r="ALR97" s="1436"/>
      <c r="ALS97" s="1437"/>
      <c r="ALT97" s="1438"/>
      <c r="ALU97" s="1416"/>
      <c r="ALV97" s="1417"/>
      <c r="ALW97" s="1436"/>
      <c r="ALX97" s="1436"/>
      <c r="ALY97" s="1437"/>
      <c r="ALZ97" s="1438"/>
      <c r="AMA97" s="1416"/>
      <c r="AMB97" s="1417"/>
      <c r="AMC97" s="1436"/>
      <c r="AMD97" s="1436"/>
      <c r="AME97" s="1437"/>
      <c r="AMF97" s="1438"/>
      <c r="AMG97" s="1416"/>
      <c r="AMH97" s="1417"/>
      <c r="AMI97" s="1436"/>
      <c r="AMJ97" s="1436"/>
      <c r="AMK97" s="1437"/>
      <c r="AML97" s="1438"/>
      <c r="AMM97" s="1416"/>
      <c r="AMN97" s="1417"/>
      <c r="AMO97" s="1436"/>
      <c r="AMP97" s="1436"/>
      <c r="AMQ97" s="1437"/>
      <c r="AMR97" s="1438"/>
      <c r="AMS97" s="1416"/>
      <c r="AMT97" s="1417"/>
      <c r="AMU97" s="1436"/>
      <c r="AMV97" s="1436"/>
      <c r="AMW97" s="1437"/>
      <c r="AMX97" s="1438"/>
      <c r="AMY97" s="1416"/>
      <c r="AMZ97" s="1417"/>
      <c r="ANA97" s="1436"/>
      <c r="ANB97" s="1436"/>
      <c r="ANC97" s="1437"/>
      <c r="AND97" s="1438"/>
      <c r="ANE97" s="1416"/>
      <c r="ANF97" s="1417"/>
      <c r="ANG97" s="1436"/>
      <c r="ANH97" s="1436"/>
      <c r="ANI97" s="1437"/>
      <c r="ANJ97" s="1438"/>
      <c r="ANK97" s="1416"/>
      <c r="ANL97" s="1417"/>
      <c r="ANM97" s="1436"/>
      <c r="ANN97" s="1436"/>
      <c r="ANO97" s="1437"/>
      <c r="ANP97" s="1438"/>
      <c r="ANQ97" s="1416"/>
      <c r="ANR97" s="1417"/>
      <c r="ANS97" s="1436"/>
      <c r="ANT97" s="1436"/>
      <c r="ANU97" s="1437"/>
      <c r="ANV97" s="1438"/>
      <c r="ANW97" s="1416"/>
      <c r="ANX97" s="1417"/>
      <c r="ANY97" s="1436"/>
      <c r="ANZ97" s="1436"/>
      <c r="AOA97" s="1437"/>
      <c r="AOB97" s="1438"/>
      <c r="AOC97" s="1416"/>
      <c r="AOD97" s="1417"/>
      <c r="AOE97" s="1436"/>
      <c r="AOF97" s="1436"/>
      <c r="AOG97" s="1437"/>
      <c r="AOH97" s="1438"/>
      <c r="AOI97" s="1416"/>
      <c r="AOJ97" s="1417"/>
      <c r="AOK97" s="1436"/>
      <c r="AOL97" s="1436"/>
      <c r="AOM97" s="1437"/>
      <c r="AON97" s="1438"/>
      <c r="AOO97" s="1416"/>
      <c r="AOP97" s="1417"/>
      <c r="AOQ97" s="1436"/>
      <c r="AOR97" s="1436"/>
      <c r="AOS97" s="1437"/>
      <c r="AOT97" s="1438"/>
      <c r="AOU97" s="1416"/>
      <c r="AOV97" s="1417"/>
      <c r="AOW97" s="1436"/>
      <c r="AOX97" s="1436"/>
      <c r="AOY97" s="1437"/>
      <c r="AOZ97" s="1438"/>
      <c r="APA97" s="1416"/>
      <c r="APB97" s="1417"/>
      <c r="APC97" s="1436"/>
      <c r="APD97" s="1436"/>
      <c r="APE97" s="1437"/>
      <c r="APF97" s="1438"/>
      <c r="APG97" s="1416"/>
      <c r="APH97" s="1417"/>
      <c r="API97" s="1436"/>
      <c r="APJ97" s="1436"/>
      <c r="APK97" s="1437"/>
      <c r="APL97" s="1438"/>
      <c r="APM97" s="1416"/>
      <c r="APN97" s="1417"/>
      <c r="APO97" s="1436"/>
      <c r="APP97" s="1436"/>
      <c r="APQ97" s="1437"/>
      <c r="APR97" s="1438"/>
      <c r="APS97" s="1416"/>
      <c r="APT97" s="1417"/>
      <c r="APU97" s="1436"/>
      <c r="APV97" s="1436"/>
      <c r="APW97" s="1437"/>
      <c r="APX97" s="1438"/>
      <c r="APY97" s="1416"/>
      <c r="APZ97" s="1417"/>
      <c r="AQA97" s="1436"/>
      <c r="AQB97" s="1436"/>
      <c r="AQC97" s="1437"/>
      <c r="AQD97" s="1438"/>
      <c r="AQE97" s="1416"/>
      <c r="AQF97" s="1417"/>
      <c r="AQG97" s="1436"/>
      <c r="AQH97" s="1436"/>
      <c r="AQI97" s="1437"/>
      <c r="AQJ97" s="1438"/>
      <c r="AQK97" s="1416"/>
      <c r="AQL97" s="1417"/>
      <c r="AQM97" s="1436"/>
      <c r="AQN97" s="1436"/>
      <c r="AQO97" s="1437"/>
      <c r="AQP97" s="1438"/>
      <c r="AQQ97" s="1416"/>
      <c r="AQR97" s="1417"/>
      <c r="AQS97" s="1436"/>
      <c r="AQT97" s="1436"/>
      <c r="AQU97" s="1437"/>
      <c r="AQV97" s="1438"/>
      <c r="AQW97" s="1416"/>
      <c r="AQX97" s="1417"/>
      <c r="AQY97" s="1436"/>
      <c r="AQZ97" s="1436"/>
      <c r="ARA97" s="1437"/>
      <c r="ARB97" s="1438"/>
      <c r="ARC97" s="1416"/>
      <c r="ARD97" s="1417"/>
      <c r="ARE97" s="1436"/>
      <c r="ARF97" s="1436"/>
      <c r="ARG97" s="1437"/>
      <c r="ARH97" s="1438"/>
      <c r="ARI97" s="1416"/>
      <c r="ARJ97" s="1417"/>
      <c r="ARK97" s="1436"/>
      <c r="ARL97" s="1436"/>
      <c r="ARM97" s="1437"/>
      <c r="ARN97" s="1438"/>
      <c r="ARO97" s="1416"/>
      <c r="ARP97" s="1417"/>
      <c r="ARQ97" s="1436"/>
      <c r="ARR97" s="1436"/>
      <c r="ARS97" s="1437"/>
      <c r="ART97" s="1438"/>
      <c r="ARU97" s="1416"/>
      <c r="ARV97" s="1417"/>
      <c r="ARW97" s="1436"/>
      <c r="ARX97" s="1436"/>
      <c r="ARY97" s="1437"/>
      <c r="ARZ97" s="1438"/>
      <c r="ASA97" s="1416"/>
      <c r="ASB97" s="1417"/>
      <c r="ASC97" s="1436"/>
      <c r="ASD97" s="1436"/>
      <c r="ASE97" s="1437"/>
      <c r="ASF97" s="1438"/>
      <c r="ASG97" s="1416"/>
      <c r="ASH97" s="1417"/>
      <c r="ASI97" s="1436"/>
      <c r="ASJ97" s="1436"/>
      <c r="ASK97" s="1437"/>
      <c r="ASL97" s="1438"/>
      <c r="ASM97" s="1416"/>
      <c r="ASN97" s="1417"/>
      <c r="ASO97" s="1436"/>
      <c r="ASP97" s="1436"/>
      <c r="ASQ97" s="1437"/>
      <c r="ASR97" s="1438"/>
      <c r="ASS97" s="1416"/>
      <c r="AST97" s="1417"/>
      <c r="ASU97" s="1436"/>
      <c r="ASV97" s="1436"/>
      <c r="ASW97" s="1437"/>
      <c r="ASX97" s="1438"/>
      <c r="ASY97" s="1416"/>
      <c r="ASZ97" s="1417"/>
      <c r="ATA97" s="1436"/>
      <c r="ATB97" s="1436"/>
      <c r="ATC97" s="1437"/>
      <c r="ATD97" s="1438"/>
      <c r="ATE97" s="1416"/>
      <c r="ATF97" s="1417"/>
      <c r="ATG97" s="1436"/>
      <c r="ATH97" s="1436"/>
      <c r="ATI97" s="1437"/>
      <c r="ATJ97" s="1438"/>
      <c r="ATK97" s="1416"/>
      <c r="ATL97" s="1417"/>
      <c r="ATM97" s="1436"/>
      <c r="ATN97" s="1436"/>
      <c r="ATO97" s="1437"/>
      <c r="ATP97" s="1438"/>
      <c r="ATQ97" s="1416"/>
      <c r="ATR97" s="1417"/>
      <c r="ATS97" s="1436"/>
      <c r="ATT97" s="1436"/>
      <c r="ATU97" s="1437"/>
      <c r="ATV97" s="1438"/>
      <c r="ATW97" s="1416"/>
      <c r="ATX97" s="1417"/>
      <c r="ATY97" s="1436"/>
      <c r="ATZ97" s="1436"/>
      <c r="AUA97" s="1437"/>
      <c r="AUB97" s="1438"/>
      <c r="AUC97" s="1416"/>
      <c r="AUD97" s="1417"/>
      <c r="AUE97" s="1436"/>
      <c r="AUF97" s="1436"/>
      <c r="AUG97" s="1437"/>
      <c r="AUH97" s="1438"/>
      <c r="AUI97" s="1416"/>
      <c r="AUJ97" s="1417"/>
      <c r="AUK97" s="1436"/>
      <c r="AUL97" s="1436"/>
      <c r="AUM97" s="1437"/>
      <c r="AUN97" s="1438"/>
      <c r="AUO97" s="1416"/>
      <c r="AUP97" s="1417"/>
      <c r="AUQ97" s="1436"/>
      <c r="AUR97" s="1436"/>
      <c r="AUS97" s="1437"/>
      <c r="AUT97" s="1438"/>
      <c r="AUU97" s="1416"/>
      <c r="AUV97" s="1417"/>
      <c r="AUW97" s="1436"/>
      <c r="AUX97" s="1436"/>
      <c r="AUY97" s="1437"/>
      <c r="AUZ97" s="1438"/>
      <c r="AVA97" s="1416"/>
      <c r="AVB97" s="1417"/>
      <c r="AVC97" s="1436"/>
      <c r="AVD97" s="1436"/>
      <c r="AVE97" s="1437"/>
      <c r="AVF97" s="1438"/>
      <c r="AVG97" s="1416"/>
      <c r="AVH97" s="1417"/>
      <c r="AVI97" s="1436"/>
      <c r="AVJ97" s="1436"/>
      <c r="AVK97" s="1437"/>
      <c r="AVL97" s="1438"/>
      <c r="AVM97" s="1416"/>
      <c r="AVN97" s="1417"/>
      <c r="AVO97" s="1436"/>
      <c r="AVP97" s="1436"/>
      <c r="AVQ97" s="1437"/>
      <c r="AVR97" s="1438"/>
      <c r="AVS97" s="1416"/>
      <c r="AVT97" s="1417"/>
      <c r="AVU97" s="1436"/>
      <c r="AVV97" s="1436"/>
      <c r="AVW97" s="1437"/>
      <c r="AVX97" s="1438"/>
      <c r="AVY97" s="1416"/>
      <c r="AVZ97" s="1417"/>
      <c r="AWA97" s="1436"/>
      <c r="AWB97" s="1436"/>
      <c r="AWC97" s="1437"/>
      <c r="AWD97" s="1438"/>
      <c r="AWE97" s="1416"/>
      <c r="AWF97" s="1417"/>
      <c r="AWG97" s="1436"/>
      <c r="AWH97" s="1436"/>
      <c r="AWI97" s="1437"/>
      <c r="AWJ97" s="1438"/>
      <c r="AWK97" s="1416"/>
      <c r="AWL97" s="1417"/>
      <c r="AWM97" s="1436"/>
      <c r="AWN97" s="1436"/>
      <c r="AWO97" s="1437"/>
      <c r="AWP97" s="1438"/>
      <c r="AWQ97" s="1416"/>
      <c r="AWR97" s="1417"/>
      <c r="AWS97" s="1436"/>
      <c r="AWT97" s="1436"/>
      <c r="AWU97" s="1437"/>
      <c r="AWV97" s="1438"/>
      <c r="AWW97" s="1416"/>
      <c r="AWX97" s="1417"/>
      <c r="AWY97" s="1436"/>
      <c r="AWZ97" s="1436"/>
      <c r="AXA97" s="1437"/>
      <c r="AXB97" s="1438"/>
      <c r="AXC97" s="1416"/>
      <c r="AXD97" s="1417"/>
      <c r="AXE97" s="1436"/>
      <c r="AXF97" s="1436"/>
      <c r="AXG97" s="1437"/>
      <c r="AXH97" s="1438"/>
      <c r="AXI97" s="1416"/>
      <c r="AXJ97" s="1417"/>
      <c r="AXK97" s="1436"/>
      <c r="AXL97" s="1436"/>
      <c r="AXM97" s="1437"/>
      <c r="AXN97" s="1438"/>
      <c r="AXO97" s="1416"/>
      <c r="AXP97" s="1417"/>
      <c r="AXQ97" s="1436"/>
      <c r="AXR97" s="1436"/>
      <c r="AXS97" s="1437"/>
      <c r="AXT97" s="1438"/>
      <c r="AXU97" s="1416"/>
      <c r="AXV97" s="1417"/>
      <c r="AXW97" s="1436"/>
      <c r="AXX97" s="1436"/>
      <c r="AXY97" s="1437"/>
      <c r="AXZ97" s="1438"/>
      <c r="AYA97" s="1416"/>
      <c r="AYB97" s="1417"/>
      <c r="AYC97" s="1436"/>
      <c r="AYD97" s="1436"/>
      <c r="AYE97" s="1437"/>
      <c r="AYF97" s="1438"/>
      <c r="AYG97" s="1416"/>
      <c r="AYH97" s="1417"/>
      <c r="AYI97" s="1436"/>
      <c r="AYJ97" s="1436"/>
      <c r="AYK97" s="1437"/>
      <c r="AYL97" s="1438"/>
      <c r="AYM97" s="1416"/>
      <c r="AYN97" s="1417"/>
      <c r="AYO97" s="1436"/>
      <c r="AYP97" s="1436"/>
      <c r="AYQ97" s="1437"/>
      <c r="AYR97" s="1438"/>
      <c r="AYS97" s="1416"/>
      <c r="AYT97" s="1417"/>
      <c r="AYU97" s="1436"/>
      <c r="AYV97" s="1436"/>
      <c r="AYW97" s="1437"/>
      <c r="AYX97" s="1438"/>
      <c r="AYY97" s="1416"/>
      <c r="AYZ97" s="1417"/>
      <c r="AZA97" s="1436"/>
      <c r="AZB97" s="1436"/>
      <c r="AZC97" s="1437"/>
      <c r="AZD97" s="1438"/>
      <c r="AZE97" s="1416"/>
      <c r="AZF97" s="1417"/>
      <c r="AZG97" s="1436"/>
      <c r="AZH97" s="1436"/>
      <c r="AZI97" s="1437"/>
      <c r="AZJ97" s="1438"/>
      <c r="AZK97" s="1416"/>
      <c r="AZL97" s="1417"/>
      <c r="AZM97" s="1436"/>
      <c r="AZN97" s="1436"/>
      <c r="AZO97" s="1437"/>
      <c r="AZP97" s="1438"/>
      <c r="AZQ97" s="1416"/>
      <c r="AZR97" s="1417"/>
      <c r="AZS97" s="1436"/>
      <c r="AZT97" s="1436"/>
      <c r="AZU97" s="1437"/>
      <c r="AZV97" s="1438"/>
      <c r="AZW97" s="1416"/>
      <c r="AZX97" s="1417"/>
      <c r="AZY97" s="1436"/>
      <c r="AZZ97" s="1436"/>
      <c r="BAA97" s="1437"/>
      <c r="BAB97" s="1438"/>
      <c r="BAC97" s="1416"/>
      <c r="BAD97" s="1417"/>
      <c r="BAE97" s="1436"/>
      <c r="BAF97" s="1436"/>
      <c r="BAG97" s="1437"/>
      <c r="BAH97" s="1438"/>
      <c r="BAI97" s="1416"/>
      <c r="BAJ97" s="1417"/>
      <c r="BAK97" s="1436"/>
      <c r="BAL97" s="1436"/>
      <c r="BAM97" s="1437"/>
      <c r="BAN97" s="1438"/>
      <c r="BAO97" s="1416"/>
      <c r="BAP97" s="1417"/>
      <c r="BAQ97" s="1436"/>
      <c r="BAR97" s="1436"/>
      <c r="BAS97" s="1437"/>
      <c r="BAT97" s="1438"/>
      <c r="BAU97" s="1416"/>
      <c r="BAV97" s="1417"/>
      <c r="BAW97" s="1436"/>
      <c r="BAX97" s="1436"/>
      <c r="BAY97" s="1437"/>
      <c r="BAZ97" s="1438"/>
      <c r="BBA97" s="1416"/>
      <c r="BBB97" s="1417"/>
      <c r="BBC97" s="1436"/>
      <c r="BBD97" s="1436"/>
      <c r="BBE97" s="1437"/>
      <c r="BBF97" s="1438"/>
      <c r="BBG97" s="1416"/>
      <c r="BBH97" s="1417"/>
      <c r="BBI97" s="1436"/>
      <c r="BBJ97" s="1436"/>
      <c r="BBK97" s="1437"/>
      <c r="BBL97" s="1438"/>
      <c r="BBM97" s="1416"/>
      <c r="BBN97" s="1417"/>
      <c r="BBO97" s="1436"/>
      <c r="BBP97" s="1436"/>
      <c r="BBQ97" s="1437"/>
      <c r="BBR97" s="1438"/>
      <c r="BBS97" s="1416"/>
      <c r="BBT97" s="1417"/>
      <c r="BBU97" s="1436"/>
      <c r="BBV97" s="1436"/>
      <c r="BBW97" s="1437"/>
      <c r="BBX97" s="1438"/>
      <c r="BBY97" s="1416"/>
      <c r="BBZ97" s="1417"/>
      <c r="BCA97" s="1436"/>
      <c r="BCB97" s="1436"/>
      <c r="BCC97" s="1437"/>
      <c r="BCD97" s="1438"/>
      <c r="BCE97" s="1416"/>
      <c r="BCF97" s="1417"/>
      <c r="BCG97" s="1436"/>
      <c r="BCH97" s="1436"/>
      <c r="BCI97" s="1437"/>
      <c r="BCJ97" s="1438"/>
      <c r="BCK97" s="1416"/>
      <c r="BCL97" s="1417"/>
      <c r="BCM97" s="1436"/>
      <c r="BCN97" s="1436"/>
      <c r="BCO97" s="1437"/>
      <c r="BCP97" s="1438"/>
      <c r="BCQ97" s="1416"/>
      <c r="BCR97" s="1417"/>
      <c r="BCS97" s="1436"/>
      <c r="BCT97" s="1436"/>
      <c r="BCU97" s="1437"/>
      <c r="BCV97" s="1438"/>
      <c r="BCW97" s="1416"/>
      <c r="BCX97" s="1417"/>
      <c r="BCY97" s="1436"/>
      <c r="BCZ97" s="1436"/>
      <c r="BDA97" s="1437"/>
      <c r="BDB97" s="1438"/>
      <c r="BDC97" s="1416"/>
      <c r="BDD97" s="1417"/>
      <c r="BDE97" s="1436"/>
      <c r="BDF97" s="1436"/>
      <c r="BDG97" s="1437"/>
      <c r="BDH97" s="1438"/>
      <c r="BDI97" s="1416"/>
      <c r="BDJ97" s="1417"/>
      <c r="BDK97" s="1436"/>
      <c r="BDL97" s="1436"/>
      <c r="BDM97" s="1437"/>
      <c r="BDN97" s="1438"/>
      <c r="BDO97" s="1416"/>
      <c r="BDP97" s="1417"/>
      <c r="BDQ97" s="1436"/>
      <c r="BDR97" s="1436"/>
      <c r="BDS97" s="1437"/>
      <c r="BDT97" s="1438"/>
      <c r="BDU97" s="1416"/>
      <c r="BDV97" s="1417"/>
      <c r="BDW97" s="1436"/>
      <c r="BDX97" s="1436"/>
      <c r="BDY97" s="1437"/>
      <c r="BDZ97" s="1438"/>
      <c r="BEA97" s="1416"/>
      <c r="BEB97" s="1417"/>
      <c r="BEC97" s="1436"/>
      <c r="BED97" s="1436"/>
      <c r="BEE97" s="1437"/>
      <c r="BEF97" s="1438"/>
      <c r="BEG97" s="1416"/>
      <c r="BEH97" s="1417"/>
      <c r="BEI97" s="1436"/>
      <c r="BEJ97" s="1436"/>
      <c r="BEK97" s="1437"/>
      <c r="BEL97" s="1438"/>
      <c r="BEM97" s="1416"/>
      <c r="BEN97" s="1417"/>
      <c r="BEO97" s="1436"/>
      <c r="BEP97" s="1436"/>
      <c r="BEQ97" s="1437"/>
      <c r="BER97" s="1438"/>
      <c r="BES97" s="1416"/>
      <c r="BET97" s="1417"/>
      <c r="BEU97" s="1436"/>
      <c r="BEV97" s="1436"/>
      <c r="BEW97" s="1437"/>
      <c r="BEX97" s="1438"/>
      <c r="BEY97" s="1416"/>
      <c r="BEZ97" s="1417"/>
      <c r="BFA97" s="1436"/>
      <c r="BFB97" s="1436"/>
      <c r="BFC97" s="1437"/>
      <c r="BFD97" s="1438"/>
      <c r="BFE97" s="1416"/>
      <c r="BFF97" s="1417"/>
      <c r="BFG97" s="1436"/>
      <c r="BFH97" s="1436"/>
      <c r="BFI97" s="1437"/>
      <c r="BFJ97" s="1438"/>
      <c r="BFK97" s="1416"/>
      <c r="BFL97" s="1417"/>
      <c r="BFM97" s="1436"/>
      <c r="BFN97" s="1436"/>
      <c r="BFO97" s="1437"/>
      <c r="BFP97" s="1438"/>
      <c r="BFQ97" s="1416"/>
      <c r="BFR97" s="1417"/>
      <c r="BFS97" s="1436"/>
      <c r="BFT97" s="1436"/>
      <c r="BFU97" s="1437"/>
      <c r="BFV97" s="1438"/>
      <c r="BFW97" s="1416"/>
      <c r="BFX97" s="1417"/>
      <c r="BFY97" s="1436"/>
      <c r="BFZ97" s="1436"/>
      <c r="BGA97" s="1437"/>
      <c r="BGB97" s="1438"/>
      <c r="BGC97" s="1416"/>
      <c r="BGD97" s="1417"/>
      <c r="BGE97" s="1436"/>
      <c r="BGF97" s="1436"/>
      <c r="BGG97" s="1437"/>
      <c r="BGH97" s="1438"/>
      <c r="BGI97" s="1416"/>
      <c r="BGJ97" s="1417"/>
      <c r="BGK97" s="1436"/>
      <c r="BGL97" s="1436"/>
      <c r="BGM97" s="1437"/>
      <c r="BGN97" s="1438"/>
      <c r="BGO97" s="1416"/>
      <c r="BGP97" s="1417"/>
      <c r="BGQ97" s="1436"/>
      <c r="BGR97" s="1436"/>
      <c r="BGS97" s="1437"/>
      <c r="BGT97" s="1438"/>
      <c r="BGU97" s="1416"/>
      <c r="BGV97" s="1417"/>
      <c r="BGW97" s="1436"/>
      <c r="BGX97" s="1436"/>
      <c r="BGY97" s="1437"/>
      <c r="BGZ97" s="1438"/>
      <c r="BHA97" s="1416"/>
      <c r="BHB97" s="1417"/>
      <c r="BHC97" s="1436"/>
      <c r="BHD97" s="1436"/>
      <c r="BHE97" s="1437"/>
      <c r="BHF97" s="1438"/>
      <c r="BHG97" s="1416"/>
      <c r="BHH97" s="1417"/>
      <c r="BHI97" s="1436"/>
      <c r="BHJ97" s="1436"/>
      <c r="BHK97" s="1437"/>
      <c r="BHL97" s="1438"/>
      <c r="BHM97" s="1416"/>
      <c r="BHN97" s="1417"/>
      <c r="BHO97" s="1436"/>
      <c r="BHP97" s="1436"/>
      <c r="BHQ97" s="1437"/>
      <c r="BHR97" s="1438"/>
      <c r="BHS97" s="1416"/>
      <c r="BHT97" s="1417"/>
      <c r="BHU97" s="1436"/>
      <c r="BHV97" s="1436"/>
      <c r="BHW97" s="1437"/>
      <c r="BHX97" s="1438"/>
      <c r="BHY97" s="1416"/>
      <c r="BHZ97" s="1417"/>
      <c r="BIA97" s="1436"/>
      <c r="BIB97" s="1436"/>
      <c r="BIC97" s="1437"/>
      <c r="BID97" s="1438"/>
      <c r="BIE97" s="1416"/>
      <c r="BIF97" s="1417"/>
      <c r="BIG97" s="1436"/>
      <c r="BIH97" s="1436"/>
      <c r="BII97" s="1437"/>
      <c r="BIJ97" s="1438"/>
      <c r="BIK97" s="1416"/>
      <c r="BIL97" s="1417"/>
      <c r="BIM97" s="1436"/>
      <c r="BIN97" s="1436"/>
      <c r="BIO97" s="1437"/>
      <c r="BIP97" s="1438"/>
      <c r="BIQ97" s="1416"/>
      <c r="BIR97" s="1417"/>
      <c r="BIS97" s="1436"/>
      <c r="BIT97" s="1436"/>
      <c r="BIU97" s="1437"/>
      <c r="BIV97" s="1438"/>
      <c r="BIW97" s="1416"/>
      <c r="BIX97" s="1417"/>
      <c r="BIY97" s="1436"/>
      <c r="BIZ97" s="1436"/>
      <c r="BJA97" s="1437"/>
      <c r="BJB97" s="1438"/>
      <c r="BJC97" s="1416"/>
      <c r="BJD97" s="1417"/>
      <c r="BJE97" s="1436"/>
      <c r="BJF97" s="1436"/>
      <c r="BJG97" s="1437"/>
      <c r="BJH97" s="1438"/>
      <c r="BJI97" s="1416"/>
      <c r="BJJ97" s="1417"/>
      <c r="BJK97" s="1436"/>
      <c r="BJL97" s="1436"/>
      <c r="BJM97" s="1437"/>
      <c r="BJN97" s="1438"/>
      <c r="BJO97" s="1416"/>
      <c r="BJP97" s="1417"/>
      <c r="BJQ97" s="1436"/>
      <c r="BJR97" s="1436"/>
      <c r="BJS97" s="1437"/>
      <c r="BJT97" s="1438"/>
      <c r="BJU97" s="1416"/>
      <c r="BJV97" s="1417"/>
      <c r="BJW97" s="1436"/>
      <c r="BJX97" s="1436"/>
      <c r="BJY97" s="1437"/>
      <c r="BJZ97" s="1438"/>
      <c r="BKA97" s="1416"/>
      <c r="BKB97" s="1417"/>
      <c r="BKC97" s="1436"/>
      <c r="BKD97" s="1436"/>
      <c r="BKE97" s="1437"/>
      <c r="BKF97" s="1438"/>
      <c r="BKG97" s="1416"/>
      <c r="BKH97" s="1417"/>
      <c r="BKI97" s="1436"/>
      <c r="BKJ97" s="1436"/>
      <c r="BKK97" s="1437"/>
      <c r="BKL97" s="1438"/>
      <c r="BKM97" s="1416"/>
      <c r="BKN97" s="1417"/>
      <c r="BKO97" s="1436"/>
      <c r="BKP97" s="1436"/>
      <c r="BKQ97" s="1437"/>
      <c r="BKR97" s="1438"/>
      <c r="BKS97" s="1416"/>
      <c r="BKT97" s="1417"/>
      <c r="BKU97" s="1436"/>
      <c r="BKV97" s="1436"/>
      <c r="BKW97" s="1437"/>
      <c r="BKX97" s="1438"/>
      <c r="BKY97" s="1416"/>
      <c r="BKZ97" s="1417"/>
      <c r="BLA97" s="1436"/>
      <c r="BLB97" s="1436"/>
      <c r="BLC97" s="1437"/>
      <c r="BLD97" s="1438"/>
      <c r="BLE97" s="1416"/>
      <c r="BLF97" s="1417"/>
      <c r="BLG97" s="1436"/>
      <c r="BLH97" s="1436"/>
      <c r="BLI97" s="1437"/>
      <c r="BLJ97" s="1438"/>
      <c r="BLK97" s="1416"/>
      <c r="BLL97" s="1417"/>
      <c r="BLM97" s="1436"/>
      <c r="BLN97" s="1436"/>
      <c r="BLO97" s="1437"/>
      <c r="BLP97" s="1438"/>
      <c r="BLQ97" s="1416"/>
      <c r="BLR97" s="1417"/>
      <c r="BLS97" s="1436"/>
      <c r="BLT97" s="1436"/>
      <c r="BLU97" s="1437"/>
      <c r="BLV97" s="1438"/>
      <c r="BLW97" s="1416"/>
      <c r="BLX97" s="1417"/>
      <c r="BLY97" s="1436"/>
      <c r="BLZ97" s="1436"/>
      <c r="BMA97" s="1437"/>
      <c r="BMB97" s="1438"/>
      <c r="BMC97" s="1416"/>
      <c r="BMD97" s="1417"/>
      <c r="BME97" s="1436"/>
      <c r="BMF97" s="1436"/>
      <c r="BMG97" s="1437"/>
      <c r="BMH97" s="1438"/>
      <c r="BMI97" s="1416"/>
      <c r="BMJ97" s="1417"/>
      <c r="BMK97" s="1436"/>
      <c r="BML97" s="1436"/>
      <c r="BMM97" s="1437"/>
      <c r="BMN97" s="1438"/>
      <c r="BMO97" s="1416"/>
      <c r="BMP97" s="1417"/>
      <c r="BMQ97" s="1436"/>
      <c r="BMR97" s="1436"/>
      <c r="BMS97" s="1437"/>
      <c r="BMT97" s="1438"/>
      <c r="BMU97" s="1416"/>
      <c r="BMV97" s="1417"/>
      <c r="BMW97" s="1436"/>
      <c r="BMX97" s="1436"/>
      <c r="BMY97" s="1437"/>
      <c r="BMZ97" s="1438"/>
      <c r="BNA97" s="1416"/>
      <c r="BNB97" s="1417"/>
      <c r="BNC97" s="1436"/>
      <c r="BND97" s="1436"/>
      <c r="BNE97" s="1437"/>
      <c r="BNF97" s="1438"/>
      <c r="BNG97" s="1416"/>
      <c r="BNH97" s="1417"/>
      <c r="BNI97" s="1436"/>
      <c r="BNJ97" s="1436"/>
      <c r="BNK97" s="1437"/>
      <c r="BNL97" s="1438"/>
      <c r="BNM97" s="1416"/>
      <c r="BNN97" s="1417"/>
      <c r="BNO97" s="1436"/>
      <c r="BNP97" s="1436"/>
      <c r="BNQ97" s="1437"/>
      <c r="BNR97" s="1438"/>
      <c r="BNS97" s="1416"/>
      <c r="BNT97" s="1417"/>
      <c r="BNU97" s="1436"/>
      <c r="BNV97" s="1436"/>
      <c r="BNW97" s="1437"/>
      <c r="BNX97" s="1438"/>
      <c r="BNY97" s="1416"/>
      <c r="BNZ97" s="1417"/>
      <c r="BOA97" s="1436"/>
      <c r="BOB97" s="1436"/>
      <c r="BOC97" s="1437"/>
      <c r="BOD97" s="1438"/>
      <c r="BOE97" s="1416"/>
      <c r="BOF97" s="1417"/>
      <c r="BOG97" s="1436"/>
      <c r="BOH97" s="1436"/>
      <c r="BOI97" s="1437"/>
      <c r="BOJ97" s="1438"/>
      <c r="BOK97" s="1416"/>
      <c r="BOL97" s="1417"/>
      <c r="BOM97" s="1436"/>
      <c r="BON97" s="1436"/>
      <c r="BOO97" s="1437"/>
      <c r="BOP97" s="1438"/>
      <c r="BOQ97" s="1416"/>
      <c r="BOR97" s="1417"/>
      <c r="BOS97" s="1436"/>
      <c r="BOT97" s="1436"/>
      <c r="BOU97" s="1437"/>
      <c r="BOV97" s="1438"/>
      <c r="BOW97" s="1416"/>
      <c r="BOX97" s="1417"/>
      <c r="BOY97" s="1436"/>
      <c r="BOZ97" s="1436"/>
      <c r="BPA97" s="1437"/>
      <c r="BPB97" s="1438"/>
      <c r="BPC97" s="1416"/>
      <c r="BPD97" s="1417"/>
      <c r="BPE97" s="1436"/>
      <c r="BPF97" s="1436"/>
      <c r="BPG97" s="1437"/>
      <c r="BPH97" s="1438"/>
      <c r="BPI97" s="1416"/>
      <c r="BPJ97" s="1417"/>
      <c r="BPK97" s="1436"/>
      <c r="BPL97" s="1436"/>
      <c r="BPM97" s="1437"/>
      <c r="BPN97" s="1438"/>
      <c r="BPO97" s="1416"/>
      <c r="BPP97" s="1417"/>
      <c r="BPQ97" s="1436"/>
      <c r="BPR97" s="1436"/>
      <c r="BPS97" s="1437"/>
      <c r="BPT97" s="1438"/>
      <c r="BPU97" s="1416"/>
      <c r="BPV97" s="1417"/>
      <c r="BPW97" s="1436"/>
      <c r="BPX97" s="1436"/>
      <c r="BPY97" s="1437"/>
      <c r="BPZ97" s="1438"/>
      <c r="BQA97" s="1416"/>
      <c r="BQB97" s="1417"/>
      <c r="BQC97" s="1436"/>
      <c r="BQD97" s="1436"/>
      <c r="BQE97" s="1437"/>
      <c r="BQF97" s="1438"/>
      <c r="BQG97" s="1416"/>
      <c r="BQH97" s="1417"/>
      <c r="BQI97" s="1436"/>
      <c r="BQJ97" s="1436"/>
      <c r="BQK97" s="1437"/>
      <c r="BQL97" s="1438"/>
      <c r="BQM97" s="1416"/>
      <c r="BQN97" s="1417"/>
      <c r="BQO97" s="1436"/>
      <c r="BQP97" s="1436"/>
      <c r="BQQ97" s="1437"/>
      <c r="BQR97" s="1438"/>
      <c r="BQS97" s="1416"/>
      <c r="BQT97" s="1417"/>
      <c r="BQU97" s="1436"/>
      <c r="BQV97" s="1436"/>
      <c r="BQW97" s="1437"/>
      <c r="BQX97" s="1438"/>
      <c r="BQY97" s="1416"/>
      <c r="BQZ97" s="1417"/>
      <c r="BRA97" s="1436"/>
      <c r="BRB97" s="1436"/>
      <c r="BRC97" s="1437"/>
      <c r="BRD97" s="1438"/>
      <c r="BRE97" s="1416"/>
      <c r="BRF97" s="1417"/>
      <c r="BRG97" s="1436"/>
      <c r="BRH97" s="1436"/>
      <c r="BRI97" s="1437"/>
      <c r="BRJ97" s="1438"/>
      <c r="BRK97" s="1416"/>
      <c r="BRL97" s="1417"/>
      <c r="BRM97" s="1436"/>
      <c r="BRN97" s="1436"/>
      <c r="BRO97" s="1437"/>
      <c r="BRP97" s="1438"/>
      <c r="BRQ97" s="1416"/>
      <c r="BRR97" s="1417"/>
      <c r="BRS97" s="1436"/>
      <c r="BRT97" s="1436"/>
      <c r="BRU97" s="1437"/>
      <c r="BRV97" s="1438"/>
      <c r="BRW97" s="1416"/>
      <c r="BRX97" s="1417"/>
      <c r="BRY97" s="1436"/>
      <c r="BRZ97" s="1436"/>
      <c r="BSA97" s="1437"/>
      <c r="BSB97" s="1438"/>
      <c r="BSC97" s="1416"/>
      <c r="BSD97" s="1417"/>
      <c r="BSE97" s="1436"/>
      <c r="BSF97" s="1436"/>
      <c r="BSG97" s="1437"/>
      <c r="BSH97" s="1438"/>
      <c r="BSI97" s="1416"/>
      <c r="BSJ97" s="1417"/>
      <c r="BSK97" s="1436"/>
      <c r="BSL97" s="1436"/>
      <c r="BSM97" s="1437"/>
      <c r="BSN97" s="1438"/>
      <c r="BSO97" s="1416"/>
      <c r="BSP97" s="1417"/>
      <c r="BSQ97" s="1436"/>
      <c r="BSR97" s="1436"/>
      <c r="BSS97" s="1437"/>
      <c r="BST97" s="1438"/>
      <c r="BSU97" s="1416"/>
      <c r="BSV97" s="1417"/>
      <c r="BSW97" s="1436"/>
      <c r="BSX97" s="1436"/>
      <c r="BSY97" s="1437"/>
      <c r="BSZ97" s="1438"/>
      <c r="BTA97" s="1416"/>
      <c r="BTB97" s="1417"/>
      <c r="BTC97" s="1436"/>
      <c r="BTD97" s="1436"/>
      <c r="BTE97" s="1437"/>
      <c r="BTF97" s="1438"/>
      <c r="BTG97" s="1416"/>
      <c r="BTH97" s="1417"/>
      <c r="BTI97" s="1436"/>
      <c r="BTJ97" s="1436"/>
      <c r="BTK97" s="1437"/>
      <c r="BTL97" s="1438"/>
      <c r="BTM97" s="1416"/>
      <c r="BTN97" s="1417"/>
      <c r="BTO97" s="1436"/>
      <c r="BTP97" s="1436"/>
      <c r="BTQ97" s="1437"/>
      <c r="BTR97" s="1438"/>
      <c r="BTS97" s="1416"/>
      <c r="BTT97" s="1417"/>
      <c r="BTU97" s="1436"/>
      <c r="BTV97" s="1436"/>
      <c r="BTW97" s="1437"/>
      <c r="BTX97" s="1438"/>
      <c r="BTY97" s="1416"/>
      <c r="BTZ97" s="1417"/>
      <c r="BUA97" s="1436"/>
      <c r="BUB97" s="1436"/>
      <c r="BUC97" s="1437"/>
      <c r="BUD97" s="1438"/>
      <c r="BUE97" s="1416"/>
      <c r="BUF97" s="1417"/>
      <c r="BUG97" s="1436"/>
      <c r="BUH97" s="1436"/>
      <c r="BUI97" s="1437"/>
      <c r="BUJ97" s="1438"/>
      <c r="BUK97" s="1416"/>
      <c r="BUL97" s="1417"/>
      <c r="BUM97" s="1436"/>
      <c r="BUN97" s="1436"/>
      <c r="BUO97" s="1437"/>
      <c r="BUP97" s="1438"/>
      <c r="BUQ97" s="1416"/>
      <c r="BUR97" s="1417"/>
      <c r="BUS97" s="1436"/>
      <c r="BUT97" s="1436"/>
      <c r="BUU97" s="1437"/>
      <c r="BUV97" s="1438"/>
      <c r="BUW97" s="1416"/>
      <c r="BUX97" s="1417"/>
      <c r="BUY97" s="1436"/>
      <c r="BUZ97" s="1436"/>
      <c r="BVA97" s="1437"/>
      <c r="BVB97" s="1438"/>
      <c r="BVC97" s="1416"/>
      <c r="BVD97" s="1417"/>
      <c r="BVE97" s="1436"/>
      <c r="BVF97" s="1436"/>
      <c r="BVG97" s="1437"/>
      <c r="BVH97" s="1438"/>
      <c r="BVI97" s="1416"/>
      <c r="BVJ97" s="1417"/>
      <c r="BVK97" s="1436"/>
      <c r="BVL97" s="1436"/>
      <c r="BVM97" s="1437"/>
      <c r="BVN97" s="1438"/>
      <c r="BVO97" s="1416"/>
      <c r="BVP97" s="1417"/>
      <c r="BVQ97" s="1436"/>
      <c r="BVR97" s="1436"/>
      <c r="BVS97" s="1437"/>
      <c r="BVT97" s="1438"/>
      <c r="BVU97" s="1416"/>
      <c r="BVV97" s="1417"/>
      <c r="BVW97" s="1436"/>
      <c r="BVX97" s="1436"/>
      <c r="BVY97" s="1437"/>
      <c r="BVZ97" s="1438"/>
      <c r="BWA97" s="1416"/>
      <c r="BWB97" s="1417"/>
      <c r="BWC97" s="1436"/>
      <c r="BWD97" s="1436"/>
      <c r="BWE97" s="1437"/>
      <c r="BWF97" s="1438"/>
      <c r="BWG97" s="1416"/>
      <c r="BWH97" s="1417"/>
      <c r="BWI97" s="1436"/>
      <c r="BWJ97" s="1436"/>
      <c r="BWK97" s="1437"/>
      <c r="BWL97" s="1438"/>
      <c r="BWM97" s="1416"/>
      <c r="BWN97" s="1417"/>
      <c r="BWO97" s="1436"/>
      <c r="BWP97" s="1436"/>
      <c r="BWQ97" s="1437"/>
      <c r="BWR97" s="1438"/>
      <c r="BWS97" s="1416"/>
      <c r="BWT97" s="1417"/>
      <c r="BWU97" s="1436"/>
      <c r="BWV97" s="1436"/>
      <c r="BWW97" s="1437"/>
      <c r="BWX97" s="1438"/>
      <c r="BWY97" s="1416"/>
      <c r="BWZ97" s="1417"/>
      <c r="BXA97" s="1436"/>
      <c r="BXB97" s="1436"/>
      <c r="BXC97" s="1437"/>
      <c r="BXD97" s="1438"/>
      <c r="BXE97" s="1416"/>
      <c r="BXF97" s="1417"/>
      <c r="BXG97" s="1436"/>
      <c r="BXH97" s="1436"/>
      <c r="BXI97" s="1437"/>
      <c r="BXJ97" s="1438"/>
      <c r="BXK97" s="1416"/>
      <c r="BXL97" s="1417"/>
      <c r="BXM97" s="1436"/>
      <c r="BXN97" s="1436"/>
      <c r="BXO97" s="1437"/>
      <c r="BXP97" s="1438"/>
      <c r="BXQ97" s="1416"/>
      <c r="BXR97" s="1417"/>
      <c r="BXS97" s="1436"/>
      <c r="BXT97" s="1436"/>
      <c r="BXU97" s="1437"/>
      <c r="BXV97" s="1438"/>
      <c r="BXW97" s="1416"/>
      <c r="BXX97" s="1417"/>
      <c r="BXY97" s="1436"/>
      <c r="BXZ97" s="1436"/>
      <c r="BYA97" s="1437"/>
      <c r="BYB97" s="1438"/>
      <c r="BYC97" s="1416"/>
      <c r="BYD97" s="1417"/>
      <c r="BYE97" s="1436"/>
      <c r="BYF97" s="1436"/>
      <c r="BYG97" s="1437"/>
      <c r="BYH97" s="1438"/>
      <c r="BYI97" s="1416"/>
      <c r="BYJ97" s="1417"/>
      <c r="BYK97" s="1436"/>
      <c r="BYL97" s="1436"/>
      <c r="BYM97" s="1437"/>
      <c r="BYN97" s="1438"/>
      <c r="BYO97" s="1416"/>
      <c r="BYP97" s="1417"/>
      <c r="BYQ97" s="1436"/>
      <c r="BYR97" s="1436"/>
      <c r="BYS97" s="1437"/>
      <c r="BYT97" s="1438"/>
      <c r="BYU97" s="1416"/>
      <c r="BYV97" s="1417"/>
      <c r="BYW97" s="1436"/>
      <c r="BYX97" s="1436"/>
      <c r="BYY97" s="1437"/>
      <c r="BYZ97" s="1438"/>
      <c r="BZA97" s="1416"/>
      <c r="BZB97" s="1417"/>
      <c r="BZC97" s="1436"/>
      <c r="BZD97" s="1436"/>
      <c r="BZE97" s="1437"/>
      <c r="BZF97" s="1438"/>
      <c r="BZG97" s="1416"/>
      <c r="BZH97" s="1417"/>
      <c r="BZI97" s="1436"/>
      <c r="BZJ97" s="1436"/>
      <c r="BZK97" s="1437"/>
      <c r="BZL97" s="1438"/>
      <c r="BZM97" s="1416"/>
      <c r="BZN97" s="1417"/>
      <c r="BZO97" s="1436"/>
      <c r="BZP97" s="1436"/>
      <c r="BZQ97" s="1437"/>
      <c r="BZR97" s="1438"/>
      <c r="BZS97" s="1416"/>
      <c r="BZT97" s="1417"/>
      <c r="BZU97" s="1436"/>
      <c r="BZV97" s="1436"/>
      <c r="BZW97" s="1437"/>
      <c r="BZX97" s="1438"/>
      <c r="BZY97" s="1416"/>
      <c r="BZZ97" s="1417"/>
      <c r="CAA97" s="1436"/>
      <c r="CAB97" s="1436"/>
      <c r="CAC97" s="1437"/>
      <c r="CAD97" s="1438"/>
      <c r="CAE97" s="1416"/>
      <c r="CAF97" s="1417"/>
      <c r="CAG97" s="1436"/>
      <c r="CAH97" s="1436"/>
      <c r="CAI97" s="1437"/>
      <c r="CAJ97" s="1438"/>
      <c r="CAK97" s="1416"/>
      <c r="CAL97" s="1417"/>
      <c r="CAM97" s="1436"/>
      <c r="CAN97" s="1436"/>
      <c r="CAO97" s="1437"/>
      <c r="CAP97" s="1438"/>
      <c r="CAQ97" s="1416"/>
      <c r="CAR97" s="1417"/>
      <c r="CAS97" s="1436"/>
      <c r="CAT97" s="1436"/>
      <c r="CAU97" s="1437"/>
      <c r="CAV97" s="1438"/>
      <c r="CAW97" s="1416"/>
      <c r="CAX97" s="1417"/>
      <c r="CAY97" s="1436"/>
      <c r="CAZ97" s="1436"/>
      <c r="CBA97" s="1437"/>
      <c r="CBB97" s="1438"/>
      <c r="CBC97" s="1416"/>
      <c r="CBD97" s="1417"/>
      <c r="CBE97" s="1436"/>
      <c r="CBF97" s="1436"/>
      <c r="CBG97" s="1437"/>
      <c r="CBH97" s="1438"/>
      <c r="CBI97" s="1416"/>
      <c r="CBJ97" s="1417"/>
      <c r="CBK97" s="1436"/>
      <c r="CBL97" s="1436"/>
      <c r="CBM97" s="1437"/>
      <c r="CBN97" s="1438"/>
      <c r="CBO97" s="1416"/>
      <c r="CBP97" s="1417"/>
      <c r="CBQ97" s="1436"/>
      <c r="CBR97" s="1436"/>
      <c r="CBS97" s="1437"/>
      <c r="CBT97" s="1438"/>
      <c r="CBU97" s="1416"/>
      <c r="CBV97" s="1417"/>
      <c r="CBW97" s="1436"/>
      <c r="CBX97" s="1436"/>
      <c r="CBY97" s="1437"/>
      <c r="CBZ97" s="1438"/>
      <c r="CCA97" s="1416"/>
      <c r="CCB97" s="1417"/>
      <c r="CCC97" s="1436"/>
      <c r="CCD97" s="1436"/>
      <c r="CCE97" s="1437"/>
      <c r="CCF97" s="1438"/>
      <c r="CCG97" s="1416"/>
      <c r="CCH97" s="1417"/>
      <c r="CCI97" s="1436"/>
      <c r="CCJ97" s="1436"/>
      <c r="CCK97" s="1437"/>
      <c r="CCL97" s="1438"/>
      <c r="CCM97" s="1416"/>
      <c r="CCN97" s="1417"/>
      <c r="CCO97" s="1436"/>
      <c r="CCP97" s="1436"/>
      <c r="CCQ97" s="1437"/>
      <c r="CCR97" s="1438"/>
      <c r="CCS97" s="1416"/>
      <c r="CCT97" s="1417"/>
      <c r="CCU97" s="1436"/>
      <c r="CCV97" s="1436"/>
      <c r="CCW97" s="1437"/>
      <c r="CCX97" s="1438"/>
      <c r="CCY97" s="1416"/>
      <c r="CCZ97" s="1417"/>
      <c r="CDA97" s="1436"/>
      <c r="CDB97" s="1436"/>
      <c r="CDC97" s="1437"/>
      <c r="CDD97" s="1438"/>
      <c r="CDE97" s="1416"/>
      <c r="CDF97" s="1417"/>
      <c r="CDG97" s="1436"/>
      <c r="CDH97" s="1436"/>
      <c r="CDI97" s="1437"/>
      <c r="CDJ97" s="1438"/>
      <c r="CDK97" s="1416"/>
      <c r="CDL97" s="1417"/>
      <c r="CDM97" s="1436"/>
      <c r="CDN97" s="1436"/>
      <c r="CDO97" s="1437"/>
      <c r="CDP97" s="1438"/>
      <c r="CDQ97" s="1416"/>
      <c r="CDR97" s="1417"/>
      <c r="CDS97" s="1436"/>
      <c r="CDT97" s="1436"/>
      <c r="CDU97" s="1437"/>
      <c r="CDV97" s="1438"/>
      <c r="CDW97" s="1416"/>
      <c r="CDX97" s="1417"/>
      <c r="CDY97" s="1436"/>
      <c r="CDZ97" s="1436"/>
      <c r="CEA97" s="1437"/>
      <c r="CEB97" s="1438"/>
      <c r="CEC97" s="1416"/>
      <c r="CED97" s="1417"/>
      <c r="CEE97" s="1436"/>
      <c r="CEF97" s="1436"/>
      <c r="CEG97" s="1437"/>
      <c r="CEH97" s="1438"/>
      <c r="CEI97" s="1416"/>
      <c r="CEJ97" s="1417"/>
      <c r="CEK97" s="1436"/>
      <c r="CEL97" s="1436"/>
      <c r="CEM97" s="1437"/>
      <c r="CEN97" s="1438"/>
      <c r="CEO97" s="1416"/>
      <c r="CEP97" s="1417"/>
      <c r="CEQ97" s="1436"/>
      <c r="CER97" s="1436"/>
      <c r="CES97" s="1437"/>
      <c r="CET97" s="1438"/>
      <c r="CEU97" s="1416"/>
      <c r="CEV97" s="1417"/>
      <c r="CEW97" s="1436"/>
      <c r="CEX97" s="1436"/>
      <c r="CEY97" s="1437"/>
      <c r="CEZ97" s="1438"/>
      <c r="CFA97" s="1416"/>
      <c r="CFB97" s="1417"/>
      <c r="CFC97" s="1436"/>
      <c r="CFD97" s="1436"/>
      <c r="CFE97" s="1437"/>
      <c r="CFF97" s="1438"/>
      <c r="CFG97" s="1416"/>
      <c r="CFH97" s="1417"/>
      <c r="CFI97" s="1436"/>
      <c r="CFJ97" s="1436"/>
      <c r="CFK97" s="1437"/>
      <c r="CFL97" s="1438"/>
      <c r="CFM97" s="1416"/>
      <c r="CFN97" s="1417"/>
      <c r="CFO97" s="1436"/>
      <c r="CFP97" s="1436"/>
      <c r="CFQ97" s="1437"/>
      <c r="CFR97" s="1438"/>
      <c r="CFS97" s="1416"/>
      <c r="CFT97" s="1417"/>
      <c r="CFU97" s="1436"/>
      <c r="CFV97" s="1436"/>
      <c r="CFW97" s="1437"/>
      <c r="CFX97" s="1438"/>
      <c r="CFY97" s="1416"/>
      <c r="CFZ97" s="1417"/>
      <c r="CGA97" s="1436"/>
      <c r="CGB97" s="1436"/>
      <c r="CGC97" s="1437"/>
      <c r="CGD97" s="1438"/>
      <c r="CGE97" s="1416"/>
      <c r="CGF97" s="1417"/>
      <c r="CGG97" s="1436"/>
      <c r="CGH97" s="1436"/>
      <c r="CGI97" s="1437"/>
      <c r="CGJ97" s="1438"/>
      <c r="CGK97" s="1416"/>
      <c r="CGL97" s="1417"/>
      <c r="CGM97" s="1436"/>
      <c r="CGN97" s="1436"/>
      <c r="CGO97" s="1437"/>
      <c r="CGP97" s="1438"/>
      <c r="CGQ97" s="1416"/>
      <c r="CGR97" s="1417"/>
      <c r="CGS97" s="1436"/>
      <c r="CGT97" s="1436"/>
      <c r="CGU97" s="1437"/>
      <c r="CGV97" s="1438"/>
      <c r="CGW97" s="1416"/>
      <c r="CGX97" s="1417"/>
      <c r="CGY97" s="1436"/>
      <c r="CGZ97" s="1436"/>
      <c r="CHA97" s="1437"/>
      <c r="CHB97" s="1438"/>
      <c r="CHC97" s="1416"/>
      <c r="CHD97" s="1417"/>
      <c r="CHE97" s="1436"/>
      <c r="CHF97" s="1436"/>
      <c r="CHG97" s="1437"/>
      <c r="CHH97" s="1438"/>
      <c r="CHI97" s="1416"/>
      <c r="CHJ97" s="1417"/>
      <c r="CHK97" s="1436"/>
      <c r="CHL97" s="1436"/>
      <c r="CHM97" s="1437"/>
      <c r="CHN97" s="1438"/>
      <c r="CHO97" s="1416"/>
      <c r="CHP97" s="1417"/>
      <c r="CHQ97" s="1436"/>
      <c r="CHR97" s="1436"/>
      <c r="CHS97" s="1437"/>
      <c r="CHT97" s="1438"/>
      <c r="CHU97" s="1416"/>
      <c r="CHV97" s="1417"/>
      <c r="CHW97" s="1436"/>
      <c r="CHX97" s="1436"/>
      <c r="CHY97" s="1437"/>
      <c r="CHZ97" s="1438"/>
      <c r="CIA97" s="1416"/>
      <c r="CIB97" s="1417"/>
      <c r="CIC97" s="1436"/>
      <c r="CID97" s="1436"/>
      <c r="CIE97" s="1437"/>
      <c r="CIF97" s="1438"/>
      <c r="CIG97" s="1416"/>
      <c r="CIH97" s="1417"/>
      <c r="CII97" s="1436"/>
      <c r="CIJ97" s="1436"/>
      <c r="CIK97" s="1437"/>
      <c r="CIL97" s="1438"/>
      <c r="CIM97" s="1416"/>
      <c r="CIN97" s="1417"/>
      <c r="CIO97" s="1436"/>
      <c r="CIP97" s="1436"/>
      <c r="CIQ97" s="1437"/>
      <c r="CIR97" s="1438"/>
      <c r="CIS97" s="1416"/>
      <c r="CIT97" s="1417"/>
      <c r="CIU97" s="1436"/>
      <c r="CIV97" s="1436"/>
      <c r="CIW97" s="1437"/>
      <c r="CIX97" s="1438"/>
      <c r="CIY97" s="1416"/>
      <c r="CIZ97" s="1417"/>
      <c r="CJA97" s="1436"/>
      <c r="CJB97" s="1436"/>
      <c r="CJC97" s="1437"/>
      <c r="CJD97" s="1438"/>
      <c r="CJE97" s="1416"/>
      <c r="CJF97" s="1417"/>
      <c r="CJG97" s="1436"/>
      <c r="CJH97" s="1436"/>
      <c r="CJI97" s="1437"/>
      <c r="CJJ97" s="1438"/>
      <c r="CJK97" s="1416"/>
      <c r="CJL97" s="1417"/>
      <c r="CJM97" s="1436"/>
      <c r="CJN97" s="1436"/>
      <c r="CJO97" s="1437"/>
      <c r="CJP97" s="1438"/>
      <c r="CJQ97" s="1416"/>
      <c r="CJR97" s="1417"/>
      <c r="CJS97" s="1436"/>
      <c r="CJT97" s="1436"/>
      <c r="CJU97" s="1437"/>
      <c r="CJV97" s="1438"/>
      <c r="CJW97" s="1416"/>
      <c r="CJX97" s="1417"/>
      <c r="CJY97" s="1436"/>
      <c r="CJZ97" s="1436"/>
      <c r="CKA97" s="1437"/>
      <c r="CKB97" s="1438"/>
      <c r="CKC97" s="1416"/>
      <c r="CKD97" s="1417"/>
      <c r="CKE97" s="1436"/>
      <c r="CKF97" s="1436"/>
      <c r="CKG97" s="1437"/>
      <c r="CKH97" s="1438"/>
      <c r="CKI97" s="1416"/>
      <c r="CKJ97" s="1417"/>
      <c r="CKK97" s="1436"/>
      <c r="CKL97" s="1436"/>
      <c r="CKM97" s="1437"/>
      <c r="CKN97" s="1438"/>
      <c r="CKO97" s="1416"/>
      <c r="CKP97" s="1417"/>
      <c r="CKQ97" s="1436"/>
      <c r="CKR97" s="1436"/>
      <c r="CKS97" s="1437"/>
      <c r="CKT97" s="1438"/>
      <c r="CKU97" s="1416"/>
      <c r="CKV97" s="1417"/>
      <c r="CKW97" s="1436"/>
      <c r="CKX97" s="1436"/>
      <c r="CKY97" s="1437"/>
      <c r="CKZ97" s="1438"/>
      <c r="CLA97" s="1416"/>
      <c r="CLB97" s="1417"/>
      <c r="CLC97" s="1436"/>
      <c r="CLD97" s="1436"/>
      <c r="CLE97" s="1437"/>
      <c r="CLF97" s="1438"/>
      <c r="CLG97" s="1416"/>
      <c r="CLH97" s="1417"/>
      <c r="CLI97" s="1436"/>
      <c r="CLJ97" s="1436"/>
      <c r="CLK97" s="1437"/>
      <c r="CLL97" s="1438"/>
      <c r="CLM97" s="1416"/>
      <c r="CLN97" s="1417"/>
      <c r="CLO97" s="1436"/>
      <c r="CLP97" s="1436"/>
      <c r="CLQ97" s="1437"/>
      <c r="CLR97" s="1438"/>
      <c r="CLS97" s="1416"/>
      <c r="CLT97" s="1417"/>
      <c r="CLU97" s="1436"/>
      <c r="CLV97" s="1436"/>
      <c r="CLW97" s="1437"/>
      <c r="CLX97" s="1438"/>
      <c r="CLY97" s="1416"/>
      <c r="CLZ97" s="1417"/>
      <c r="CMA97" s="1436"/>
      <c r="CMB97" s="1436"/>
      <c r="CMC97" s="1437"/>
      <c r="CMD97" s="1438"/>
      <c r="CME97" s="1416"/>
      <c r="CMF97" s="1417"/>
      <c r="CMG97" s="1436"/>
      <c r="CMH97" s="1436"/>
      <c r="CMI97" s="1437"/>
      <c r="CMJ97" s="1438"/>
      <c r="CMK97" s="1416"/>
      <c r="CML97" s="1417"/>
      <c r="CMM97" s="1436"/>
      <c r="CMN97" s="1436"/>
      <c r="CMO97" s="1437"/>
      <c r="CMP97" s="1438"/>
      <c r="CMQ97" s="1416"/>
      <c r="CMR97" s="1417"/>
      <c r="CMS97" s="1436"/>
      <c r="CMT97" s="1436"/>
      <c r="CMU97" s="1437"/>
      <c r="CMV97" s="1438"/>
      <c r="CMW97" s="1416"/>
      <c r="CMX97" s="1417"/>
      <c r="CMY97" s="1436"/>
      <c r="CMZ97" s="1436"/>
      <c r="CNA97" s="1437"/>
      <c r="CNB97" s="1438"/>
      <c r="CNC97" s="1416"/>
      <c r="CND97" s="1417"/>
      <c r="CNE97" s="1436"/>
      <c r="CNF97" s="1436"/>
      <c r="CNG97" s="1437"/>
      <c r="CNH97" s="1438"/>
      <c r="CNI97" s="1416"/>
      <c r="CNJ97" s="1417"/>
      <c r="CNK97" s="1436"/>
      <c r="CNL97" s="1436"/>
      <c r="CNM97" s="1437"/>
      <c r="CNN97" s="1438"/>
      <c r="CNO97" s="1416"/>
      <c r="CNP97" s="1417"/>
      <c r="CNQ97" s="1436"/>
      <c r="CNR97" s="1436"/>
      <c r="CNS97" s="1437"/>
      <c r="CNT97" s="1438"/>
      <c r="CNU97" s="1416"/>
      <c r="CNV97" s="1417"/>
      <c r="CNW97" s="1436"/>
      <c r="CNX97" s="1436"/>
      <c r="CNY97" s="1437"/>
      <c r="CNZ97" s="1438"/>
      <c r="COA97" s="1416"/>
      <c r="COB97" s="1417"/>
      <c r="COC97" s="1436"/>
      <c r="COD97" s="1436"/>
      <c r="COE97" s="1437"/>
      <c r="COF97" s="1438"/>
      <c r="COG97" s="1416"/>
      <c r="COH97" s="1417"/>
      <c r="COI97" s="1436"/>
      <c r="COJ97" s="1436"/>
      <c r="COK97" s="1437"/>
      <c r="COL97" s="1438"/>
      <c r="COM97" s="1416"/>
      <c r="CON97" s="1417"/>
      <c r="COO97" s="1436"/>
      <c r="COP97" s="1436"/>
      <c r="COQ97" s="1437"/>
      <c r="COR97" s="1438"/>
      <c r="COS97" s="1416"/>
      <c r="COT97" s="1417"/>
      <c r="COU97" s="1436"/>
      <c r="COV97" s="1436"/>
      <c r="COW97" s="1437"/>
      <c r="COX97" s="1438"/>
      <c r="COY97" s="1416"/>
      <c r="COZ97" s="1417"/>
      <c r="CPA97" s="1436"/>
      <c r="CPB97" s="1436"/>
      <c r="CPC97" s="1437"/>
      <c r="CPD97" s="1438"/>
      <c r="CPE97" s="1416"/>
      <c r="CPF97" s="1417"/>
      <c r="CPG97" s="1436"/>
      <c r="CPH97" s="1436"/>
      <c r="CPI97" s="1437"/>
      <c r="CPJ97" s="1438"/>
      <c r="CPK97" s="1416"/>
      <c r="CPL97" s="1417"/>
      <c r="CPM97" s="1436"/>
      <c r="CPN97" s="1436"/>
      <c r="CPO97" s="1437"/>
      <c r="CPP97" s="1438"/>
      <c r="CPQ97" s="1416"/>
      <c r="CPR97" s="1417"/>
      <c r="CPS97" s="1436"/>
      <c r="CPT97" s="1436"/>
      <c r="CPU97" s="1437"/>
      <c r="CPV97" s="1438"/>
      <c r="CPW97" s="1416"/>
      <c r="CPX97" s="1417"/>
      <c r="CPY97" s="1436"/>
      <c r="CPZ97" s="1436"/>
      <c r="CQA97" s="1437"/>
      <c r="CQB97" s="1438"/>
      <c r="CQC97" s="1416"/>
      <c r="CQD97" s="1417"/>
      <c r="CQE97" s="1436"/>
      <c r="CQF97" s="1436"/>
      <c r="CQG97" s="1437"/>
      <c r="CQH97" s="1438"/>
      <c r="CQI97" s="1416"/>
      <c r="CQJ97" s="1417"/>
      <c r="CQK97" s="1436"/>
      <c r="CQL97" s="1436"/>
      <c r="CQM97" s="1437"/>
      <c r="CQN97" s="1438"/>
      <c r="CQO97" s="1416"/>
      <c r="CQP97" s="1417"/>
      <c r="CQQ97" s="1436"/>
      <c r="CQR97" s="1436"/>
      <c r="CQS97" s="1437"/>
      <c r="CQT97" s="1438"/>
      <c r="CQU97" s="1416"/>
      <c r="CQV97" s="1417"/>
      <c r="CQW97" s="1436"/>
      <c r="CQX97" s="1436"/>
      <c r="CQY97" s="1437"/>
      <c r="CQZ97" s="1438"/>
      <c r="CRA97" s="1416"/>
      <c r="CRB97" s="1417"/>
      <c r="CRC97" s="1436"/>
      <c r="CRD97" s="1436"/>
      <c r="CRE97" s="1437"/>
      <c r="CRF97" s="1438"/>
      <c r="CRG97" s="1416"/>
      <c r="CRH97" s="1417"/>
      <c r="CRI97" s="1436"/>
      <c r="CRJ97" s="1436"/>
      <c r="CRK97" s="1437"/>
      <c r="CRL97" s="1438"/>
      <c r="CRM97" s="1416"/>
      <c r="CRN97" s="1417"/>
      <c r="CRO97" s="1436"/>
      <c r="CRP97" s="1436"/>
      <c r="CRQ97" s="1437"/>
      <c r="CRR97" s="1438"/>
      <c r="CRS97" s="1416"/>
      <c r="CRT97" s="1417"/>
      <c r="CRU97" s="1436"/>
      <c r="CRV97" s="1436"/>
      <c r="CRW97" s="1437"/>
      <c r="CRX97" s="1438"/>
      <c r="CRY97" s="1416"/>
      <c r="CRZ97" s="1417"/>
      <c r="CSA97" s="1436"/>
      <c r="CSB97" s="1436"/>
      <c r="CSC97" s="1437"/>
      <c r="CSD97" s="1438"/>
      <c r="CSE97" s="1416"/>
      <c r="CSF97" s="1417"/>
      <c r="CSG97" s="1436"/>
      <c r="CSH97" s="1436"/>
      <c r="CSI97" s="1437"/>
      <c r="CSJ97" s="1438"/>
      <c r="CSK97" s="1416"/>
      <c r="CSL97" s="1417"/>
      <c r="CSM97" s="1436"/>
      <c r="CSN97" s="1436"/>
      <c r="CSO97" s="1437"/>
      <c r="CSP97" s="1438"/>
      <c r="CSQ97" s="1416"/>
      <c r="CSR97" s="1417"/>
      <c r="CSS97" s="1436"/>
      <c r="CST97" s="1436"/>
      <c r="CSU97" s="1437"/>
      <c r="CSV97" s="1438"/>
      <c r="CSW97" s="1416"/>
      <c r="CSX97" s="1417"/>
      <c r="CSY97" s="1436"/>
      <c r="CSZ97" s="1436"/>
      <c r="CTA97" s="1437"/>
      <c r="CTB97" s="1438"/>
      <c r="CTC97" s="1416"/>
      <c r="CTD97" s="1417"/>
      <c r="CTE97" s="1436"/>
      <c r="CTF97" s="1436"/>
      <c r="CTG97" s="1437"/>
      <c r="CTH97" s="1438"/>
      <c r="CTI97" s="1416"/>
      <c r="CTJ97" s="1417"/>
      <c r="CTK97" s="1436"/>
      <c r="CTL97" s="1436"/>
      <c r="CTM97" s="1437"/>
      <c r="CTN97" s="1438"/>
      <c r="CTO97" s="1416"/>
      <c r="CTP97" s="1417"/>
      <c r="CTQ97" s="1436"/>
      <c r="CTR97" s="1436"/>
      <c r="CTS97" s="1437"/>
      <c r="CTT97" s="1438"/>
      <c r="CTU97" s="1416"/>
      <c r="CTV97" s="1417"/>
      <c r="CTW97" s="1436"/>
      <c r="CTX97" s="1436"/>
      <c r="CTY97" s="1437"/>
      <c r="CTZ97" s="1438"/>
      <c r="CUA97" s="1416"/>
      <c r="CUB97" s="1417"/>
      <c r="CUC97" s="1436"/>
      <c r="CUD97" s="1436"/>
      <c r="CUE97" s="1437"/>
      <c r="CUF97" s="1438"/>
      <c r="CUG97" s="1416"/>
      <c r="CUH97" s="1417"/>
      <c r="CUI97" s="1436"/>
      <c r="CUJ97" s="1436"/>
      <c r="CUK97" s="1437"/>
      <c r="CUL97" s="1438"/>
      <c r="CUM97" s="1416"/>
      <c r="CUN97" s="1417"/>
      <c r="CUO97" s="1436"/>
      <c r="CUP97" s="1436"/>
      <c r="CUQ97" s="1437"/>
      <c r="CUR97" s="1438"/>
      <c r="CUS97" s="1416"/>
      <c r="CUT97" s="1417"/>
      <c r="CUU97" s="1436"/>
      <c r="CUV97" s="1436"/>
      <c r="CUW97" s="1437"/>
      <c r="CUX97" s="1438"/>
      <c r="CUY97" s="1416"/>
      <c r="CUZ97" s="1417"/>
      <c r="CVA97" s="1436"/>
      <c r="CVB97" s="1436"/>
      <c r="CVC97" s="1437"/>
      <c r="CVD97" s="1438"/>
      <c r="CVE97" s="1416"/>
      <c r="CVF97" s="1417"/>
      <c r="CVG97" s="1436"/>
      <c r="CVH97" s="1436"/>
      <c r="CVI97" s="1437"/>
      <c r="CVJ97" s="1438"/>
      <c r="CVK97" s="1416"/>
      <c r="CVL97" s="1417"/>
      <c r="CVM97" s="1436"/>
      <c r="CVN97" s="1436"/>
      <c r="CVO97" s="1437"/>
      <c r="CVP97" s="1438"/>
      <c r="CVQ97" s="1416"/>
      <c r="CVR97" s="1417"/>
      <c r="CVS97" s="1436"/>
      <c r="CVT97" s="1436"/>
      <c r="CVU97" s="1437"/>
      <c r="CVV97" s="1438"/>
      <c r="CVW97" s="1416"/>
      <c r="CVX97" s="1417"/>
      <c r="CVY97" s="1436"/>
      <c r="CVZ97" s="1436"/>
      <c r="CWA97" s="1437"/>
      <c r="CWB97" s="1438"/>
      <c r="CWC97" s="1416"/>
      <c r="CWD97" s="1417"/>
      <c r="CWE97" s="1436"/>
      <c r="CWF97" s="1436"/>
      <c r="CWG97" s="1437"/>
      <c r="CWH97" s="1438"/>
      <c r="CWI97" s="1416"/>
      <c r="CWJ97" s="1417"/>
      <c r="CWK97" s="1436"/>
      <c r="CWL97" s="1436"/>
      <c r="CWM97" s="1437"/>
      <c r="CWN97" s="1438"/>
      <c r="CWO97" s="1416"/>
      <c r="CWP97" s="1417"/>
      <c r="CWQ97" s="1436"/>
      <c r="CWR97" s="1436"/>
      <c r="CWS97" s="1437"/>
      <c r="CWT97" s="1438"/>
      <c r="CWU97" s="1416"/>
      <c r="CWV97" s="1417"/>
      <c r="CWW97" s="1436"/>
      <c r="CWX97" s="1436"/>
      <c r="CWY97" s="1437"/>
      <c r="CWZ97" s="1438"/>
      <c r="CXA97" s="1416"/>
      <c r="CXB97" s="1417"/>
      <c r="CXC97" s="1436"/>
      <c r="CXD97" s="1436"/>
      <c r="CXE97" s="1437"/>
      <c r="CXF97" s="1438"/>
      <c r="CXG97" s="1416"/>
      <c r="CXH97" s="1417"/>
      <c r="CXI97" s="1436"/>
      <c r="CXJ97" s="1436"/>
      <c r="CXK97" s="1437"/>
      <c r="CXL97" s="1438"/>
      <c r="CXM97" s="1416"/>
      <c r="CXN97" s="1417"/>
      <c r="CXO97" s="1436"/>
      <c r="CXP97" s="1436"/>
      <c r="CXQ97" s="1437"/>
      <c r="CXR97" s="1438"/>
      <c r="CXS97" s="1416"/>
      <c r="CXT97" s="1417"/>
      <c r="CXU97" s="1436"/>
      <c r="CXV97" s="1436"/>
      <c r="CXW97" s="1437"/>
      <c r="CXX97" s="1438"/>
      <c r="CXY97" s="1416"/>
      <c r="CXZ97" s="1417"/>
      <c r="CYA97" s="1436"/>
      <c r="CYB97" s="1436"/>
      <c r="CYC97" s="1437"/>
      <c r="CYD97" s="1438"/>
      <c r="CYE97" s="1416"/>
      <c r="CYF97" s="1417"/>
      <c r="CYG97" s="1436"/>
      <c r="CYH97" s="1436"/>
      <c r="CYI97" s="1437"/>
      <c r="CYJ97" s="1438"/>
      <c r="CYK97" s="1416"/>
      <c r="CYL97" s="1417"/>
      <c r="CYM97" s="1436"/>
      <c r="CYN97" s="1436"/>
      <c r="CYO97" s="1437"/>
      <c r="CYP97" s="1438"/>
      <c r="CYQ97" s="1416"/>
      <c r="CYR97" s="1417"/>
      <c r="CYS97" s="1436"/>
      <c r="CYT97" s="1436"/>
      <c r="CYU97" s="1437"/>
      <c r="CYV97" s="1438"/>
      <c r="CYW97" s="1416"/>
      <c r="CYX97" s="1417"/>
      <c r="CYY97" s="1436"/>
      <c r="CYZ97" s="1436"/>
      <c r="CZA97" s="1437"/>
      <c r="CZB97" s="1438"/>
      <c r="CZC97" s="1416"/>
      <c r="CZD97" s="1417"/>
      <c r="CZE97" s="1436"/>
      <c r="CZF97" s="1436"/>
      <c r="CZG97" s="1437"/>
      <c r="CZH97" s="1438"/>
      <c r="CZI97" s="1416"/>
      <c r="CZJ97" s="1417"/>
      <c r="CZK97" s="1436"/>
      <c r="CZL97" s="1436"/>
      <c r="CZM97" s="1437"/>
      <c r="CZN97" s="1438"/>
      <c r="CZO97" s="1416"/>
      <c r="CZP97" s="1417"/>
      <c r="CZQ97" s="1436"/>
      <c r="CZR97" s="1436"/>
      <c r="CZS97" s="1437"/>
      <c r="CZT97" s="1438"/>
      <c r="CZU97" s="1416"/>
      <c r="CZV97" s="1417"/>
      <c r="CZW97" s="1436"/>
      <c r="CZX97" s="1436"/>
      <c r="CZY97" s="1437"/>
      <c r="CZZ97" s="1438"/>
      <c r="DAA97" s="1416"/>
      <c r="DAB97" s="1417"/>
      <c r="DAC97" s="1436"/>
      <c r="DAD97" s="1436"/>
      <c r="DAE97" s="1437"/>
      <c r="DAF97" s="1438"/>
      <c r="DAG97" s="1416"/>
      <c r="DAH97" s="1417"/>
      <c r="DAI97" s="1436"/>
      <c r="DAJ97" s="1436"/>
      <c r="DAK97" s="1437"/>
      <c r="DAL97" s="1438"/>
      <c r="DAM97" s="1416"/>
      <c r="DAN97" s="1417"/>
      <c r="DAO97" s="1436"/>
      <c r="DAP97" s="1436"/>
      <c r="DAQ97" s="1437"/>
      <c r="DAR97" s="1438"/>
      <c r="DAS97" s="1416"/>
      <c r="DAT97" s="1417"/>
      <c r="DAU97" s="1436"/>
      <c r="DAV97" s="1436"/>
      <c r="DAW97" s="1437"/>
      <c r="DAX97" s="1438"/>
      <c r="DAY97" s="1416"/>
      <c r="DAZ97" s="1417"/>
      <c r="DBA97" s="1436"/>
      <c r="DBB97" s="1436"/>
      <c r="DBC97" s="1437"/>
      <c r="DBD97" s="1438"/>
      <c r="DBE97" s="1416"/>
      <c r="DBF97" s="1417"/>
      <c r="DBG97" s="1436"/>
      <c r="DBH97" s="1436"/>
      <c r="DBI97" s="1437"/>
      <c r="DBJ97" s="1438"/>
      <c r="DBK97" s="1416"/>
      <c r="DBL97" s="1417"/>
      <c r="DBM97" s="1436"/>
      <c r="DBN97" s="1436"/>
      <c r="DBO97" s="1437"/>
      <c r="DBP97" s="1438"/>
      <c r="DBQ97" s="1416"/>
      <c r="DBR97" s="1417"/>
      <c r="DBS97" s="1436"/>
      <c r="DBT97" s="1436"/>
      <c r="DBU97" s="1437"/>
      <c r="DBV97" s="1438"/>
      <c r="DBW97" s="1416"/>
      <c r="DBX97" s="1417"/>
      <c r="DBY97" s="1436"/>
      <c r="DBZ97" s="1436"/>
      <c r="DCA97" s="1437"/>
      <c r="DCB97" s="1438"/>
      <c r="DCC97" s="1416"/>
      <c r="DCD97" s="1417"/>
      <c r="DCE97" s="1436"/>
      <c r="DCF97" s="1436"/>
      <c r="DCG97" s="1437"/>
      <c r="DCH97" s="1438"/>
      <c r="DCI97" s="1416"/>
      <c r="DCJ97" s="1417"/>
      <c r="DCK97" s="1436"/>
      <c r="DCL97" s="1436"/>
      <c r="DCM97" s="1437"/>
      <c r="DCN97" s="1438"/>
      <c r="DCO97" s="1416"/>
      <c r="DCP97" s="1417"/>
      <c r="DCQ97" s="1436"/>
      <c r="DCR97" s="1436"/>
      <c r="DCS97" s="1437"/>
      <c r="DCT97" s="1438"/>
      <c r="DCU97" s="1416"/>
      <c r="DCV97" s="1417"/>
      <c r="DCW97" s="1436"/>
      <c r="DCX97" s="1436"/>
      <c r="DCY97" s="1437"/>
      <c r="DCZ97" s="1438"/>
      <c r="DDA97" s="1416"/>
      <c r="DDB97" s="1417"/>
      <c r="DDC97" s="1436"/>
      <c r="DDD97" s="1436"/>
      <c r="DDE97" s="1437"/>
      <c r="DDF97" s="1438"/>
      <c r="DDG97" s="1416"/>
      <c r="DDH97" s="1417"/>
      <c r="DDI97" s="1436"/>
      <c r="DDJ97" s="1436"/>
      <c r="DDK97" s="1437"/>
      <c r="DDL97" s="1438"/>
      <c r="DDM97" s="1416"/>
      <c r="DDN97" s="1417"/>
      <c r="DDO97" s="1436"/>
      <c r="DDP97" s="1436"/>
      <c r="DDQ97" s="1437"/>
      <c r="DDR97" s="1438"/>
      <c r="DDS97" s="1416"/>
      <c r="DDT97" s="1417"/>
      <c r="DDU97" s="1436"/>
      <c r="DDV97" s="1436"/>
      <c r="DDW97" s="1437"/>
      <c r="DDX97" s="1438"/>
      <c r="DDY97" s="1416"/>
      <c r="DDZ97" s="1417"/>
      <c r="DEA97" s="1436"/>
      <c r="DEB97" s="1436"/>
      <c r="DEC97" s="1437"/>
      <c r="DED97" s="1438"/>
      <c r="DEE97" s="1416"/>
      <c r="DEF97" s="1417"/>
      <c r="DEG97" s="1436"/>
      <c r="DEH97" s="1436"/>
      <c r="DEI97" s="1437"/>
      <c r="DEJ97" s="1438"/>
      <c r="DEK97" s="1416"/>
      <c r="DEL97" s="1417"/>
      <c r="DEM97" s="1436"/>
      <c r="DEN97" s="1436"/>
      <c r="DEO97" s="1437"/>
      <c r="DEP97" s="1438"/>
      <c r="DEQ97" s="1416"/>
      <c r="DER97" s="1417"/>
      <c r="DES97" s="1436"/>
      <c r="DET97" s="1436"/>
      <c r="DEU97" s="1437"/>
      <c r="DEV97" s="1438"/>
      <c r="DEW97" s="1416"/>
      <c r="DEX97" s="1417"/>
      <c r="DEY97" s="1436"/>
      <c r="DEZ97" s="1436"/>
      <c r="DFA97" s="1437"/>
      <c r="DFB97" s="1438"/>
      <c r="DFC97" s="1416"/>
      <c r="DFD97" s="1417"/>
      <c r="DFE97" s="1436"/>
      <c r="DFF97" s="1436"/>
      <c r="DFG97" s="1437"/>
      <c r="DFH97" s="1438"/>
      <c r="DFI97" s="1416"/>
      <c r="DFJ97" s="1417"/>
      <c r="DFK97" s="1436"/>
      <c r="DFL97" s="1436"/>
      <c r="DFM97" s="1437"/>
      <c r="DFN97" s="1438"/>
      <c r="DFO97" s="1416"/>
      <c r="DFP97" s="1417"/>
      <c r="DFQ97" s="1436"/>
      <c r="DFR97" s="1436"/>
      <c r="DFS97" s="1437"/>
      <c r="DFT97" s="1438"/>
      <c r="DFU97" s="1416"/>
      <c r="DFV97" s="1417"/>
      <c r="DFW97" s="1436"/>
      <c r="DFX97" s="1436"/>
      <c r="DFY97" s="1437"/>
      <c r="DFZ97" s="1438"/>
      <c r="DGA97" s="1416"/>
      <c r="DGB97" s="1417"/>
      <c r="DGC97" s="1436"/>
      <c r="DGD97" s="1436"/>
      <c r="DGE97" s="1437"/>
      <c r="DGF97" s="1438"/>
      <c r="DGG97" s="1416"/>
      <c r="DGH97" s="1417"/>
      <c r="DGI97" s="1436"/>
      <c r="DGJ97" s="1436"/>
      <c r="DGK97" s="1437"/>
      <c r="DGL97" s="1438"/>
      <c r="DGM97" s="1416"/>
      <c r="DGN97" s="1417"/>
      <c r="DGO97" s="1436"/>
      <c r="DGP97" s="1436"/>
      <c r="DGQ97" s="1437"/>
      <c r="DGR97" s="1438"/>
      <c r="DGS97" s="1416"/>
      <c r="DGT97" s="1417"/>
      <c r="DGU97" s="1436"/>
      <c r="DGV97" s="1436"/>
      <c r="DGW97" s="1437"/>
      <c r="DGX97" s="1438"/>
      <c r="DGY97" s="1416"/>
      <c r="DGZ97" s="1417"/>
      <c r="DHA97" s="1436"/>
      <c r="DHB97" s="1436"/>
      <c r="DHC97" s="1437"/>
      <c r="DHD97" s="1438"/>
      <c r="DHE97" s="1416"/>
      <c r="DHF97" s="1417"/>
      <c r="DHG97" s="1436"/>
      <c r="DHH97" s="1436"/>
      <c r="DHI97" s="1437"/>
      <c r="DHJ97" s="1438"/>
      <c r="DHK97" s="1416"/>
      <c r="DHL97" s="1417"/>
      <c r="DHM97" s="1436"/>
      <c r="DHN97" s="1436"/>
      <c r="DHO97" s="1437"/>
      <c r="DHP97" s="1438"/>
      <c r="DHQ97" s="1416"/>
      <c r="DHR97" s="1417"/>
      <c r="DHS97" s="1436"/>
      <c r="DHT97" s="1436"/>
      <c r="DHU97" s="1437"/>
      <c r="DHV97" s="1438"/>
      <c r="DHW97" s="1416"/>
      <c r="DHX97" s="1417"/>
      <c r="DHY97" s="1436"/>
      <c r="DHZ97" s="1436"/>
      <c r="DIA97" s="1437"/>
      <c r="DIB97" s="1438"/>
      <c r="DIC97" s="1416"/>
      <c r="DID97" s="1417"/>
      <c r="DIE97" s="1436"/>
      <c r="DIF97" s="1436"/>
      <c r="DIG97" s="1437"/>
      <c r="DIH97" s="1438"/>
      <c r="DII97" s="1416"/>
      <c r="DIJ97" s="1417"/>
      <c r="DIK97" s="1436"/>
      <c r="DIL97" s="1436"/>
      <c r="DIM97" s="1437"/>
      <c r="DIN97" s="1438"/>
      <c r="DIO97" s="1416"/>
      <c r="DIP97" s="1417"/>
      <c r="DIQ97" s="1436"/>
      <c r="DIR97" s="1436"/>
      <c r="DIS97" s="1437"/>
      <c r="DIT97" s="1438"/>
      <c r="DIU97" s="1416"/>
      <c r="DIV97" s="1417"/>
      <c r="DIW97" s="1436"/>
      <c r="DIX97" s="1436"/>
      <c r="DIY97" s="1437"/>
      <c r="DIZ97" s="1438"/>
      <c r="DJA97" s="1416"/>
      <c r="DJB97" s="1417"/>
      <c r="DJC97" s="1436"/>
      <c r="DJD97" s="1436"/>
      <c r="DJE97" s="1437"/>
      <c r="DJF97" s="1438"/>
      <c r="DJG97" s="1416"/>
      <c r="DJH97" s="1417"/>
      <c r="DJI97" s="1436"/>
      <c r="DJJ97" s="1436"/>
      <c r="DJK97" s="1437"/>
      <c r="DJL97" s="1438"/>
      <c r="DJM97" s="1416"/>
      <c r="DJN97" s="1417"/>
      <c r="DJO97" s="1436"/>
      <c r="DJP97" s="1436"/>
      <c r="DJQ97" s="1437"/>
      <c r="DJR97" s="1438"/>
      <c r="DJS97" s="1416"/>
      <c r="DJT97" s="1417"/>
      <c r="DJU97" s="1436"/>
      <c r="DJV97" s="1436"/>
      <c r="DJW97" s="1437"/>
      <c r="DJX97" s="1438"/>
      <c r="DJY97" s="1416"/>
      <c r="DJZ97" s="1417"/>
      <c r="DKA97" s="1436"/>
      <c r="DKB97" s="1436"/>
      <c r="DKC97" s="1437"/>
      <c r="DKD97" s="1438"/>
      <c r="DKE97" s="1416"/>
      <c r="DKF97" s="1417"/>
      <c r="DKG97" s="1436"/>
      <c r="DKH97" s="1436"/>
      <c r="DKI97" s="1437"/>
      <c r="DKJ97" s="1438"/>
      <c r="DKK97" s="1416"/>
      <c r="DKL97" s="1417"/>
      <c r="DKM97" s="1436"/>
      <c r="DKN97" s="1436"/>
      <c r="DKO97" s="1437"/>
      <c r="DKP97" s="1438"/>
      <c r="DKQ97" s="1416"/>
      <c r="DKR97" s="1417"/>
      <c r="DKS97" s="1436"/>
      <c r="DKT97" s="1436"/>
      <c r="DKU97" s="1437"/>
      <c r="DKV97" s="1438"/>
      <c r="DKW97" s="1416"/>
      <c r="DKX97" s="1417"/>
      <c r="DKY97" s="1436"/>
      <c r="DKZ97" s="1436"/>
      <c r="DLA97" s="1437"/>
      <c r="DLB97" s="1438"/>
      <c r="DLC97" s="1416"/>
      <c r="DLD97" s="1417"/>
      <c r="DLE97" s="1436"/>
      <c r="DLF97" s="1436"/>
      <c r="DLG97" s="1437"/>
      <c r="DLH97" s="1438"/>
      <c r="DLI97" s="1416"/>
      <c r="DLJ97" s="1417"/>
      <c r="DLK97" s="1436"/>
      <c r="DLL97" s="1436"/>
      <c r="DLM97" s="1437"/>
      <c r="DLN97" s="1438"/>
      <c r="DLO97" s="1416"/>
      <c r="DLP97" s="1417"/>
      <c r="DLQ97" s="1436"/>
      <c r="DLR97" s="1436"/>
      <c r="DLS97" s="1437"/>
      <c r="DLT97" s="1438"/>
      <c r="DLU97" s="1416"/>
      <c r="DLV97" s="1417"/>
      <c r="DLW97" s="1436"/>
      <c r="DLX97" s="1436"/>
      <c r="DLY97" s="1437"/>
      <c r="DLZ97" s="1438"/>
      <c r="DMA97" s="1416"/>
      <c r="DMB97" s="1417"/>
      <c r="DMC97" s="1436"/>
      <c r="DMD97" s="1436"/>
      <c r="DME97" s="1437"/>
      <c r="DMF97" s="1438"/>
      <c r="DMG97" s="1416"/>
      <c r="DMH97" s="1417"/>
      <c r="DMI97" s="1436"/>
      <c r="DMJ97" s="1436"/>
      <c r="DMK97" s="1437"/>
      <c r="DML97" s="1438"/>
      <c r="DMM97" s="1416"/>
      <c r="DMN97" s="1417"/>
      <c r="DMO97" s="1436"/>
      <c r="DMP97" s="1436"/>
      <c r="DMQ97" s="1437"/>
      <c r="DMR97" s="1438"/>
      <c r="DMS97" s="1416"/>
      <c r="DMT97" s="1417"/>
      <c r="DMU97" s="1436"/>
      <c r="DMV97" s="1436"/>
      <c r="DMW97" s="1437"/>
      <c r="DMX97" s="1438"/>
      <c r="DMY97" s="1416"/>
      <c r="DMZ97" s="1417"/>
      <c r="DNA97" s="1436"/>
      <c r="DNB97" s="1436"/>
      <c r="DNC97" s="1437"/>
      <c r="DND97" s="1438"/>
      <c r="DNE97" s="1416"/>
      <c r="DNF97" s="1417"/>
      <c r="DNG97" s="1436"/>
      <c r="DNH97" s="1436"/>
      <c r="DNI97" s="1437"/>
      <c r="DNJ97" s="1438"/>
      <c r="DNK97" s="1416"/>
      <c r="DNL97" s="1417"/>
      <c r="DNM97" s="1436"/>
      <c r="DNN97" s="1436"/>
      <c r="DNO97" s="1437"/>
      <c r="DNP97" s="1438"/>
      <c r="DNQ97" s="1416"/>
      <c r="DNR97" s="1417"/>
      <c r="DNS97" s="1436"/>
      <c r="DNT97" s="1436"/>
      <c r="DNU97" s="1437"/>
      <c r="DNV97" s="1438"/>
      <c r="DNW97" s="1416"/>
      <c r="DNX97" s="1417"/>
      <c r="DNY97" s="1436"/>
      <c r="DNZ97" s="1436"/>
      <c r="DOA97" s="1437"/>
      <c r="DOB97" s="1438"/>
      <c r="DOC97" s="1416"/>
      <c r="DOD97" s="1417"/>
      <c r="DOE97" s="1436"/>
      <c r="DOF97" s="1436"/>
      <c r="DOG97" s="1437"/>
      <c r="DOH97" s="1438"/>
      <c r="DOI97" s="1416"/>
      <c r="DOJ97" s="1417"/>
      <c r="DOK97" s="1436"/>
      <c r="DOL97" s="1436"/>
      <c r="DOM97" s="1437"/>
      <c r="DON97" s="1438"/>
      <c r="DOO97" s="1416"/>
      <c r="DOP97" s="1417"/>
      <c r="DOQ97" s="1436"/>
      <c r="DOR97" s="1436"/>
      <c r="DOS97" s="1437"/>
      <c r="DOT97" s="1438"/>
      <c r="DOU97" s="1416"/>
      <c r="DOV97" s="1417"/>
      <c r="DOW97" s="1436"/>
      <c r="DOX97" s="1436"/>
      <c r="DOY97" s="1437"/>
      <c r="DOZ97" s="1438"/>
      <c r="DPA97" s="1416"/>
      <c r="DPB97" s="1417"/>
      <c r="DPC97" s="1436"/>
      <c r="DPD97" s="1436"/>
      <c r="DPE97" s="1437"/>
      <c r="DPF97" s="1438"/>
      <c r="DPG97" s="1416"/>
      <c r="DPH97" s="1417"/>
      <c r="DPI97" s="1436"/>
      <c r="DPJ97" s="1436"/>
      <c r="DPK97" s="1437"/>
      <c r="DPL97" s="1438"/>
      <c r="DPM97" s="1416"/>
      <c r="DPN97" s="1417"/>
      <c r="DPO97" s="1436"/>
      <c r="DPP97" s="1436"/>
      <c r="DPQ97" s="1437"/>
      <c r="DPR97" s="1438"/>
      <c r="DPS97" s="1416"/>
      <c r="DPT97" s="1417"/>
      <c r="DPU97" s="1436"/>
      <c r="DPV97" s="1436"/>
      <c r="DPW97" s="1437"/>
      <c r="DPX97" s="1438"/>
      <c r="DPY97" s="1416"/>
      <c r="DPZ97" s="1417"/>
      <c r="DQA97" s="1436"/>
      <c r="DQB97" s="1436"/>
      <c r="DQC97" s="1437"/>
      <c r="DQD97" s="1438"/>
      <c r="DQE97" s="1416"/>
      <c r="DQF97" s="1417"/>
      <c r="DQG97" s="1436"/>
      <c r="DQH97" s="1436"/>
      <c r="DQI97" s="1437"/>
      <c r="DQJ97" s="1438"/>
      <c r="DQK97" s="1416"/>
      <c r="DQL97" s="1417"/>
      <c r="DQM97" s="1436"/>
      <c r="DQN97" s="1436"/>
      <c r="DQO97" s="1437"/>
      <c r="DQP97" s="1438"/>
      <c r="DQQ97" s="1416"/>
      <c r="DQR97" s="1417"/>
      <c r="DQS97" s="1436"/>
      <c r="DQT97" s="1436"/>
      <c r="DQU97" s="1437"/>
      <c r="DQV97" s="1438"/>
      <c r="DQW97" s="1416"/>
      <c r="DQX97" s="1417"/>
      <c r="DQY97" s="1436"/>
      <c r="DQZ97" s="1436"/>
      <c r="DRA97" s="1437"/>
      <c r="DRB97" s="1438"/>
      <c r="DRC97" s="1416"/>
      <c r="DRD97" s="1417"/>
      <c r="DRE97" s="1436"/>
      <c r="DRF97" s="1436"/>
      <c r="DRG97" s="1437"/>
      <c r="DRH97" s="1438"/>
      <c r="DRI97" s="1416"/>
      <c r="DRJ97" s="1417"/>
      <c r="DRK97" s="1436"/>
      <c r="DRL97" s="1436"/>
      <c r="DRM97" s="1437"/>
      <c r="DRN97" s="1438"/>
      <c r="DRO97" s="1416"/>
      <c r="DRP97" s="1417"/>
      <c r="DRQ97" s="1436"/>
      <c r="DRR97" s="1436"/>
      <c r="DRS97" s="1437"/>
      <c r="DRT97" s="1438"/>
      <c r="DRU97" s="1416"/>
      <c r="DRV97" s="1417"/>
      <c r="DRW97" s="1436"/>
      <c r="DRX97" s="1436"/>
      <c r="DRY97" s="1437"/>
      <c r="DRZ97" s="1438"/>
      <c r="DSA97" s="1416"/>
      <c r="DSB97" s="1417"/>
      <c r="DSC97" s="1436"/>
      <c r="DSD97" s="1436"/>
      <c r="DSE97" s="1437"/>
      <c r="DSF97" s="1438"/>
      <c r="DSG97" s="1416"/>
      <c r="DSH97" s="1417"/>
      <c r="DSI97" s="1436"/>
      <c r="DSJ97" s="1436"/>
      <c r="DSK97" s="1437"/>
      <c r="DSL97" s="1438"/>
      <c r="DSM97" s="1416"/>
      <c r="DSN97" s="1417"/>
      <c r="DSO97" s="1436"/>
      <c r="DSP97" s="1436"/>
      <c r="DSQ97" s="1437"/>
      <c r="DSR97" s="1438"/>
      <c r="DSS97" s="1416"/>
      <c r="DST97" s="1417"/>
      <c r="DSU97" s="1436"/>
      <c r="DSV97" s="1436"/>
      <c r="DSW97" s="1437"/>
      <c r="DSX97" s="1438"/>
      <c r="DSY97" s="1416"/>
      <c r="DSZ97" s="1417"/>
      <c r="DTA97" s="1436"/>
      <c r="DTB97" s="1436"/>
      <c r="DTC97" s="1437"/>
      <c r="DTD97" s="1438"/>
      <c r="DTE97" s="1416"/>
      <c r="DTF97" s="1417"/>
      <c r="DTG97" s="1436"/>
      <c r="DTH97" s="1436"/>
      <c r="DTI97" s="1437"/>
      <c r="DTJ97" s="1438"/>
      <c r="DTK97" s="1416"/>
      <c r="DTL97" s="1417"/>
      <c r="DTM97" s="1436"/>
      <c r="DTN97" s="1436"/>
      <c r="DTO97" s="1437"/>
      <c r="DTP97" s="1438"/>
      <c r="DTQ97" s="1416"/>
      <c r="DTR97" s="1417"/>
      <c r="DTS97" s="1436"/>
      <c r="DTT97" s="1436"/>
      <c r="DTU97" s="1437"/>
      <c r="DTV97" s="1438"/>
      <c r="DTW97" s="1416"/>
      <c r="DTX97" s="1417"/>
      <c r="DTY97" s="1436"/>
      <c r="DTZ97" s="1436"/>
      <c r="DUA97" s="1437"/>
      <c r="DUB97" s="1438"/>
      <c r="DUC97" s="1416"/>
      <c r="DUD97" s="1417"/>
      <c r="DUE97" s="1436"/>
      <c r="DUF97" s="1436"/>
      <c r="DUG97" s="1437"/>
      <c r="DUH97" s="1438"/>
      <c r="DUI97" s="1416"/>
      <c r="DUJ97" s="1417"/>
      <c r="DUK97" s="1436"/>
      <c r="DUL97" s="1436"/>
      <c r="DUM97" s="1437"/>
      <c r="DUN97" s="1438"/>
      <c r="DUO97" s="1416"/>
      <c r="DUP97" s="1417"/>
      <c r="DUQ97" s="1436"/>
      <c r="DUR97" s="1436"/>
      <c r="DUS97" s="1437"/>
      <c r="DUT97" s="1438"/>
      <c r="DUU97" s="1416"/>
      <c r="DUV97" s="1417"/>
      <c r="DUW97" s="1436"/>
      <c r="DUX97" s="1436"/>
      <c r="DUY97" s="1437"/>
      <c r="DUZ97" s="1438"/>
      <c r="DVA97" s="1416"/>
      <c r="DVB97" s="1417"/>
      <c r="DVC97" s="1436"/>
      <c r="DVD97" s="1436"/>
      <c r="DVE97" s="1437"/>
      <c r="DVF97" s="1438"/>
      <c r="DVG97" s="1416"/>
      <c r="DVH97" s="1417"/>
      <c r="DVI97" s="1436"/>
      <c r="DVJ97" s="1436"/>
      <c r="DVK97" s="1437"/>
      <c r="DVL97" s="1438"/>
      <c r="DVM97" s="1416"/>
      <c r="DVN97" s="1417"/>
      <c r="DVO97" s="1436"/>
      <c r="DVP97" s="1436"/>
      <c r="DVQ97" s="1437"/>
      <c r="DVR97" s="1438"/>
      <c r="DVS97" s="1416"/>
      <c r="DVT97" s="1417"/>
      <c r="DVU97" s="1436"/>
      <c r="DVV97" s="1436"/>
      <c r="DVW97" s="1437"/>
      <c r="DVX97" s="1438"/>
      <c r="DVY97" s="1416"/>
      <c r="DVZ97" s="1417"/>
      <c r="DWA97" s="1436"/>
      <c r="DWB97" s="1436"/>
      <c r="DWC97" s="1437"/>
      <c r="DWD97" s="1438"/>
      <c r="DWE97" s="1416"/>
      <c r="DWF97" s="1417"/>
      <c r="DWG97" s="1436"/>
      <c r="DWH97" s="1436"/>
      <c r="DWI97" s="1437"/>
      <c r="DWJ97" s="1438"/>
      <c r="DWK97" s="1416"/>
      <c r="DWL97" s="1417"/>
      <c r="DWM97" s="1436"/>
      <c r="DWN97" s="1436"/>
      <c r="DWO97" s="1437"/>
      <c r="DWP97" s="1438"/>
      <c r="DWQ97" s="1416"/>
      <c r="DWR97" s="1417"/>
      <c r="DWS97" s="1436"/>
      <c r="DWT97" s="1436"/>
      <c r="DWU97" s="1437"/>
      <c r="DWV97" s="1438"/>
      <c r="DWW97" s="1416"/>
      <c r="DWX97" s="1417"/>
      <c r="DWY97" s="1436"/>
      <c r="DWZ97" s="1436"/>
      <c r="DXA97" s="1437"/>
      <c r="DXB97" s="1438"/>
      <c r="DXC97" s="1416"/>
      <c r="DXD97" s="1417"/>
      <c r="DXE97" s="1436"/>
      <c r="DXF97" s="1436"/>
      <c r="DXG97" s="1437"/>
      <c r="DXH97" s="1438"/>
      <c r="DXI97" s="1416"/>
      <c r="DXJ97" s="1417"/>
      <c r="DXK97" s="1436"/>
      <c r="DXL97" s="1436"/>
      <c r="DXM97" s="1437"/>
      <c r="DXN97" s="1438"/>
      <c r="DXO97" s="1416"/>
      <c r="DXP97" s="1417"/>
      <c r="DXQ97" s="1436"/>
      <c r="DXR97" s="1436"/>
      <c r="DXS97" s="1437"/>
      <c r="DXT97" s="1438"/>
      <c r="DXU97" s="1416"/>
      <c r="DXV97" s="1417"/>
      <c r="DXW97" s="1436"/>
      <c r="DXX97" s="1436"/>
      <c r="DXY97" s="1437"/>
      <c r="DXZ97" s="1438"/>
      <c r="DYA97" s="1416"/>
      <c r="DYB97" s="1417"/>
      <c r="DYC97" s="1436"/>
      <c r="DYD97" s="1436"/>
      <c r="DYE97" s="1437"/>
      <c r="DYF97" s="1438"/>
      <c r="DYG97" s="1416"/>
      <c r="DYH97" s="1417"/>
      <c r="DYI97" s="1436"/>
      <c r="DYJ97" s="1436"/>
      <c r="DYK97" s="1437"/>
      <c r="DYL97" s="1438"/>
      <c r="DYM97" s="1416"/>
      <c r="DYN97" s="1417"/>
      <c r="DYO97" s="1436"/>
      <c r="DYP97" s="1436"/>
      <c r="DYQ97" s="1437"/>
      <c r="DYR97" s="1438"/>
      <c r="DYS97" s="1416"/>
      <c r="DYT97" s="1417"/>
      <c r="DYU97" s="1436"/>
      <c r="DYV97" s="1436"/>
      <c r="DYW97" s="1437"/>
      <c r="DYX97" s="1438"/>
      <c r="DYY97" s="1416"/>
      <c r="DYZ97" s="1417"/>
      <c r="DZA97" s="1436"/>
      <c r="DZB97" s="1436"/>
      <c r="DZC97" s="1437"/>
      <c r="DZD97" s="1438"/>
      <c r="DZE97" s="1416"/>
      <c r="DZF97" s="1417"/>
      <c r="DZG97" s="1436"/>
      <c r="DZH97" s="1436"/>
      <c r="DZI97" s="1437"/>
      <c r="DZJ97" s="1438"/>
      <c r="DZK97" s="1416"/>
      <c r="DZL97" s="1417"/>
      <c r="DZM97" s="1436"/>
      <c r="DZN97" s="1436"/>
      <c r="DZO97" s="1437"/>
      <c r="DZP97" s="1438"/>
      <c r="DZQ97" s="1416"/>
      <c r="DZR97" s="1417"/>
      <c r="DZS97" s="1436"/>
      <c r="DZT97" s="1436"/>
      <c r="DZU97" s="1437"/>
      <c r="DZV97" s="1438"/>
      <c r="DZW97" s="1416"/>
      <c r="DZX97" s="1417"/>
      <c r="DZY97" s="1436"/>
      <c r="DZZ97" s="1436"/>
      <c r="EAA97" s="1437"/>
      <c r="EAB97" s="1438"/>
      <c r="EAC97" s="1416"/>
      <c r="EAD97" s="1417"/>
      <c r="EAE97" s="1436"/>
      <c r="EAF97" s="1436"/>
      <c r="EAG97" s="1437"/>
      <c r="EAH97" s="1438"/>
      <c r="EAI97" s="1416"/>
      <c r="EAJ97" s="1417"/>
      <c r="EAK97" s="1436"/>
      <c r="EAL97" s="1436"/>
      <c r="EAM97" s="1437"/>
      <c r="EAN97" s="1438"/>
      <c r="EAO97" s="1416"/>
      <c r="EAP97" s="1417"/>
      <c r="EAQ97" s="1436"/>
      <c r="EAR97" s="1436"/>
      <c r="EAS97" s="1437"/>
      <c r="EAT97" s="1438"/>
      <c r="EAU97" s="1416"/>
      <c r="EAV97" s="1417"/>
      <c r="EAW97" s="1436"/>
      <c r="EAX97" s="1436"/>
      <c r="EAY97" s="1437"/>
      <c r="EAZ97" s="1438"/>
      <c r="EBA97" s="1416"/>
      <c r="EBB97" s="1417"/>
      <c r="EBC97" s="1436"/>
      <c r="EBD97" s="1436"/>
      <c r="EBE97" s="1437"/>
      <c r="EBF97" s="1438"/>
      <c r="EBG97" s="1416"/>
      <c r="EBH97" s="1417"/>
      <c r="EBI97" s="1436"/>
      <c r="EBJ97" s="1436"/>
      <c r="EBK97" s="1437"/>
      <c r="EBL97" s="1438"/>
      <c r="EBM97" s="1416"/>
      <c r="EBN97" s="1417"/>
      <c r="EBO97" s="1436"/>
      <c r="EBP97" s="1436"/>
      <c r="EBQ97" s="1437"/>
      <c r="EBR97" s="1438"/>
      <c r="EBS97" s="1416"/>
      <c r="EBT97" s="1417"/>
      <c r="EBU97" s="1436"/>
      <c r="EBV97" s="1436"/>
      <c r="EBW97" s="1437"/>
      <c r="EBX97" s="1438"/>
      <c r="EBY97" s="1416"/>
      <c r="EBZ97" s="1417"/>
      <c r="ECA97" s="1436"/>
      <c r="ECB97" s="1436"/>
      <c r="ECC97" s="1437"/>
      <c r="ECD97" s="1438"/>
      <c r="ECE97" s="1416"/>
      <c r="ECF97" s="1417"/>
      <c r="ECG97" s="1436"/>
      <c r="ECH97" s="1436"/>
      <c r="ECI97" s="1437"/>
      <c r="ECJ97" s="1438"/>
      <c r="ECK97" s="1416"/>
      <c r="ECL97" s="1417"/>
      <c r="ECM97" s="1436"/>
      <c r="ECN97" s="1436"/>
      <c r="ECO97" s="1437"/>
      <c r="ECP97" s="1438"/>
      <c r="ECQ97" s="1416"/>
      <c r="ECR97" s="1417"/>
      <c r="ECS97" s="1436"/>
      <c r="ECT97" s="1436"/>
      <c r="ECU97" s="1437"/>
      <c r="ECV97" s="1438"/>
      <c r="ECW97" s="1416"/>
      <c r="ECX97" s="1417"/>
      <c r="ECY97" s="1436"/>
      <c r="ECZ97" s="1436"/>
      <c r="EDA97" s="1437"/>
      <c r="EDB97" s="1438"/>
      <c r="EDC97" s="1416"/>
      <c r="EDD97" s="1417"/>
      <c r="EDE97" s="1436"/>
      <c r="EDF97" s="1436"/>
      <c r="EDG97" s="1437"/>
      <c r="EDH97" s="1438"/>
      <c r="EDI97" s="1416"/>
      <c r="EDJ97" s="1417"/>
      <c r="EDK97" s="1436"/>
      <c r="EDL97" s="1436"/>
      <c r="EDM97" s="1437"/>
      <c r="EDN97" s="1438"/>
      <c r="EDO97" s="1416"/>
      <c r="EDP97" s="1417"/>
      <c r="EDQ97" s="1436"/>
      <c r="EDR97" s="1436"/>
      <c r="EDS97" s="1437"/>
      <c r="EDT97" s="1438"/>
      <c r="EDU97" s="1416"/>
      <c r="EDV97" s="1417"/>
      <c r="EDW97" s="1436"/>
      <c r="EDX97" s="1436"/>
      <c r="EDY97" s="1437"/>
      <c r="EDZ97" s="1438"/>
      <c r="EEA97" s="1416"/>
      <c r="EEB97" s="1417"/>
      <c r="EEC97" s="1436"/>
      <c r="EED97" s="1436"/>
      <c r="EEE97" s="1437"/>
      <c r="EEF97" s="1438"/>
      <c r="EEG97" s="1416"/>
      <c r="EEH97" s="1417"/>
      <c r="EEI97" s="1436"/>
      <c r="EEJ97" s="1436"/>
      <c r="EEK97" s="1437"/>
      <c r="EEL97" s="1438"/>
      <c r="EEM97" s="1416"/>
      <c r="EEN97" s="1417"/>
      <c r="EEO97" s="1436"/>
      <c r="EEP97" s="1436"/>
      <c r="EEQ97" s="1437"/>
      <c r="EER97" s="1438"/>
      <c r="EES97" s="1416"/>
      <c r="EET97" s="1417"/>
      <c r="EEU97" s="1436"/>
      <c r="EEV97" s="1436"/>
      <c r="EEW97" s="1437"/>
      <c r="EEX97" s="1438"/>
      <c r="EEY97" s="1416"/>
      <c r="EEZ97" s="1417"/>
      <c r="EFA97" s="1436"/>
      <c r="EFB97" s="1436"/>
      <c r="EFC97" s="1437"/>
      <c r="EFD97" s="1438"/>
      <c r="EFE97" s="1416"/>
      <c r="EFF97" s="1417"/>
      <c r="EFG97" s="1436"/>
      <c r="EFH97" s="1436"/>
      <c r="EFI97" s="1437"/>
      <c r="EFJ97" s="1438"/>
      <c r="EFK97" s="1416"/>
      <c r="EFL97" s="1417"/>
      <c r="EFM97" s="1436"/>
      <c r="EFN97" s="1436"/>
      <c r="EFO97" s="1437"/>
      <c r="EFP97" s="1438"/>
      <c r="EFQ97" s="1416"/>
      <c r="EFR97" s="1417"/>
      <c r="EFS97" s="1436"/>
      <c r="EFT97" s="1436"/>
      <c r="EFU97" s="1437"/>
      <c r="EFV97" s="1438"/>
      <c r="EFW97" s="1416"/>
      <c r="EFX97" s="1417"/>
      <c r="EFY97" s="1436"/>
      <c r="EFZ97" s="1436"/>
      <c r="EGA97" s="1437"/>
      <c r="EGB97" s="1438"/>
      <c r="EGC97" s="1416"/>
      <c r="EGD97" s="1417"/>
      <c r="EGE97" s="1436"/>
      <c r="EGF97" s="1436"/>
      <c r="EGG97" s="1437"/>
      <c r="EGH97" s="1438"/>
      <c r="EGI97" s="1416"/>
      <c r="EGJ97" s="1417"/>
      <c r="EGK97" s="1436"/>
      <c r="EGL97" s="1436"/>
      <c r="EGM97" s="1437"/>
      <c r="EGN97" s="1438"/>
      <c r="EGO97" s="1416"/>
      <c r="EGP97" s="1417"/>
      <c r="EGQ97" s="1436"/>
      <c r="EGR97" s="1436"/>
      <c r="EGS97" s="1437"/>
      <c r="EGT97" s="1438"/>
      <c r="EGU97" s="1416"/>
      <c r="EGV97" s="1417"/>
      <c r="EGW97" s="1436"/>
      <c r="EGX97" s="1436"/>
      <c r="EGY97" s="1437"/>
      <c r="EGZ97" s="1438"/>
      <c r="EHA97" s="1416"/>
      <c r="EHB97" s="1417"/>
      <c r="EHC97" s="1436"/>
      <c r="EHD97" s="1436"/>
      <c r="EHE97" s="1437"/>
      <c r="EHF97" s="1438"/>
      <c r="EHG97" s="1416"/>
      <c r="EHH97" s="1417"/>
      <c r="EHI97" s="1436"/>
      <c r="EHJ97" s="1436"/>
      <c r="EHK97" s="1437"/>
      <c r="EHL97" s="1438"/>
      <c r="EHM97" s="1416"/>
      <c r="EHN97" s="1417"/>
      <c r="EHO97" s="1436"/>
      <c r="EHP97" s="1436"/>
      <c r="EHQ97" s="1437"/>
      <c r="EHR97" s="1438"/>
      <c r="EHS97" s="1416"/>
      <c r="EHT97" s="1417"/>
      <c r="EHU97" s="1436"/>
      <c r="EHV97" s="1436"/>
      <c r="EHW97" s="1437"/>
      <c r="EHX97" s="1438"/>
      <c r="EHY97" s="1416"/>
      <c r="EHZ97" s="1417"/>
      <c r="EIA97" s="1436"/>
      <c r="EIB97" s="1436"/>
      <c r="EIC97" s="1437"/>
      <c r="EID97" s="1438"/>
      <c r="EIE97" s="1416"/>
      <c r="EIF97" s="1417"/>
      <c r="EIG97" s="1436"/>
      <c r="EIH97" s="1436"/>
      <c r="EII97" s="1437"/>
      <c r="EIJ97" s="1438"/>
      <c r="EIK97" s="1416"/>
      <c r="EIL97" s="1417"/>
      <c r="EIM97" s="1436"/>
      <c r="EIN97" s="1436"/>
      <c r="EIO97" s="1437"/>
      <c r="EIP97" s="1438"/>
      <c r="EIQ97" s="1416"/>
      <c r="EIR97" s="1417"/>
      <c r="EIS97" s="1436"/>
      <c r="EIT97" s="1436"/>
      <c r="EIU97" s="1437"/>
      <c r="EIV97" s="1438"/>
      <c r="EIW97" s="1416"/>
      <c r="EIX97" s="1417"/>
      <c r="EIY97" s="1436"/>
      <c r="EIZ97" s="1436"/>
      <c r="EJA97" s="1437"/>
      <c r="EJB97" s="1438"/>
      <c r="EJC97" s="1416"/>
      <c r="EJD97" s="1417"/>
      <c r="EJE97" s="1436"/>
      <c r="EJF97" s="1436"/>
      <c r="EJG97" s="1437"/>
      <c r="EJH97" s="1438"/>
      <c r="EJI97" s="1416"/>
      <c r="EJJ97" s="1417"/>
      <c r="EJK97" s="1436"/>
      <c r="EJL97" s="1436"/>
      <c r="EJM97" s="1437"/>
      <c r="EJN97" s="1438"/>
      <c r="EJO97" s="1416"/>
      <c r="EJP97" s="1417"/>
      <c r="EJQ97" s="1436"/>
      <c r="EJR97" s="1436"/>
      <c r="EJS97" s="1437"/>
      <c r="EJT97" s="1438"/>
      <c r="EJU97" s="1416"/>
      <c r="EJV97" s="1417"/>
      <c r="EJW97" s="1436"/>
      <c r="EJX97" s="1436"/>
      <c r="EJY97" s="1437"/>
      <c r="EJZ97" s="1438"/>
      <c r="EKA97" s="1416"/>
      <c r="EKB97" s="1417"/>
      <c r="EKC97" s="1436"/>
      <c r="EKD97" s="1436"/>
      <c r="EKE97" s="1437"/>
      <c r="EKF97" s="1438"/>
      <c r="EKG97" s="1416"/>
      <c r="EKH97" s="1417"/>
      <c r="EKI97" s="1436"/>
      <c r="EKJ97" s="1436"/>
      <c r="EKK97" s="1437"/>
      <c r="EKL97" s="1438"/>
      <c r="EKM97" s="1416"/>
      <c r="EKN97" s="1417"/>
      <c r="EKO97" s="1436"/>
      <c r="EKP97" s="1436"/>
      <c r="EKQ97" s="1437"/>
      <c r="EKR97" s="1438"/>
      <c r="EKS97" s="1416"/>
      <c r="EKT97" s="1417"/>
      <c r="EKU97" s="1436"/>
      <c r="EKV97" s="1436"/>
      <c r="EKW97" s="1437"/>
      <c r="EKX97" s="1438"/>
      <c r="EKY97" s="1416"/>
      <c r="EKZ97" s="1417"/>
      <c r="ELA97" s="1436"/>
      <c r="ELB97" s="1436"/>
      <c r="ELC97" s="1437"/>
      <c r="ELD97" s="1438"/>
      <c r="ELE97" s="1416"/>
      <c r="ELF97" s="1417"/>
      <c r="ELG97" s="1436"/>
      <c r="ELH97" s="1436"/>
      <c r="ELI97" s="1437"/>
      <c r="ELJ97" s="1438"/>
      <c r="ELK97" s="1416"/>
      <c r="ELL97" s="1417"/>
      <c r="ELM97" s="1436"/>
      <c r="ELN97" s="1436"/>
      <c r="ELO97" s="1437"/>
      <c r="ELP97" s="1438"/>
      <c r="ELQ97" s="1416"/>
      <c r="ELR97" s="1417"/>
      <c r="ELS97" s="1436"/>
      <c r="ELT97" s="1436"/>
      <c r="ELU97" s="1437"/>
      <c r="ELV97" s="1438"/>
      <c r="ELW97" s="1416"/>
      <c r="ELX97" s="1417"/>
      <c r="ELY97" s="1436"/>
      <c r="ELZ97" s="1436"/>
      <c r="EMA97" s="1437"/>
      <c r="EMB97" s="1438"/>
      <c r="EMC97" s="1416"/>
      <c r="EMD97" s="1417"/>
      <c r="EME97" s="1436"/>
      <c r="EMF97" s="1436"/>
      <c r="EMG97" s="1437"/>
      <c r="EMH97" s="1438"/>
      <c r="EMI97" s="1416"/>
      <c r="EMJ97" s="1417"/>
      <c r="EMK97" s="1436"/>
      <c r="EML97" s="1436"/>
      <c r="EMM97" s="1437"/>
      <c r="EMN97" s="1438"/>
      <c r="EMO97" s="1416"/>
      <c r="EMP97" s="1417"/>
      <c r="EMQ97" s="1436"/>
      <c r="EMR97" s="1436"/>
      <c r="EMS97" s="1437"/>
      <c r="EMT97" s="1438"/>
      <c r="EMU97" s="1416"/>
      <c r="EMV97" s="1417"/>
      <c r="EMW97" s="1436"/>
      <c r="EMX97" s="1436"/>
      <c r="EMY97" s="1437"/>
      <c r="EMZ97" s="1438"/>
      <c r="ENA97" s="1416"/>
      <c r="ENB97" s="1417"/>
      <c r="ENC97" s="1436"/>
      <c r="END97" s="1436"/>
      <c r="ENE97" s="1437"/>
      <c r="ENF97" s="1438"/>
      <c r="ENG97" s="1416"/>
      <c r="ENH97" s="1417"/>
      <c r="ENI97" s="1436"/>
      <c r="ENJ97" s="1436"/>
      <c r="ENK97" s="1437"/>
      <c r="ENL97" s="1438"/>
      <c r="ENM97" s="1416"/>
      <c r="ENN97" s="1417"/>
      <c r="ENO97" s="1436"/>
      <c r="ENP97" s="1436"/>
      <c r="ENQ97" s="1437"/>
      <c r="ENR97" s="1438"/>
      <c r="ENS97" s="1416"/>
      <c r="ENT97" s="1417"/>
      <c r="ENU97" s="1436"/>
      <c r="ENV97" s="1436"/>
      <c r="ENW97" s="1437"/>
      <c r="ENX97" s="1438"/>
      <c r="ENY97" s="1416"/>
      <c r="ENZ97" s="1417"/>
      <c r="EOA97" s="1436"/>
      <c r="EOB97" s="1436"/>
      <c r="EOC97" s="1437"/>
      <c r="EOD97" s="1438"/>
      <c r="EOE97" s="1416"/>
      <c r="EOF97" s="1417"/>
      <c r="EOG97" s="1436"/>
      <c r="EOH97" s="1436"/>
      <c r="EOI97" s="1437"/>
      <c r="EOJ97" s="1438"/>
      <c r="EOK97" s="1416"/>
      <c r="EOL97" s="1417"/>
      <c r="EOM97" s="1436"/>
      <c r="EON97" s="1436"/>
      <c r="EOO97" s="1437"/>
      <c r="EOP97" s="1438"/>
      <c r="EOQ97" s="1416"/>
      <c r="EOR97" s="1417"/>
      <c r="EOS97" s="1436"/>
      <c r="EOT97" s="1436"/>
      <c r="EOU97" s="1437"/>
      <c r="EOV97" s="1438"/>
      <c r="EOW97" s="1416"/>
      <c r="EOX97" s="1417"/>
      <c r="EOY97" s="1436"/>
      <c r="EOZ97" s="1436"/>
      <c r="EPA97" s="1437"/>
      <c r="EPB97" s="1438"/>
      <c r="EPC97" s="1416"/>
      <c r="EPD97" s="1417"/>
      <c r="EPE97" s="1436"/>
      <c r="EPF97" s="1436"/>
      <c r="EPG97" s="1437"/>
      <c r="EPH97" s="1438"/>
      <c r="EPI97" s="1416"/>
      <c r="EPJ97" s="1417"/>
      <c r="EPK97" s="1436"/>
      <c r="EPL97" s="1436"/>
      <c r="EPM97" s="1437"/>
      <c r="EPN97" s="1438"/>
      <c r="EPO97" s="1416"/>
      <c r="EPP97" s="1417"/>
      <c r="EPQ97" s="1436"/>
      <c r="EPR97" s="1436"/>
      <c r="EPS97" s="1437"/>
      <c r="EPT97" s="1438"/>
      <c r="EPU97" s="1416"/>
      <c r="EPV97" s="1417"/>
      <c r="EPW97" s="1436"/>
      <c r="EPX97" s="1436"/>
      <c r="EPY97" s="1437"/>
      <c r="EPZ97" s="1438"/>
      <c r="EQA97" s="1416"/>
      <c r="EQB97" s="1417"/>
      <c r="EQC97" s="1436"/>
      <c r="EQD97" s="1436"/>
      <c r="EQE97" s="1437"/>
      <c r="EQF97" s="1438"/>
      <c r="EQG97" s="1416"/>
      <c r="EQH97" s="1417"/>
      <c r="EQI97" s="1436"/>
      <c r="EQJ97" s="1436"/>
      <c r="EQK97" s="1437"/>
      <c r="EQL97" s="1438"/>
      <c r="EQM97" s="1416"/>
      <c r="EQN97" s="1417"/>
      <c r="EQO97" s="1436"/>
      <c r="EQP97" s="1436"/>
      <c r="EQQ97" s="1437"/>
      <c r="EQR97" s="1438"/>
      <c r="EQS97" s="1416"/>
      <c r="EQT97" s="1417"/>
      <c r="EQU97" s="1436"/>
      <c r="EQV97" s="1436"/>
      <c r="EQW97" s="1437"/>
      <c r="EQX97" s="1438"/>
      <c r="EQY97" s="1416"/>
      <c r="EQZ97" s="1417"/>
      <c r="ERA97" s="1436"/>
      <c r="ERB97" s="1436"/>
      <c r="ERC97" s="1437"/>
      <c r="ERD97" s="1438"/>
      <c r="ERE97" s="1416"/>
      <c r="ERF97" s="1417"/>
      <c r="ERG97" s="1436"/>
      <c r="ERH97" s="1436"/>
      <c r="ERI97" s="1437"/>
      <c r="ERJ97" s="1438"/>
      <c r="ERK97" s="1416"/>
      <c r="ERL97" s="1417"/>
      <c r="ERM97" s="1436"/>
      <c r="ERN97" s="1436"/>
      <c r="ERO97" s="1437"/>
      <c r="ERP97" s="1438"/>
      <c r="ERQ97" s="1416"/>
      <c r="ERR97" s="1417"/>
      <c r="ERS97" s="1436"/>
      <c r="ERT97" s="1436"/>
      <c r="ERU97" s="1437"/>
      <c r="ERV97" s="1438"/>
      <c r="ERW97" s="1416"/>
      <c r="ERX97" s="1417"/>
      <c r="ERY97" s="1436"/>
      <c r="ERZ97" s="1436"/>
      <c r="ESA97" s="1437"/>
      <c r="ESB97" s="1438"/>
      <c r="ESC97" s="1416"/>
      <c r="ESD97" s="1417"/>
      <c r="ESE97" s="1436"/>
      <c r="ESF97" s="1436"/>
      <c r="ESG97" s="1437"/>
      <c r="ESH97" s="1438"/>
      <c r="ESI97" s="1416"/>
      <c r="ESJ97" s="1417"/>
      <c r="ESK97" s="1436"/>
      <c r="ESL97" s="1436"/>
      <c r="ESM97" s="1437"/>
      <c r="ESN97" s="1438"/>
      <c r="ESO97" s="1416"/>
      <c r="ESP97" s="1417"/>
      <c r="ESQ97" s="1436"/>
      <c r="ESR97" s="1436"/>
      <c r="ESS97" s="1437"/>
      <c r="EST97" s="1438"/>
      <c r="ESU97" s="1416"/>
      <c r="ESV97" s="1417"/>
      <c r="ESW97" s="1436"/>
      <c r="ESX97" s="1436"/>
      <c r="ESY97" s="1437"/>
      <c r="ESZ97" s="1438"/>
      <c r="ETA97" s="1416"/>
      <c r="ETB97" s="1417"/>
      <c r="ETC97" s="1436"/>
      <c r="ETD97" s="1436"/>
      <c r="ETE97" s="1437"/>
      <c r="ETF97" s="1438"/>
      <c r="ETG97" s="1416"/>
      <c r="ETH97" s="1417"/>
      <c r="ETI97" s="1436"/>
      <c r="ETJ97" s="1436"/>
      <c r="ETK97" s="1437"/>
      <c r="ETL97" s="1438"/>
      <c r="ETM97" s="1416"/>
      <c r="ETN97" s="1417"/>
      <c r="ETO97" s="1436"/>
      <c r="ETP97" s="1436"/>
      <c r="ETQ97" s="1437"/>
      <c r="ETR97" s="1438"/>
      <c r="ETS97" s="1416"/>
      <c r="ETT97" s="1417"/>
      <c r="ETU97" s="1436"/>
      <c r="ETV97" s="1436"/>
      <c r="ETW97" s="1437"/>
      <c r="ETX97" s="1438"/>
      <c r="ETY97" s="1416"/>
      <c r="ETZ97" s="1417"/>
      <c r="EUA97" s="1436"/>
      <c r="EUB97" s="1436"/>
      <c r="EUC97" s="1437"/>
      <c r="EUD97" s="1438"/>
      <c r="EUE97" s="1416"/>
      <c r="EUF97" s="1417"/>
      <c r="EUG97" s="1436"/>
      <c r="EUH97" s="1436"/>
      <c r="EUI97" s="1437"/>
      <c r="EUJ97" s="1438"/>
      <c r="EUK97" s="1416"/>
      <c r="EUL97" s="1417"/>
      <c r="EUM97" s="1436"/>
      <c r="EUN97" s="1436"/>
      <c r="EUO97" s="1437"/>
      <c r="EUP97" s="1438"/>
      <c r="EUQ97" s="1416"/>
      <c r="EUR97" s="1417"/>
      <c r="EUS97" s="1436"/>
      <c r="EUT97" s="1436"/>
      <c r="EUU97" s="1437"/>
      <c r="EUV97" s="1438"/>
      <c r="EUW97" s="1416"/>
      <c r="EUX97" s="1417"/>
      <c r="EUY97" s="1436"/>
      <c r="EUZ97" s="1436"/>
      <c r="EVA97" s="1437"/>
      <c r="EVB97" s="1438"/>
      <c r="EVC97" s="1416"/>
      <c r="EVD97" s="1417"/>
      <c r="EVE97" s="1436"/>
      <c r="EVF97" s="1436"/>
      <c r="EVG97" s="1437"/>
      <c r="EVH97" s="1438"/>
      <c r="EVI97" s="1416"/>
      <c r="EVJ97" s="1417"/>
      <c r="EVK97" s="1436"/>
      <c r="EVL97" s="1436"/>
      <c r="EVM97" s="1437"/>
      <c r="EVN97" s="1438"/>
      <c r="EVO97" s="1416"/>
      <c r="EVP97" s="1417"/>
      <c r="EVQ97" s="1436"/>
      <c r="EVR97" s="1436"/>
      <c r="EVS97" s="1437"/>
      <c r="EVT97" s="1438"/>
      <c r="EVU97" s="1416"/>
      <c r="EVV97" s="1417"/>
      <c r="EVW97" s="1436"/>
      <c r="EVX97" s="1436"/>
      <c r="EVY97" s="1437"/>
      <c r="EVZ97" s="1438"/>
      <c r="EWA97" s="1416"/>
      <c r="EWB97" s="1417"/>
      <c r="EWC97" s="1436"/>
      <c r="EWD97" s="1436"/>
      <c r="EWE97" s="1437"/>
      <c r="EWF97" s="1438"/>
      <c r="EWG97" s="1416"/>
      <c r="EWH97" s="1417"/>
      <c r="EWI97" s="1436"/>
      <c r="EWJ97" s="1436"/>
      <c r="EWK97" s="1437"/>
      <c r="EWL97" s="1438"/>
      <c r="EWM97" s="1416"/>
      <c r="EWN97" s="1417"/>
      <c r="EWO97" s="1436"/>
      <c r="EWP97" s="1436"/>
      <c r="EWQ97" s="1437"/>
      <c r="EWR97" s="1438"/>
      <c r="EWS97" s="1416"/>
      <c r="EWT97" s="1417"/>
      <c r="EWU97" s="1436"/>
      <c r="EWV97" s="1436"/>
      <c r="EWW97" s="1437"/>
      <c r="EWX97" s="1438"/>
      <c r="EWY97" s="1416"/>
      <c r="EWZ97" s="1417"/>
      <c r="EXA97" s="1436"/>
      <c r="EXB97" s="1436"/>
      <c r="EXC97" s="1437"/>
      <c r="EXD97" s="1438"/>
      <c r="EXE97" s="1416"/>
      <c r="EXF97" s="1417"/>
      <c r="EXG97" s="1436"/>
      <c r="EXH97" s="1436"/>
      <c r="EXI97" s="1437"/>
      <c r="EXJ97" s="1438"/>
      <c r="EXK97" s="1416"/>
      <c r="EXL97" s="1417"/>
      <c r="EXM97" s="1436"/>
      <c r="EXN97" s="1436"/>
      <c r="EXO97" s="1437"/>
      <c r="EXP97" s="1438"/>
      <c r="EXQ97" s="1416"/>
      <c r="EXR97" s="1417"/>
      <c r="EXS97" s="1436"/>
      <c r="EXT97" s="1436"/>
      <c r="EXU97" s="1437"/>
      <c r="EXV97" s="1438"/>
      <c r="EXW97" s="1416"/>
      <c r="EXX97" s="1417"/>
      <c r="EXY97" s="1436"/>
      <c r="EXZ97" s="1436"/>
      <c r="EYA97" s="1437"/>
      <c r="EYB97" s="1438"/>
      <c r="EYC97" s="1416"/>
      <c r="EYD97" s="1417"/>
      <c r="EYE97" s="1436"/>
      <c r="EYF97" s="1436"/>
      <c r="EYG97" s="1437"/>
      <c r="EYH97" s="1438"/>
      <c r="EYI97" s="1416"/>
      <c r="EYJ97" s="1417"/>
      <c r="EYK97" s="1436"/>
      <c r="EYL97" s="1436"/>
      <c r="EYM97" s="1437"/>
      <c r="EYN97" s="1438"/>
      <c r="EYO97" s="1416"/>
      <c r="EYP97" s="1417"/>
      <c r="EYQ97" s="1436"/>
      <c r="EYR97" s="1436"/>
      <c r="EYS97" s="1437"/>
      <c r="EYT97" s="1438"/>
      <c r="EYU97" s="1416"/>
      <c r="EYV97" s="1417"/>
      <c r="EYW97" s="1436"/>
      <c r="EYX97" s="1436"/>
      <c r="EYY97" s="1437"/>
      <c r="EYZ97" s="1438"/>
      <c r="EZA97" s="1416"/>
      <c r="EZB97" s="1417"/>
      <c r="EZC97" s="1436"/>
      <c r="EZD97" s="1436"/>
      <c r="EZE97" s="1437"/>
      <c r="EZF97" s="1438"/>
      <c r="EZG97" s="1416"/>
      <c r="EZH97" s="1417"/>
      <c r="EZI97" s="1436"/>
      <c r="EZJ97" s="1436"/>
      <c r="EZK97" s="1437"/>
      <c r="EZL97" s="1438"/>
      <c r="EZM97" s="1416"/>
      <c r="EZN97" s="1417"/>
      <c r="EZO97" s="1436"/>
      <c r="EZP97" s="1436"/>
      <c r="EZQ97" s="1437"/>
      <c r="EZR97" s="1438"/>
      <c r="EZS97" s="1416"/>
      <c r="EZT97" s="1417"/>
      <c r="EZU97" s="1436"/>
      <c r="EZV97" s="1436"/>
      <c r="EZW97" s="1437"/>
      <c r="EZX97" s="1438"/>
      <c r="EZY97" s="1416"/>
      <c r="EZZ97" s="1417"/>
      <c r="FAA97" s="1436"/>
      <c r="FAB97" s="1436"/>
      <c r="FAC97" s="1437"/>
      <c r="FAD97" s="1438"/>
      <c r="FAE97" s="1416"/>
      <c r="FAF97" s="1417"/>
      <c r="FAG97" s="1436"/>
      <c r="FAH97" s="1436"/>
      <c r="FAI97" s="1437"/>
      <c r="FAJ97" s="1438"/>
      <c r="FAK97" s="1416"/>
      <c r="FAL97" s="1417"/>
      <c r="FAM97" s="1436"/>
      <c r="FAN97" s="1436"/>
      <c r="FAO97" s="1437"/>
      <c r="FAP97" s="1438"/>
      <c r="FAQ97" s="1416"/>
      <c r="FAR97" s="1417"/>
      <c r="FAS97" s="1436"/>
      <c r="FAT97" s="1436"/>
      <c r="FAU97" s="1437"/>
      <c r="FAV97" s="1438"/>
      <c r="FAW97" s="1416"/>
      <c r="FAX97" s="1417"/>
      <c r="FAY97" s="1436"/>
      <c r="FAZ97" s="1436"/>
      <c r="FBA97" s="1437"/>
      <c r="FBB97" s="1438"/>
      <c r="FBC97" s="1416"/>
      <c r="FBD97" s="1417"/>
      <c r="FBE97" s="1436"/>
      <c r="FBF97" s="1436"/>
      <c r="FBG97" s="1437"/>
      <c r="FBH97" s="1438"/>
      <c r="FBI97" s="1416"/>
      <c r="FBJ97" s="1417"/>
      <c r="FBK97" s="1436"/>
      <c r="FBL97" s="1436"/>
      <c r="FBM97" s="1437"/>
      <c r="FBN97" s="1438"/>
      <c r="FBO97" s="1416"/>
      <c r="FBP97" s="1417"/>
      <c r="FBQ97" s="1436"/>
      <c r="FBR97" s="1436"/>
      <c r="FBS97" s="1437"/>
      <c r="FBT97" s="1438"/>
      <c r="FBU97" s="1416"/>
      <c r="FBV97" s="1417"/>
      <c r="FBW97" s="1436"/>
      <c r="FBX97" s="1436"/>
      <c r="FBY97" s="1437"/>
      <c r="FBZ97" s="1438"/>
      <c r="FCA97" s="1416"/>
      <c r="FCB97" s="1417"/>
      <c r="FCC97" s="1436"/>
      <c r="FCD97" s="1436"/>
      <c r="FCE97" s="1437"/>
      <c r="FCF97" s="1438"/>
      <c r="FCG97" s="1416"/>
      <c r="FCH97" s="1417"/>
      <c r="FCI97" s="1436"/>
      <c r="FCJ97" s="1436"/>
      <c r="FCK97" s="1437"/>
      <c r="FCL97" s="1438"/>
      <c r="FCM97" s="1416"/>
      <c r="FCN97" s="1417"/>
      <c r="FCO97" s="1436"/>
      <c r="FCP97" s="1436"/>
      <c r="FCQ97" s="1437"/>
      <c r="FCR97" s="1438"/>
      <c r="FCS97" s="1416"/>
      <c r="FCT97" s="1417"/>
      <c r="FCU97" s="1436"/>
      <c r="FCV97" s="1436"/>
      <c r="FCW97" s="1437"/>
      <c r="FCX97" s="1438"/>
      <c r="FCY97" s="1416"/>
      <c r="FCZ97" s="1417"/>
      <c r="FDA97" s="1436"/>
      <c r="FDB97" s="1436"/>
      <c r="FDC97" s="1437"/>
      <c r="FDD97" s="1438"/>
      <c r="FDE97" s="1416"/>
      <c r="FDF97" s="1417"/>
      <c r="FDG97" s="1436"/>
      <c r="FDH97" s="1436"/>
      <c r="FDI97" s="1437"/>
      <c r="FDJ97" s="1438"/>
      <c r="FDK97" s="1416"/>
      <c r="FDL97" s="1417"/>
      <c r="FDM97" s="1436"/>
      <c r="FDN97" s="1436"/>
      <c r="FDO97" s="1437"/>
      <c r="FDP97" s="1438"/>
      <c r="FDQ97" s="1416"/>
      <c r="FDR97" s="1417"/>
      <c r="FDS97" s="1436"/>
      <c r="FDT97" s="1436"/>
      <c r="FDU97" s="1437"/>
      <c r="FDV97" s="1438"/>
      <c r="FDW97" s="1416"/>
      <c r="FDX97" s="1417"/>
      <c r="FDY97" s="1436"/>
      <c r="FDZ97" s="1436"/>
      <c r="FEA97" s="1437"/>
      <c r="FEB97" s="1438"/>
      <c r="FEC97" s="1416"/>
      <c r="FED97" s="1417"/>
      <c r="FEE97" s="1436"/>
      <c r="FEF97" s="1436"/>
      <c r="FEG97" s="1437"/>
      <c r="FEH97" s="1438"/>
      <c r="FEI97" s="1416"/>
      <c r="FEJ97" s="1417"/>
      <c r="FEK97" s="1436"/>
      <c r="FEL97" s="1436"/>
      <c r="FEM97" s="1437"/>
      <c r="FEN97" s="1438"/>
      <c r="FEO97" s="1416"/>
      <c r="FEP97" s="1417"/>
      <c r="FEQ97" s="1436"/>
      <c r="FER97" s="1436"/>
      <c r="FES97" s="1437"/>
      <c r="FET97" s="1438"/>
      <c r="FEU97" s="1416"/>
      <c r="FEV97" s="1417"/>
      <c r="FEW97" s="1436"/>
      <c r="FEX97" s="1436"/>
      <c r="FEY97" s="1437"/>
      <c r="FEZ97" s="1438"/>
      <c r="FFA97" s="1416"/>
      <c r="FFB97" s="1417"/>
      <c r="FFC97" s="1436"/>
      <c r="FFD97" s="1436"/>
      <c r="FFE97" s="1437"/>
      <c r="FFF97" s="1438"/>
      <c r="FFG97" s="1416"/>
      <c r="FFH97" s="1417"/>
      <c r="FFI97" s="1436"/>
      <c r="FFJ97" s="1436"/>
      <c r="FFK97" s="1437"/>
      <c r="FFL97" s="1438"/>
      <c r="FFM97" s="1416"/>
      <c r="FFN97" s="1417"/>
      <c r="FFO97" s="1436"/>
      <c r="FFP97" s="1436"/>
      <c r="FFQ97" s="1437"/>
      <c r="FFR97" s="1438"/>
      <c r="FFS97" s="1416"/>
      <c r="FFT97" s="1417"/>
      <c r="FFU97" s="1436"/>
      <c r="FFV97" s="1436"/>
      <c r="FFW97" s="1437"/>
      <c r="FFX97" s="1438"/>
      <c r="FFY97" s="1416"/>
      <c r="FFZ97" s="1417"/>
      <c r="FGA97" s="1436"/>
      <c r="FGB97" s="1436"/>
      <c r="FGC97" s="1437"/>
      <c r="FGD97" s="1438"/>
      <c r="FGE97" s="1416"/>
      <c r="FGF97" s="1417"/>
      <c r="FGG97" s="1436"/>
      <c r="FGH97" s="1436"/>
      <c r="FGI97" s="1437"/>
      <c r="FGJ97" s="1438"/>
      <c r="FGK97" s="1416"/>
      <c r="FGL97" s="1417"/>
      <c r="FGM97" s="1436"/>
      <c r="FGN97" s="1436"/>
      <c r="FGO97" s="1437"/>
      <c r="FGP97" s="1438"/>
      <c r="FGQ97" s="1416"/>
      <c r="FGR97" s="1417"/>
      <c r="FGS97" s="1436"/>
      <c r="FGT97" s="1436"/>
      <c r="FGU97" s="1437"/>
      <c r="FGV97" s="1438"/>
      <c r="FGW97" s="1416"/>
      <c r="FGX97" s="1417"/>
      <c r="FGY97" s="1436"/>
      <c r="FGZ97" s="1436"/>
      <c r="FHA97" s="1437"/>
      <c r="FHB97" s="1438"/>
      <c r="FHC97" s="1416"/>
      <c r="FHD97" s="1417"/>
      <c r="FHE97" s="1436"/>
      <c r="FHF97" s="1436"/>
      <c r="FHG97" s="1437"/>
      <c r="FHH97" s="1438"/>
      <c r="FHI97" s="1416"/>
      <c r="FHJ97" s="1417"/>
      <c r="FHK97" s="1436"/>
      <c r="FHL97" s="1436"/>
      <c r="FHM97" s="1437"/>
      <c r="FHN97" s="1438"/>
      <c r="FHO97" s="1416"/>
      <c r="FHP97" s="1417"/>
      <c r="FHQ97" s="1436"/>
      <c r="FHR97" s="1436"/>
      <c r="FHS97" s="1437"/>
      <c r="FHT97" s="1438"/>
      <c r="FHU97" s="1416"/>
      <c r="FHV97" s="1417"/>
      <c r="FHW97" s="1436"/>
      <c r="FHX97" s="1436"/>
      <c r="FHY97" s="1437"/>
      <c r="FHZ97" s="1438"/>
      <c r="FIA97" s="1416"/>
      <c r="FIB97" s="1417"/>
      <c r="FIC97" s="1436"/>
      <c r="FID97" s="1436"/>
      <c r="FIE97" s="1437"/>
      <c r="FIF97" s="1438"/>
      <c r="FIG97" s="1416"/>
      <c r="FIH97" s="1417"/>
      <c r="FII97" s="1436"/>
      <c r="FIJ97" s="1436"/>
      <c r="FIK97" s="1437"/>
      <c r="FIL97" s="1438"/>
      <c r="FIM97" s="1416"/>
      <c r="FIN97" s="1417"/>
      <c r="FIO97" s="1436"/>
      <c r="FIP97" s="1436"/>
      <c r="FIQ97" s="1437"/>
      <c r="FIR97" s="1438"/>
      <c r="FIS97" s="1416"/>
      <c r="FIT97" s="1417"/>
      <c r="FIU97" s="1436"/>
      <c r="FIV97" s="1436"/>
      <c r="FIW97" s="1437"/>
      <c r="FIX97" s="1438"/>
      <c r="FIY97" s="1416"/>
      <c r="FIZ97" s="1417"/>
      <c r="FJA97" s="1436"/>
      <c r="FJB97" s="1436"/>
      <c r="FJC97" s="1437"/>
      <c r="FJD97" s="1438"/>
      <c r="FJE97" s="1416"/>
      <c r="FJF97" s="1417"/>
      <c r="FJG97" s="1436"/>
      <c r="FJH97" s="1436"/>
      <c r="FJI97" s="1437"/>
      <c r="FJJ97" s="1438"/>
      <c r="FJK97" s="1416"/>
      <c r="FJL97" s="1417"/>
      <c r="FJM97" s="1436"/>
      <c r="FJN97" s="1436"/>
      <c r="FJO97" s="1437"/>
      <c r="FJP97" s="1438"/>
      <c r="FJQ97" s="1416"/>
      <c r="FJR97" s="1417"/>
      <c r="FJS97" s="1436"/>
      <c r="FJT97" s="1436"/>
      <c r="FJU97" s="1437"/>
      <c r="FJV97" s="1438"/>
      <c r="FJW97" s="1416"/>
      <c r="FJX97" s="1417"/>
      <c r="FJY97" s="1436"/>
      <c r="FJZ97" s="1436"/>
      <c r="FKA97" s="1437"/>
      <c r="FKB97" s="1438"/>
      <c r="FKC97" s="1416"/>
      <c r="FKD97" s="1417"/>
      <c r="FKE97" s="1436"/>
      <c r="FKF97" s="1436"/>
      <c r="FKG97" s="1437"/>
      <c r="FKH97" s="1438"/>
      <c r="FKI97" s="1416"/>
      <c r="FKJ97" s="1417"/>
      <c r="FKK97" s="1436"/>
      <c r="FKL97" s="1436"/>
      <c r="FKM97" s="1437"/>
      <c r="FKN97" s="1438"/>
      <c r="FKO97" s="1416"/>
      <c r="FKP97" s="1417"/>
      <c r="FKQ97" s="1436"/>
      <c r="FKR97" s="1436"/>
      <c r="FKS97" s="1437"/>
      <c r="FKT97" s="1438"/>
      <c r="FKU97" s="1416"/>
      <c r="FKV97" s="1417"/>
      <c r="FKW97" s="1436"/>
      <c r="FKX97" s="1436"/>
      <c r="FKY97" s="1437"/>
      <c r="FKZ97" s="1438"/>
      <c r="FLA97" s="1416"/>
      <c r="FLB97" s="1417"/>
      <c r="FLC97" s="1436"/>
      <c r="FLD97" s="1436"/>
      <c r="FLE97" s="1437"/>
      <c r="FLF97" s="1438"/>
      <c r="FLG97" s="1416"/>
      <c r="FLH97" s="1417"/>
      <c r="FLI97" s="1436"/>
      <c r="FLJ97" s="1436"/>
      <c r="FLK97" s="1437"/>
      <c r="FLL97" s="1438"/>
      <c r="FLM97" s="1416"/>
      <c r="FLN97" s="1417"/>
      <c r="FLO97" s="1436"/>
      <c r="FLP97" s="1436"/>
      <c r="FLQ97" s="1437"/>
      <c r="FLR97" s="1438"/>
      <c r="FLS97" s="1416"/>
      <c r="FLT97" s="1417"/>
      <c r="FLU97" s="1436"/>
      <c r="FLV97" s="1436"/>
      <c r="FLW97" s="1437"/>
      <c r="FLX97" s="1438"/>
      <c r="FLY97" s="1416"/>
      <c r="FLZ97" s="1417"/>
      <c r="FMA97" s="1436"/>
      <c r="FMB97" s="1436"/>
      <c r="FMC97" s="1437"/>
      <c r="FMD97" s="1438"/>
      <c r="FME97" s="1416"/>
      <c r="FMF97" s="1417"/>
      <c r="FMG97" s="1436"/>
      <c r="FMH97" s="1436"/>
      <c r="FMI97" s="1437"/>
      <c r="FMJ97" s="1438"/>
      <c r="FMK97" s="1416"/>
      <c r="FML97" s="1417"/>
      <c r="FMM97" s="1436"/>
      <c r="FMN97" s="1436"/>
      <c r="FMO97" s="1437"/>
      <c r="FMP97" s="1438"/>
      <c r="FMQ97" s="1416"/>
      <c r="FMR97" s="1417"/>
      <c r="FMS97" s="1436"/>
      <c r="FMT97" s="1436"/>
      <c r="FMU97" s="1437"/>
      <c r="FMV97" s="1438"/>
      <c r="FMW97" s="1416"/>
      <c r="FMX97" s="1417"/>
      <c r="FMY97" s="1436"/>
      <c r="FMZ97" s="1436"/>
      <c r="FNA97" s="1437"/>
      <c r="FNB97" s="1438"/>
      <c r="FNC97" s="1416"/>
      <c r="FND97" s="1417"/>
      <c r="FNE97" s="1436"/>
      <c r="FNF97" s="1436"/>
      <c r="FNG97" s="1437"/>
      <c r="FNH97" s="1438"/>
      <c r="FNI97" s="1416"/>
      <c r="FNJ97" s="1417"/>
      <c r="FNK97" s="1436"/>
      <c r="FNL97" s="1436"/>
      <c r="FNM97" s="1437"/>
      <c r="FNN97" s="1438"/>
      <c r="FNO97" s="1416"/>
      <c r="FNP97" s="1417"/>
      <c r="FNQ97" s="1436"/>
      <c r="FNR97" s="1436"/>
      <c r="FNS97" s="1437"/>
      <c r="FNT97" s="1438"/>
      <c r="FNU97" s="1416"/>
      <c r="FNV97" s="1417"/>
      <c r="FNW97" s="1436"/>
      <c r="FNX97" s="1436"/>
      <c r="FNY97" s="1437"/>
      <c r="FNZ97" s="1438"/>
      <c r="FOA97" s="1416"/>
      <c r="FOB97" s="1417"/>
      <c r="FOC97" s="1436"/>
      <c r="FOD97" s="1436"/>
      <c r="FOE97" s="1437"/>
      <c r="FOF97" s="1438"/>
      <c r="FOG97" s="1416"/>
      <c r="FOH97" s="1417"/>
      <c r="FOI97" s="1436"/>
      <c r="FOJ97" s="1436"/>
      <c r="FOK97" s="1437"/>
      <c r="FOL97" s="1438"/>
      <c r="FOM97" s="1416"/>
      <c r="FON97" s="1417"/>
      <c r="FOO97" s="1436"/>
      <c r="FOP97" s="1436"/>
      <c r="FOQ97" s="1437"/>
      <c r="FOR97" s="1438"/>
      <c r="FOS97" s="1416"/>
      <c r="FOT97" s="1417"/>
      <c r="FOU97" s="1436"/>
      <c r="FOV97" s="1436"/>
      <c r="FOW97" s="1437"/>
      <c r="FOX97" s="1438"/>
      <c r="FOY97" s="1416"/>
      <c r="FOZ97" s="1417"/>
      <c r="FPA97" s="1436"/>
      <c r="FPB97" s="1436"/>
      <c r="FPC97" s="1437"/>
      <c r="FPD97" s="1438"/>
      <c r="FPE97" s="1416"/>
      <c r="FPF97" s="1417"/>
      <c r="FPG97" s="1436"/>
      <c r="FPH97" s="1436"/>
      <c r="FPI97" s="1437"/>
      <c r="FPJ97" s="1438"/>
      <c r="FPK97" s="1416"/>
      <c r="FPL97" s="1417"/>
      <c r="FPM97" s="1436"/>
      <c r="FPN97" s="1436"/>
      <c r="FPO97" s="1437"/>
      <c r="FPP97" s="1438"/>
      <c r="FPQ97" s="1416"/>
      <c r="FPR97" s="1417"/>
      <c r="FPS97" s="1436"/>
      <c r="FPT97" s="1436"/>
      <c r="FPU97" s="1437"/>
      <c r="FPV97" s="1438"/>
      <c r="FPW97" s="1416"/>
      <c r="FPX97" s="1417"/>
      <c r="FPY97" s="1436"/>
      <c r="FPZ97" s="1436"/>
      <c r="FQA97" s="1437"/>
      <c r="FQB97" s="1438"/>
      <c r="FQC97" s="1416"/>
      <c r="FQD97" s="1417"/>
      <c r="FQE97" s="1436"/>
      <c r="FQF97" s="1436"/>
      <c r="FQG97" s="1437"/>
      <c r="FQH97" s="1438"/>
      <c r="FQI97" s="1416"/>
      <c r="FQJ97" s="1417"/>
      <c r="FQK97" s="1436"/>
      <c r="FQL97" s="1436"/>
      <c r="FQM97" s="1437"/>
      <c r="FQN97" s="1438"/>
      <c r="FQO97" s="1416"/>
      <c r="FQP97" s="1417"/>
      <c r="FQQ97" s="1436"/>
      <c r="FQR97" s="1436"/>
      <c r="FQS97" s="1437"/>
      <c r="FQT97" s="1438"/>
      <c r="FQU97" s="1416"/>
      <c r="FQV97" s="1417"/>
      <c r="FQW97" s="1436"/>
      <c r="FQX97" s="1436"/>
      <c r="FQY97" s="1437"/>
      <c r="FQZ97" s="1438"/>
      <c r="FRA97" s="1416"/>
      <c r="FRB97" s="1417"/>
      <c r="FRC97" s="1436"/>
      <c r="FRD97" s="1436"/>
      <c r="FRE97" s="1437"/>
      <c r="FRF97" s="1438"/>
      <c r="FRG97" s="1416"/>
      <c r="FRH97" s="1417"/>
      <c r="FRI97" s="1436"/>
      <c r="FRJ97" s="1436"/>
      <c r="FRK97" s="1437"/>
      <c r="FRL97" s="1438"/>
      <c r="FRM97" s="1416"/>
      <c r="FRN97" s="1417"/>
      <c r="FRO97" s="1436"/>
      <c r="FRP97" s="1436"/>
      <c r="FRQ97" s="1437"/>
      <c r="FRR97" s="1438"/>
      <c r="FRS97" s="1416"/>
      <c r="FRT97" s="1417"/>
      <c r="FRU97" s="1436"/>
      <c r="FRV97" s="1436"/>
      <c r="FRW97" s="1437"/>
      <c r="FRX97" s="1438"/>
      <c r="FRY97" s="1416"/>
      <c r="FRZ97" s="1417"/>
      <c r="FSA97" s="1436"/>
      <c r="FSB97" s="1436"/>
      <c r="FSC97" s="1437"/>
      <c r="FSD97" s="1438"/>
      <c r="FSE97" s="1416"/>
      <c r="FSF97" s="1417"/>
      <c r="FSG97" s="1436"/>
      <c r="FSH97" s="1436"/>
      <c r="FSI97" s="1437"/>
      <c r="FSJ97" s="1438"/>
      <c r="FSK97" s="1416"/>
      <c r="FSL97" s="1417"/>
      <c r="FSM97" s="1436"/>
      <c r="FSN97" s="1436"/>
      <c r="FSO97" s="1437"/>
      <c r="FSP97" s="1438"/>
      <c r="FSQ97" s="1416"/>
      <c r="FSR97" s="1417"/>
      <c r="FSS97" s="1436"/>
      <c r="FST97" s="1436"/>
      <c r="FSU97" s="1437"/>
      <c r="FSV97" s="1438"/>
      <c r="FSW97" s="1416"/>
      <c r="FSX97" s="1417"/>
      <c r="FSY97" s="1436"/>
      <c r="FSZ97" s="1436"/>
      <c r="FTA97" s="1437"/>
      <c r="FTB97" s="1438"/>
      <c r="FTC97" s="1416"/>
      <c r="FTD97" s="1417"/>
      <c r="FTE97" s="1436"/>
      <c r="FTF97" s="1436"/>
      <c r="FTG97" s="1437"/>
      <c r="FTH97" s="1438"/>
      <c r="FTI97" s="1416"/>
      <c r="FTJ97" s="1417"/>
      <c r="FTK97" s="1436"/>
      <c r="FTL97" s="1436"/>
      <c r="FTM97" s="1437"/>
      <c r="FTN97" s="1438"/>
      <c r="FTO97" s="1416"/>
      <c r="FTP97" s="1417"/>
      <c r="FTQ97" s="1436"/>
      <c r="FTR97" s="1436"/>
      <c r="FTS97" s="1437"/>
      <c r="FTT97" s="1438"/>
      <c r="FTU97" s="1416"/>
      <c r="FTV97" s="1417"/>
      <c r="FTW97" s="1436"/>
      <c r="FTX97" s="1436"/>
      <c r="FTY97" s="1437"/>
      <c r="FTZ97" s="1438"/>
      <c r="FUA97" s="1416"/>
      <c r="FUB97" s="1417"/>
      <c r="FUC97" s="1436"/>
      <c r="FUD97" s="1436"/>
      <c r="FUE97" s="1437"/>
      <c r="FUF97" s="1438"/>
      <c r="FUG97" s="1416"/>
      <c r="FUH97" s="1417"/>
      <c r="FUI97" s="1436"/>
      <c r="FUJ97" s="1436"/>
      <c r="FUK97" s="1437"/>
      <c r="FUL97" s="1438"/>
      <c r="FUM97" s="1416"/>
      <c r="FUN97" s="1417"/>
      <c r="FUO97" s="1436"/>
      <c r="FUP97" s="1436"/>
      <c r="FUQ97" s="1437"/>
      <c r="FUR97" s="1438"/>
      <c r="FUS97" s="1416"/>
      <c r="FUT97" s="1417"/>
      <c r="FUU97" s="1436"/>
      <c r="FUV97" s="1436"/>
      <c r="FUW97" s="1437"/>
      <c r="FUX97" s="1438"/>
      <c r="FUY97" s="1416"/>
      <c r="FUZ97" s="1417"/>
      <c r="FVA97" s="1436"/>
      <c r="FVB97" s="1436"/>
      <c r="FVC97" s="1437"/>
      <c r="FVD97" s="1438"/>
      <c r="FVE97" s="1416"/>
      <c r="FVF97" s="1417"/>
      <c r="FVG97" s="1436"/>
      <c r="FVH97" s="1436"/>
      <c r="FVI97" s="1437"/>
      <c r="FVJ97" s="1438"/>
      <c r="FVK97" s="1416"/>
      <c r="FVL97" s="1417"/>
      <c r="FVM97" s="1436"/>
      <c r="FVN97" s="1436"/>
      <c r="FVO97" s="1437"/>
      <c r="FVP97" s="1438"/>
      <c r="FVQ97" s="1416"/>
      <c r="FVR97" s="1417"/>
      <c r="FVS97" s="1436"/>
      <c r="FVT97" s="1436"/>
      <c r="FVU97" s="1437"/>
      <c r="FVV97" s="1438"/>
      <c r="FVW97" s="1416"/>
      <c r="FVX97" s="1417"/>
      <c r="FVY97" s="1436"/>
      <c r="FVZ97" s="1436"/>
      <c r="FWA97" s="1437"/>
      <c r="FWB97" s="1438"/>
      <c r="FWC97" s="1416"/>
      <c r="FWD97" s="1417"/>
      <c r="FWE97" s="1436"/>
      <c r="FWF97" s="1436"/>
      <c r="FWG97" s="1437"/>
      <c r="FWH97" s="1438"/>
      <c r="FWI97" s="1416"/>
      <c r="FWJ97" s="1417"/>
      <c r="FWK97" s="1436"/>
      <c r="FWL97" s="1436"/>
      <c r="FWM97" s="1437"/>
      <c r="FWN97" s="1438"/>
      <c r="FWO97" s="1416"/>
      <c r="FWP97" s="1417"/>
      <c r="FWQ97" s="1436"/>
      <c r="FWR97" s="1436"/>
      <c r="FWS97" s="1437"/>
      <c r="FWT97" s="1438"/>
      <c r="FWU97" s="1416"/>
      <c r="FWV97" s="1417"/>
      <c r="FWW97" s="1436"/>
      <c r="FWX97" s="1436"/>
      <c r="FWY97" s="1437"/>
      <c r="FWZ97" s="1438"/>
      <c r="FXA97" s="1416"/>
      <c r="FXB97" s="1417"/>
      <c r="FXC97" s="1436"/>
      <c r="FXD97" s="1436"/>
      <c r="FXE97" s="1437"/>
      <c r="FXF97" s="1438"/>
      <c r="FXG97" s="1416"/>
      <c r="FXH97" s="1417"/>
      <c r="FXI97" s="1436"/>
      <c r="FXJ97" s="1436"/>
      <c r="FXK97" s="1437"/>
      <c r="FXL97" s="1438"/>
      <c r="FXM97" s="1416"/>
      <c r="FXN97" s="1417"/>
      <c r="FXO97" s="1436"/>
      <c r="FXP97" s="1436"/>
      <c r="FXQ97" s="1437"/>
      <c r="FXR97" s="1438"/>
      <c r="FXS97" s="1416"/>
      <c r="FXT97" s="1417"/>
      <c r="FXU97" s="1436"/>
      <c r="FXV97" s="1436"/>
      <c r="FXW97" s="1437"/>
      <c r="FXX97" s="1438"/>
      <c r="FXY97" s="1416"/>
      <c r="FXZ97" s="1417"/>
      <c r="FYA97" s="1436"/>
      <c r="FYB97" s="1436"/>
      <c r="FYC97" s="1437"/>
      <c r="FYD97" s="1438"/>
      <c r="FYE97" s="1416"/>
      <c r="FYF97" s="1417"/>
      <c r="FYG97" s="1436"/>
      <c r="FYH97" s="1436"/>
      <c r="FYI97" s="1437"/>
      <c r="FYJ97" s="1438"/>
      <c r="FYK97" s="1416"/>
      <c r="FYL97" s="1417"/>
      <c r="FYM97" s="1436"/>
      <c r="FYN97" s="1436"/>
      <c r="FYO97" s="1437"/>
      <c r="FYP97" s="1438"/>
      <c r="FYQ97" s="1416"/>
      <c r="FYR97" s="1417"/>
      <c r="FYS97" s="1436"/>
      <c r="FYT97" s="1436"/>
      <c r="FYU97" s="1437"/>
      <c r="FYV97" s="1438"/>
      <c r="FYW97" s="1416"/>
      <c r="FYX97" s="1417"/>
      <c r="FYY97" s="1436"/>
      <c r="FYZ97" s="1436"/>
      <c r="FZA97" s="1437"/>
      <c r="FZB97" s="1438"/>
      <c r="FZC97" s="1416"/>
      <c r="FZD97" s="1417"/>
      <c r="FZE97" s="1436"/>
      <c r="FZF97" s="1436"/>
      <c r="FZG97" s="1437"/>
      <c r="FZH97" s="1438"/>
      <c r="FZI97" s="1416"/>
      <c r="FZJ97" s="1417"/>
      <c r="FZK97" s="1436"/>
      <c r="FZL97" s="1436"/>
      <c r="FZM97" s="1437"/>
      <c r="FZN97" s="1438"/>
      <c r="FZO97" s="1416"/>
      <c r="FZP97" s="1417"/>
      <c r="FZQ97" s="1436"/>
      <c r="FZR97" s="1436"/>
      <c r="FZS97" s="1437"/>
      <c r="FZT97" s="1438"/>
      <c r="FZU97" s="1416"/>
      <c r="FZV97" s="1417"/>
      <c r="FZW97" s="1436"/>
      <c r="FZX97" s="1436"/>
      <c r="FZY97" s="1437"/>
      <c r="FZZ97" s="1438"/>
      <c r="GAA97" s="1416"/>
      <c r="GAB97" s="1417"/>
      <c r="GAC97" s="1436"/>
      <c r="GAD97" s="1436"/>
      <c r="GAE97" s="1437"/>
      <c r="GAF97" s="1438"/>
      <c r="GAG97" s="1416"/>
      <c r="GAH97" s="1417"/>
      <c r="GAI97" s="1436"/>
      <c r="GAJ97" s="1436"/>
      <c r="GAK97" s="1437"/>
      <c r="GAL97" s="1438"/>
      <c r="GAM97" s="1416"/>
      <c r="GAN97" s="1417"/>
      <c r="GAO97" s="1436"/>
      <c r="GAP97" s="1436"/>
      <c r="GAQ97" s="1437"/>
      <c r="GAR97" s="1438"/>
      <c r="GAS97" s="1416"/>
      <c r="GAT97" s="1417"/>
      <c r="GAU97" s="1436"/>
      <c r="GAV97" s="1436"/>
      <c r="GAW97" s="1437"/>
      <c r="GAX97" s="1438"/>
      <c r="GAY97" s="1416"/>
      <c r="GAZ97" s="1417"/>
      <c r="GBA97" s="1436"/>
      <c r="GBB97" s="1436"/>
      <c r="GBC97" s="1437"/>
      <c r="GBD97" s="1438"/>
      <c r="GBE97" s="1416"/>
      <c r="GBF97" s="1417"/>
      <c r="GBG97" s="1436"/>
      <c r="GBH97" s="1436"/>
      <c r="GBI97" s="1437"/>
      <c r="GBJ97" s="1438"/>
      <c r="GBK97" s="1416"/>
      <c r="GBL97" s="1417"/>
      <c r="GBM97" s="1436"/>
      <c r="GBN97" s="1436"/>
      <c r="GBO97" s="1437"/>
      <c r="GBP97" s="1438"/>
      <c r="GBQ97" s="1416"/>
      <c r="GBR97" s="1417"/>
      <c r="GBS97" s="1436"/>
      <c r="GBT97" s="1436"/>
      <c r="GBU97" s="1437"/>
      <c r="GBV97" s="1438"/>
      <c r="GBW97" s="1416"/>
      <c r="GBX97" s="1417"/>
      <c r="GBY97" s="1436"/>
      <c r="GBZ97" s="1436"/>
      <c r="GCA97" s="1437"/>
      <c r="GCB97" s="1438"/>
      <c r="GCC97" s="1416"/>
      <c r="GCD97" s="1417"/>
      <c r="GCE97" s="1436"/>
      <c r="GCF97" s="1436"/>
      <c r="GCG97" s="1437"/>
      <c r="GCH97" s="1438"/>
      <c r="GCI97" s="1416"/>
      <c r="GCJ97" s="1417"/>
      <c r="GCK97" s="1436"/>
      <c r="GCL97" s="1436"/>
      <c r="GCM97" s="1437"/>
      <c r="GCN97" s="1438"/>
      <c r="GCO97" s="1416"/>
      <c r="GCP97" s="1417"/>
      <c r="GCQ97" s="1436"/>
      <c r="GCR97" s="1436"/>
      <c r="GCS97" s="1437"/>
      <c r="GCT97" s="1438"/>
      <c r="GCU97" s="1416"/>
      <c r="GCV97" s="1417"/>
      <c r="GCW97" s="1436"/>
      <c r="GCX97" s="1436"/>
      <c r="GCY97" s="1437"/>
      <c r="GCZ97" s="1438"/>
      <c r="GDA97" s="1416"/>
      <c r="GDB97" s="1417"/>
      <c r="GDC97" s="1436"/>
      <c r="GDD97" s="1436"/>
      <c r="GDE97" s="1437"/>
      <c r="GDF97" s="1438"/>
      <c r="GDG97" s="1416"/>
      <c r="GDH97" s="1417"/>
      <c r="GDI97" s="1436"/>
      <c r="GDJ97" s="1436"/>
      <c r="GDK97" s="1437"/>
      <c r="GDL97" s="1438"/>
      <c r="GDM97" s="1416"/>
      <c r="GDN97" s="1417"/>
      <c r="GDO97" s="1436"/>
      <c r="GDP97" s="1436"/>
      <c r="GDQ97" s="1437"/>
      <c r="GDR97" s="1438"/>
      <c r="GDS97" s="1416"/>
      <c r="GDT97" s="1417"/>
      <c r="GDU97" s="1436"/>
      <c r="GDV97" s="1436"/>
      <c r="GDW97" s="1437"/>
      <c r="GDX97" s="1438"/>
      <c r="GDY97" s="1416"/>
      <c r="GDZ97" s="1417"/>
      <c r="GEA97" s="1436"/>
      <c r="GEB97" s="1436"/>
      <c r="GEC97" s="1437"/>
      <c r="GED97" s="1438"/>
      <c r="GEE97" s="1416"/>
      <c r="GEF97" s="1417"/>
      <c r="GEG97" s="1436"/>
      <c r="GEH97" s="1436"/>
      <c r="GEI97" s="1437"/>
      <c r="GEJ97" s="1438"/>
      <c r="GEK97" s="1416"/>
      <c r="GEL97" s="1417"/>
      <c r="GEM97" s="1436"/>
      <c r="GEN97" s="1436"/>
      <c r="GEO97" s="1437"/>
      <c r="GEP97" s="1438"/>
      <c r="GEQ97" s="1416"/>
      <c r="GER97" s="1417"/>
      <c r="GES97" s="1436"/>
      <c r="GET97" s="1436"/>
      <c r="GEU97" s="1437"/>
      <c r="GEV97" s="1438"/>
      <c r="GEW97" s="1416"/>
      <c r="GEX97" s="1417"/>
      <c r="GEY97" s="1436"/>
      <c r="GEZ97" s="1436"/>
      <c r="GFA97" s="1437"/>
      <c r="GFB97" s="1438"/>
      <c r="GFC97" s="1416"/>
      <c r="GFD97" s="1417"/>
      <c r="GFE97" s="1436"/>
      <c r="GFF97" s="1436"/>
      <c r="GFG97" s="1437"/>
      <c r="GFH97" s="1438"/>
      <c r="GFI97" s="1416"/>
      <c r="GFJ97" s="1417"/>
      <c r="GFK97" s="1436"/>
      <c r="GFL97" s="1436"/>
      <c r="GFM97" s="1437"/>
      <c r="GFN97" s="1438"/>
      <c r="GFO97" s="1416"/>
      <c r="GFP97" s="1417"/>
      <c r="GFQ97" s="1436"/>
      <c r="GFR97" s="1436"/>
      <c r="GFS97" s="1437"/>
      <c r="GFT97" s="1438"/>
      <c r="GFU97" s="1416"/>
      <c r="GFV97" s="1417"/>
      <c r="GFW97" s="1436"/>
      <c r="GFX97" s="1436"/>
      <c r="GFY97" s="1437"/>
      <c r="GFZ97" s="1438"/>
      <c r="GGA97" s="1416"/>
      <c r="GGB97" s="1417"/>
      <c r="GGC97" s="1436"/>
      <c r="GGD97" s="1436"/>
      <c r="GGE97" s="1437"/>
      <c r="GGF97" s="1438"/>
      <c r="GGG97" s="1416"/>
      <c r="GGH97" s="1417"/>
      <c r="GGI97" s="1436"/>
      <c r="GGJ97" s="1436"/>
      <c r="GGK97" s="1437"/>
      <c r="GGL97" s="1438"/>
      <c r="GGM97" s="1416"/>
      <c r="GGN97" s="1417"/>
      <c r="GGO97" s="1436"/>
      <c r="GGP97" s="1436"/>
      <c r="GGQ97" s="1437"/>
      <c r="GGR97" s="1438"/>
      <c r="GGS97" s="1416"/>
      <c r="GGT97" s="1417"/>
      <c r="GGU97" s="1436"/>
      <c r="GGV97" s="1436"/>
      <c r="GGW97" s="1437"/>
      <c r="GGX97" s="1438"/>
      <c r="GGY97" s="1416"/>
      <c r="GGZ97" s="1417"/>
      <c r="GHA97" s="1436"/>
      <c r="GHB97" s="1436"/>
      <c r="GHC97" s="1437"/>
      <c r="GHD97" s="1438"/>
      <c r="GHE97" s="1416"/>
      <c r="GHF97" s="1417"/>
      <c r="GHG97" s="1436"/>
      <c r="GHH97" s="1436"/>
      <c r="GHI97" s="1437"/>
      <c r="GHJ97" s="1438"/>
      <c r="GHK97" s="1416"/>
      <c r="GHL97" s="1417"/>
      <c r="GHM97" s="1436"/>
      <c r="GHN97" s="1436"/>
      <c r="GHO97" s="1437"/>
      <c r="GHP97" s="1438"/>
      <c r="GHQ97" s="1416"/>
      <c r="GHR97" s="1417"/>
      <c r="GHS97" s="1436"/>
      <c r="GHT97" s="1436"/>
      <c r="GHU97" s="1437"/>
      <c r="GHV97" s="1438"/>
      <c r="GHW97" s="1416"/>
      <c r="GHX97" s="1417"/>
      <c r="GHY97" s="1436"/>
      <c r="GHZ97" s="1436"/>
      <c r="GIA97" s="1437"/>
      <c r="GIB97" s="1438"/>
      <c r="GIC97" s="1416"/>
      <c r="GID97" s="1417"/>
      <c r="GIE97" s="1436"/>
      <c r="GIF97" s="1436"/>
      <c r="GIG97" s="1437"/>
      <c r="GIH97" s="1438"/>
      <c r="GII97" s="1416"/>
      <c r="GIJ97" s="1417"/>
      <c r="GIK97" s="1436"/>
      <c r="GIL97" s="1436"/>
      <c r="GIM97" s="1437"/>
      <c r="GIN97" s="1438"/>
      <c r="GIO97" s="1416"/>
      <c r="GIP97" s="1417"/>
      <c r="GIQ97" s="1436"/>
      <c r="GIR97" s="1436"/>
      <c r="GIS97" s="1437"/>
      <c r="GIT97" s="1438"/>
      <c r="GIU97" s="1416"/>
      <c r="GIV97" s="1417"/>
      <c r="GIW97" s="1436"/>
      <c r="GIX97" s="1436"/>
      <c r="GIY97" s="1437"/>
      <c r="GIZ97" s="1438"/>
      <c r="GJA97" s="1416"/>
      <c r="GJB97" s="1417"/>
      <c r="GJC97" s="1436"/>
      <c r="GJD97" s="1436"/>
      <c r="GJE97" s="1437"/>
      <c r="GJF97" s="1438"/>
      <c r="GJG97" s="1416"/>
      <c r="GJH97" s="1417"/>
      <c r="GJI97" s="1436"/>
      <c r="GJJ97" s="1436"/>
      <c r="GJK97" s="1437"/>
      <c r="GJL97" s="1438"/>
      <c r="GJM97" s="1416"/>
      <c r="GJN97" s="1417"/>
      <c r="GJO97" s="1436"/>
      <c r="GJP97" s="1436"/>
      <c r="GJQ97" s="1437"/>
      <c r="GJR97" s="1438"/>
      <c r="GJS97" s="1416"/>
      <c r="GJT97" s="1417"/>
      <c r="GJU97" s="1436"/>
      <c r="GJV97" s="1436"/>
      <c r="GJW97" s="1437"/>
      <c r="GJX97" s="1438"/>
      <c r="GJY97" s="1416"/>
      <c r="GJZ97" s="1417"/>
      <c r="GKA97" s="1436"/>
      <c r="GKB97" s="1436"/>
      <c r="GKC97" s="1437"/>
      <c r="GKD97" s="1438"/>
      <c r="GKE97" s="1416"/>
      <c r="GKF97" s="1417"/>
      <c r="GKG97" s="1436"/>
      <c r="GKH97" s="1436"/>
      <c r="GKI97" s="1437"/>
      <c r="GKJ97" s="1438"/>
      <c r="GKK97" s="1416"/>
      <c r="GKL97" s="1417"/>
      <c r="GKM97" s="1436"/>
      <c r="GKN97" s="1436"/>
      <c r="GKO97" s="1437"/>
      <c r="GKP97" s="1438"/>
      <c r="GKQ97" s="1416"/>
      <c r="GKR97" s="1417"/>
      <c r="GKS97" s="1436"/>
      <c r="GKT97" s="1436"/>
      <c r="GKU97" s="1437"/>
      <c r="GKV97" s="1438"/>
      <c r="GKW97" s="1416"/>
      <c r="GKX97" s="1417"/>
      <c r="GKY97" s="1436"/>
      <c r="GKZ97" s="1436"/>
      <c r="GLA97" s="1437"/>
      <c r="GLB97" s="1438"/>
      <c r="GLC97" s="1416"/>
      <c r="GLD97" s="1417"/>
      <c r="GLE97" s="1436"/>
      <c r="GLF97" s="1436"/>
      <c r="GLG97" s="1437"/>
      <c r="GLH97" s="1438"/>
      <c r="GLI97" s="1416"/>
      <c r="GLJ97" s="1417"/>
      <c r="GLK97" s="1436"/>
      <c r="GLL97" s="1436"/>
      <c r="GLM97" s="1437"/>
      <c r="GLN97" s="1438"/>
      <c r="GLO97" s="1416"/>
      <c r="GLP97" s="1417"/>
      <c r="GLQ97" s="1436"/>
      <c r="GLR97" s="1436"/>
      <c r="GLS97" s="1437"/>
      <c r="GLT97" s="1438"/>
      <c r="GLU97" s="1416"/>
      <c r="GLV97" s="1417"/>
      <c r="GLW97" s="1436"/>
      <c r="GLX97" s="1436"/>
      <c r="GLY97" s="1437"/>
      <c r="GLZ97" s="1438"/>
      <c r="GMA97" s="1416"/>
      <c r="GMB97" s="1417"/>
      <c r="GMC97" s="1436"/>
      <c r="GMD97" s="1436"/>
      <c r="GME97" s="1437"/>
      <c r="GMF97" s="1438"/>
      <c r="GMG97" s="1416"/>
      <c r="GMH97" s="1417"/>
      <c r="GMI97" s="1436"/>
      <c r="GMJ97" s="1436"/>
      <c r="GMK97" s="1437"/>
      <c r="GML97" s="1438"/>
      <c r="GMM97" s="1416"/>
      <c r="GMN97" s="1417"/>
      <c r="GMO97" s="1436"/>
      <c r="GMP97" s="1436"/>
      <c r="GMQ97" s="1437"/>
      <c r="GMR97" s="1438"/>
      <c r="GMS97" s="1416"/>
      <c r="GMT97" s="1417"/>
      <c r="GMU97" s="1436"/>
      <c r="GMV97" s="1436"/>
      <c r="GMW97" s="1437"/>
      <c r="GMX97" s="1438"/>
      <c r="GMY97" s="1416"/>
      <c r="GMZ97" s="1417"/>
      <c r="GNA97" s="1436"/>
      <c r="GNB97" s="1436"/>
      <c r="GNC97" s="1437"/>
      <c r="GND97" s="1438"/>
      <c r="GNE97" s="1416"/>
      <c r="GNF97" s="1417"/>
      <c r="GNG97" s="1436"/>
      <c r="GNH97" s="1436"/>
      <c r="GNI97" s="1437"/>
      <c r="GNJ97" s="1438"/>
      <c r="GNK97" s="1416"/>
      <c r="GNL97" s="1417"/>
      <c r="GNM97" s="1436"/>
      <c r="GNN97" s="1436"/>
      <c r="GNO97" s="1437"/>
      <c r="GNP97" s="1438"/>
      <c r="GNQ97" s="1416"/>
      <c r="GNR97" s="1417"/>
      <c r="GNS97" s="1436"/>
      <c r="GNT97" s="1436"/>
      <c r="GNU97" s="1437"/>
      <c r="GNV97" s="1438"/>
      <c r="GNW97" s="1416"/>
      <c r="GNX97" s="1417"/>
      <c r="GNY97" s="1436"/>
      <c r="GNZ97" s="1436"/>
      <c r="GOA97" s="1437"/>
      <c r="GOB97" s="1438"/>
      <c r="GOC97" s="1416"/>
      <c r="GOD97" s="1417"/>
      <c r="GOE97" s="1436"/>
      <c r="GOF97" s="1436"/>
      <c r="GOG97" s="1437"/>
      <c r="GOH97" s="1438"/>
      <c r="GOI97" s="1416"/>
      <c r="GOJ97" s="1417"/>
      <c r="GOK97" s="1436"/>
      <c r="GOL97" s="1436"/>
      <c r="GOM97" s="1437"/>
      <c r="GON97" s="1438"/>
      <c r="GOO97" s="1416"/>
      <c r="GOP97" s="1417"/>
      <c r="GOQ97" s="1436"/>
      <c r="GOR97" s="1436"/>
      <c r="GOS97" s="1437"/>
      <c r="GOT97" s="1438"/>
      <c r="GOU97" s="1416"/>
      <c r="GOV97" s="1417"/>
      <c r="GOW97" s="1436"/>
      <c r="GOX97" s="1436"/>
      <c r="GOY97" s="1437"/>
      <c r="GOZ97" s="1438"/>
      <c r="GPA97" s="1416"/>
      <c r="GPB97" s="1417"/>
      <c r="GPC97" s="1436"/>
      <c r="GPD97" s="1436"/>
      <c r="GPE97" s="1437"/>
      <c r="GPF97" s="1438"/>
      <c r="GPG97" s="1416"/>
      <c r="GPH97" s="1417"/>
      <c r="GPI97" s="1436"/>
      <c r="GPJ97" s="1436"/>
      <c r="GPK97" s="1437"/>
      <c r="GPL97" s="1438"/>
      <c r="GPM97" s="1416"/>
      <c r="GPN97" s="1417"/>
      <c r="GPO97" s="1436"/>
      <c r="GPP97" s="1436"/>
      <c r="GPQ97" s="1437"/>
      <c r="GPR97" s="1438"/>
      <c r="GPS97" s="1416"/>
      <c r="GPT97" s="1417"/>
      <c r="GPU97" s="1436"/>
      <c r="GPV97" s="1436"/>
      <c r="GPW97" s="1437"/>
      <c r="GPX97" s="1438"/>
      <c r="GPY97" s="1416"/>
      <c r="GPZ97" s="1417"/>
      <c r="GQA97" s="1436"/>
      <c r="GQB97" s="1436"/>
      <c r="GQC97" s="1437"/>
      <c r="GQD97" s="1438"/>
      <c r="GQE97" s="1416"/>
      <c r="GQF97" s="1417"/>
      <c r="GQG97" s="1436"/>
      <c r="GQH97" s="1436"/>
      <c r="GQI97" s="1437"/>
      <c r="GQJ97" s="1438"/>
      <c r="GQK97" s="1416"/>
      <c r="GQL97" s="1417"/>
      <c r="GQM97" s="1436"/>
      <c r="GQN97" s="1436"/>
      <c r="GQO97" s="1437"/>
      <c r="GQP97" s="1438"/>
      <c r="GQQ97" s="1416"/>
      <c r="GQR97" s="1417"/>
      <c r="GQS97" s="1436"/>
      <c r="GQT97" s="1436"/>
      <c r="GQU97" s="1437"/>
      <c r="GQV97" s="1438"/>
      <c r="GQW97" s="1416"/>
      <c r="GQX97" s="1417"/>
      <c r="GQY97" s="1436"/>
      <c r="GQZ97" s="1436"/>
      <c r="GRA97" s="1437"/>
      <c r="GRB97" s="1438"/>
      <c r="GRC97" s="1416"/>
      <c r="GRD97" s="1417"/>
      <c r="GRE97" s="1436"/>
      <c r="GRF97" s="1436"/>
      <c r="GRG97" s="1437"/>
      <c r="GRH97" s="1438"/>
      <c r="GRI97" s="1416"/>
      <c r="GRJ97" s="1417"/>
      <c r="GRK97" s="1436"/>
      <c r="GRL97" s="1436"/>
      <c r="GRM97" s="1437"/>
      <c r="GRN97" s="1438"/>
      <c r="GRO97" s="1416"/>
      <c r="GRP97" s="1417"/>
      <c r="GRQ97" s="1436"/>
      <c r="GRR97" s="1436"/>
      <c r="GRS97" s="1437"/>
      <c r="GRT97" s="1438"/>
      <c r="GRU97" s="1416"/>
      <c r="GRV97" s="1417"/>
      <c r="GRW97" s="1436"/>
      <c r="GRX97" s="1436"/>
      <c r="GRY97" s="1437"/>
      <c r="GRZ97" s="1438"/>
      <c r="GSA97" s="1416"/>
      <c r="GSB97" s="1417"/>
      <c r="GSC97" s="1436"/>
      <c r="GSD97" s="1436"/>
      <c r="GSE97" s="1437"/>
      <c r="GSF97" s="1438"/>
      <c r="GSG97" s="1416"/>
      <c r="GSH97" s="1417"/>
      <c r="GSI97" s="1436"/>
      <c r="GSJ97" s="1436"/>
      <c r="GSK97" s="1437"/>
      <c r="GSL97" s="1438"/>
      <c r="GSM97" s="1416"/>
      <c r="GSN97" s="1417"/>
      <c r="GSO97" s="1436"/>
      <c r="GSP97" s="1436"/>
      <c r="GSQ97" s="1437"/>
      <c r="GSR97" s="1438"/>
      <c r="GSS97" s="1416"/>
      <c r="GST97" s="1417"/>
      <c r="GSU97" s="1436"/>
      <c r="GSV97" s="1436"/>
      <c r="GSW97" s="1437"/>
      <c r="GSX97" s="1438"/>
      <c r="GSY97" s="1416"/>
      <c r="GSZ97" s="1417"/>
      <c r="GTA97" s="1436"/>
      <c r="GTB97" s="1436"/>
      <c r="GTC97" s="1437"/>
      <c r="GTD97" s="1438"/>
      <c r="GTE97" s="1416"/>
      <c r="GTF97" s="1417"/>
      <c r="GTG97" s="1436"/>
      <c r="GTH97" s="1436"/>
      <c r="GTI97" s="1437"/>
      <c r="GTJ97" s="1438"/>
      <c r="GTK97" s="1416"/>
      <c r="GTL97" s="1417"/>
      <c r="GTM97" s="1436"/>
      <c r="GTN97" s="1436"/>
      <c r="GTO97" s="1437"/>
      <c r="GTP97" s="1438"/>
      <c r="GTQ97" s="1416"/>
      <c r="GTR97" s="1417"/>
      <c r="GTS97" s="1436"/>
      <c r="GTT97" s="1436"/>
      <c r="GTU97" s="1437"/>
      <c r="GTV97" s="1438"/>
      <c r="GTW97" s="1416"/>
      <c r="GTX97" s="1417"/>
      <c r="GTY97" s="1436"/>
      <c r="GTZ97" s="1436"/>
      <c r="GUA97" s="1437"/>
      <c r="GUB97" s="1438"/>
      <c r="GUC97" s="1416"/>
      <c r="GUD97" s="1417"/>
      <c r="GUE97" s="1436"/>
      <c r="GUF97" s="1436"/>
      <c r="GUG97" s="1437"/>
      <c r="GUH97" s="1438"/>
      <c r="GUI97" s="1416"/>
      <c r="GUJ97" s="1417"/>
      <c r="GUK97" s="1436"/>
      <c r="GUL97" s="1436"/>
      <c r="GUM97" s="1437"/>
      <c r="GUN97" s="1438"/>
      <c r="GUO97" s="1416"/>
      <c r="GUP97" s="1417"/>
      <c r="GUQ97" s="1436"/>
      <c r="GUR97" s="1436"/>
      <c r="GUS97" s="1437"/>
      <c r="GUT97" s="1438"/>
      <c r="GUU97" s="1416"/>
      <c r="GUV97" s="1417"/>
      <c r="GUW97" s="1436"/>
      <c r="GUX97" s="1436"/>
      <c r="GUY97" s="1437"/>
      <c r="GUZ97" s="1438"/>
      <c r="GVA97" s="1416"/>
      <c r="GVB97" s="1417"/>
      <c r="GVC97" s="1436"/>
      <c r="GVD97" s="1436"/>
      <c r="GVE97" s="1437"/>
      <c r="GVF97" s="1438"/>
      <c r="GVG97" s="1416"/>
      <c r="GVH97" s="1417"/>
      <c r="GVI97" s="1436"/>
      <c r="GVJ97" s="1436"/>
      <c r="GVK97" s="1437"/>
      <c r="GVL97" s="1438"/>
      <c r="GVM97" s="1416"/>
      <c r="GVN97" s="1417"/>
      <c r="GVO97" s="1436"/>
      <c r="GVP97" s="1436"/>
      <c r="GVQ97" s="1437"/>
      <c r="GVR97" s="1438"/>
      <c r="GVS97" s="1416"/>
      <c r="GVT97" s="1417"/>
      <c r="GVU97" s="1436"/>
      <c r="GVV97" s="1436"/>
      <c r="GVW97" s="1437"/>
      <c r="GVX97" s="1438"/>
      <c r="GVY97" s="1416"/>
      <c r="GVZ97" s="1417"/>
      <c r="GWA97" s="1436"/>
      <c r="GWB97" s="1436"/>
      <c r="GWC97" s="1437"/>
      <c r="GWD97" s="1438"/>
      <c r="GWE97" s="1416"/>
      <c r="GWF97" s="1417"/>
      <c r="GWG97" s="1436"/>
      <c r="GWH97" s="1436"/>
      <c r="GWI97" s="1437"/>
      <c r="GWJ97" s="1438"/>
      <c r="GWK97" s="1416"/>
      <c r="GWL97" s="1417"/>
      <c r="GWM97" s="1436"/>
      <c r="GWN97" s="1436"/>
      <c r="GWO97" s="1437"/>
      <c r="GWP97" s="1438"/>
      <c r="GWQ97" s="1416"/>
      <c r="GWR97" s="1417"/>
      <c r="GWS97" s="1436"/>
      <c r="GWT97" s="1436"/>
      <c r="GWU97" s="1437"/>
      <c r="GWV97" s="1438"/>
      <c r="GWW97" s="1416"/>
      <c r="GWX97" s="1417"/>
      <c r="GWY97" s="1436"/>
      <c r="GWZ97" s="1436"/>
      <c r="GXA97" s="1437"/>
      <c r="GXB97" s="1438"/>
      <c r="GXC97" s="1416"/>
      <c r="GXD97" s="1417"/>
      <c r="GXE97" s="1436"/>
      <c r="GXF97" s="1436"/>
      <c r="GXG97" s="1437"/>
      <c r="GXH97" s="1438"/>
      <c r="GXI97" s="1416"/>
      <c r="GXJ97" s="1417"/>
      <c r="GXK97" s="1436"/>
      <c r="GXL97" s="1436"/>
      <c r="GXM97" s="1437"/>
      <c r="GXN97" s="1438"/>
      <c r="GXO97" s="1416"/>
      <c r="GXP97" s="1417"/>
      <c r="GXQ97" s="1436"/>
      <c r="GXR97" s="1436"/>
      <c r="GXS97" s="1437"/>
      <c r="GXT97" s="1438"/>
      <c r="GXU97" s="1416"/>
      <c r="GXV97" s="1417"/>
      <c r="GXW97" s="1436"/>
      <c r="GXX97" s="1436"/>
      <c r="GXY97" s="1437"/>
      <c r="GXZ97" s="1438"/>
      <c r="GYA97" s="1416"/>
      <c r="GYB97" s="1417"/>
      <c r="GYC97" s="1436"/>
      <c r="GYD97" s="1436"/>
      <c r="GYE97" s="1437"/>
      <c r="GYF97" s="1438"/>
      <c r="GYG97" s="1416"/>
      <c r="GYH97" s="1417"/>
      <c r="GYI97" s="1436"/>
      <c r="GYJ97" s="1436"/>
      <c r="GYK97" s="1437"/>
      <c r="GYL97" s="1438"/>
      <c r="GYM97" s="1416"/>
      <c r="GYN97" s="1417"/>
      <c r="GYO97" s="1436"/>
      <c r="GYP97" s="1436"/>
      <c r="GYQ97" s="1437"/>
      <c r="GYR97" s="1438"/>
      <c r="GYS97" s="1416"/>
      <c r="GYT97" s="1417"/>
      <c r="GYU97" s="1436"/>
      <c r="GYV97" s="1436"/>
      <c r="GYW97" s="1437"/>
      <c r="GYX97" s="1438"/>
      <c r="GYY97" s="1416"/>
      <c r="GYZ97" s="1417"/>
      <c r="GZA97" s="1436"/>
      <c r="GZB97" s="1436"/>
      <c r="GZC97" s="1437"/>
      <c r="GZD97" s="1438"/>
      <c r="GZE97" s="1416"/>
      <c r="GZF97" s="1417"/>
      <c r="GZG97" s="1436"/>
      <c r="GZH97" s="1436"/>
      <c r="GZI97" s="1437"/>
      <c r="GZJ97" s="1438"/>
      <c r="GZK97" s="1416"/>
      <c r="GZL97" s="1417"/>
      <c r="GZM97" s="1436"/>
      <c r="GZN97" s="1436"/>
      <c r="GZO97" s="1437"/>
      <c r="GZP97" s="1438"/>
      <c r="GZQ97" s="1416"/>
      <c r="GZR97" s="1417"/>
      <c r="GZS97" s="1436"/>
      <c r="GZT97" s="1436"/>
      <c r="GZU97" s="1437"/>
      <c r="GZV97" s="1438"/>
      <c r="GZW97" s="1416"/>
      <c r="GZX97" s="1417"/>
      <c r="GZY97" s="1436"/>
      <c r="GZZ97" s="1436"/>
      <c r="HAA97" s="1437"/>
      <c r="HAB97" s="1438"/>
      <c r="HAC97" s="1416"/>
      <c r="HAD97" s="1417"/>
      <c r="HAE97" s="1436"/>
      <c r="HAF97" s="1436"/>
      <c r="HAG97" s="1437"/>
      <c r="HAH97" s="1438"/>
      <c r="HAI97" s="1416"/>
      <c r="HAJ97" s="1417"/>
      <c r="HAK97" s="1436"/>
      <c r="HAL97" s="1436"/>
      <c r="HAM97" s="1437"/>
      <c r="HAN97" s="1438"/>
      <c r="HAO97" s="1416"/>
      <c r="HAP97" s="1417"/>
      <c r="HAQ97" s="1436"/>
      <c r="HAR97" s="1436"/>
      <c r="HAS97" s="1437"/>
      <c r="HAT97" s="1438"/>
      <c r="HAU97" s="1416"/>
      <c r="HAV97" s="1417"/>
      <c r="HAW97" s="1436"/>
      <c r="HAX97" s="1436"/>
      <c r="HAY97" s="1437"/>
      <c r="HAZ97" s="1438"/>
      <c r="HBA97" s="1416"/>
      <c r="HBB97" s="1417"/>
      <c r="HBC97" s="1436"/>
      <c r="HBD97" s="1436"/>
      <c r="HBE97" s="1437"/>
      <c r="HBF97" s="1438"/>
      <c r="HBG97" s="1416"/>
      <c r="HBH97" s="1417"/>
      <c r="HBI97" s="1436"/>
      <c r="HBJ97" s="1436"/>
      <c r="HBK97" s="1437"/>
      <c r="HBL97" s="1438"/>
      <c r="HBM97" s="1416"/>
      <c r="HBN97" s="1417"/>
      <c r="HBO97" s="1436"/>
      <c r="HBP97" s="1436"/>
      <c r="HBQ97" s="1437"/>
      <c r="HBR97" s="1438"/>
      <c r="HBS97" s="1416"/>
      <c r="HBT97" s="1417"/>
      <c r="HBU97" s="1436"/>
      <c r="HBV97" s="1436"/>
      <c r="HBW97" s="1437"/>
      <c r="HBX97" s="1438"/>
      <c r="HBY97" s="1416"/>
      <c r="HBZ97" s="1417"/>
      <c r="HCA97" s="1436"/>
      <c r="HCB97" s="1436"/>
      <c r="HCC97" s="1437"/>
      <c r="HCD97" s="1438"/>
      <c r="HCE97" s="1416"/>
      <c r="HCF97" s="1417"/>
      <c r="HCG97" s="1436"/>
      <c r="HCH97" s="1436"/>
      <c r="HCI97" s="1437"/>
      <c r="HCJ97" s="1438"/>
      <c r="HCK97" s="1416"/>
      <c r="HCL97" s="1417"/>
      <c r="HCM97" s="1436"/>
      <c r="HCN97" s="1436"/>
      <c r="HCO97" s="1437"/>
      <c r="HCP97" s="1438"/>
      <c r="HCQ97" s="1416"/>
      <c r="HCR97" s="1417"/>
      <c r="HCS97" s="1436"/>
      <c r="HCT97" s="1436"/>
      <c r="HCU97" s="1437"/>
      <c r="HCV97" s="1438"/>
      <c r="HCW97" s="1416"/>
      <c r="HCX97" s="1417"/>
      <c r="HCY97" s="1436"/>
      <c r="HCZ97" s="1436"/>
      <c r="HDA97" s="1437"/>
      <c r="HDB97" s="1438"/>
      <c r="HDC97" s="1416"/>
      <c r="HDD97" s="1417"/>
      <c r="HDE97" s="1436"/>
      <c r="HDF97" s="1436"/>
      <c r="HDG97" s="1437"/>
      <c r="HDH97" s="1438"/>
      <c r="HDI97" s="1416"/>
      <c r="HDJ97" s="1417"/>
      <c r="HDK97" s="1436"/>
      <c r="HDL97" s="1436"/>
      <c r="HDM97" s="1437"/>
      <c r="HDN97" s="1438"/>
      <c r="HDO97" s="1416"/>
      <c r="HDP97" s="1417"/>
      <c r="HDQ97" s="1436"/>
      <c r="HDR97" s="1436"/>
      <c r="HDS97" s="1437"/>
      <c r="HDT97" s="1438"/>
      <c r="HDU97" s="1416"/>
      <c r="HDV97" s="1417"/>
      <c r="HDW97" s="1436"/>
      <c r="HDX97" s="1436"/>
      <c r="HDY97" s="1437"/>
      <c r="HDZ97" s="1438"/>
      <c r="HEA97" s="1416"/>
      <c r="HEB97" s="1417"/>
      <c r="HEC97" s="1436"/>
      <c r="HED97" s="1436"/>
      <c r="HEE97" s="1437"/>
      <c r="HEF97" s="1438"/>
      <c r="HEG97" s="1416"/>
      <c r="HEH97" s="1417"/>
      <c r="HEI97" s="1436"/>
      <c r="HEJ97" s="1436"/>
      <c r="HEK97" s="1437"/>
      <c r="HEL97" s="1438"/>
      <c r="HEM97" s="1416"/>
      <c r="HEN97" s="1417"/>
      <c r="HEO97" s="1436"/>
      <c r="HEP97" s="1436"/>
      <c r="HEQ97" s="1437"/>
      <c r="HER97" s="1438"/>
      <c r="HES97" s="1416"/>
      <c r="HET97" s="1417"/>
      <c r="HEU97" s="1436"/>
      <c r="HEV97" s="1436"/>
      <c r="HEW97" s="1437"/>
      <c r="HEX97" s="1438"/>
      <c r="HEY97" s="1416"/>
      <c r="HEZ97" s="1417"/>
      <c r="HFA97" s="1436"/>
      <c r="HFB97" s="1436"/>
      <c r="HFC97" s="1437"/>
      <c r="HFD97" s="1438"/>
      <c r="HFE97" s="1416"/>
      <c r="HFF97" s="1417"/>
      <c r="HFG97" s="1436"/>
      <c r="HFH97" s="1436"/>
      <c r="HFI97" s="1437"/>
      <c r="HFJ97" s="1438"/>
      <c r="HFK97" s="1416"/>
      <c r="HFL97" s="1417"/>
      <c r="HFM97" s="1436"/>
      <c r="HFN97" s="1436"/>
      <c r="HFO97" s="1437"/>
      <c r="HFP97" s="1438"/>
      <c r="HFQ97" s="1416"/>
      <c r="HFR97" s="1417"/>
      <c r="HFS97" s="1436"/>
      <c r="HFT97" s="1436"/>
      <c r="HFU97" s="1437"/>
      <c r="HFV97" s="1438"/>
      <c r="HFW97" s="1416"/>
      <c r="HFX97" s="1417"/>
      <c r="HFY97" s="1436"/>
      <c r="HFZ97" s="1436"/>
      <c r="HGA97" s="1437"/>
      <c r="HGB97" s="1438"/>
      <c r="HGC97" s="1416"/>
      <c r="HGD97" s="1417"/>
      <c r="HGE97" s="1436"/>
      <c r="HGF97" s="1436"/>
      <c r="HGG97" s="1437"/>
      <c r="HGH97" s="1438"/>
      <c r="HGI97" s="1416"/>
      <c r="HGJ97" s="1417"/>
      <c r="HGK97" s="1436"/>
      <c r="HGL97" s="1436"/>
      <c r="HGM97" s="1437"/>
      <c r="HGN97" s="1438"/>
      <c r="HGO97" s="1416"/>
      <c r="HGP97" s="1417"/>
      <c r="HGQ97" s="1436"/>
      <c r="HGR97" s="1436"/>
      <c r="HGS97" s="1437"/>
      <c r="HGT97" s="1438"/>
      <c r="HGU97" s="1416"/>
      <c r="HGV97" s="1417"/>
      <c r="HGW97" s="1436"/>
      <c r="HGX97" s="1436"/>
      <c r="HGY97" s="1437"/>
      <c r="HGZ97" s="1438"/>
      <c r="HHA97" s="1416"/>
      <c r="HHB97" s="1417"/>
      <c r="HHC97" s="1436"/>
      <c r="HHD97" s="1436"/>
      <c r="HHE97" s="1437"/>
      <c r="HHF97" s="1438"/>
      <c r="HHG97" s="1416"/>
      <c r="HHH97" s="1417"/>
      <c r="HHI97" s="1436"/>
      <c r="HHJ97" s="1436"/>
      <c r="HHK97" s="1437"/>
      <c r="HHL97" s="1438"/>
      <c r="HHM97" s="1416"/>
      <c r="HHN97" s="1417"/>
      <c r="HHO97" s="1436"/>
      <c r="HHP97" s="1436"/>
      <c r="HHQ97" s="1437"/>
      <c r="HHR97" s="1438"/>
      <c r="HHS97" s="1416"/>
      <c r="HHT97" s="1417"/>
      <c r="HHU97" s="1436"/>
      <c r="HHV97" s="1436"/>
      <c r="HHW97" s="1437"/>
      <c r="HHX97" s="1438"/>
      <c r="HHY97" s="1416"/>
      <c r="HHZ97" s="1417"/>
      <c r="HIA97" s="1436"/>
      <c r="HIB97" s="1436"/>
      <c r="HIC97" s="1437"/>
      <c r="HID97" s="1438"/>
      <c r="HIE97" s="1416"/>
      <c r="HIF97" s="1417"/>
      <c r="HIG97" s="1436"/>
      <c r="HIH97" s="1436"/>
      <c r="HII97" s="1437"/>
      <c r="HIJ97" s="1438"/>
      <c r="HIK97" s="1416"/>
      <c r="HIL97" s="1417"/>
      <c r="HIM97" s="1436"/>
      <c r="HIN97" s="1436"/>
      <c r="HIO97" s="1437"/>
      <c r="HIP97" s="1438"/>
      <c r="HIQ97" s="1416"/>
      <c r="HIR97" s="1417"/>
      <c r="HIS97" s="1436"/>
      <c r="HIT97" s="1436"/>
      <c r="HIU97" s="1437"/>
      <c r="HIV97" s="1438"/>
      <c r="HIW97" s="1416"/>
      <c r="HIX97" s="1417"/>
      <c r="HIY97" s="1436"/>
      <c r="HIZ97" s="1436"/>
      <c r="HJA97" s="1437"/>
      <c r="HJB97" s="1438"/>
      <c r="HJC97" s="1416"/>
      <c r="HJD97" s="1417"/>
      <c r="HJE97" s="1436"/>
      <c r="HJF97" s="1436"/>
      <c r="HJG97" s="1437"/>
      <c r="HJH97" s="1438"/>
      <c r="HJI97" s="1416"/>
      <c r="HJJ97" s="1417"/>
      <c r="HJK97" s="1436"/>
      <c r="HJL97" s="1436"/>
      <c r="HJM97" s="1437"/>
      <c r="HJN97" s="1438"/>
      <c r="HJO97" s="1416"/>
      <c r="HJP97" s="1417"/>
      <c r="HJQ97" s="1436"/>
      <c r="HJR97" s="1436"/>
      <c r="HJS97" s="1437"/>
      <c r="HJT97" s="1438"/>
      <c r="HJU97" s="1416"/>
      <c r="HJV97" s="1417"/>
      <c r="HJW97" s="1436"/>
      <c r="HJX97" s="1436"/>
      <c r="HJY97" s="1437"/>
      <c r="HJZ97" s="1438"/>
      <c r="HKA97" s="1416"/>
      <c r="HKB97" s="1417"/>
      <c r="HKC97" s="1436"/>
      <c r="HKD97" s="1436"/>
      <c r="HKE97" s="1437"/>
      <c r="HKF97" s="1438"/>
      <c r="HKG97" s="1416"/>
      <c r="HKH97" s="1417"/>
      <c r="HKI97" s="1436"/>
      <c r="HKJ97" s="1436"/>
      <c r="HKK97" s="1437"/>
      <c r="HKL97" s="1438"/>
      <c r="HKM97" s="1416"/>
      <c r="HKN97" s="1417"/>
      <c r="HKO97" s="1436"/>
      <c r="HKP97" s="1436"/>
      <c r="HKQ97" s="1437"/>
      <c r="HKR97" s="1438"/>
      <c r="HKS97" s="1416"/>
      <c r="HKT97" s="1417"/>
      <c r="HKU97" s="1436"/>
      <c r="HKV97" s="1436"/>
      <c r="HKW97" s="1437"/>
      <c r="HKX97" s="1438"/>
      <c r="HKY97" s="1416"/>
      <c r="HKZ97" s="1417"/>
      <c r="HLA97" s="1436"/>
      <c r="HLB97" s="1436"/>
      <c r="HLC97" s="1437"/>
      <c r="HLD97" s="1438"/>
      <c r="HLE97" s="1416"/>
      <c r="HLF97" s="1417"/>
      <c r="HLG97" s="1436"/>
      <c r="HLH97" s="1436"/>
      <c r="HLI97" s="1437"/>
      <c r="HLJ97" s="1438"/>
      <c r="HLK97" s="1416"/>
      <c r="HLL97" s="1417"/>
      <c r="HLM97" s="1436"/>
      <c r="HLN97" s="1436"/>
      <c r="HLO97" s="1437"/>
      <c r="HLP97" s="1438"/>
      <c r="HLQ97" s="1416"/>
      <c r="HLR97" s="1417"/>
      <c r="HLS97" s="1436"/>
      <c r="HLT97" s="1436"/>
      <c r="HLU97" s="1437"/>
      <c r="HLV97" s="1438"/>
      <c r="HLW97" s="1416"/>
      <c r="HLX97" s="1417"/>
      <c r="HLY97" s="1436"/>
      <c r="HLZ97" s="1436"/>
      <c r="HMA97" s="1437"/>
      <c r="HMB97" s="1438"/>
      <c r="HMC97" s="1416"/>
      <c r="HMD97" s="1417"/>
      <c r="HME97" s="1436"/>
      <c r="HMF97" s="1436"/>
      <c r="HMG97" s="1437"/>
      <c r="HMH97" s="1438"/>
      <c r="HMI97" s="1416"/>
      <c r="HMJ97" s="1417"/>
      <c r="HMK97" s="1436"/>
      <c r="HML97" s="1436"/>
      <c r="HMM97" s="1437"/>
      <c r="HMN97" s="1438"/>
      <c r="HMO97" s="1416"/>
      <c r="HMP97" s="1417"/>
      <c r="HMQ97" s="1436"/>
      <c r="HMR97" s="1436"/>
      <c r="HMS97" s="1437"/>
      <c r="HMT97" s="1438"/>
      <c r="HMU97" s="1416"/>
      <c r="HMV97" s="1417"/>
      <c r="HMW97" s="1436"/>
      <c r="HMX97" s="1436"/>
      <c r="HMY97" s="1437"/>
      <c r="HMZ97" s="1438"/>
      <c r="HNA97" s="1416"/>
      <c r="HNB97" s="1417"/>
      <c r="HNC97" s="1436"/>
      <c r="HND97" s="1436"/>
      <c r="HNE97" s="1437"/>
      <c r="HNF97" s="1438"/>
      <c r="HNG97" s="1416"/>
      <c r="HNH97" s="1417"/>
      <c r="HNI97" s="1436"/>
      <c r="HNJ97" s="1436"/>
      <c r="HNK97" s="1437"/>
      <c r="HNL97" s="1438"/>
      <c r="HNM97" s="1416"/>
      <c r="HNN97" s="1417"/>
      <c r="HNO97" s="1436"/>
      <c r="HNP97" s="1436"/>
      <c r="HNQ97" s="1437"/>
      <c r="HNR97" s="1438"/>
      <c r="HNS97" s="1416"/>
      <c r="HNT97" s="1417"/>
      <c r="HNU97" s="1436"/>
      <c r="HNV97" s="1436"/>
      <c r="HNW97" s="1437"/>
      <c r="HNX97" s="1438"/>
      <c r="HNY97" s="1416"/>
      <c r="HNZ97" s="1417"/>
      <c r="HOA97" s="1436"/>
      <c r="HOB97" s="1436"/>
      <c r="HOC97" s="1437"/>
      <c r="HOD97" s="1438"/>
      <c r="HOE97" s="1416"/>
      <c r="HOF97" s="1417"/>
      <c r="HOG97" s="1436"/>
      <c r="HOH97" s="1436"/>
      <c r="HOI97" s="1437"/>
      <c r="HOJ97" s="1438"/>
      <c r="HOK97" s="1416"/>
      <c r="HOL97" s="1417"/>
      <c r="HOM97" s="1436"/>
      <c r="HON97" s="1436"/>
      <c r="HOO97" s="1437"/>
      <c r="HOP97" s="1438"/>
      <c r="HOQ97" s="1416"/>
      <c r="HOR97" s="1417"/>
      <c r="HOS97" s="1436"/>
      <c r="HOT97" s="1436"/>
      <c r="HOU97" s="1437"/>
      <c r="HOV97" s="1438"/>
      <c r="HOW97" s="1416"/>
      <c r="HOX97" s="1417"/>
      <c r="HOY97" s="1436"/>
      <c r="HOZ97" s="1436"/>
      <c r="HPA97" s="1437"/>
      <c r="HPB97" s="1438"/>
      <c r="HPC97" s="1416"/>
      <c r="HPD97" s="1417"/>
      <c r="HPE97" s="1436"/>
      <c r="HPF97" s="1436"/>
      <c r="HPG97" s="1437"/>
      <c r="HPH97" s="1438"/>
      <c r="HPI97" s="1416"/>
      <c r="HPJ97" s="1417"/>
      <c r="HPK97" s="1436"/>
      <c r="HPL97" s="1436"/>
      <c r="HPM97" s="1437"/>
      <c r="HPN97" s="1438"/>
      <c r="HPO97" s="1416"/>
      <c r="HPP97" s="1417"/>
      <c r="HPQ97" s="1436"/>
      <c r="HPR97" s="1436"/>
      <c r="HPS97" s="1437"/>
      <c r="HPT97" s="1438"/>
      <c r="HPU97" s="1416"/>
      <c r="HPV97" s="1417"/>
      <c r="HPW97" s="1436"/>
      <c r="HPX97" s="1436"/>
      <c r="HPY97" s="1437"/>
      <c r="HPZ97" s="1438"/>
      <c r="HQA97" s="1416"/>
      <c r="HQB97" s="1417"/>
      <c r="HQC97" s="1436"/>
      <c r="HQD97" s="1436"/>
      <c r="HQE97" s="1437"/>
      <c r="HQF97" s="1438"/>
      <c r="HQG97" s="1416"/>
      <c r="HQH97" s="1417"/>
      <c r="HQI97" s="1436"/>
      <c r="HQJ97" s="1436"/>
      <c r="HQK97" s="1437"/>
      <c r="HQL97" s="1438"/>
      <c r="HQM97" s="1416"/>
      <c r="HQN97" s="1417"/>
      <c r="HQO97" s="1436"/>
      <c r="HQP97" s="1436"/>
      <c r="HQQ97" s="1437"/>
      <c r="HQR97" s="1438"/>
      <c r="HQS97" s="1416"/>
      <c r="HQT97" s="1417"/>
      <c r="HQU97" s="1436"/>
      <c r="HQV97" s="1436"/>
      <c r="HQW97" s="1437"/>
      <c r="HQX97" s="1438"/>
      <c r="HQY97" s="1416"/>
      <c r="HQZ97" s="1417"/>
      <c r="HRA97" s="1436"/>
      <c r="HRB97" s="1436"/>
      <c r="HRC97" s="1437"/>
      <c r="HRD97" s="1438"/>
      <c r="HRE97" s="1416"/>
      <c r="HRF97" s="1417"/>
      <c r="HRG97" s="1436"/>
      <c r="HRH97" s="1436"/>
      <c r="HRI97" s="1437"/>
      <c r="HRJ97" s="1438"/>
      <c r="HRK97" s="1416"/>
      <c r="HRL97" s="1417"/>
      <c r="HRM97" s="1436"/>
      <c r="HRN97" s="1436"/>
      <c r="HRO97" s="1437"/>
      <c r="HRP97" s="1438"/>
      <c r="HRQ97" s="1416"/>
      <c r="HRR97" s="1417"/>
      <c r="HRS97" s="1436"/>
      <c r="HRT97" s="1436"/>
      <c r="HRU97" s="1437"/>
      <c r="HRV97" s="1438"/>
      <c r="HRW97" s="1416"/>
      <c r="HRX97" s="1417"/>
      <c r="HRY97" s="1436"/>
      <c r="HRZ97" s="1436"/>
      <c r="HSA97" s="1437"/>
      <c r="HSB97" s="1438"/>
      <c r="HSC97" s="1416"/>
      <c r="HSD97" s="1417"/>
      <c r="HSE97" s="1436"/>
      <c r="HSF97" s="1436"/>
      <c r="HSG97" s="1437"/>
      <c r="HSH97" s="1438"/>
      <c r="HSI97" s="1416"/>
      <c r="HSJ97" s="1417"/>
      <c r="HSK97" s="1436"/>
      <c r="HSL97" s="1436"/>
      <c r="HSM97" s="1437"/>
      <c r="HSN97" s="1438"/>
      <c r="HSO97" s="1416"/>
      <c r="HSP97" s="1417"/>
      <c r="HSQ97" s="1436"/>
      <c r="HSR97" s="1436"/>
      <c r="HSS97" s="1437"/>
      <c r="HST97" s="1438"/>
      <c r="HSU97" s="1416"/>
      <c r="HSV97" s="1417"/>
      <c r="HSW97" s="1436"/>
      <c r="HSX97" s="1436"/>
      <c r="HSY97" s="1437"/>
      <c r="HSZ97" s="1438"/>
      <c r="HTA97" s="1416"/>
      <c r="HTB97" s="1417"/>
      <c r="HTC97" s="1436"/>
      <c r="HTD97" s="1436"/>
      <c r="HTE97" s="1437"/>
      <c r="HTF97" s="1438"/>
      <c r="HTG97" s="1416"/>
      <c r="HTH97" s="1417"/>
      <c r="HTI97" s="1436"/>
      <c r="HTJ97" s="1436"/>
      <c r="HTK97" s="1437"/>
      <c r="HTL97" s="1438"/>
      <c r="HTM97" s="1416"/>
      <c r="HTN97" s="1417"/>
      <c r="HTO97" s="1436"/>
      <c r="HTP97" s="1436"/>
      <c r="HTQ97" s="1437"/>
      <c r="HTR97" s="1438"/>
      <c r="HTS97" s="1416"/>
      <c r="HTT97" s="1417"/>
      <c r="HTU97" s="1436"/>
      <c r="HTV97" s="1436"/>
      <c r="HTW97" s="1437"/>
      <c r="HTX97" s="1438"/>
      <c r="HTY97" s="1416"/>
      <c r="HTZ97" s="1417"/>
      <c r="HUA97" s="1436"/>
      <c r="HUB97" s="1436"/>
      <c r="HUC97" s="1437"/>
      <c r="HUD97" s="1438"/>
      <c r="HUE97" s="1416"/>
      <c r="HUF97" s="1417"/>
      <c r="HUG97" s="1436"/>
      <c r="HUH97" s="1436"/>
      <c r="HUI97" s="1437"/>
      <c r="HUJ97" s="1438"/>
      <c r="HUK97" s="1416"/>
      <c r="HUL97" s="1417"/>
      <c r="HUM97" s="1436"/>
      <c r="HUN97" s="1436"/>
      <c r="HUO97" s="1437"/>
      <c r="HUP97" s="1438"/>
      <c r="HUQ97" s="1416"/>
      <c r="HUR97" s="1417"/>
      <c r="HUS97" s="1436"/>
      <c r="HUT97" s="1436"/>
      <c r="HUU97" s="1437"/>
      <c r="HUV97" s="1438"/>
      <c r="HUW97" s="1416"/>
      <c r="HUX97" s="1417"/>
      <c r="HUY97" s="1436"/>
      <c r="HUZ97" s="1436"/>
      <c r="HVA97" s="1437"/>
      <c r="HVB97" s="1438"/>
      <c r="HVC97" s="1416"/>
      <c r="HVD97" s="1417"/>
      <c r="HVE97" s="1436"/>
      <c r="HVF97" s="1436"/>
      <c r="HVG97" s="1437"/>
      <c r="HVH97" s="1438"/>
      <c r="HVI97" s="1416"/>
      <c r="HVJ97" s="1417"/>
      <c r="HVK97" s="1436"/>
      <c r="HVL97" s="1436"/>
      <c r="HVM97" s="1437"/>
      <c r="HVN97" s="1438"/>
      <c r="HVO97" s="1416"/>
      <c r="HVP97" s="1417"/>
      <c r="HVQ97" s="1436"/>
      <c r="HVR97" s="1436"/>
      <c r="HVS97" s="1437"/>
      <c r="HVT97" s="1438"/>
      <c r="HVU97" s="1416"/>
      <c r="HVV97" s="1417"/>
      <c r="HVW97" s="1436"/>
      <c r="HVX97" s="1436"/>
      <c r="HVY97" s="1437"/>
      <c r="HVZ97" s="1438"/>
      <c r="HWA97" s="1416"/>
      <c r="HWB97" s="1417"/>
      <c r="HWC97" s="1436"/>
      <c r="HWD97" s="1436"/>
      <c r="HWE97" s="1437"/>
      <c r="HWF97" s="1438"/>
      <c r="HWG97" s="1416"/>
      <c r="HWH97" s="1417"/>
      <c r="HWI97" s="1436"/>
      <c r="HWJ97" s="1436"/>
      <c r="HWK97" s="1437"/>
      <c r="HWL97" s="1438"/>
      <c r="HWM97" s="1416"/>
      <c r="HWN97" s="1417"/>
      <c r="HWO97" s="1436"/>
      <c r="HWP97" s="1436"/>
      <c r="HWQ97" s="1437"/>
      <c r="HWR97" s="1438"/>
      <c r="HWS97" s="1416"/>
      <c r="HWT97" s="1417"/>
      <c r="HWU97" s="1436"/>
      <c r="HWV97" s="1436"/>
      <c r="HWW97" s="1437"/>
      <c r="HWX97" s="1438"/>
      <c r="HWY97" s="1416"/>
      <c r="HWZ97" s="1417"/>
      <c r="HXA97" s="1436"/>
      <c r="HXB97" s="1436"/>
      <c r="HXC97" s="1437"/>
      <c r="HXD97" s="1438"/>
      <c r="HXE97" s="1416"/>
      <c r="HXF97" s="1417"/>
      <c r="HXG97" s="1436"/>
      <c r="HXH97" s="1436"/>
      <c r="HXI97" s="1437"/>
      <c r="HXJ97" s="1438"/>
      <c r="HXK97" s="1416"/>
      <c r="HXL97" s="1417"/>
      <c r="HXM97" s="1436"/>
      <c r="HXN97" s="1436"/>
      <c r="HXO97" s="1437"/>
      <c r="HXP97" s="1438"/>
      <c r="HXQ97" s="1416"/>
      <c r="HXR97" s="1417"/>
      <c r="HXS97" s="1436"/>
      <c r="HXT97" s="1436"/>
      <c r="HXU97" s="1437"/>
      <c r="HXV97" s="1438"/>
      <c r="HXW97" s="1416"/>
      <c r="HXX97" s="1417"/>
      <c r="HXY97" s="1436"/>
      <c r="HXZ97" s="1436"/>
      <c r="HYA97" s="1437"/>
      <c r="HYB97" s="1438"/>
      <c r="HYC97" s="1416"/>
      <c r="HYD97" s="1417"/>
      <c r="HYE97" s="1436"/>
      <c r="HYF97" s="1436"/>
      <c r="HYG97" s="1437"/>
      <c r="HYH97" s="1438"/>
      <c r="HYI97" s="1416"/>
      <c r="HYJ97" s="1417"/>
      <c r="HYK97" s="1436"/>
      <c r="HYL97" s="1436"/>
      <c r="HYM97" s="1437"/>
      <c r="HYN97" s="1438"/>
      <c r="HYO97" s="1416"/>
      <c r="HYP97" s="1417"/>
      <c r="HYQ97" s="1436"/>
      <c r="HYR97" s="1436"/>
      <c r="HYS97" s="1437"/>
      <c r="HYT97" s="1438"/>
      <c r="HYU97" s="1416"/>
      <c r="HYV97" s="1417"/>
      <c r="HYW97" s="1436"/>
      <c r="HYX97" s="1436"/>
      <c r="HYY97" s="1437"/>
      <c r="HYZ97" s="1438"/>
      <c r="HZA97" s="1416"/>
      <c r="HZB97" s="1417"/>
      <c r="HZC97" s="1436"/>
      <c r="HZD97" s="1436"/>
      <c r="HZE97" s="1437"/>
      <c r="HZF97" s="1438"/>
      <c r="HZG97" s="1416"/>
      <c r="HZH97" s="1417"/>
      <c r="HZI97" s="1436"/>
      <c r="HZJ97" s="1436"/>
      <c r="HZK97" s="1437"/>
      <c r="HZL97" s="1438"/>
      <c r="HZM97" s="1416"/>
      <c r="HZN97" s="1417"/>
      <c r="HZO97" s="1436"/>
      <c r="HZP97" s="1436"/>
      <c r="HZQ97" s="1437"/>
      <c r="HZR97" s="1438"/>
      <c r="HZS97" s="1416"/>
      <c r="HZT97" s="1417"/>
      <c r="HZU97" s="1436"/>
      <c r="HZV97" s="1436"/>
      <c r="HZW97" s="1437"/>
      <c r="HZX97" s="1438"/>
      <c r="HZY97" s="1416"/>
      <c r="HZZ97" s="1417"/>
      <c r="IAA97" s="1436"/>
      <c r="IAB97" s="1436"/>
      <c r="IAC97" s="1437"/>
      <c r="IAD97" s="1438"/>
      <c r="IAE97" s="1416"/>
      <c r="IAF97" s="1417"/>
      <c r="IAG97" s="1436"/>
      <c r="IAH97" s="1436"/>
      <c r="IAI97" s="1437"/>
      <c r="IAJ97" s="1438"/>
      <c r="IAK97" s="1416"/>
      <c r="IAL97" s="1417"/>
      <c r="IAM97" s="1436"/>
      <c r="IAN97" s="1436"/>
      <c r="IAO97" s="1437"/>
      <c r="IAP97" s="1438"/>
      <c r="IAQ97" s="1416"/>
      <c r="IAR97" s="1417"/>
      <c r="IAS97" s="1436"/>
      <c r="IAT97" s="1436"/>
      <c r="IAU97" s="1437"/>
      <c r="IAV97" s="1438"/>
      <c r="IAW97" s="1416"/>
      <c r="IAX97" s="1417"/>
      <c r="IAY97" s="1436"/>
      <c r="IAZ97" s="1436"/>
      <c r="IBA97" s="1437"/>
      <c r="IBB97" s="1438"/>
      <c r="IBC97" s="1416"/>
      <c r="IBD97" s="1417"/>
      <c r="IBE97" s="1436"/>
      <c r="IBF97" s="1436"/>
      <c r="IBG97" s="1437"/>
      <c r="IBH97" s="1438"/>
      <c r="IBI97" s="1416"/>
      <c r="IBJ97" s="1417"/>
      <c r="IBK97" s="1436"/>
      <c r="IBL97" s="1436"/>
      <c r="IBM97" s="1437"/>
      <c r="IBN97" s="1438"/>
      <c r="IBO97" s="1416"/>
      <c r="IBP97" s="1417"/>
      <c r="IBQ97" s="1436"/>
      <c r="IBR97" s="1436"/>
      <c r="IBS97" s="1437"/>
      <c r="IBT97" s="1438"/>
      <c r="IBU97" s="1416"/>
      <c r="IBV97" s="1417"/>
      <c r="IBW97" s="1436"/>
      <c r="IBX97" s="1436"/>
      <c r="IBY97" s="1437"/>
      <c r="IBZ97" s="1438"/>
      <c r="ICA97" s="1416"/>
      <c r="ICB97" s="1417"/>
      <c r="ICC97" s="1436"/>
      <c r="ICD97" s="1436"/>
      <c r="ICE97" s="1437"/>
      <c r="ICF97" s="1438"/>
      <c r="ICG97" s="1416"/>
      <c r="ICH97" s="1417"/>
      <c r="ICI97" s="1436"/>
      <c r="ICJ97" s="1436"/>
      <c r="ICK97" s="1437"/>
      <c r="ICL97" s="1438"/>
      <c r="ICM97" s="1416"/>
      <c r="ICN97" s="1417"/>
      <c r="ICO97" s="1436"/>
      <c r="ICP97" s="1436"/>
      <c r="ICQ97" s="1437"/>
      <c r="ICR97" s="1438"/>
      <c r="ICS97" s="1416"/>
      <c r="ICT97" s="1417"/>
      <c r="ICU97" s="1436"/>
      <c r="ICV97" s="1436"/>
      <c r="ICW97" s="1437"/>
      <c r="ICX97" s="1438"/>
      <c r="ICY97" s="1416"/>
      <c r="ICZ97" s="1417"/>
      <c r="IDA97" s="1436"/>
      <c r="IDB97" s="1436"/>
      <c r="IDC97" s="1437"/>
      <c r="IDD97" s="1438"/>
      <c r="IDE97" s="1416"/>
      <c r="IDF97" s="1417"/>
      <c r="IDG97" s="1436"/>
      <c r="IDH97" s="1436"/>
      <c r="IDI97" s="1437"/>
      <c r="IDJ97" s="1438"/>
      <c r="IDK97" s="1416"/>
      <c r="IDL97" s="1417"/>
      <c r="IDM97" s="1436"/>
      <c r="IDN97" s="1436"/>
      <c r="IDO97" s="1437"/>
      <c r="IDP97" s="1438"/>
      <c r="IDQ97" s="1416"/>
      <c r="IDR97" s="1417"/>
      <c r="IDS97" s="1436"/>
      <c r="IDT97" s="1436"/>
      <c r="IDU97" s="1437"/>
      <c r="IDV97" s="1438"/>
      <c r="IDW97" s="1416"/>
      <c r="IDX97" s="1417"/>
      <c r="IDY97" s="1436"/>
      <c r="IDZ97" s="1436"/>
      <c r="IEA97" s="1437"/>
      <c r="IEB97" s="1438"/>
      <c r="IEC97" s="1416"/>
      <c r="IED97" s="1417"/>
      <c r="IEE97" s="1436"/>
      <c r="IEF97" s="1436"/>
      <c r="IEG97" s="1437"/>
      <c r="IEH97" s="1438"/>
      <c r="IEI97" s="1416"/>
      <c r="IEJ97" s="1417"/>
      <c r="IEK97" s="1436"/>
      <c r="IEL97" s="1436"/>
      <c r="IEM97" s="1437"/>
      <c r="IEN97" s="1438"/>
      <c r="IEO97" s="1416"/>
      <c r="IEP97" s="1417"/>
      <c r="IEQ97" s="1436"/>
      <c r="IER97" s="1436"/>
      <c r="IES97" s="1437"/>
      <c r="IET97" s="1438"/>
      <c r="IEU97" s="1416"/>
      <c r="IEV97" s="1417"/>
      <c r="IEW97" s="1436"/>
      <c r="IEX97" s="1436"/>
      <c r="IEY97" s="1437"/>
      <c r="IEZ97" s="1438"/>
      <c r="IFA97" s="1416"/>
      <c r="IFB97" s="1417"/>
      <c r="IFC97" s="1436"/>
      <c r="IFD97" s="1436"/>
      <c r="IFE97" s="1437"/>
      <c r="IFF97" s="1438"/>
      <c r="IFG97" s="1416"/>
      <c r="IFH97" s="1417"/>
      <c r="IFI97" s="1436"/>
      <c r="IFJ97" s="1436"/>
      <c r="IFK97" s="1437"/>
      <c r="IFL97" s="1438"/>
      <c r="IFM97" s="1416"/>
      <c r="IFN97" s="1417"/>
      <c r="IFO97" s="1436"/>
      <c r="IFP97" s="1436"/>
      <c r="IFQ97" s="1437"/>
      <c r="IFR97" s="1438"/>
      <c r="IFS97" s="1416"/>
      <c r="IFT97" s="1417"/>
      <c r="IFU97" s="1436"/>
      <c r="IFV97" s="1436"/>
      <c r="IFW97" s="1437"/>
      <c r="IFX97" s="1438"/>
      <c r="IFY97" s="1416"/>
      <c r="IFZ97" s="1417"/>
      <c r="IGA97" s="1436"/>
      <c r="IGB97" s="1436"/>
      <c r="IGC97" s="1437"/>
      <c r="IGD97" s="1438"/>
      <c r="IGE97" s="1416"/>
      <c r="IGF97" s="1417"/>
      <c r="IGG97" s="1436"/>
      <c r="IGH97" s="1436"/>
      <c r="IGI97" s="1437"/>
      <c r="IGJ97" s="1438"/>
      <c r="IGK97" s="1416"/>
      <c r="IGL97" s="1417"/>
      <c r="IGM97" s="1436"/>
      <c r="IGN97" s="1436"/>
      <c r="IGO97" s="1437"/>
      <c r="IGP97" s="1438"/>
      <c r="IGQ97" s="1416"/>
      <c r="IGR97" s="1417"/>
      <c r="IGS97" s="1436"/>
      <c r="IGT97" s="1436"/>
      <c r="IGU97" s="1437"/>
      <c r="IGV97" s="1438"/>
      <c r="IGW97" s="1416"/>
      <c r="IGX97" s="1417"/>
      <c r="IGY97" s="1436"/>
      <c r="IGZ97" s="1436"/>
      <c r="IHA97" s="1437"/>
      <c r="IHB97" s="1438"/>
      <c r="IHC97" s="1416"/>
      <c r="IHD97" s="1417"/>
      <c r="IHE97" s="1436"/>
      <c r="IHF97" s="1436"/>
      <c r="IHG97" s="1437"/>
      <c r="IHH97" s="1438"/>
      <c r="IHI97" s="1416"/>
      <c r="IHJ97" s="1417"/>
      <c r="IHK97" s="1436"/>
      <c r="IHL97" s="1436"/>
      <c r="IHM97" s="1437"/>
      <c r="IHN97" s="1438"/>
      <c r="IHO97" s="1416"/>
      <c r="IHP97" s="1417"/>
      <c r="IHQ97" s="1436"/>
      <c r="IHR97" s="1436"/>
      <c r="IHS97" s="1437"/>
      <c r="IHT97" s="1438"/>
      <c r="IHU97" s="1416"/>
      <c r="IHV97" s="1417"/>
      <c r="IHW97" s="1436"/>
      <c r="IHX97" s="1436"/>
      <c r="IHY97" s="1437"/>
      <c r="IHZ97" s="1438"/>
      <c r="IIA97" s="1416"/>
      <c r="IIB97" s="1417"/>
      <c r="IIC97" s="1436"/>
      <c r="IID97" s="1436"/>
      <c r="IIE97" s="1437"/>
      <c r="IIF97" s="1438"/>
      <c r="IIG97" s="1416"/>
      <c r="IIH97" s="1417"/>
      <c r="III97" s="1436"/>
      <c r="IIJ97" s="1436"/>
      <c r="IIK97" s="1437"/>
      <c r="IIL97" s="1438"/>
      <c r="IIM97" s="1416"/>
      <c r="IIN97" s="1417"/>
      <c r="IIO97" s="1436"/>
      <c r="IIP97" s="1436"/>
      <c r="IIQ97" s="1437"/>
      <c r="IIR97" s="1438"/>
      <c r="IIS97" s="1416"/>
      <c r="IIT97" s="1417"/>
      <c r="IIU97" s="1436"/>
      <c r="IIV97" s="1436"/>
      <c r="IIW97" s="1437"/>
      <c r="IIX97" s="1438"/>
      <c r="IIY97" s="1416"/>
      <c r="IIZ97" s="1417"/>
      <c r="IJA97" s="1436"/>
      <c r="IJB97" s="1436"/>
      <c r="IJC97" s="1437"/>
      <c r="IJD97" s="1438"/>
      <c r="IJE97" s="1416"/>
      <c r="IJF97" s="1417"/>
      <c r="IJG97" s="1436"/>
      <c r="IJH97" s="1436"/>
      <c r="IJI97" s="1437"/>
      <c r="IJJ97" s="1438"/>
      <c r="IJK97" s="1416"/>
      <c r="IJL97" s="1417"/>
      <c r="IJM97" s="1436"/>
      <c r="IJN97" s="1436"/>
      <c r="IJO97" s="1437"/>
      <c r="IJP97" s="1438"/>
      <c r="IJQ97" s="1416"/>
      <c r="IJR97" s="1417"/>
      <c r="IJS97" s="1436"/>
      <c r="IJT97" s="1436"/>
      <c r="IJU97" s="1437"/>
      <c r="IJV97" s="1438"/>
      <c r="IJW97" s="1416"/>
      <c r="IJX97" s="1417"/>
      <c r="IJY97" s="1436"/>
      <c r="IJZ97" s="1436"/>
      <c r="IKA97" s="1437"/>
      <c r="IKB97" s="1438"/>
      <c r="IKC97" s="1416"/>
      <c r="IKD97" s="1417"/>
      <c r="IKE97" s="1436"/>
      <c r="IKF97" s="1436"/>
      <c r="IKG97" s="1437"/>
      <c r="IKH97" s="1438"/>
      <c r="IKI97" s="1416"/>
      <c r="IKJ97" s="1417"/>
      <c r="IKK97" s="1436"/>
      <c r="IKL97" s="1436"/>
      <c r="IKM97" s="1437"/>
      <c r="IKN97" s="1438"/>
      <c r="IKO97" s="1416"/>
      <c r="IKP97" s="1417"/>
      <c r="IKQ97" s="1436"/>
      <c r="IKR97" s="1436"/>
      <c r="IKS97" s="1437"/>
      <c r="IKT97" s="1438"/>
      <c r="IKU97" s="1416"/>
      <c r="IKV97" s="1417"/>
      <c r="IKW97" s="1436"/>
      <c r="IKX97" s="1436"/>
      <c r="IKY97" s="1437"/>
      <c r="IKZ97" s="1438"/>
      <c r="ILA97" s="1416"/>
      <c r="ILB97" s="1417"/>
      <c r="ILC97" s="1436"/>
      <c r="ILD97" s="1436"/>
      <c r="ILE97" s="1437"/>
      <c r="ILF97" s="1438"/>
      <c r="ILG97" s="1416"/>
      <c r="ILH97" s="1417"/>
      <c r="ILI97" s="1436"/>
      <c r="ILJ97" s="1436"/>
      <c r="ILK97" s="1437"/>
      <c r="ILL97" s="1438"/>
      <c r="ILM97" s="1416"/>
      <c r="ILN97" s="1417"/>
      <c r="ILO97" s="1436"/>
      <c r="ILP97" s="1436"/>
      <c r="ILQ97" s="1437"/>
      <c r="ILR97" s="1438"/>
      <c r="ILS97" s="1416"/>
      <c r="ILT97" s="1417"/>
      <c r="ILU97" s="1436"/>
      <c r="ILV97" s="1436"/>
      <c r="ILW97" s="1437"/>
      <c r="ILX97" s="1438"/>
      <c r="ILY97" s="1416"/>
      <c r="ILZ97" s="1417"/>
      <c r="IMA97" s="1436"/>
      <c r="IMB97" s="1436"/>
      <c r="IMC97" s="1437"/>
      <c r="IMD97" s="1438"/>
      <c r="IME97" s="1416"/>
      <c r="IMF97" s="1417"/>
      <c r="IMG97" s="1436"/>
      <c r="IMH97" s="1436"/>
      <c r="IMI97" s="1437"/>
      <c r="IMJ97" s="1438"/>
      <c r="IMK97" s="1416"/>
      <c r="IML97" s="1417"/>
      <c r="IMM97" s="1436"/>
      <c r="IMN97" s="1436"/>
      <c r="IMO97" s="1437"/>
      <c r="IMP97" s="1438"/>
      <c r="IMQ97" s="1416"/>
      <c r="IMR97" s="1417"/>
      <c r="IMS97" s="1436"/>
      <c r="IMT97" s="1436"/>
      <c r="IMU97" s="1437"/>
      <c r="IMV97" s="1438"/>
      <c r="IMW97" s="1416"/>
      <c r="IMX97" s="1417"/>
      <c r="IMY97" s="1436"/>
      <c r="IMZ97" s="1436"/>
      <c r="INA97" s="1437"/>
      <c r="INB97" s="1438"/>
      <c r="INC97" s="1416"/>
      <c r="IND97" s="1417"/>
      <c r="INE97" s="1436"/>
      <c r="INF97" s="1436"/>
      <c r="ING97" s="1437"/>
      <c r="INH97" s="1438"/>
      <c r="INI97" s="1416"/>
      <c r="INJ97" s="1417"/>
      <c r="INK97" s="1436"/>
      <c r="INL97" s="1436"/>
      <c r="INM97" s="1437"/>
      <c r="INN97" s="1438"/>
      <c r="INO97" s="1416"/>
      <c r="INP97" s="1417"/>
      <c r="INQ97" s="1436"/>
      <c r="INR97" s="1436"/>
      <c r="INS97" s="1437"/>
      <c r="INT97" s="1438"/>
      <c r="INU97" s="1416"/>
      <c r="INV97" s="1417"/>
      <c r="INW97" s="1436"/>
      <c r="INX97" s="1436"/>
      <c r="INY97" s="1437"/>
      <c r="INZ97" s="1438"/>
      <c r="IOA97" s="1416"/>
      <c r="IOB97" s="1417"/>
      <c r="IOC97" s="1436"/>
      <c r="IOD97" s="1436"/>
      <c r="IOE97" s="1437"/>
      <c r="IOF97" s="1438"/>
      <c r="IOG97" s="1416"/>
      <c r="IOH97" s="1417"/>
      <c r="IOI97" s="1436"/>
      <c r="IOJ97" s="1436"/>
      <c r="IOK97" s="1437"/>
      <c r="IOL97" s="1438"/>
      <c r="IOM97" s="1416"/>
      <c r="ION97" s="1417"/>
      <c r="IOO97" s="1436"/>
      <c r="IOP97" s="1436"/>
      <c r="IOQ97" s="1437"/>
      <c r="IOR97" s="1438"/>
      <c r="IOS97" s="1416"/>
      <c r="IOT97" s="1417"/>
      <c r="IOU97" s="1436"/>
      <c r="IOV97" s="1436"/>
      <c r="IOW97" s="1437"/>
      <c r="IOX97" s="1438"/>
      <c r="IOY97" s="1416"/>
      <c r="IOZ97" s="1417"/>
      <c r="IPA97" s="1436"/>
      <c r="IPB97" s="1436"/>
      <c r="IPC97" s="1437"/>
      <c r="IPD97" s="1438"/>
      <c r="IPE97" s="1416"/>
      <c r="IPF97" s="1417"/>
      <c r="IPG97" s="1436"/>
      <c r="IPH97" s="1436"/>
      <c r="IPI97" s="1437"/>
      <c r="IPJ97" s="1438"/>
      <c r="IPK97" s="1416"/>
      <c r="IPL97" s="1417"/>
      <c r="IPM97" s="1436"/>
      <c r="IPN97" s="1436"/>
      <c r="IPO97" s="1437"/>
      <c r="IPP97" s="1438"/>
      <c r="IPQ97" s="1416"/>
      <c r="IPR97" s="1417"/>
      <c r="IPS97" s="1436"/>
      <c r="IPT97" s="1436"/>
      <c r="IPU97" s="1437"/>
      <c r="IPV97" s="1438"/>
      <c r="IPW97" s="1416"/>
      <c r="IPX97" s="1417"/>
      <c r="IPY97" s="1436"/>
      <c r="IPZ97" s="1436"/>
      <c r="IQA97" s="1437"/>
      <c r="IQB97" s="1438"/>
      <c r="IQC97" s="1416"/>
      <c r="IQD97" s="1417"/>
      <c r="IQE97" s="1436"/>
      <c r="IQF97" s="1436"/>
      <c r="IQG97" s="1437"/>
      <c r="IQH97" s="1438"/>
      <c r="IQI97" s="1416"/>
      <c r="IQJ97" s="1417"/>
      <c r="IQK97" s="1436"/>
      <c r="IQL97" s="1436"/>
      <c r="IQM97" s="1437"/>
      <c r="IQN97" s="1438"/>
      <c r="IQO97" s="1416"/>
      <c r="IQP97" s="1417"/>
      <c r="IQQ97" s="1436"/>
      <c r="IQR97" s="1436"/>
      <c r="IQS97" s="1437"/>
      <c r="IQT97" s="1438"/>
      <c r="IQU97" s="1416"/>
      <c r="IQV97" s="1417"/>
      <c r="IQW97" s="1436"/>
      <c r="IQX97" s="1436"/>
      <c r="IQY97" s="1437"/>
      <c r="IQZ97" s="1438"/>
      <c r="IRA97" s="1416"/>
      <c r="IRB97" s="1417"/>
      <c r="IRC97" s="1436"/>
      <c r="IRD97" s="1436"/>
      <c r="IRE97" s="1437"/>
      <c r="IRF97" s="1438"/>
      <c r="IRG97" s="1416"/>
      <c r="IRH97" s="1417"/>
      <c r="IRI97" s="1436"/>
      <c r="IRJ97" s="1436"/>
      <c r="IRK97" s="1437"/>
      <c r="IRL97" s="1438"/>
      <c r="IRM97" s="1416"/>
      <c r="IRN97" s="1417"/>
      <c r="IRO97" s="1436"/>
      <c r="IRP97" s="1436"/>
      <c r="IRQ97" s="1437"/>
      <c r="IRR97" s="1438"/>
      <c r="IRS97" s="1416"/>
      <c r="IRT97" s="1417"/>
      <c r="IRU97" s="1436"/>
      <c r="IRV97" s="1436"/>
      <c r="IRW97" s="1437"/>
      <c r="IRX97" s="1438"/>
      <c r="IRY97" s="1416"/>
      <c r="IRZ97" s="1417"/>
      <c r="ISA97" s="1436"/>
      <c r="ISB97" s="1436"/>
      <c r="ISC97" s="1437"/>
      <c r="ISD97" s="1438"/>
      <c r="ISE97" s="1416"/>
      <c r="ISF97" s="1417"/>
      <c r="ISG97" s="1436"/>
      <c r="ISH97" s="1436"/>
      <c r="ISI97" s="1437"/>
      <c r="ISJ97" s="1438"/>
      <c r="ISK97" s="1416"/>
      <c r="ISL97" s="1417"/>
      <c r="ISM97" s="1436"/>
      <c r="ISN97" s="1436"/>
      <c r="ISO97" s="1437"/>
      <c r="ISP97" s="1438"/>
      <c r="ISQ97" s="1416"/>
      <c r="ISR97" s="1417"/>
      <c r="ISS97" s="1436"/>
      <c r="IST97" s="1436"/>
      <c r="ISU97" s="1437"/>
      <c r="ISV97" s="1438"/>
      <c r="ISW97" s="1416"/>
      <c r="ISX97" s="1417"/>
      <c r="ISY97" s="1436"/>
      <c r="ISZ97" s="1436"/>
      <c r="ITA97" s="1437"/>
      <c r="ITB97" s="1438"/>
      <c r="ITC97" s="1416"/>
      <c r="ITD97" s="1417"/>
      <c r="ITE97" s="1436"/>
      <c r="ITF97" s="1436"/>
      <c r="ITG97" s="1437"/>
      <c r="ITH97" s="1438"/>
      <c r="ITI97" s="1416"/>
      <c r="ITJ97" s="1417"/>
      <c r="ITK97" s="1436"/>
      <c r="ITL97" s="1436"/>
      <c r="ITM97" s="1437"/>
      <c r="ITN97" s="1438"/>
      <c r="ITO97" s="1416"/>
      <c r="ITP97" s="1417"/>
      <c r="ITQ97" s="1436"/>
      <c r="ITR97" s="1436"/>
      <c r="ITS97" s="1437"/>
      <c r="ITT97" s="1438"/>
      <c r="ITU97" s="1416"/>
      <c r="ITV97" s="1417"/>
      <c r="ITW97" s="1436"/>
      <c r="ITX97" s="1436"/>
      <c r="ITY97" s="1437"/>
      <c r="ITZ97" s="1438"/>
      <c r="IUA97" s="1416"/>
      <c r="IUB97" s="1417"/>
      <c r="IUC97" s="1436"/>
      <c r="IUD97" s="1436"/>
      <c r="IUE97" s="1437"/>
      <c r="IUF97" s="1438"/>
      <c r="IUG97" s="1416"/>
      <c r="IUH97" s="1417"/>
      <c r="IUI97" s="1436"/>
      <c r="IUJ97" s="1436"/>
      <c r="IUK97" s="1437"/>
      <c r="IUL97" s="1438"/>
      <c r="IUM97" s="1416"/>
      <c r="IUN97" s="1417"/>
      <c r="IUO97" s="1436"/>
      <c r="IUP97" s="1436"/>
      <c r="IUQ97" s="1437"/>
      <c r="IUR97" s="1438"/>
      <c r="IUS97" s="1416"/>
      <c r="IUT97" s="1417"/>
      <c r="IUU97" s="1436"/>
      <c r="IUV97" s="1436"/>
      <c r="IUW97" s="1437"/>
      <c r="IUX97" s="1438"/>
      <c r="IUY97" s="1416"/>
      <c r="IUZ97" s="1417"/>
      <c r="IVA97" s="1436"/>
      <c r="IVB97" s="1436"/>
      <c r="IVC97" s="1437"/>
      <c r="IVD97" s="1438"/>
      <c r="IVE97" s="1416"/>
      <c r="IVF97" s="1417"/>
      <c r="IVG97" s="1436"/>
      <c r="IVH97" s="1436"/>
      <c r="IVI97" s="1437"/>
      <c r="IVJ97" s="1438"/>
      <c r="IVK97" s="1416"/>
      <c r="IVL97" s="1417"/>
      <c r="IVM97" s="1436"/>
      <c r="IVN97" s="1436"/>
      <c r="IVO97" s="1437"/>
      <c r="IVP97" s="1438"/>
      <c r="IVQ97" s="1416"/>
      <c r="IVR97" s="1417"/>
      <c r="IVS97" s="1436"/>
      <c r="IVT97" s="1436"/>
      <c r="IVU97" s="1437"/>
      <c r="IVV97" s="1438"/>
      <c r="IVW97" s="1416"/>
      <c r="IVX97" s="1417"/>
      <c r="IVY97" s="1436"/>
      <c r="IVZ97" s="1436"/>
      <c r="IWA97" s="1437"/>
      <c r="IWB97" s="1438"/>
      <c r="IWC97" s="1416"/>
      <c r="IWD97" s="1417"/>
      <c r="IWE97" s="1436"/>
      <c r="IWF97" s="1436"/>
      <c r="IWG97" s="1437"/>
      <c r="IWH97" s="1438"/>
      <c r="IWI97" s="1416"/>
      <c r="IWJ97" s="1417"/>
      <c r="IWK97" s="1436"/>
      <c r="IWL97" s="1436"/>
      <c r="IWM97" s="1437"/>
      <c r="IWN97" s="1438"/>
      <c r="IWO97" s="1416"/>
      <c r="IWP97" s="1417"/>
      <c r="IWQ97" s="1436"/>
      <c r="IWR97" s="1436"/>
      <c r="IWS97" s="1437"/>
      <c r="IWT97" s="1438"/>
      <c r="IWU97" s="1416"/>
      <c r="IWV97" s="1417"/>
      <c r="IWW97" s="1436"/>
      <c r="IWX97" s="1436"/>
      <c r="IWY97" s="1437"/>
      <c r="IWZ97" s="1438"/>
      <c r="IXA97" s="1416"/>
      <c r="IXB97" s="1417"/>
      <c r="IXC97" s="1436"/>
      <c r="IXD97" s="1436"/>
      <c r="IXE97" s="1437"/>
      <c r="IXF97" s="1438"/>
      <c r="IXG97" s="1416"/>
      <c r="IXH97" s="1417"/>
      <c r="IXI97" s="1436"/>
      <c r="IXJ97" s="1436"/>
      <c r="IXK97" s="1437"/>
      <c r="IXL97" s="1438"/>
      <c r="IXM97" s="1416"/>
      <c r="IXN97" s="1417"/>
      <c r="IXO97" s="1436"/>
      <c r="IXP97" s="1436"/>
      <c r="IXQ97" s="1437"/>
      <c r="IXR97" s="1438"/>
      <c r="IXS97" s="1416"/>
      <c r="IXT97" s="1417"/>
      <c r="IXU97" s="1436"/>
      <c r="IXV97" s="1436"/>
      <c r="IXW97" s="1437"/>
      <c r="IXX97" s="1438"/>
      <c r="IXY97" s="1416"/>
      <c r="IXZ97" s="1417"/>
      <c r="IYA97" s="1436"/>
      <c r="IYB97" s="1436"/>
      <c r="IYC97" s="1437"/>
      <c r="IYD97" s="1438"/>
      <c r="IYE97" s="1416"/>
      <c r="IYF97" s="1417"/>
      <c r="IYG97" s="1436"/>
      <c r="IYH97" s="1436"/>
      <c r="IYI97" s="1437"/>
      <c r="IYJ97" s="1438"/>
      <c r="IYK97" s="1416"/>
      <c r="IYL97" s="1417"/>
      <c r="IYM97" s="1436"/>
      <c r="IYN97" s="1436"/>
      <c r="IYO97" s="1437"/>
      <c r="IYP97" s="1438"/>
      <c r="IYQ97" s="1416"/>
      <c r="IYR97" s="1417"/>
      <c r="IYS97" s="1436"/>
      <c r="IYT97" s="1436"/>
      <c r="IYU97" s="1437"/>
      <c r="IYV97" s="1438"/>
      <c r="IYW97" s="1416"/>
      <c r="IYX97" s="1417"/>
      <c r="IYY97" s="1436"/>
      <c r="IYZ97" s="1436"/>
      <c r="IZA97" s="1437"/>
      <c r="IZB97" s="1438"/>
      <c r="IZC97" s="1416"/>
      <c r="IZD97" s="1417"/>
      <c r="IZE97" s="1436"/>
      <c r="IZF97" s="1436"/>
      <c r="IZG97" s="1437"/>
      <c r="IZH97" s="1438"/>
      <c r="IZI97" s="1416"/>
      <c r="IZJ97" s="1417"/>
      <c r="IZK97" s="1436"/>
      <c r="IZL97" s="1436"/>
      <c r="IZM97" s="1437"/>
      <c r="IZN97" s="1438"/>
      <c r="IZO97" s="1416"/>
      <c r="IZP97" s="1417"/>
      <c r="IZQ97" s="1436"/>
      <c r="IZR97" s="1436"/>
      <c r="IZS97" s="1437"/>
      <c r="IZT97" s="1438"/>
      <c r="IZU97" s="1416"/>
      <c r="IZV97" s="1417"/>
      <c r="IZW97" s="1436"/>
      <c r="IZX97" s="1436"/>
      <c r="IZY97" s="1437"/>
      <c r="IZZ97" s="1438"/>
      <c r="JAA97" s="1416"/>
      <c r="JAB97" s="1417"/>
      <c r="JAC97" s="1436"/>
      <c r="JAD97" s="1436"/>
      <c r="JAE97" s="1437"/>
      <c r="JAF97" s="1438"/>
      <c r="JAG97" s="1416"/>
      <c r="JAH97" s="1417"/>
      <c r="JAI97" s="1436"/>
      <c r="JAJ97" s="1436"/>
      <c r="JAK97" s="1437"/>
      <c r="JAL97" s="1438"/>
      <c r="JAM97" s="1416"/>
      <c r="JAN97" s="1417"/>
      <c r="JAO97" s="1436"/>
      <c r="JAP97" s="1436"/>
      <c r="JAQ97" s="1437"/>
      <c r="JAR97" s="1438"/>
      <c r="JAS97" s="1416"/>
      <c r="JAT97" s="1417"/>
      <c r="JAU97" s="1436"/>
      <c r="JAV97" s="1436"/>
      <c r="JAW97" s="1437"/>
      <c r="JAX97" s="1438"/>
      <c r="JAY97" s="1416"/>
      <c r="JAZ97" s="1417"/>
      <c r="JBA97" s="1436"/>
      <c r="JBB97" s="1436"/>
      <c r="JBC97" s="1437"/>
      <c r="JBD97" s="1438"/>
      <c r="JBE97" s="1416"/>
      <c r="JBF97" s="1417"/>
      <c r="JBG97" s="1436"/>
      <c r="JBH97" s="1436"/>
      <c r="JBI97" s="1437"/>
      <c r="JBJ97" s="1438"/>
      <c r="JBK97" s="1416"/>
      <c r="JBL97" s="1417"/>
      <c r="JBM97" s="1436"/>
      <c r="JBN97" s="1436"/>
      <c r="JBO97" s="1437"/>
      <c r="JBP97" s="1438"/>
      <c r="JBQ97" s="1416"/>
      <c r="JBR97" s="1417"/>
      <c r="JBS97" s="1436"/>
      <c r="JBT97" s="1436"/>
      <c r="JBU97" s="1437"/>
      <c r="JBV97" s="1438"/>
      <c r="JBW97" s="1416"/>
      <c r="JBX97" s="1417"/>
      <c r="JBY97" s="1436"/>
      <c r="JBZ97" s="1436"/>
      <c r="JCA97" s="1437"/>
      <c r="JCB97" s="1438"/>
      <c r="JCC97" s="1416"/>
      <c r="JCD97" s="1417"/>
      <c r="JCE97" s="1436"/>
      <c r="JCF97" s="1436"/>
      <c r="JCG97" s="1437"/>
      <c r="JCH97" s="1438"/>
      <c r="JCI97" s="1416"/>
      <c r="JCJ97" s="1417"/>
      <c r="JCK97" s="1436"/>
      <c r="JCL97" s="1436"/>
      <c r="JCM97" s="1437"/>
      <c r="JCN97" s="1438"/>
      <c r="JCO97" s="1416"/>
      <c r="JCP97" s="1417"/>
      <c r="JCQ97" s="1436"/>
      <c r="JCR97" s="1436"/>
      <c r="JCS97" s="1437"/>
      <c r="JCT97" s="1438"/>
      <c r="JCU97" s="1416"/>
      <c r="JCV97" s="1417"/>
      <c r="JCW97" s="1436"/>
      <c r="JCX97" s="1436"/>
      <c r="JCY97" s="1437"/>
      <c r="JCZ97" s="1438"/>
      <c r="JDA97" s="1416"/>
      <c r="JDB97" s="1417"/>
      <c r="JDC97" s="1436"/>
      <c r="JDD97" s="1436"/>
      <c r="JDE97" s="1437"/>
      <c r="JDF97" s="1438"/>
      <c r="JDG97" s="1416"/>
      <c r="JDH97" s="1417"/>
      <c r="JDI97" s="1436"/>
      <c r="JDJ97" s="1436"/>
      <c r="JDK97" s="1437"/>
      <c r="JDL97" s="1438"/>
      <c r="JDM97" s="1416"/>
      <c r="JDN97" s="1417"/>
      <c r="JDO97" s="1436"/>
      <c r="JDP97" s="1436"/>
      <c r="JDQ97" s="1437"/>
      <c r="JDR97" s="1438"/>
      <c r="JDS97" s="1416"/>
      <c r="JDT97" s="1417"/>
      <c r="JDU97" s="1436"/>
      <c r="JDV97" s="1436"/>
      <c r="JDW97" s="1437"/>
      <c r="JDX97" s="1438"/>
      <c r="JDY97" s="1416"/>
      <c r="JDZ97" s="1417"/>
      <c r="JEA97" s="1436"/>
      <c r="JEB97" s="1436"/>
      <c r="JEC97" s="1437"/>
      <c r="JED97" s="1438"/>
      <c r="JEE97" s="1416"/>
      <c r="JEF97" s="1417"/>
      <c r="JEG97" s="1436"/>
      <c r="JEH97" s="1436"/>
      <c r="JEI97" s="1437"/>
      <c r="JEJ97" s="1438"/>
      <c r="JEK97" s="1416"/>
      <c r="JEL97" s="1417"/>
      <c r="JEM97" s="1436"/>
      <c r="JEN97" s="1436"/>
      <c r="JEO97" s="1437"/>
      <c r="JEP97" s="1438"/>
      <c r="JEQ97" s="1416"/>
      <c r="JER97" s="1417"/>
      <c r="JES97" s="1436"/>
      <c r="JET97" s="1436"/>
      <c r="JEU97" s="1437"/>
      <c r="JEV97" s="1438"/>
      <c r="JEW97" s="1416"/>
      <c r="JEX97" s="1417"/>
      <c r="JEY97" s="1436"/>
      <c r="JEZ97" s="1436"/>
      <c r="JFA97" s="1437"/>
      <c r="JFB97" s="1438"/>
      <c r="JFC97" s="1416"/>
      <c r="JFD97" s="1417"/>
      <c r="JFE97" s="1436"/>
      <c r="JFF97" s="1436"/>
      <c r="JFG97" s="1437"/>
      <c r="JFH97" s="1438"/>
      <c r="JFI97" s="1416"/>
      <c r="JFJ97" s="1417"/>
      <c r="JFK97" s="1436"/>
      <c r="JFL97" s="1436"/>
      <c r="JFM97" s="1437"/>
      <c r="JFN97" s="1438"/>
      <c r="JFO97" s="1416"/>
      <c r="JFP97" s="1417"/>
      <c r="JFQ97" s="1436"/>
      <c r="JFR97" s="1436"/>
      <c r="JFS97" s="1437"/>
      <c r="JFT97" s="1438"/>
      <c r="JFU97" s="1416"/>
      <c r="JFV97" s="1417"/>
      <c r="JFW97" s="1436"/>
      <c r="JFX97" s="1436"/>
      <c r="JFY97" s="1437"/>
      <c r="JFZ97" s="1438"/>
      <c r="JGA97" s="1416"/>
      <c r="JGB97" s="1417"/>
      <c r="JGC97" s="1436"/>
      <c r="JGD97" s="1436"/>
      <c r="JGE97" s="1437"/>
      <c r="JGF97" s="1438"/>
      <c r="JGG97" s="1416"/>
      <c r="JGH97" s="1417"/>
      <c r="JGI97" s="1436"/>
      <c r="JGJ97" s="1436"/>
      <c r="JGK97" s="1437"/>
      <c r="JGL97" s="1438"/>
      <c r="JGM97" s="1416"/>
      <c r="JGN97" s="1417"/>
      <c r="JGO97" s="1436"/>
      <c r="JGP97" s="1436"/>
      <c r="JGQ97" s="1437"/>
      <c r="JGR97" s="1438"/>
      <c r="JGS97" s="1416"/>
      <c r="JGT97" s="1417"/>
      <c r="JGU97" s="1436"/>
      <c r="JGV97" s="1436"/>
      <c r="JGW97" s="1437"/>
      <c r="JGX97" s="1438"/>
      <c r="JGY97" s="1416"/>
      <c r="JGZ97" s="1417"/>
      <c r="JHA97" s="1436"/>
      <c r="JHB97" s="1436"/>
      <c r="JHC97" s="1437"/>
      <c r="JHD97" s="1438"/>
      <c r="JHE97" s="1416"/>
      <c r="JHF97" s="1417"/>
      <c r="JHG97" s="1436"/>
      <c r="JHH97" s="1436"/>
      <c r="JHI97" s="1437"/>
      <c r="JHJ97" s="1438"/>
      <c r="JHK97" s="1416"/>
      <c r="JHL97" s="1417"/>
      <c r="JHM97" s="1436"/>
      <c r="JHN97" s="1436"/>
      <c r="JHO97" s="1437"/>
      <c r="JHP97" s="1438"/>
      <c r="JHQ97" s="1416"/>
      <c r="JHR97" s="1417"/>
      <c r="JHS97" s="1436"/>
      <c r="JHT97" s="1436"/>
      <c r="JHU97" s="1437"/>
      <c r="JHV97" s="1438"/>
      <c r="JHW97" s="1416"/>
      <c r="JHX97" s="1417"/>
      <c r="JHY97" s="1436"/>
      <c r="JHZ97" s="1436"/>
      <c r="JIA97" s="1437"/>
      <c r="JIB97" s="1438"/>
      <c r="JIC97" s="1416"/>
      <c r="JID97" s="1417"/>
      <c r="JIE97" s="1436"/>
      <c r="JIF97" s="1436"/>
      <c r="JIG97" s="1437"/>
      <c r="JIH97" s="1438"/>
      <c r="JII97" s="1416"/>
      <c r="JIJ97" s="1417"/>
      <c r="JIK97" s="1436"/>
      <c r="JIL97" s="1436"/>
      <c r="JIM97" s="1437"/>
      <c r="JIN97" s="1438"/>
      <c r="JIO97" s="1416"/>
      <c r="JIP97" s="1417"/>
      <c r="JIQ97" s="1436"/>
      <c r="JIR97" s="1436"/>
      <c r="JIS97" s="1437"/>
      <c r="JIT97" s="1438"/>
      <c r="JIU97" s="1416"/>
      <c r="JIV97" s="1417"/>
      <c r="JIW97" s="1436"/>
      <c r="JIX97" s="1436"/>
      <c r="JIY97" s="1437"/>
      <c r="JIZ97" s="1438"/>
      <c r="JJA97" s="1416"/>
      <c r="JJB97" s="1417"/>
      <c r="JJC97" s="1436"/>
      <c r="JJD97" s="1436"/>
      <c r="JJE97" s="1437"/>
      <c r="JJF97" s="1438"/>
      <c r="JJG97" s="1416"/>
      <c r="JJH97" s="1417"/>
      <c r="JJI97" s="1436"/>
      <c r="JJJ97" s="1436"/>
      <c r="JJK97" s="1437"/>
      <c r="JJL97" s="1438"/>
      <c r="JJM97" s="1416"/>
      <c r="JJN97" s="1417"/>
      <c r="JJO97" s="1436"/>
      <c r="JJP97" s="1436"/>
      <c r="JJQ97" s="1437"/>
      <c r="JJR97" s="1438"/>
      <c r="JJS97" s="1416"/>
      <c r="JJT97" s="1417"/>
      <c r="JJU97" s="1436"/>
      <c r="JJV97" s="1436"/>
      <c r="JJW97" s="1437"/>
      <c r="JJX97" s="1438"/>
      <c r="JJY97" s="1416"/>
      <c r="JJZ97" s="1417"/>
      <c r="JKA97" s="1436"/>
      <c r="JKB97" s="1436"/>
      <c r="JKC97" s="1437"/>
      <c r="JKD97" s="1438"/>
      <c r="JKE97" s="1416"/>
      <c r="JKF97" s="1417"/>
      <c r="JKG97" s="1436"/>
      <c r="JKH97" s="1436"/>
      <c r="JKI97" s="1437"/>
      <c r="JKJ97" s="1438"/>
      <c r="JKK97" s="1416"/>
      <c r="JKL97" s="1417"/>
      <c r="JKM97" s="1436"/>
      <c r="JKN97" s="1436"/>
      <c r="JKO97" s="1437"/>
      <c r="JKP97" s="1438"/>
      <c r="JKQ97" s="1416"/>
      <c r="JKR97" s="1417"/>
      <c r="JKS97" s="1436"/>
      <c r="JKT97" s="1436"/>
      <c r="JKU97" s="1437"/>
      <c r="JKV97" s="1438"/>
      <c r="JKW97" s="1416"/>
      <c r="JKX97" s="1417"/>
      <c r="JKY97" s="1436"/>
      <c r="JKZ97" s="1436"/>
      <c r="JLA97" s="1437"/>
      <c r="JLB97" s="1438"/>
      <c r="JLC97" s="1416"/>
      <c r="JLD97" s="1417"/>
      <c r="JLE97" s="1436"/>
      <c r="JLF97" s="1436"/>
      <c r="JLG97" s="1437"/>
      <c r="JLH97" s="1438"/>
      <c r="JLI97" s="1416"/>
      <c r="JLJ97" s="1417"/>
      <c r="JLK97" s="1436"/>
      <c r="JLL97" s="1436"/>
      <c r="JLM97" s="1437"/>
      <c r="JLN97" s="1438"/>
      <c r="JLO97" s="1416"/>
      <c r="JLP97" s="1417"/>
      <c r="JLQ97" s="1436"/>
      <c r="JLR97" s="1436"/>
      <c r="JLS97" s="1437"/>
      <c r="JLT97" s="1438"/>
      <c r="JLU97" s="1416"/>
      <c r="JLV97" s="1417"/>
      <c r="JLW97" s="1436"/>
      <c r="JLX97" s="1436"/>
      <c r="JLY97" s="1437"/>
      <c r="JLZ97" s="1438"/>
      <c r="JMA97" s="1416"/>
      <c r="JMB97" s="1417"/>
      <c r="JMC97" s="1436"/>
      <c r="JMD97" s="1436"/>
      <c r="JME97" s="1437"/>
      <c r="JMF97" s="1438"/>
      <c r="JMG97" s="1416"/>
      <c r="JMH97" s="1417"/>
      <c r="JMI97" s="1436"/>
      <c r="JMJ97" s="1436"/>
      <c r="JMK97" s="1437"/>
      <c r="JML97" s="1438"/>
      <c r="JMM97" s="1416"/>
      <c r="JMN97" s="1417"/>
      <c r="JMO97" s="1436"/>
      <c r="JMP97" s="1436"/>
      <c r="JMQ97" s="1437"/>
      <c r="JMR97" s="1438"/>
      <c r="JMS97" s="1416"/>
      <c r="JMT97" s="1417"/>
      <c r="JMU97" s="1436"/>
      <c r="JMV97" s="1436"/>
      <c r="JMW97" s="1437"/>
      <c r="JMX97" s="1438"/>
      <c r="JMY97" s="1416"/>
      <c r="JMZ97" s="1417"/>
      <c r="JNA97" s="1436"/>
      <c r="JNB97" s="1436"/>
      <c r="JNC97" s="1437"/>
      <c r="JND97" s="1438"/>
      <c r="JNE97" s="1416"/>
      <c r="JNF97" s="1417"/>
      <c r="JNG97" s="1436"/>
      <c r="JNH97" s="1436"/>
      <c r="JNI97" s="1437"/>
      <c r="JNJ97" s="1438"/>
      <c r="JNK97" s="1416"/>
      <c r="JNL97" s="1417"/>
      <c r="JNM97" s="1436"/>
      <c r="JNN97" s="1436"/>
      <c r="JNO97" s="1437"/>
      <c r="JNP97" s="1438"/>
      <c r="JNQ97" s="1416"/>
      <c r="JNR97" s="1417"/>
      <c r="JNS97" s="1436"/>
      <c r="JNT97" s="1436"/>
      <c r="JNU97" s="1437"/>
      <c r="JNV97" s="1438"/>
      <c r="JNW97" s="1416"/>
      <c r="JNX97" s="1417"/>
      <c r="JNY97" s="1436"/>
      <c r="JNZ97" s="1436"/>
      <c r="JOA97" s="1437"/>
      <c r="JOB97" s="1438"/>
      <c r="JOC97" s="1416"/>
      <c r="JOD97" s="1417"/>
      <c r="JOE97" s="1436"/>
      <c r="JOF97" s="1436"/>
      <c r="JOG97" s="1437"/>
      <c r="JOH97" s="1438"/>
      <c r="JOI97" s="1416"/>
      <c r="JOJ97" s="1417"/>
      <c r="JOK97" s="1436"/>
      <c r="JOL97" s="1436"/>
      <c r="JOM97" s="1437"/>
      <c r="JON97" s="1438"/>
      <c r="JOO97" s="1416"/>
      <c r="JOP97" s="1417"/>
      <c r="JOQ97" s="1436"/>
      <c r="JOR97" s="1436"/>
      <c r="JOS97" s="1437"/>
      <c r="JOT97" s="1438"/>
      <c r="JOU97" s="1416"/>
      <c r="JOV97" s="1417"/>
      <c r="JOW97" s="1436"/>
      <c r="JOX97" s="1436"/>
      <c r="JOY97" s="1437"/>
      <c r="JOZ97" s="1438"/>
      <c r="JPA97" s="1416"/>
      <c r="JPB97" s="1417"/>
      <c r="JPC97" s="1436"/>
      <c r="JPD97" s="1436"/>
      <c r="JPE97" s="1437"/>
      <c r="JPF97" s="1438"/>
      <c r="JPG97" s="1416"/>
      <c r="JPH97" s="1417"/>
      <c r="JPI97" s="1436"/>
      <c r="JPJ97" s="1436"/>
      <c r="JPK97" s="1437"/>
      <c r="JPL97" s="1438"/>
      <c r="JPM97" s="1416"/>
      <c r="JPN97" s="1417"/>
      <c r="JPO97" s="1436"/>
      <c r="JPP97" s="1436"/>
      <c r="JPQ97" s="1437"/>
      <c r="JPR97" s="1438"/>
      <c r="JPS97" s="1416"/>
      <c r="JPT97" s="1417"/>
      <c r="JPU97" s="1436"/>
      <c r="JPV97" s="1436"/>
      <c r="JPW97" s="1437"/>
      <c r="JPX97" s="1438"/>
      <c r="JPY97" s="1416"/>
      <c r="JPZ97" s="1417"/>
      <c r="JQA97" s="1436"/>
      <c r="JQB97" s="1436"/>
      <c r="JQC97" s="1437"/>
      <c r="JQD97" s="1438"/>
      <c r="JQE97" s="1416"/>
      <c r="JQF97" s="1417"/>
      <c r="JQG97" s="1436"/>
      <c r="JQH97" s="1436"/>
      <c r="JQI97" s="1437"/>
      <c r="JQJ97" s="1438"/>
      <c r="JQK97" s="1416"/>
      <c r="JQL97" s="1417"/>
      <c r="JQM97" s="1436"/>
      <c r="JQN97" s="1436"/>
      <c r="JQO97" s="1437"/>
      <c r="JQP97" s="1438"/>
      <c r="JQQ97" s="1416"/>
      <c r="JQR97" s="1417"/>
      <c r="JQS97" s="1436"/>
      <c r="JQT97" s="1436"/>
      <c r="JQU97" s="1437"/>
      <c r="JQV97" s="1438"/>
      <c r="JQW97" s="1416"/>
      <c r="JQX97" s="1417"/>
      <c r="JQY97" s="1436"/>
      <c r="JQZ97" s="1436"/>
      <c r="JRA97" s="1437"/>
      <c r="JRB97" s="1438"/>
      <c r="JRC97" s="1416"/>
      <c r="JRD97" s="1417"/>
      <c r="JRE97" s="1436"/>
      <c r="JRF97" s="1436"/>
      <c r="JRG97" s="1437"/>
      <c r="JRH97" s="1438"/>
      <c r="JRI97" s="1416"/>
      <c r="JRJ97" s="1417"/>
      <c r="JRK97" s="1436"/>
      <c r="JRL97" s="1436"/>
      <c r="JRM97" s="1437"/>
      <c r="JRN97" s="1438"/>
      <c r="JRO97" s="1416"/>
      <c r="JRP97" s="1417"/>
      <c r="JRQ97" s="1436"/>
      <c r="JRR97" s="1436"/>
      <c r="JRS97" s="1437"/>
      <c r="JRT97" s="1438"/>
      <c r="JRU97" s="1416"/>
      <c r="JRV97" s="1417"/>
      <c r="JRW97" s="1436"/>
      <c r="JRX97" s="1436"/>
      <c r="JRY97" s="1437"/>
      <c r="JRZ97" s="1438"/>
      <c r="JSA97" s="1416"/>
      <c r="JSB97" s="1417"/>
      <c r="JSC97" s="1436"/>
      <c r="JSD97" s="1436"/>
      <c r="JSE97" s="1437"/>
      <c r="JSF97" s="1438"/>
      <c r="JSG97" s="1416"/>
      <c r="JSH97" s="1417"/>
      <c r="JSI97" s="1436"/>
      <c r="JSJ97" s="1436"/>
      <c r="JSK97" s="1437"/>
      <c r="JSL97" s="1438"/>
      <c r="JSM97" s="1416"/>
      <c r="JSN97" s="1417"/>
      <c r="JSO97" s="1436"/>
      <c r="JSP97" s="1436"/>
      <c r="JSQ97" s="1437"/>
      <c r="JSR97" s="1438"/>
      <c r="JSS97" s="1416"/>
      <c r="JST97" s="1417"/>
      <c r="JSU97" s="1436"/>
      <c r="JSV97" s="1436"/>
      <c r="JSW97" s="1437"/>
      <c r="JSX97" s="1438"/>
      <c r="JSY97" s="1416"/>
      <c r="JSZ97" s="1417"/>
      <c r="JTA97" s="1436"/>
      <c r="JTB97" s="1436"/>
      <c r="JTC97" s="1437"/>
      <c r="JTD97" s="1438"/>
      <c r="JTE97" s="1416"/>
      <c r="JTF97" s="1417"/>
      <c r="JTG97" s="1436"/>
      <c r="JTH97" s="1436"/>
      <c r="JTI97" s="1437"/>
      <c r="JTJ97" s="1438"/>
      <c r="JTK97" s="1416"/>
      <c r="JTL97" s="1417"/>
      <c r="JTM97" s="1436"/>
      <c r="JTN97" s="1436"/>
      <c r="JTO97" s="1437"/>
      <c r="JTP97" s="1438"/>
      <c r="JTQ97" s="1416"/>
      <c r="JTR97" s="1417"/>
      <c r="JTS97" s="1436"/>
      <c r="JTT97" s="1436"/>
      <c r="JTU97" s="1437"/>
      <c r="JTV97" s="1438"/>
      <c r="JTW97" s="1416"/>
      <c r="JTX97" s="1417"/>
      <c r="JTY97" s="1436"/>
      <c r="JTZ97" s="1436"/>
      <c r="JUA97" s="1437"/>
      <c r="JUB97" s="1438"/>
      <c r="JUC97" s="1416"/>
      <c r="JUD97" s="1417"/>
      <c r="JUE97" s="1436"/>
      <c r="JUF97" s="1436"/>
      <c r="JUG97" s="1437"/>
      <c r="JUH97" s="1438"/>
      <c r="JUI97" s="1416"/>
      <c r="JUJ97" s="1417"/>
      <c r="JUK97" s="1436"/>
      <c r="JUL97" s="1436"/>
      <c r="JUM97" s="1437"/>
      <c r="JUN97" s="1438"/>
      <c r="JUO97" s="1416"/>
      <c r="JUP97" s="1417"/>
      <c r="JUQ97" s="1436"/>
      <c r="JUR97" s="1436"/>
      <c r="JUS97" s="1437"/>
      <c r="JUT97" s="1438"/>
      <c r="JUU97" s="1416"/>
      <c r="JUV97" s="1417"/>
      <c r="JUW97" s="1436"/>
      <c r="JUX97" s="1436"/>
      <c r="JUY97" s="1437"/>
      <c r="JUZ97" s="1438"/>
      <c r="JVA97" s="1416"/>
      <c r="JVB97" s="1417"/>
      <c r="JVC97" s="1436"/>
      <c r="JVD97" s="1436"/>
      <c r="JVE97" s="1437"/>
      <c r="JVF97" s="1438"/>
      <c r="JVG97" s="1416"/>
      <c r="JVH97" s="1417"/>
      <c r="JVI97" s="1436"/>
      <c r="JVJ97" s="1436"/>
      <c r="JVK97" s="1437"/>
      <c r="JVL97" s="1438"/>
      <c r="JVM97" s="1416"/>
      <c r="JVN97" s="1417"/>
      <c r="JVO97" s="1436"/>
      <c r="JVP97" s="1436"/>
      <c r="JVQ97" s="1437"/>
      <c r="JVR97" s="1438"/>
      <c r="JVS97" s="1416"/>
      <c r="JVT97" s="1417"/>
      <c r="JVU97" s="1436"/>
      <c r="JVV97" s="1436"/>
      <c r="JVW97" s="1437"/>
      <c r="JVX97" s="1438"/>
      <c r="JVY97" s="1416"/>
      <c r="JVZ97" s="1417"/>
      <c r="JWA97" s="1436"/>
      <c r="JWB97" s="1436"/>
      <c r="JWC97" s="1437"/>
      <c r="JWD97" s="1438"/>
      <c r="JWE97" s="1416"/>
      <c r="JWF97" s="1417"/>
      <c r="JWG97" s="1436"/>
      <c r="JWH97" s="1436"/>
      <c r="JWI97" s="1437"/>
      <c r="JWJ97" s="1438"/>
      <c r="JWK97" s="1416"/>
      <c r="JWL97" s="1417"/>
      <c r="JWM97" s="1436"/>
      <c r="JWN97" s="1436"/>
      <c r="JWO97" s="1437"/>
      <c r="JWP97" s="1438"/>
      <c r="JWQ97" s="1416"/>
      <c r="JWR97" s="1417"/>
      <c r="JWS97" s="1436"/>
      <c r="JWT97" s="1436"/>
      <c r="JWU97" s="1437"/>
      <c r="JWV97" s="1438"/>
      <c r="JWW97" s="1416"/>
      <c r="JWX97" s="1417"/>
      <c r="JWY97" s="1436"/>
      <c r="JWZ97" s="1436"/>
      <c r="JXA97" s="1437"/>
      <c r="JXB97" s="1438"/>
      <c r="JXC97" s="1416"/>
      <c r="JXD97" s="1417"/>
      <c r="JXE97" s="1436"/>
      <c r="JXF97" s="1436"/>
      <c r="JXG97" s="1437"/>
      <c r="JXH97" s="1438"/>
      <c r="JXI97" s="1416"/>
      <c r="JXJ97" s="1417"/>
      <c r="JXK97" s="1436"/>
      <c r="JXL97" s="1436"/>
      <c r="JXM97" s="1437"/>
      <c r="JXN97" s="1438"/>
      <c r="JXO97" s="1416"/>
      <c r="JXP97" s="1417"/>
      <c r="JXQ97" s="1436"/>
      <c r="JXR97" s="1436"/>
      <c r="JXS97" s="1437"/>
      <c r="JXT97" s="1438"/>
      <c r="JXU97" s="1416"/>
      <c r="JXV97" s="1417"/>
      <c r="JXW97" s="1436"/>
      <c r="JXX97" s="1436"/>
      <c r="JXY97" s="1437"/>
      <c r="JXZ97" s="1438"/>
      <c r="JYA97" s="1416"/>
      <c r="JYB97" s="1417"/>
      <c r="JYC97" s="1436"/>
      <c r="JYD97" s="1436"/>
      <c r="JYE97" s="1437"/>
      <c r="JYF97" s="1438"/>
      <c r="JYG97" s="1416"/>
      <c r="JYH97" s="1417"/>
      <c r="JYI97" s="1436"/>
      <c r="JYJ97" s="1436"/>
      <c r="JYK97" s="1437"/>
      <c r="JYL97" s="1438"/>
      <c r="JYM97" s="1416"/>
      <c r="JYN97" s="1417"/>
      <c r="JYO97" s="1436"/>
      <c r="JYP97" s="1436"/>
      <c r="JYQ97" s="1437"/>
      <c r="JYR97" s="1438"/>
      <c r="JYS97" s="1416"/>
      <c r="JYT97" s="1417"/>
      <c r="JYU97" s="1436"/>
      <c r="JYV97" s="1436"/>
      <c r="JYW97" s="1437"/>
      <c r="JYX97" s="1438"/>
      <c r="JYY97" s="1416"/>
      <c r="JYZ97" s="1417"/>
      <c r="JZA97" s="1436"/>
      <c r="JZB97" s="1436"/>
      <c r="JZC97" s="1437"/>
      <c r="JZD97" s="1438"/>
      <c r="JZE97" s="1416"/>
      <c r="JZF97" s="1417"/>
      <c r="JZG97" s="1436"/>
      <c r="JZH97" s="1436"/>
      <c r="JZI97" s="1437"/>
      <c r="JZJ97" s="1438"/>
      <c r="JZK97" s="1416"/>
      <c r="JZL97" s="1417"/>
      <c r="JZM97" s="1436"/>
      <c r="JZN97" s="1436"/>
      <c r="JZO97" s="1437"/>
      <c r="JZP97" s="1438"/>
      <c r="JZQ97" s="1416"/>
      <c r="JZR97" s="1417"/>
      <c r="JZS97" s="1436"/>
      <c r="JZT97" s="1436"/>
      <c r="JZU97" s="1437"/>
      <c r="JZV97" s="1438"/>
      <c r="JZW97" s="1416"/>
      <c r="JZX97" s="1417"/>
      <c r="JZY97" s="1436"/>
      <c r="JZZ97" s="1436"/>
      <c r="KAA97" s="1437"/>
      <c r="KAB97" s="1438"/>
      <c r="KAC97" s="1416"/>
      <c r="KAD97" s="1417"/>
      <c r="KAE97" s="1436"/>
      <c r="KAF97" s="1436"/>
      <c r="KAG97" s="1437"/>
      <c r="KAH97" s="1438"/>
      <c r="KAI97" s="1416"/>
      <c r="KAJ97" s="1417"/>
      <c r="KAK97" s="1436"/>
      <c r="KAL97" s="1436"/>
      <c r="KAM97" s="1437"/>
      <c r="KAN97" s="1438"/>
      <c r="KAO97" s="1416"/>
      <c r="KAP97" s="1417"/>
      <c r="KAQ97" s="1436"/>
      <c r="KAR97" s="1436"/>
      <c r="KAS97" s="1437"/>
      <c r="KAT97" s="1438"/>
      <c r="KAU97" s="1416"/>
      <c r="KAV97" s="1417"/>
      <c r="KAW97" s="1436"/>
      <c r="KAX97" s="1436"/>
      <c r="KAY97" s="1437"/>
      <c r="KAZ97" s="1438"/>
      <c r="KBA97" s="1416"/>
      <c r="KBB97" s="1417"/>
      <c r="KBC97" s="1436"/>
      <c r="KBD97" s="1436"/>
      <c r="KBE97" s="1437"/>
      <c r="KBF97" s="1438"/>
      <c r="KBG97" s="1416"/>
      <c r="KBH97" s="1417"/>
      <c r="KBI97" s="1436"/>
      <c r="KBJ97" s="1436"/>
      <c r="KBK97" s="1437"/>
      <c r="KBL97" s="1438"/>
      <c r="KBM97" s="1416"/>
      <c r="KBN97" s="1417"/>
      <c r="KBO97" s="1436"/>
      <c r="KBP97" s="1436"/>
      <c r="KBQ97" s="1437"/>
      <c r="KBR97" s="1438"/>
      <c r="KBS97" s="1416"/>
      <c r="KBT97" s="1417"/>
      <c r="KBU97" s="1436"/>
      <c r="KBV97" s="1436"/>
      <c r="KBW97" s="1437"/>
      <c r="KBX97" s="1438"/>
      <c r="KBY97" s="1416"/>
      <c r="KBZ97" s="1417"/>
      <c r="KCA97" s="1436"/>
      <c r="KCB97" s="1436"/>
      <c r="KCC97" s="1437"/>
      <c r="KCD97" s="1438"/>
      <c r="KCE97" s="1416"/>
      <c r="KCF97" s="1417"/>
      <c r="KCG97" s="1436"/>
      <c r="KCH97" s="1436"/>
      <c r="KCI97" s="1437"/>
      <c r="KCJ97" s="1438"/>
      <c r="KCK97" s="1416"/>
      <c r="KCL97" s="1417"/>
      <c r="KCM97" s="1436"/>
      <c r="KCN97" s="1436"/>
      <c r="KCO97" s="1437"/>
      <c r="KCP97" s="1438"/>
      <c r="KCQ97" s="1416"/>
      <c r="KCR97" s="1417"/>
      <c r="KCS97" s="1436"/>
      <c r="KCT97" s="1436"/>
      <c r="KCU97" s="1437"/>
      <c r="KCV97" s="1438"/>
      <c r="KCW97" s="1416"/>
      <c r="KCX97" s="1417"/>
      <c r="KCY97" s="1436"/>
      <c r="KCZ97" s="1436"/>
      <c r="KDA97" s="1437"/>
      <c r="KDB97" s="1438"/>
      <c r="KDC97" s="1416"/>
      <c r="KDD97" s="1417"/>
      <c r="KDE97" s="1436"/>
      <c r="KDF97" s="1436"/>
      <c r="KDG97" s="1437"/>
      <c r="KDH97" s="1438"/>
      <c r="KDI97" s="1416"/>
      <c r="KDJ97" s="1417"/>
      <c r="KDK97" s="1436"/>
      <c r="KDL97" s="1436"/>
      <c r="KDM97" s="1437"/>
      <c r="KDN97" s="1438"/>
      <c r="KDO97" s="1416"/>
      <c r="KDP97" s="1417"/>
      <c r="KDQ97" s="1436"/>
      <c r="KDR97" s="1436"/>
      <c r="KDS97" s="1437"/>
      <c r="KDT97" s="1438"/>
      <c r="KDU97" s="1416"/>
      <c r="KDV97" s="1417"/>
      <c r="KDW97" s="1436"/>
      <c r="KDX97" s="1436"/>
      <c r="KDY97" s="1437"/>
      <c r="KDZ97" s="1438"/>
      <c r="KEA97" s="1416"/>
      <c r="KEB97" s="1417"/>
      <c r="KEC97" s="1436"/>
      <c r="KED97" s="1436"/>
      <c r="KEE97" s="1437"/>
      <c r="KEF97" s="1438"/>
      <c r="KEG97" s="1416"/>
      <c r="KEH97" s="1417"/>
      <c r="KEI97" s="1436"/>
      <c r="KEJ97" s="1436"/>
      <c r="KEK97" s="1437"/>
      <c r="KEL97" s="1438"/>
      <c r="KEM97" s="1416"/>
      <c r="KEN97" s="1417"/>
      <c r="KEO97" s="1436"/>
      <c r="KEP97" s="1436"/>
      <c r="KEQ97" s="1437"/>
      <c r="KER97" s="1438"/>
      <c r="KES97" s="1416"/>
      <c r="KET97" s="1417"/>
      <c r="KEU97" s="1436"/>
      <c r="KEV97" s="1436"/>
      <c r="KEW97" s="1437"/>
      <c r="KEX97" s="1438"/>
      <c r="KEY97" s="1416"/>
      <c r="KEZ97" s="1417"/>
      <c r="KFA97" s="1436"/>
      <c r="KFB97" s="1436"/>
      <c r="KFC97" s="1437"/>
      <c r="KFD97" s="1438"/>
      <c r="KFE97" s="1416"/>
      <c r="KFF97" s="1417"/>
      <c r="KFG97" s="1436"/>
      <c r="KFH97" s="1436"/>
      <c r="KFI97" s="1437"/>
      <c r="KFJ97" s="1438"/>
      <c r="KFK97" s="1416"/>
      <c r="KFL97" s="1417"/>
      <c r="KFM97" s="1436"/>
      <c r="KFN97" s="1436"/>
      <c r="KFO97" s="1437"/>
      <c r="KFP97" s="1438"/>
      <c r="KFQ97" s="1416"/>
      <c r="KFR97" s="1417"/>
      <c r="KFS97" s="1436"/>
      <c r="KFT97" s="1436"/>
      <c r="KFU97" s="1437"/>
      <c r="KFV97" s="1438"/>
      <c r="KFW97" s="1416"/>
      <c r="KFX97" s="1417"/>
      <c r="KFY97" s="1436"/>
      <c r="KFZ97" s="1436"/>
      <c r="KGA97" s="1437"/>
      <c r="KGB97" s="1438"/>
      <c r="KGC97" s="1416"/>
      <c r="KGD97" s="1417"/>
      <c r="KGE97" s="1436"/>
      <c r="KGF97" s="1436"/>
      <c r="KGG97" s="1437"/>
      <c r="KGH97" s="1438"/>
      <c r="KGI97" s="1416"/>
      <c r="KGJ97" s="1417"/>
      <c r="KGK97" s="1436"/>
      <c r="KGL97" s="1436"/>
      <c r="KGM97" s="1437"/>
      <c r="KGN97" s="1438"/>
      <c r="KGO97" s="1416"/>
      <c r="KGP97" s="1417"/>
      <c r="KGQ97" s="1436"/>
      <c r="KGR97" s="1436"/>
      <c r="KGS97" s="1437"/>
      <c r="KGT97" s="1438"/>
      <c r="KGU97" s="1416"/>
      <c r="KGV97" s="1417"/>
      <c r="KGW97" s="1436"/>
      <c r="KGX97" s="1436"/>
      <c r="KGY97" s="1437"/>
      <c r="KGZ97" s="1438"/>
      <c r="KHA97" s="1416"/>
      <c r="KHB97" s="1417"/>
      <c r="KHC97" s="1436"/>
      <c r="KHD97" s="1436"/>
      <c r="KHE97" s="1437"/>
      <c r="KHF97" s="1438"/>
      <c r="KHG97" s="1416"/>
      <c r="KHH97" s="1417"/>
      <c r="KHI97" s="1436"/>
      <c r="KHJ97" s="1436"/>
      <c r="KHK97" s="1437"/>
      <c r="KHL97" s="1438"/>
      <c r="KHM97" s="1416"/>
      <c r="KHN97" s="1417"/>
      <c r="KHO97" s="1436"/>
      <c r="KHP97" s="1436"/>
      <c r="KHQ97" s="1437"/>
      <c r="KHR97" s="1438"/>
      <c r="KHS97" s="1416"/>
      <c r="KHT97" s="1417"/>
      <c r="KHU97" s="1436"/>
      <c r="KHV97" s="1436"/>
      <c r="KHW97" s="1437"/>
      <c r="KHX97" s="1438"/>
      <c r="KHY97" s="1416"/>
      <c r="KHZ97" s="1417"/>
      <c r="KIA97" s="1436"/>
      <c r="KIB97" s="1436"/>
      <c r="KIC97" s="1437"/>
      <c r="KID97" s="1438"/>
      <c r="KIE97" s="1416"/>
      <c r="KIF97" s="1417"/>
      <c r="KIG97" s="1436"/>
      <c r="KIH97" s="1436"/>
      <c r="KII97" s="1437"/>
      <c r="KIJ97" s="1438"/>
      <c r="KIK97" s="1416"/>
      <c r="KIL97" s="1417"/>
      <c r="KIM97" s="1436"/>
      <c r="KIN97" s="1436"/>
      <c r="KIO97" s="1437"/>
      <c r="KIP97" s="1438"/>
      <c r="KIQ97" s="1416"/>
      <c r="KIR97" s="1417"/>
      <c r="KIS97" s="1436"/>
      <c r="KIT97" s="1436"/>
      <c r="KIU97" s="1437"/>
      <c r="KIV97" s="1438"/>
      <c r="KIW97" s="1416"/>
      <c r="KIX97" s="1417"/>
      <c r="KIY97" s="1436"/>
      <c r="KIZ97" s="1436"/>
      <c r="KJA97" s="1437"/>
      <c r="KJB97" s="1438"/>
      <c r="KJC97" s="1416"/>
      <c r="KJD97" s="1417"/>
      <c r="KJE97" s="1436"/>
      <c r="KJF97" s="1436"/>
      <c r="KJG97" s="1437"/>
      <c r="KJH97" s="1438"/>
      <c r="KJI97" s="1416"/>
      <c r="KJJ97" s="1417"/>
      <c r="KJK97" s="1436"/>
      <c r="KJL97" s="1436"/>
      <c r="KJM97" s="1437"/>
      <c r="KJN97" s="1438"/>
      <c r="KJO97" s="1416"/>
      <c r="KJP97" s="1417"/>
      <c r="KJQ97" s="1436"/>
      <c r="KJR97" s="1436"/>
      <c r="KJS97" s="1437"/>
      <c r="KJT97" s="1438"/>
      <c r="KJU97" s="1416"/>
      <c r="KJV97" s="1417"/>
      <c r="KJW97" s="1436"/>
      <c r="KJX97" s="1436"/>
      <c r="KJY97" s="1437"/>
      <c r="KJZ97" s="1438"/>
      <c r="KKA97" s="1416"/>
      <c r="KKB97" s="1417"/>
      <c r="KKC97" s="1436"/>
      <c r="KKD97" s="1436"/>
      <c r="KKE97" s="1437"/>
      <c r="KKF97" s="1438"/>
      <c r="KKG97" s="1416"/>
      <c r="KKH97" s="1417"/>
      <c r="KKI97" s="1436"/>
      <c r="KKJ97" s="1436"/>
      <c r="KKK97" s="1437"/>
      <c r="KKL97" s="1438"/>
      <c r="KKM97" s="1416"/>
      <c r="KKN97" s="1417"/>
      <c r="KKO97" s="1436"/>
      <c r="KKP97" s="1436"/>
      <c r="KKQ97" s="1437"/>
      <c r="KKR97" s="1438"/>
      <c r="KKS97" s="1416"/>
      <c r="KKT97" s="1417"/>
      <c r="KKU97" s="1436"/>
      <c r="KKV97" s="1436"/>
      <c r="KKW97" s="1437"/>
      <c r="KKX97" s="1438"/>
      <c r="KKY97" s="1416"/>
      <c r="KKZ97" s="1417"/>
      <c r="KLA97" s="1436"/>
      <c r="KLB97" s="1436"/>
      <c r="KLC97" s="1437"/>
      <c r="KLD97" s="1438"/>
      <c r="KLE97" s="1416"/>
      <c r="KLF97" s="1417"/>
      <c r="KLG97" s="1436"/>
      <c r="KLH97" s="1436"/>
      <c r="KLI97" s="1437"/>
      <c r="KLJ97" s="1438"/>
      <c r="KLK97" s="1416"/>
      <c r="KLL97" s="1417"/>
      <c r="KLM97" s="1436"/>
      <c r="KLN97" s="1436"/>
      <c r="KLO97" s="1437"/>
      <c r="KLP97" s="1438"/>
      <c r="KLQ97" s="1416"/>
      <c r="KLR97" s="1417"/>
      <c r="KLS97" s="1436"/>
      <c r="KLT97" s="1436"/>
      <c r="KLU97" s="1437"/>
      <c r="KLV97" s="1438"/>
      <c r="KLW97" s="1416"/>
      <c r="KLX97" s="1417"/>
      <c r="KLY97" s="1436"/>
      <c r="KLZ97" s="1436"/>
      <c r="KMA97" s="1437"/>
      <c r="KMB97" s="1438"/>
      <c r="KMC97" s="1416"/>
      <c r="KMD97" s="1417"/>
      <c r="KME97" s="1436"/>
      <c r="KMF97" s="1436"/>
      <c r="KMG97" s="1437"/>
      <c r="KMH97" s="1438"/>
      <c r="KMI97" s="1416"/>
      <c r="KMJ97" s="1417"/>
      <c r="KMK97" s="1436"/>
      <c r="KML97" s="1436"/>
      <c r="KMM97" s="1437"/>
      <c r="KMN97" s="1438"/>
      <c r="KMO97" s="1416"/>
      <c r="KMP97" s="1417"/>
      <c r="KMQ97" s="1436"/>
      <c r="KMR97" s="1436"/>
      <c r="KMS97" s="1437"/>
      <c r="KMT97" s="1438"/>
      <c r="KMU97" s="1416"/>
      <c r="KMV97" s="1417"/>
      <c r="KMW97" s="1436"/>
      <c r="KMX97" s="1436"/>
      <c r="KMY97" s="1437"/>
      <c r="KMZ97" s="1438"/>
      <c r="KNA97" s="1416"/>
      <c r="KNB97" s="1417"/>
      <c r="KNC97" s="1436"/>
      <c r="KND97" s="1436"/>
      <c r="KNE97" s="1437"/>
      <c r="KNF97" s="1438"/>
      <c r="KNG97" s="1416"/>
      <c r="KNH97" s="1417"/>
      <c r="KNI97" s="1436"/>
      <c r="KNJ97" s="1436"/>
      <c r="KNK97" s="1437"/>
      <c r="KNL97" s="1438"/>
      <c r="KNM97" s="1416"/>
      <c r="KNN97" s="1417"/>
      <c r="KNO97" s="1436"/>
      <c r="KNP97" s="1436"/>
      <c r="KNQ97" s="1437"/>
      <c r="KNR97" s="1438"/>
      <c r="KNS97" s="1416"/>
      <c r="KNT97" s="1417"/>
      <c r="KNU97" s="1436"/>
      <c r="KNV97" s="1436"/>
      <c r="KNW97" s="1437"/>
      <c r="KNX97" s="1438"/>
      <c r="KNY97" s="1416"/>
      <c r="KNZ97" s="1417"/>
      <c r="KOA97" s="1436"/>
      <c r="KOB97" s="1436"/>
      <c r="KOC97" s="1437"/>
      <c r="KOD97" s="1438"/>
      <c r="KOE97" s="1416"/>
      <c r="KOF97" s="1417"/>
      <c r="KOG97" s="1436"/>
      <c r="KOH97" s="1436"/>
      <c r="KOI97" s="1437"/>
      <c r="KOJ97" s="1438"/>
      <c r="KOK97" s="1416"/>
      <c r="KOL97" s="1417"/>
      <c r="KOM97" s="1436"/>
      <c r="KON97" s="1436"/>
      <c r="KOO97" s="1437"/>
      <c r="KOP97" s="1438"/>
      <c r="KOQ97" s="1416"/>
      <c r="KOR97" s="1417"/>
      <c r="KOS97" s="1436"/>
      <c r="KOT97" s="1436"/>
      <c r="KOU97" s="1437"/>
      <c r="KOV97" s="1438"/>
      <c r="KOW97" s="1416"/>
      <c r="KOX97" s="1417"/>
      <c r="KOY97" s="1436"/>
      <c r="KOZ97" s="1436"/>
      <c r="KPA97" s="1437"/>
      <c r="KPB97" s="1438"/>
      <c r="KPC97" s="1416"/>
      <c r="KPD97" s="1417"/>
      <c r="KPE97" s="1436"/>
      <c r="KPF97" s="1436"/>
      <c r="KPG97" s="1437"/>
      <c r="KPH97" s="1438"/>
      <c r="KPI97" s="1416"/>
      <c r="KPJ97" s="1417"/>
      <c r="KPK97" s="1436"/>
      <c r="KPL97" s="1436"/>
      <c r="KPM97" s="1437"/>
      <c r="KPN97" s="1438"/>
      <c r="KPO97" s="1416"/>
      <c r="KPP97" s="1417"/>
      <c r="KPQ97" s="1436"/>
      <c r="KPR97" s="1436"/>
      <c r="KPS97" s="1437"/>
      <c r="KPT97" s="1438"/>
      <c r="KPU97" s="1416"/>
      <c r="KPV97" s="1417"/>
      <c r="KPW97" s="1436"/>
      <c r="KPX97" s="1436"/>
      <c r="KPY97" s="1437"/>
      <c r="KPZ97" s="1438"/>
      <c r="KQA97" s="1416"/>
      <c r="KQB97" s="1417"/>
      <c r="KQC97" s="1436"/>
      <c r="KQD97" s="1436"/>
      <c r="KQE97" s="1437"/>
      <c r="KQF97" s="1438"/>
      <c r="KQG97" s="1416"/>
      <c r="KQH97" s="1417"/>
      <c r="KQI97" s="1436"/>
      <c r="KQJ97" s="1436"/>
      <c r="KQK97" s="1437"/>
      <c r="KQL97" s="1438"/>
      <c r="KQM97" s="1416"/>
      <c r="KQN97" s="1417"/>
      <c r="KQO97" s="1436"/>
      <c r="KQP97" s="1436"/>
      <c r="KQQ97" s="1437"/>
      <c r="KQR97" s="1438"/>
      <c r="KQS97" s="1416"/>
      <c r="KQT97" s="1417"/>
      <c r="KQU97" s="1436"/>
      <c r="KQV97" s="1436"/>
      <c r="KQW97" s="1437"/>
      <c r="KQX97" s="1438"/>
      <c r="KQY97" s="1416"/>
      <c r="KQZ97" s="1417"/>
      <c r="KRA97" s="1436"/>
      <c r="KRB97" s="1436"/>
      <c r="KRC97" s="1437"/>
      <c r="KRD97" s="1438"/>
      <c r="KRE97" s="1416"/>
      <c r="KRF97" s="1417"/>
      <c r="KRG97" s="1436"/>
      <c r="KRH97" s="1436"/>
      <c r="KRI97" s="1437"/>
      <c r="KRJ97" s="1438"/>
      <c r="KRK97" s="1416"/>
      <c r="KRL97" s="1417"/>
      <c r="KRM97" s="1436"/>
      <c r="KRN97" s="1436"/>
      <c r="KRO97" s="1437"/>
      <c r="KRP97" s="1438"/>
      <c r="KRQ97" s="1416"/>
      <c r="KRR97" s="1417"/>
      <c r="KRS97" s="1436"/>
      <c r="KRT97" s="1436"/>
      <c r="KRU97" s="1437"/>
      <c r="KRV97" s="1438"/>
      <c r="KRW97" s="1416"/>
      <c r="KRX97" s="1417"/>
      <c r="KRY97" s="1436"/>
      <c r="KRZ97" s="1436"/>
      <c r="KSA97" s="1437"/>
      <c r="KSB97" s="1438"/>
      <c r="KSC97" s="1416"/>
      <c r="KSD97" s="1417"/>
      <c r="KSE97" s="1436"/>
      <c r="KSF97" s="1436"/>
      <c r="KSG97" s="1437"/>
      <c r="KSH97" s="1438"/>
      <c r="KSI97" s="1416"/>
      <c r="KSJ97" s="1417"/>
      <c r="KSK97" s="1436"/>
      <c r="KSL97" s="1436"/>
      <c r="KSM97" s="1437"/>
      <c r="KSN97" s="1438"/>
      <c r="KSO97" s="1416"/>
      <c r="KSP97" s="1417"/>
      <c r="KSQ97" s="1436"/>
      <c r="KSR97" s="1436"/>
      <c r="KSS97" s="1437"/>
      <c r="KST97" s="1438"/>
      <c r="KSU97" s="1416"/>
      <c r="KSV97" s="1417"/>
      <c r="KSW97" s="1436"/>
      <c r="KSX97" s="1436"/>
      <c r="KSY97" s="1437"/>
      <c r="KSZ97" s="1438"/>
      <c r="KTA97" s="1416"/>
      <c r="KTB97" s="1417"/>
      <c r="KTC97" s="1436"/>
      <c r="KTD97" s="1436"/>
      <c r="KTE97" s="1437"/>
      <c r="KTF97" s="1438"/>
      <c r="KTG97" s="1416"/>
      <c r="KTH97" s="1417"/>
      <c r="KTI97" s="1436"/>
      <c r="KTJ97" s="1436"/>
      <c r="KTK97" s="1437"/>
      <c r="KTL97" s="1438"/>
      <c r="KTM97" s="1416"/>
      <c r="KTN97" s="1417"/>
      <c r="KTO97" s="1436"/>
      <c r="KTP97" s="1436"/>
      <c r="KTQ97" s="1437"/>
      <c r="KTR97" s="1438"/>
      <c r="KTS97" s="1416"/>
      <c r="KTT97" s="1417"/>
      <c r="KTU97" s="1436"/>
      <c r="KTV97" s="1436"/>
      <c r="KTW97" s="1437"/>
      <c r="KTX97" s="1438"/>
      <c r="KTY97" s="1416"/>
      <c r="KTZ97" s="1417"/>
      <c r="KUA97" s="1436"/>
      <c r="KUB97" s="1436"/>
      <c r="KUC97" s="1437"/>
      <c r="KUD97" s="1438"/>
      <c r="KUE97" s="1416"/>
      <c r="KUF97" s="1417"/>
      <c r="KUG97" s="1436"/>
      <c r="KUH97" s="1436"/>
      <c r="KUI97" s="1437"/>
      <c r="KUJ97" s="1438"/>
      <c r="KUK97" s="1416"/>
      <c r="KUL97" s="1417"/>
      <c r="KUM97" s="1436"/>
      <c r="KUN97" s="1436"/>
      <c r="KUO97" s="1437"/>
      <c r="KUP97" s="1438"/>
      <c r="KUQ97" s="1416"/>
      <c r="KUR97" s="1417"/>
      <c r="KUS97" s="1436"/>
      <c r="KUT97" s="1436"/>
      <c r="KUU97" s="1437"/>
      <c r="KUV97" s="1438"/>
      <c r="KUW97" s="1416"/>
      <c r="KUX97" s="1417"/>
      <c r="KUY97" s="1436"/>
      <c r="KUZ97" s="1436"/>
      <c r="KVA97" s="1437"/>
      <c r="KVB97" s="1438"/>
      <c r="KVC97" s="1416"/>
      <c r="KVD97" s="1417"/>
      <c r="KVE97" s="1436"/>
      <c r="KVF97" s="1436"/>
      <c r="KVG97" s="1437"/>
      <c r="KVH97" s="1438"/>
      <c r="KVI97" s="1416"/>
      <c r="KVJ97" s="1417"/>
      <c r="KVK97" s="1436"/>
      <c r="KVL97" s="1436"/>
      <c r="KVM97" s="1437"/>
      <c r="KVN97" s="1438"/>
      <c r="KVO97" s="1416"/>
      <c r="KVP97" s="1417"/>
      <c r="KVQ97" s="1436"/>
      <c r="KVR97" s="1436"/>
      <c r="KVS97" s="1437"/>
      <c r="KVT97" s="1438"/>
      <c r="KVU97" s="1416"/>
      <c r="KVV97" s="1417"/>
      <c r="KVW97" s="1436"/>
      <c r="KVX97" s="1436"/>
      <c r="KVY97" s="1437"/>
      <c r="KVZ97" s="1438"/>
      <c r="KWA97" s="1416"/>
      <c r="KWB97" s="1417"/>
      <c r="KWC97" s="1436"/>
      <c r="KWD97" s="1436"/>
      <c r="KWE97" s="1437"/>
      <c r="KWF97" s="1438"/>
      <c r="KWG97" s="1416"/>
      <c r="KWH97" s="1417"/>
      <c r="KWI97" s="1436"/>
      <c r="KWJ97" s="1436"/>
      <c r="KWK97" s="1437"/>
      <c r="KWL97" s="1438"/>
      <c r="KWM97" s="1416"/>
      <c r="KWN97" s="1417"/>
      <c r="KWO97" s="1436"/>
      <c r="KWP97" s="1436"/>
      <c r="KWQ97" s="1437"/>
      <c r="KWR97" s="1438"/>
      <c r="KWS97" s="1416"/>
      <c r="KWT97" s="1417"/>
      <c r="KWU97" s="1436"/>
      <c r="KWV97" s="1436"/>
      <c r="KWW97" s="1437"/>
      <c r="KWX97" s="1438"/>
      <c r="KWY97" s="1416"/>
      <c r="KWZ97" s="1417"/>
      <c r="KXA97" s="1436"/>
      <c r="KXB97" s="1436"/>
      <c r="KXC97" s="1437"/>
      <c r="KXD97" s="1438"/>
      <c r="KXE97" s="1416"/>
      <c r="KXF97" s="1417"/>
      <c r="KXG97" s="1436"/>
      <c r="KXH97" s="1436"/>
      <c r="KXI97" s="1437"/>
      <c r="KXJ97" s="1438"/>
      <c r="KXK97" s="1416"/>
      <c r="KXL97" s="1417"/>
      <c r="KXM97" s="1436"/>
      <c r="KXN97" s="1436"/>
      <c r="KXO97" s="1437"/>
      <c r="KXP97" s="1438"/>
      <c r="KXQ97" s="1416"/>
      <c r="KXR97" s="1417"/>
      <c r="KXS97" s="1436"/>
      <c r="KXT97" s="1436"/>
      <c r="KXU97" s="1437"/>
      <c r="KXV97" s="1438"/>
      <c r="KXW97" s="1416"/>
      <c r="KXX97" s="1417"/>
      <c r="KXY97" s="1436"/>
      <c r="KXZ97" s="1436"/>
      <c r="KYA97" s="1437"/>
      <c r="KYB97" s="1438"/>
      <c r="KYC97" s="1416"/>
      <c r="KYD97" s="1417"/>
      <c r="KYE97" s="1436"/>
      <c r="KYF97" s="1436"/>
      <c r="KYG97" s="1437"/>
      <c r="KYH97" s="1438"/>
      <c r="KYI97" s="1416"/>
      <c r="KYJ97" s="1417"/>
      <c r="KYK97" s="1436"/>
      <c r="KYL97" s="1436"/>
      <c r="KYM97" s="1437"/>
      <c r="KYN97" s="1438"/>
      <c r="KYO97" s="1416"/>
      <c r="KYP97" s="1417"/>
      <c r="KYQ97" s="1436"/>
      <c r="KYR97" s="1436"/>
      <c r="KYS97" s="1437"/>
      <c r="KYT97" s="1438"/>
      <c r="KYU97" s="1416"/>
      <c r="KYV97" s="1417"/>
      <c r="KYW97" s="1436"/>
      <c r="KYX97" s="1436"/>
      <c r="KYY97" s="1437"/>
      <c r="KYZ97" s="1438"/>
      <c r="KZA97" s="1416"/>
      <c r="KZB97" s="1417"/>
      <c r="KZC97" s="1436"/>
      <c r="KZD97" s="1436"/>
      <c r="KZE97" s="1437"/>
      <c r="KZF97" s="1438"/>
      <c r="KZG97" s="1416"/>
      <c r="KZH97" s="1417"/>
      <c r="KZI97" s="1436"/>
      <c r="KZJ97" s="1436"/>
      <c r="KZK97" s="1437"/>
      <c r="KZL97" s="1438"/>
      <c r="KZM97" s="1416"/>
      <c r="KZN97" s="1417"/>
      <c r="KZO97" s="1436"/>
      <c r="KZP97" s="1436"/>
      <c r="KZQ97" s="1437"/>
      <c r="KZR97" s="1438"/>
      <c r="KZS97" s="1416"/>
      <c r="KZT97" s="1417"/>
      <c r="KZU97" s="1436"/>
      <c r="KZV97" s="1436"/>
      <c r="KZW97" s="1437"/>
      <c r="KZX97" s="1438"/>
      <c r="KZY97" s="1416"/>
      <c r="KZZ97" s="1417"/>
      <c r="LAA97" s="1436"/>
      <c r="LAB97" s="1436"/>
      <c r="LAC97" s="1437"/>
      <c r="LAD97" s="1438"/>
      <c r="LAE97" s="1416"/>
      <c r="LAF97" s="1417"/>
      <c r="LAG97" s="1436"/>
      <c r="LAH97" s="1436"/>
      <c r="LAI97" s="1437"/>
      <c r="LAJ97" s="1438"/>
      <c r="LAK97" s="1416"/>
      <c r="LAL97" s="1417"/>
      <c r="LAM97" s="1436"/>
      <c r="LAN97" s="1436"/>
      <c r="LAO97" s="1437"/>
      <c r="LAP97" s="1438"/>
      <c r="LAQ97" s="1416"/>
      <c r="LAR97" s="1417"/>
      <c r="LAS97" s="1436"/>
      <c r="LAT97" s="1436"/>
      <c r="LAU97" s="1437"/>
      <c r="LAV97" s="1438"/>
      <c r="LAW97" s="1416"/>
      <c r="LAX97" s="1417"/>
      <c r="LAY97" s="1436"/>
      <c r="LAZ97" s="1436"/>
      <c r="LBA97" s="1437"/>
      <c r="LBB97" s="1438"/>
      <c r="LBC97" s="1416"/>
      <c r="LBD97" s="1417"/>
      <c r="LBE97" s="1436"/>
      <c r="LBF97" s="1436"/>
      <c r="LBG97" s="1437"/>
      <c r="LBH97" s="1438"/>
      <c r="LBI97" s="1416"/>
      <c r="LBJ97" s="1417"/>
      <c r="LBK97" s="1436"/>
      <c r="LBL97" s="1436"/>
      <c r="LBM97" s="1437"/>
      <c r="LBN97" s="1438"/>
      <c r="LBO97" s="1416"/>
      <c r="LBP97" s="1417"/>
      <c r="LBQ97" s="1436"/>
      <c r="LBR97" s="1436"/>
      <c r="LBS97" s="1437"/>
      <c r="LBT97" s="1438"/>
      <c r="LBU97" s="1416"/>
      <c r="LBV97" s="1417"/>
      <c r="LBW97" s="1436"/>
      <c r="LBX97" s="1436"/>
      <c r="LBY97" s="1437"/>
      <c r="LBZ97" s="1438"/>
      <c r="LCA97" s="1416"/>
      <c r="LCB97" s="1417"/>
      <c r="LCC97" s="1436"/>
      <c r="LCD97" s="1436"/>
      <c r="LCE97" s="1437"/>
      <c r="LCF97" s="1438"/>
      <c r="LCG97" s="1416"/>
      <c r="LCH97" s="1417"/>
      <c r="LCI97" s="1436"/>
      <c r="LCJ97" s="1436"/>
      <c r="LCK97" s="1437"/>
      <c r="LCL97" s="1438"/>
      <c r="LCM97" s="1416"/>
      <c r="LCN97" s="1417"/>
      <c r="LCO97" s="1436"/>
      <c r="LCP97" s="1436"/>
      <c r="LCQ97" s="1437"/>
      <c r="LCR97" s="1438"/>
      <c r="LCS97" s="1416"/>
      <c r="LCT97" s="1417"/>
      <c r="LCU97" s="1436"/>
      <c r="LCV97" s="1436"/>
      <c r="LCW97" s="1437"/>
      <c r="LCX97" s="1438"/>
      <c r="LCY97" s="1416"/>
      <c r="LCZ97" s="1417"/>
      <c r="LDA97" s="1436"/>
      <c r="LDB97" s="1436"/>
      <c r="LDC97" s="1437"/>
      <c r="LDD97" s="1438"/>
      <c r="LDE97" s="1416"/>
      <c r="LDF97" s="1417"/>
      <c r="LDG97" s="1436"/>
      <c r="LDH97" s="1436"/>
      <c r="LDI97" s="1437"/>
      <c r="LDJ97" s="1438"/>
      <c r="LDK97" s="1416"/>
      <c r="LDL97" s="1417"/>
      <c r="LDM97" s="1436"/>
      <c r="LDN97" s="1436"/>
      <c r="LDO97" s="1437"/>
      <c r="LDP97" s="1438"/>
      <c r="LDQ97" s="1416"/>
      <c r="LDR97" s="1417"/>
      <c r="LDS97" s="1436"/>
      <c r="LDT97" s="1436"/>
      <c r="LDU97" s="1437"/>
      <c r="LDV97" s="1438"/>
      <c r="LDW97" s="1416"/>
      <c r="LDX97" s="1417"/>
      <c r="LDY97" s="1436"/>
      <c r="LDZ97" s="1436"/>
      <c r="LEA97" s="1437"/>
      <c r="LEB97" s="1438"/>
      <c r="LEC97" s="1416"/>
      <c r="LED97" s="1417"/>
      <c r="LEE97" s="1436"/>
      <c r="LEF97" s="1436"/>
      <c r="LEG97" s="1437"/>
      <c r="LEH97" s="1438"/>
      <c r="LEI97" s="1416"/>
      <c r="LEJ97" s="1417"/>
      <c r="LEK97" s="1436"/>
      <c r="LEL97" s="1436"/>
      <c r="LEM97" s="1437"/>
      <c r="LEN97" s="1438"/>
      <c r="LEO97" s="1416"/>
      <c r="LEP97" s="1417"/>
      <c r="LEQ97" s="1436"/>
      <c r="LER97" s="1436"/>
      <c r="LES97" s="1437"/>
      <c r="LET97" s="1438"/>
      <c r="LEU97" s="1416"/>
      <c r="LEV97" s="1417"/>
      <c r="LEW97" s="1436"/>
      <c r="LEX97" s="1436"/>
      <c r="LEY97" s="1437"/>
      <c r="LEZ97" s="1438"/>
      <c r="LFA97" s="1416"/>
      <c r="LFB97" s="1417"/>
      <c r="LFC97" s="1436"/>
      <c r="LFD97" s="1436"/>
      <c r="LFE97" s="1437"/>
      <c r="LFF97" s="1438"/>
      <c r="LFG97" s="1416"/>
      <c r="LFH97" s="1417"/>
      <c r="LFI97" s="1436"/>
      <c r="LFJ97" s="1436"/>
      <c r="LFK97" s="1437"/>
      <c r="LFL97" s="1438"/>
      <c r="LFM97" s="1416"/>
      <c r="LFN97" s="1417"/>
      <c r="LFO97" s="1436"/>
      <c r="LFP97" s="1436"/>
      <c r="LFQ97" s="1437"/>
      <c r="LFR97" s="1438"/>
      <c r="LFS97" s="1416"/>
      <c r="LFT97" s="1417"/>
      <c r="LFU97" s="1436"/>
      <c r="LFV97" s="1436"/>
      <c r="LFW97" s="1437"/>
      <c r="LFX97" s="1438"/>
      <c r="LFY97" s="1416"/>
      <c r="LFZ97" s="1417"/>
      <c r="LGA97" s="1436"/>
      <c r="LGB97" s="1436"/>
      <c r="LGC97" s="1437"/>
      <c r="LGD97" s="1438"/>
      <c r="LGE97" s="1416"/>
      <c r="LGF97" s="1417"/>
      <c r="LGG97" s="1436"/>
      <c r="LGH97" s="1436"/>
      <c r="LGI97" s="1437"/>
      <c r="LGJ97" s="1438"/>
      <c r="LGK97" s="1416"/>
      <c r="LGL97" s="1417"/>
      <c r="LGM97" s="1436"/>
      <c r="LGN97" s="1436"/>
      <c r="LGO97" s="1437"/>
      <c r="LGP97" s="1438"/>
      <c r="LGQ97" s="1416"/>
      <c r="LGR97" s="1417"/>
      <c r="LGS97" s="1436"/>
      <c r="LGT97" s="1436"/>
      <c r="LGU97" s="1437"/>
      <c r="LGV97" s="1438"/>
      <c r="LGW97" s="1416"/>
      <c r="LGX97" s="1417"/>
      <c r="LGY97" s="1436"/>
      <c r="LGZ97" s="1436"/>
      <c r="LHA97" s="1437"/>
      <c r="LHB97" s="1438"/>
      <c r="LHC97" s="1416"/>
      <c r="LHD97" s="1417"/>
      <c r="LHE97" s="1436"/>
      <c r="LHF97" s="1436"/>
      <c r="LHG97" s="1437"/>
      <c r="LHH97" s="1438"/>
      <c r="LHI97" s="1416"/>
      <c r="LHJ97" s="1417"/>
      <c r="LHK97" s="1436"/>
      <c r="LHL97" s="1436"/>
      <c r="LHM97" s="1437"/>
      <c r="LHN97" s="1438"/>
      <c r="LHO97" s="1416"/>
      <c r="LHP97" s="1417"/>
      <c r="LHQ97" s="1436"/>
      <c r="LHR97" s="1436"/>
      <c r="LHS97" s="1437"/>
      <c r="LHT97" s="1438"/>
      <c r="LHU97" s="1416"/>
      <c r="LHV97" s="1417"/>
      <c r="LHW97" s="1436"/>
      <c r="LHX97" s="1436"/>
      <c r="LHY97" s="1437"/>
      <c r="LHZ97" s="1438"/>
      <c r="LIA97" s="1416"/>
      <c r="LIB97" s="1417"/>
      <c r="LIC97" s="1436"/>
      <c r="LID97" s="1436"/>
      <c r="LIE97" s="1437"/>
      <c r="LIF97" s="1438"/>
      <c r="LIG97" s="1416"/>
      <c r="LIH97" s="1417"/>
      <c r="LII97" s="1436"/>
      <c r="LIJ97" s="1436"/>
      <c r="LIK97" s="1437"/>
      <c r="LIL97" s="1438"/>
      <c r="LIM97" s="1416"/>
      <c r="LIN97" s="1417"/>
      <c r="LIO97" s="1436"/>
      <c r="LIP97" s="1436"/>
      <c r="LIQ97" s="1437"/>
      <c r="LIR97" s="1438"/>
      <c r="LIS97" s="1416"/>
      <c r="LIT97" s="1417"/>
      <c r="LIU97" s="1436"/>
      <c r="LIV97" s="1436"/>
      <c r="LIW97" s="1437"/>
      <c r="LIX97" s="1438"/>
      <c r="LIY97" s="1416"/>
      <c r="LIZ97" s="1417"/>
      <c r="LJA97" s="1436"/>
      <c r="LJB97" s="1436"/>
      <c r="LJC97" s="1437"/>
      <c r="LJD97" s="1438"/>
      <c r="LJE97" s="1416"/>
      <c r="LJF97" s="1417"/>
      <c r="LJG97" s="1436"/>
      <c r="LJH97" s="1436"/>
      <c r="LJI97" s="1437"/>
      <c r="LJJ97" s="1438"/>
      <c r="LJK97" s="1416"/>
      <c r="LJL97" s="1417"/>
      <c r="LJM97" s="1436"/>
      <c r="LJN97" s="1436"/>
      <c r="LJO97" s="1437"/>
      <c r="LJP97" s="1438"/>
      <c r="LJQ97" s="1416"/>
      <c r="LJR97" s="1417"/>
      <c r="LJS97" s="1436"/>
      <c r="LJT97" s="1436"/>
      <c r="LJU97" s="1437"/>
      <c r="LJV97" s="1438"/>
      <c r="LJW97" s="1416"/>
      <c r="LJX97" s="1417"/>
      <c r="LJY97" s="1436"/>
      <c r="LJZ97" s="1436"/>
      <c r="LKA97" s="1437"/>
      <c r="LKB97" s="1438"/>
      <c r="LKC97" s="1416"/>
      <c r="LKD97" s="1417"/>
      <c r="LKE97" s="1436"/>
      <c r="LKF97" s="1436"/>
      <c r="LKG97" s="1437"/>
      <c r="LKH97" s="1438"/>
      <c r="LKI97" s="1416"/>
      <c r="LKJ97" s="1417"/>
      <c r="LKK97" s="1436"/>
      <c r="LKL97" s="1436"/>
      <c r="LKM97" s="1437"/>
      <c r="LKN97" s="1438"/>
      <c r="LKO97" s="1416"/>
      <c r="LKP97" s="1417"/>
      <c r="LKQ97" s="1436"/>
      <c r="LKR97" s="1436"/>
      <c r="LKS97" s="1437"/>
      <c r="LKT97" s="1438"/>
      <c r="LKU97" s="1416"/>
      <c r="LKV97" s="1417"/>
      <c r="LKW97" s="1436"/>
      <c r="LKX97" s="1436"/>
      <c r="LKY97" s="1437"/>
      <c r="LKZ97" s="1438"/>
      <c r="LLA97" s="1416"/>
      <c r="LLB97" s="1417"/>
      <c r="LLC97" s="1436"/>
      <c r="LLD97" s="1436"/>
      <c r="LLE97" s="1437"/>
      <c r="LLF97" s="1438"/>
      <c r="LLG97" s="1416"/>
      <c r="LLH97" s="1417"/>
      <c r="LLI97" s="1436"/>
      <c r="LLJ97" s="1436"/>
      <c r="LLK97" s="1437"/>
      <c r="LLL97" s="1438"/>
      <c r="LLM97" s="1416"/>
      <c r="LLN97" s="1417"/>
      <c r="LLO97" s="1436"/>
      <c r="LLP97" s="1436"/>
      <c r="LLQ97" s="1437"/>
      <c r="LLR97" s="1438"/>
      <c r="LLS97" s="1416"/>
      <c r="LLT97" s="1417"/>
      <c r="LLU97" s="1436"/>
      <c r="LLV97" s="1436"/>
      <c r="LLW97" s="1437"/>
      <c r="LLX97" s="1438"/>
      <c r="LLY97" s="1416"/>
      <c r="LLZ97" s="1417"/>
      <c r="LMA97" s="1436"/>
      <c r="LMB97" s="1436"/>
      <c r="LMC97" s="1437"/>
      <c r="LMD97" s="1438"/>
      <c r="LME97" s="1416"/>
      <c r="LMF97" s="1417"/>
      <c r="LMG97" s="1436"/>
      <c r="LMH97" s="1436"/>
      <c r="LMI97" s="1437"/>
      <c r="LMJ97" s="1438"/>
      <c r="LMK97" s="1416"/>
      <c r="LML97" s="1417"/>
      <c r="LMM97" s="1436"/>
      <c r="LMN97" s="1436"/>
      <c r="LMO97" s="1437"/>
      <c r="LMP97" s="1438"/>
      <c r="LMQ97" s="1416"/>
      <c r="LMR97" s="1417"/>
      <c r="LMS97" s="1436"/>
      <c r="LMT97" s="1436"/>
      <c r="LMU97" s="1437"/>
      <c r="LMV97" s="1438"/>
      <c r="LMW97" s="1416"/>
      <c r="LMX97" s="1417"/>
      <c r="LMY97" s="1436"/>
      <c r="LMZ97" s="1436"/>
      <c r="LNA97" s="1437"/>
      <c r="LNB97" s="1438"/>
      <c r="LNC97" s="1416"/>
      <c r="LND97" s="1417"/>
      <c r="LNE97" s="1436"/>
      <c r="LNF97" s="1436"/>
      <c r="LNG97" s="1437"/>
      <c r="LNH97" s="1438"/>
      <c r="LNI97" s="1416"/>
      <c r="LNJ97" s="1417"/>
      <c r="LNK97" s="1436"/>
      <c r="LNL97" s="1436"/>
      <c r="LNM97" s="1437"/>
      <c r="LNN97" s="1438"/>
      <c r="LNO97" s="1416"/>
      <c r="LNP97" s="1417"/>
      <c r="LNQ97" s="1436"/>
      <c r="LNR97" s="1436"/>
      <c r="LNS97" s="1437"/>
      <c r="LNT97" s="1438"/>
      <c r="LNU97" s="1416"/>
      <c r="LNV97" s="1417"/>
      <c r="LNW97" s="1436"/>
      <c r="LNX97" s="1436"/>
      <c r="LNY97" s="1437"/>
      <c r="LNZ97" s="1438"/>
      <c r="LOA97" s="1416"/>
      <c r="LOB97" s="1417"/>
      <c r="LOC97" s="1436"/>
      <c r="LOD97" s="1436"/>
      <c r="LOE97" s="1437"/>
      <c r="LOF97" s="1438"/>
      <c r="LOG97" s="1416"/>
      <c r="LOH97" s="1417"/>
      <c r="LOI97" s="1436"/>
      <c r="LOJ97" s="1436"/>
      <c r="LOK97" s="1437"/>
      <c r="LOL97" s="1438"/>
      <c r="LOM97" s="1416"/>
      <c r="LON97" s="1417"/>
      <c r="LOO97" s="1436"/>
      <c r="LOP97" s="1436"/>
      <c r="LOQ97" s="1437"/>
      <c r="LOR97" s="1438"/>
      <c r="LOS97" s="1416"/>
      <c r="LOT97" s="1417"/>
      <c r="LOU97" s="1436"/>
      <c r="LOV97" s="1436"/>
      <c r="LOW97" s="1437"/>
      <c r="LOX97" s="1438"/>
      <c r="LOY97" s="1416"/>
      <c r="LOZ97" s="1417"/>
      <c r="LPA97" s="1436"/>
      <c r="LPB97" s="1436"/>
      <c r="LPC97" s="1437"/>
      <c r="LPD97" s="1438"/>
      <c r="LPE97" s="1416"/>
      <c r="LPF97" s="1417"/>
      <c r="LPG97" s="1436"/>
      <c r="LPH97" s="1436"/>
      <c r="LPI97" s="1437"/>
      <c r="LPJ97" s="1438"/>
      <c r="LPK97" s="1416"/>
      <c r="LPL97" s="1417"/>
      <c r="LPM97" s="1436"/>
      <c r="LPN97" s="1436"/>
      <c r="LPO97" s="1437"/>
      <c r="LPP97" s="1438"/>
      <c r="LPQ97" s="1416"/>
      <c r="LPR97" s="1417"/>
      <c r="LPS97" s="1436"/>
      <c r="LPT97" s="1436"/>
      <c r="LPU97" s="1437"/>
      <c r="LPV97" s="1438"/>
      <c r="LPW97" s="1416"/>
      <c r="LPX97" s="1417"/>
      <c r="LPY97" s="1436"/>
      <c r="LPZ97" s="1436"/>
      <c r="LQA97" s="1437"/>
      <c r="LQB97" s="1438"/>
      <c r="LQC97" s="1416"/>
      <c r="LQD97" s="1417"/>
      <c r="LQE97" s="1436"/>
      <c r="LQF97" s="1436"/>
      <c r="LQG97" s="1437"/>
      <c r="LQH97" s="1438"/>
      <c r="LQI97" s="1416"/>
      <c r="LQJ97" s="1417"/>
      <c r="LQK97" s="1436"/>
      <c r="LQL97" s="1436"/>
      <c r="LQM97" s="1437"/>
      <c r="LQN97" s="1438"/>
      <c r="LQO97" s="1416"/>
      <c r="LQP97" s="1417"/>
      <c r="LQQ97" s="1436"/>
      <c r="LQR97" s="1436"/>
      <c r="LQS97" s="1437"/>
      <c r="LQT97" s="1438"/>
      <c r="LQU97" s="1416"/>
      <c r="LQV97" s="1417"/>
      <c r="LQW97" s="1436"/>
      <c r="LQX97" s="1436"/>
      <c r="LQY97" s="1437"/>
      <c r="LQZ97" s="1438"/>
      <c r="LRA97" s="1416"/>
      <c r="LRB97" s="1417"/>
      <c r="LRC97" s="1436"/>
      <c r="LRD97" s="1436"/>
      <c r="LRE97" s="1437"/>
      <c r="LRF97" s="1438"/>
      <c r="LRG97" s="1416"/>
      <c r="LRH97" s="1417"/>
      <c r="LRI97" s="1436"/>
      <c r="LRJ97" s="1436"/>
      <c r="LRK97" s="1437"/>
      <c r="LRL97" s="1438"/>
      <c r="LRM97" s="1416"/>
      <c r="LRN97" s="1417"/>
      <c r="LRO97" s="1436"/>
      <c r="LRP97" s="1436"/>
      <c r="LRQ97" s="1437"/>
      <c r="LRR97" s="1438"/>
      <c r="LRS97" s="1416"/>
      <c r="LRT97" s="1417"/>
      <c r="LRU97" s="1436"/>
      <c r="LRV97" s="1436"/>
      <c r="LRW97" s="1437"/>
      <c r="LRX97" s="1438"/>
      <c r="LRY97" s="1416"/>
      <c r="LRZ97" s="1417"/>
      <c r="LSA97" s="1436"/>
      <c r="LSB97" s="1436"/>
      <c r="LSC97" s="1437"/>
      <c r="LSD97" s="1438"/>
      <c r="LSE97" s="1416"/>
      <c r="LSF97" s="1417"/>
      <c r="LSG97" s="1436"/>
      <c r="LSH97" s="1436"/>
      <c r="LSI97" s="1437"/>
      <c r="LSJ97" s="1438"/>
      <c r="LSK97" s="1416"/>
      <c r="LSL97" s="1417"/>
      <c r="LSM97" s="1436"/>
      <c r="LSN97" s="1436"/>
      <c r="LSO97" s="1437"/>
      <c r="LSP97" s="1438"/>
      <c r="LSQ97" s="1416"/>
      <c r="LSR97" s="1417"/>
      <c r="LSS97" s="1436"/>
      <c r="LST97" s="1436"/>
      <c r="LSU97" s="1437"/>
      <c r="LSV97" s="1438"/>
      <c r="LSW97" s="1416"/>
      <c r="LSX97" s="1417"/>
      <c r="LSY97" s="1436"/>
      <c r="LSZ97" s="1436"/>
      <c r="LTA97" s="1437"/>
      <c r="LTB97" s="1438"/>
      <c r="LTC97" s="1416"/>
      <c r="LTD97" s="1417"/>
      <c r="LTE97" s="1436"/>
      <c r="LTF97" s="1436"/>
      <c r="LTG97" s="1437"/>
      <c r="LTH97" s="1438"/>
      <c r="LTI97" s="1416"/>
      <c r="LTJ97" s="1417"/>
      <c r="LTK97" s="1436"/>
      <c r="LTL97" s="1436"/>
      <c r="LTM97" s="1437"/>
      <c r="LTN97" s="1438"/>
      <c r="LTO97" s="1416"/>
      <c r="LTP97" s="1417"/>
      <c r="LTQ97" s="1436"/>
      <c r="LTR97" s="1436"/>
      <c r="LTS97" s="1437"/>
      <c r="LTT97" s="1438"/>
      <c r="LTU97" s="1416"/>
      <c r="LTV97" s="1417"/>
      <c r="LTW97" s="1436"/>
      <c r="LTX97" s="1436"/>
      <c r="LTY97" s="1437"/>
      <c r="LTZ97" s="1438"/>
      <c r="LUA97" s="1416"/>
      <c r="LUB97" s="1417"/>
      <c r="LUC97" s="1436"/>
      <c r="LUD97" s="1436"/>
      <c r="LUE97" s="1437"/>
      <c r="LUF97" s="1438"/>
      <c r="LUG97" s="1416"/>
      <c r="LUH97" s="1417"/>
      <c r="LUI97" s="1436"/>
      <c r="LUJ97" s="1436"/>
      <c r="LUK97" s="1437"/>
      <c r="LUL97" s="1438"/>
      <c r="LUM97" s="1416"/>
      <c r="LUN97" s="1417"/>
      <c r="LUO97" s="1436"/>
      <c r="LUP97" s="1436"/>
      <c r="LUQ97" s="1437"/>
      <c r="LUR97" s="1438"/>
      <c r="LUS97" s="1416"/>
      <c r="LUT97" s="1417"/>
      <c r="LUU97" s="1436"/>
      <c r="LUV97" s="1436"/>
      <c r="LUW97" s="1437"/>
      <c r="LUX97" s="1438"/>
      <c r="LUY97" s="1416"/>
      <c r="LUZ97" s="1417"/>
      <c r="LVA97" s="1436"/>
      <c r="LVB97" s="1436"/>
      <c r="LVC97" s="1437"/>
      <c r="LVD97" s="1438"/>
      <c r="LVE97" s="1416"/>
      <c r="LVF97" s="1417"/>
      <c r="LVG97" s="1436"/>
      <c r="LVH97" s="1436"/>
      <c r="LVI97" s="1437"/>
      <c r="LVJ97" s="1438"/>
      <c r="LVK97" s="1416"/>
      <c r="LVL97" s="1417"/>
      <c r="LVM97" s="1436"/>
      <c r="LVN97" s="1436"/>
      <c r="LVO97" s="1437"/>
      <c r="LVP97" s="1438"/>
      <c r="LVQ97" s="1416"/>
      <c r="LVR97" s="1417"/>
      <c r="LVS97" s="1436"/>
      <c r="LVT97" s="1436"/>
      <c r="LVU97" s="1437"/>
      <c r="LVV97" s="1438"/>
      <c r="LVW97" s="1416"/>
      <c r="LVX97" s="1417"/>
      <c r="LVY97" s="1436"/>
      <c r="LVZ97" s="1436"/>
      <c r="LWA97" s="1437"/>
      <c r="LWB97" s="1438"/>
      <c r="LWC97" s="1416"/>
      <c r="LWD97" s="1417"/>
      <c r="LWE97" s="1436"/>
      <c r="LWF97" s="1436"/>
      <c r="LWG97" s="1437"/>
      <c r="LWH97" s="1438"/>
      <c r="LWI97" s="1416"/>
      <c r="LWJ97" s="1417"/>
      <c r="LWK97" s="1436"/>
      <c r="LWL97" s="1436"/>
      <c r="LWM97" s="1437"/>
      <c r="LWN97" s="1438"/>
      <c r="LWO97" s="1416"/>
      <c r="LWP97" s="1417"/>
      <c r="LWQ97" s="1436"/>
      <c r="LWR97" s="1436"/>
      <c r="LWS97" s="1437"/>
      <c r="LWT97" s="1438"/>
      <c r="LWU97" s="1416"/>
      <c r="LWV97" s="1417"/>
      <c r="LWW97" s="1436"/>
      <c r="LWX97" s="1436"/>
      <c r="LWY97" s="1437"/>
      <c r="LWZ97" s="1438"/>
      <c r="LXA97" s="1416"/>
      <c r="LXB97" s="1417"/>
      <c r="LXC97" s="1436"/>
      <c r="LXD97" s="1436"/>
      <c r="LXE97" s="1437"/>
      <c r="LXF97" s="1438"/>
      <c r="LXG97" s="1416"/>
      <c r="LXH97" s="1417"/>
      <c r="LXI97" s="1436"/>
      <c r="LXJ97" s="1436"/>
      <c r="LXK97" s="1437"/>
      <c r="LXL97" s="1438"/>
      <c r="LXM97" s="1416"/>
      <c r="LXN97" s="1417"/>
      <c r="LXO97" s="1436"/>
      <c r="LXP97" s="1436"/>
      <c r="LXQ97" s="1437"/>
      <c r="LXR97" s="1438"/>
      <c r="LXS97" s="1416"/>
      <c r="LXT97" s="1417"/>
      <c r="LXU97" s="1436"/>
      <c r="LXV97" s="1436"/>
      <c r="LXW97" s="1437"/>
      <c r="LXX97" s="1438"/>
      <c r="LXY97" s="1416"/>
      <c r="LXZ97" s="1417"/>
      <c r="LYA97" s="1436"/>
      <c r="LYB97" s="1436"/>
      <c r="LYC97" s="1437"/>
      <c r="LYD97" s="1438"/>
      <c r="LYE97" s="1416"/>
      <c r="LYF97" s="1417"/>
      <c r="LYG97" s="1436"/>
      <c r="LYH97" s="1436"/>
      <c r="LYI97" s="1437"/>
      <c r="LYJ97" s="1438"/>
      <c r="LYK97" s="1416"/>
      <c r="LYL97" s="1417"/>
      <c r="LYM97" s="1436"/>
      <c r="LYN97" s="1436"/>
      <c r="LYO97" s="1437"/>
      <c r="LYP97" s="1438"/>
      <c r="LYQ97" s="1416"/>
      <c r="LYR97" s="1417"/>
      <c r="LYS97" s="1436"/>
      <c r="LYT97" s="1436"/>
      <c r="LYU97" s="1437"/>
      <c r="LYV97" s="1438"/>
      <c r="LYW97" s="1416"/>
      <c r="LYX97" s="1417"/>
      <c r="LYY97" s="1436"/>
      <c r="LYZ97" s="1436"/>
      <c r="LZA97" s="1437"/>
      <c r="LZB97" s="1438"/>
      <c r="LZC97" s="1416"/>
      <c r="LZD97" s="1417"/>
      <c r="LZE97" s="1436"/>
      <c r="LZF97" s="1436"/>
      <c r="LZG97" s="1437"/>
      <c r="LZH97" s="1438"/>
      <c r="LZI97" s="1416"/>
      <c r="LZJ97" s="1417"/>
      <c r="LZK97" s="1436"/>
      <c r="LZL97" s="1436"/>
      <c r="LZM97" s="1437"/>
      <c r="LZN97" s="1438"/>
      <c r="LZO97" s="1416"/>
      <c r="LZP97" s="1417"/>
      <c r="LZQ97" s="1436"/>
      <c r="LZR97" s="1436"/>
      <c r="LZS97" s="1437"/>
      <c r="LZT97" s="1438"/>
      <c r="LZU97" s="1416"/>
      <c r="LZV97" s="1417"/>
      <c r="LZW97" s="1436"/>
      <c r="LZX97" s="1436"/>
      <c r="LZY97" s="1437"/>
      <c r="LZZ97" s="1438"/>
      <c r="MAA97" s="1416"/>
      <c r="MAB97" s="1417"/>
      <c r="MAC97" s="1436"/>
      <c r="MAD97" s="1436"/>
      <c r="MAE97" s="1437"/>
      <c r="MAF97" s="1438"/>
      <c r="MAG97" s="1416"/>
      <c r="MAH97" s="1417"/>
      <c r="MAI97" s="1436"/>
      <c r="MAJ97" s="1436"/>
      <c r="MAK97" s="1437"/>
      <c r="MAL97" s="1438"/>
      <c r="MAM97" s="1416"/>
      <c r="MAN97" s="1417"/>
      <c r="MAO97" s="1436"/>
      <c r="MAP97" s="1436"/>
      <c r="MAQ97" s="1437"/>
      <c r="MAR97" s="1438"/>
      <c r="MAS97" s="1416"/>
      <c r="MAT97" s="1417"/>
      <c r="MAU97" s="1436"/>
      <c r="MAV97" s="1436"/>
      <c r="MAW97" s="1437"/>
      <c r="MAX97" s="1438"/>
      <c r="MAY97" s="1416"/>
      <c r="MAZ97" s="1417"/>
      <c r="MBA97" s="1436"/>
      <c r="MBB97" s="1436"/>
      <c r="MBC97" s="1437"/>
      <c r="MBD97" s="1438"/>
      <c r="MBE97" s="1416"/>
      <c r="MBF97" s="1417"/>
      <c r="MBG97" s="1436"/>
      <c r="MBH97" s="1436"/>
      <c r="MBI97" s="1437"/>
      <c r="MBJ97" s="1438"/>
      <c r="MBK97" s="1416"/>
      <c r="MBL97" s="1417"/>
      <c r="MBM97" s="1436"/>
      <c r="MBN97" s="1436"/>
      <c r="MBO97" s="1437"/>
      <c r="MBP97" s="1438"/>
      <c r="MBQ97" s="1416"/>
      <c r="MBR97" s="1417"/>
      <c r="MBS97" s="1436"/>
      <c r="MBT97" s="1436"/>
      <c r="MBU97" s="1437"/>
      <c r="MBV97" s="1438"/>
      <c r="MBW97" s="1416"/>
      <c r="MBX97" s="1417"/>
      <c r="MBY97" s="1436"/>
      <c r="MBZ97" s="1436"/>
      <c r="MCA97" s="1437"/>
      <c r="MCB97" s="1438"/>
      <c r="MCC97" s="1416"/>
      <c r="MCD97" s="1417"/>
      <c r="MCE97" s="1436"/>
      <c r="MCF97" s="1436"/>
      <c r="MCG97" s="1437"/>
      <c r="MCH97" s="1438"/>
      <c r="MCI97" s="1416"/>
      <c r="MCJ97" s="1417"/>
      <c r="MCK97" s="1436"/>
      <c r="MCL97" s="1436"/>
      <c r="MCM97" s="1437"/>
      <c r="MCN97" s="1438"/>
      <c r="MCO97" s="1416"/>
      <c r="MCP97" s="1417"/>
      <c r="MCQ97" s="1436"/>
      <c r="MCR97" s="1436"/>
      <c r="MCS97" s="1437"/>
      <c r="MCT97" s="1438"/>
      <c r="MCU97" s="1416"/>
      <c r="MCV97" s="1417"/>
      <c r="MCW97" s="1436"/>
      <c r="MCX97" s="1436"/>
      <c r="MCY97" s="1437"/>
      <c r="MCZ97" s="1438"/>
      <c r="MDA97" s="1416"/>
      <c r="MDB97" s="1417"/>
      <c r="MDC97" s="1436"/>
      <c r="MDD97" s="1436"/>
      <c r="MDE97" s="1437"/>
      <c r="MDF97" s="1438"/>
      <c r="MDG97" s="1416"/>
      <c r="MDH97" s="1417"/>
      <c r="MDI97" s="1436"/>
      <c r="MDJ97" s="1436"/>
      <c r="MDK97" s="1437"/>
      <c r="MDL97" s="1438"/>
      <c r="MDM97" s="1416"/>
      <c r="MDN97" s="1417"/>
      <c r="MDO97" s="1436"/>
      <c r="MDP97" s="1436"/>
      <c r="MDQ97" s="1437"/>
      <c r="MDR97" s="1438"/>
      <c r="MDS97" s="1416"/>
      <c r="MDT97" s="1417"/>
      <c r="MDU97" s="1436"/>
      <c r="MDV97" s="1436"/>
      <c r="MDW97" s="1437"/>
      <c r="MDX97" s="1438"/>
      <c r="MDY97" s="1416"/>
      <c r="MDZ97" s="1417"/>
      <c r="MEA97" s="1436"/>
      <c r="MEB97" s="1436"/>
      <c r="MEC97" s="1437"/>
      <c r="MED97" s="1438"/>
      <c r="MEE97" s="1416"/>
      <c r="MEF97" s="1417"/>
      <c r="MEG97" s="1436"/>
      <c r="MEH97" s="1436"/>
      <c r="MEI97" s="1437"/>
      <c r="MEJ97" s="1438"/>
      <c r="MEK97" s="1416"/>
      <c r="MEL97" s="1417"/>
      <c r="MEM97" s="1436"/>
      <c r="MEN97" s="1436"/>
      <c r="MEO97" s="1437"/>
      <c r="MEP97" s="1438"/>
      <c r="MEQ97" s="1416"/>
      <c r="MER97" s="1417"/>
      <c r="MES97" s="1436"/>
      <c r="MET97" s="1436"/>
      <c r="MEU97" s="1437"/>
      <c r="MEV97" s="1438"/>
      <c r="MEW97" s="1416"/>
      <c r="MEX97" s="1417"/>
      <c r="MEY97" s="1436"/>
      <c r="MEZ97" s="1436"/>
      <c r="MFA97" s="1437"/>
      <c r="MFB97" s="1438"/>
      <c r="MFC97" s="1416"/>
      <c r="MFD97" s="1417"/>
      <c r="MFE97" s="1436"/>
      <c r="MFF97" s="1436"/>
      <c r="MFG97" s="1437"/>
      <c r="MFH97" s="1438"/>
      <c r="MFI97" s="1416"/>
      <c r="MFJ97" s="1417"/>
      <c r="MFK97" s="1436"/>
      <c r="MFL97" s="1436"/>
      <c r="MFM97" s="1437"/>
      <c r="MFN97" s="1438"/>
      <c r="MFO97" s="1416"/>
      <c r="MFP97" s="1417"/>
      <c r="MFQ97" s="1436"/>
      <c r="MFR97" s="1436"/>
      <c r="MFS97" s="1437"/>
      <c r="MFT97" s="1438"/>
      <c r="MFU97" s="1416"/>
      <c r="MFV97" s="1417"/>
      <c r="MFW97" s="1436"/>
      <c r="MFX97" s="1436"/>
      <c r="MFY97" s="1437"/>
      <c r="MFZ97" s="1438"/>
      <c r="MGA97" s="1416"/>
      <c r="MGB97" s="1417"/>
      <c r="MGC97" s="1436"/>
      <c r="MGD97" s="1436"/>
      <c r="MGE97" s="1437"/>
      <c r="MGF97" s="1438"/>
      <c r="MGG97" s="1416"/>
      <c r="MGH97" s="1417"/>
      <c r="MGI97" s="1436"/>
      <c r="MGJ97" s="1436"/>
      <c r="MGK97" s="1437"/>
      <c r="MGL97" s="1438"/>
      <c r="MGM97" s="1416"/>
      <c r="MGN97" s="1417"/>
      <c r="MGO97" s="1436"/>
      <c r="MGP97" s="1436"/>
      <c r="MGQ97" s="1437"/>
      <c r="MGR97" s="1438"/>
      <c r="MGS97" s="1416"/>
      <c r="MGT97" s="1417"/>
      <c r="MGU97" s="1436"/>
      <c r="MGV97" s="1436"/>
      <c r="MGW97" s="1437"/>
      <c r="MGX97" s="1438"/>
      <c r="MGY97" s="1416"/>
      <c r="MGZ97" s="1417"/>
      <c r="MHA97" s="1436"/>
      <c r="MHB97" s="1436"/>
      <c r="MHC97" s="1437"/>
      <c r="MHD97" s="1438"/>
      <c r="MHE97" s="1416"/>
      <c r="MHF97" s="1417"/>
      <c r="MHG97" s="1436"/>
      <c r="MHH97" s="1436"/>
      <c r="MHI97" s="1437"/>
      <c r="MHJ97" s="1438"/>
      <c r="MHK97" s="1416"/>
      <c r="MHL97" s="1417"/>
      <c r="MHM97" s="1436"/>
      <c r="MHN97" s="1436"/>
      <c r="MHO97" s="1437"/>
      <c r="MHP97" s="1438"/>
      <c r="MHQ97" s="1416"/>
      <c r="MHR97" s="1417"/>
      <c r="MHS97" s="1436"/>
      <c r="MHT97" s="1436"/>
      <c r="MHU97" s="1437"/>
      <c r="MHV97" s="1438"/>
      <c r="MHW97" s="1416"/>
      <c r="MHX97" s="1417"/>
      <c r="MHY97" s="1436"/>
      <c r="MHZ97" s="1436"/>
      <c r="MIA97" s="1437"/>
      <c r="MIB97" s="1438"/>
      <c r="MIC97" s="1416"/>
      <c r="MID97" s="1417"/>
      <c r="MIE97" s="1436"/>
      <c r="MIF97" s="1436"/>
      <c r="MIG97" s="1437"/>
      <c r="MIH97" s="1438"/>
      <c r="MII97" s="1416"/>
      <c r="MIJ97" s="1417"/>
      <c r="MIK97" s="1436"/>
      <c r="MIL97" s="1436"/>
      <c r="MIM97" s="1437"/>
      <c r="MIN97" s="1438"/>
      <c r="MIO97" s="1416"/>
      <c r="MIP97" s="1417"/>
      <c r="MIQ97" s="1436"/>
      <c r="MIR97" s="1436"/>
      <c r="MIS97" s="1437"/>
      <c r="MIT97" s="1438"/>
      <c r="MIU97" s="1416"/>
      <c r="MIV97" s="1417"/>
      <c r="MIW97" s="1436"/>
      <c r="MIX97" s="1436"/>
      <c r="MIY97" s="1437"/>
      <c r="MIZ97" s="1438"/>
      <c r="MJA97" s="1416"/>
      <c r="MJB97" s="1417"/>
      <c r="MJC97" s="1436"/>
      <c r="MJD97" s="1436"/>
      <c r="MJE97" s="1437"/>
      <c r="MJF97" s="1438"/>
      <c r="MJG97" s="1416"/>
      <c r="MJH97" s="1417"/>
      <c r="MJI97" s="1436"/>
      <c r="MJJ97" s="1436"/>
      <c r="MJK97" s="1437"/>
      <c r="MJL97" s="1438"/>
      <c r="MJM97" s="1416"/>
      <c r="MJN97" s="1417"/>
      <c r="MJO97" s="1436"/>
      <c r="MJP97" s="1436"/>
      <c r="MJQ97" s="1437"/>
      <c r="MJR97" s="1438"/>
      <c r="MJS97" s="1416"/>
      <c r="MJT97" s="1417"/>
      <c r="MJU97" s="1436"/>
      <c r="MJV97" s="1436"/>
      <c r="MJW97" s="1437"/>
      <c r="MJX97" s="1438"/>
      <c r="MJY97" s="1416"/>
      <c r="MJZ97" s="1417"/>
      <c r="MKA97" s="1436"/>
      <c r="MKB97" s="1436"/>
      <c r="MKC97" s="1437"/>
      <c r="MKD97" s="1438"/>
      <c r="MKE97" s="1416"/>
      <c r="MKF97" s="1417"/>
      <c r="MKG97" s="1436"/>
      <c r="MKH97" s="1436"/>
      <c r="MKI97" s="1437"/>
      <c r="MKJ97" s="1438"/>
      <c r="MKK97" s="1416"/>
      <c r="MKL97" s="1417"/>
      <c r="MKM97" s="1436"/>
      <c r="MKN97" s="1436"/>
      <c r="MKO97" s="1437"/>
      <c r="MKP97" s="1438"/>
      <c r="MKQ97" s="1416"/>
      <c r="MKR97" s="1417"/>
      <c r="MKS97" s="1436"/>
      <c r="MKT97" s="1436"/>
      <c r="MKU97" s="1437"/>
      <c r="MKV97" s="1438"/>
      <c r="MKW97" s="1416"/>
      <c r="MKX97" s="1417"/>
      <c r="MKY97" s="1436"/>
      <c r="MKZ97" s="1436"/>
      <c r="MLA97" s="1437"/>
      <c r="MLB97" s="1438"/>
      <c r="MLC97" s="1416"/>
      <c r="MLD97" s="1417"/>
      <c r="MLE97" s="1436"/>
      <c r="MLF97" s="1436"/>
      <c r="MLG97" s="1437"/>
      <c r="MLH97" s="1438"/>
      <c r="MLI97" s="1416"/>
      <c r="MLJ97" s="1417"/>
      <c r="MLK97" s="1436"/>
      <c r="MLL97" s="1436"/>
      <c r="MLM97" s="1437"/>
      <c r="MLN97" s="1438"/>
      <c r="MLO97" s="1416"/>
      <c r="MLP97" s="1417"/>
      <c r="MLQ97" s="1436"/>
      <c r="MLR97" s="1436"/>
      <c r="MLS97" s="1437"/>
      <c r="MLT97" s="1438"/>
      <c r="MLU97" s="1416"/>
      <c r="MLV97" s="1417"/>
      <c r="MLW97" s="1436"/>
      <c r="MLX97" s="1436"/>
      <c r="MLY97" s="1437"/>
      <c r="MLZ97" s="1438"/>
      <c r="MMA97" s="1416"/>
      <c r="MMB97" s="1417"/>
      <c r="MMC97" s="1436"/>
      <c r="MMD97" s="1436"/>
      <c r="MME97" s="1437"/>
      <c r="MMF97" s="1438"/>
      <c r="MMG97" s="1416"/>
      <c r="MMH97" s="1417"/>
      <c r="MMI97" s="1436"/>
      <c r="MMJ97" s="1436"/>
      <c r="MMK97" s="1437"/>
      <c r="MML97" s="1438"/>
      <c r="MMM97" s="1416"/>
      <c r="MMN97" s="1417"/>
      <c r="MMO97" s="1436"/>
      <c r="MMP97" s="1436"/>
      <c r="MMQ97" s="1437"/>
      <c r="MMR97" s="1438"/>
      <c r="MMS97" s="1416"/>
      <c r="MMT97" s="1417"/>
      <c r="MMU97" s="1436"/>
      <c r="MMV97" s="1436"/>
      <c r="MMW97" s="1437"/>
      <c r="MMX97" s="1438"/>
      <c r="MMY97" s="1416"/>
      <c r="MMZ97" s="1417"/>
      <c r="MNA97" s="1436"/>
      <c r="MNB97" s="1436"/>
      <c r="MNC97" s="1437"/>
      <c r="MND97" s="1438"/>
      <c r="MNE97" s="1416"/>
      <c r="MNF97" s="1417"/>
      <c r="MNG97" s="1436"/>
      <c r="MNH97" s="1436"/>
      <c r="MNI97" s="1437"/>
      <c r="MNJ97" s="1438"/>
      <c r="MNK97" s="1416"/>
      <c r="MNL97" s="1417"/>
      <c r="MNM97" s="1436"/>
      <c r="MNN97" s="1436"/>
      <c r="MNO97" s="1437"/>
      <c r="MNP97" s="1438"/>
      <c r="MNQ97" s="1416"/>
      <c r="MNR97" s="1417"/>
      <c r="MNS97" s="1436"/>
      <c r="MNT97" s="1436"/>
      <c r="MNU97" s="1437"/>
      <c r="MNV97" s="1438"/>
      <c r="MNW97" s="1416"/>
      <c r="MNX97" s="1417"/>
      <c r="MNY97" s="1436"/>
      <c r="MNZ97" s="1436"/>
      <c r="MOA97" s="1437"/>
      <c r="MOB97" s="1438"/>
      <c r="MOC97" s="1416"/>
      <c r="MOD97" s="1417"/>
      <c r="MOE97" s="1436"/>
      <c r="MOF97" s="1436"/>
      <c r="MOG97" s="1437"/>
      <c r="MOH97" s="1438"/>
      <c r="MOI97" s="1416"/>
      <c r="MOJ97" s="1417"/>
      <c r="MOK97" s="1436"/>
      <c r="MOL97" s="1436"/>
      <c r="MOM97" s="1437"/>
      <c r="MON97" s="1438"/>
      <c r="MOO97" s="1416"/>
      <c r="MOP97" s="1417"/>
      <c r="MOQ97" s="1436"/>
      <c r="MOR97" s="1436"/>
      <c r="MOS97" s="1437"/>
      <c r="MOT97" s="1438"/>
      <c r="MOU97" s="1416"/>
      <c r="MOV97" s="1417"/>
      <c r="MOW97" s="1436"/>
      <c r="MOX97" s="1436"/>
      <c r="MOY97" s="1437"/>
      <c r="MOZ97" s="1438"/>
      <c r="MPA97" s="1416"/>
      <c r="MPB97" s="1417"/>
      <c r="MPC97" s="1436"/>
      <c r="MPD97" s="1436"/>
      <c r="MPE97" s="1437"/>
      <c r="MPF97" s="1438"/>
      <c r="MPG97" s="1416"/>
      <c r="MPH97" s="1417"/>
      <c r="MPI97" s="1436"/>
      <c r="MPJ97" s="1436"/>
      <c r="MPK97" s="1437"/>
      <c r="MPL97" s="1438"/>
      <c r="MPM97" s="1416"/>
      <c r="MPN97" s="1417"/>
      <c r="MPO97" s="1436"/>
      <c r="MPP97" s="1436"/>
      <c r="MPQ97" s="1437"/>
      <c r="MPR97" s="1438"/>
      <c r="MPS97" s="1416"/>
      <c r="MPT97" s="1417"/>
      <c r="MPU97" s="1436"/>
      <c r="MPV97" s="1436"/>
      <c r="MPW97" s="1437"/>
      <c r="MPX97" s="1438"/>
      <c r="MPY97" s="1416"/>
      <c r="MPZ97" s="1417"/>
      <c r="MQA97" s="1436"/>
      <c r="MQB97" s="1436"/>
      <c r="MQC97" s="1437"/>
      <c r="MQD97" s="1438"/>
      <c r="MQE97" s="1416"/>
      <c r="MQF97" s="1417"/>
      <c r="MQG97" s="1436"/>
      <c r="MQH97" s="1436"/>
      <c r="MQI97" s="1437"/>
      <c r="MQJ97" s="1438"/>
      <c r="MQK97" s="1416"/>
      <c r="MQL97" s="1417"/>
      <c r="MQM97" s="1436"/>
      <c r="MQN97" s="1436"/>
      <c r="MQO97" s="1437"/>
      <c r="MQP97" s="1438"/>
      <c r="MQQ97" s="1416"/>
      <c r="MQR97" s="1417"/>
      <c r="MQS97" s="1436"/>
      <c r="MQT97" s="1436"/>
      <c r="MQU97" s="1437"/>
      <c r="MQV97" s="1438"/>
      <c r="MQW97" s="1416"/>
      <c r="MQX97" s="1417"/>
      <c r="MQY97" s="1436"/>
      <c r="MQZ97" s="1436"/>
      <c r="MRA97" s="1437"/>
      <c r="MRB97" s="1438"/>
      <c r="MRC97" s="1416"/>
      <c r="MRD97" s="1417"/>
      <c r="MRE97" s="1436"/>
      <c r="MRF97" s="1436"/>
      <c r="MRG97" s="1437"/>
      <c r="MRH97" s="1438"/>
      <c r="MRI97" s="1416"/>
      <c r="MRJ97" s="1417"/>
      <c r="MRK97" s="1436"/>
      <c r="MRL97" s="1436"/>
      <c r="MRM97" s="1437"/>
      <c r="MRN97" s="1438"/>
      <c r="MRO97" s="1416"/>
      <c r="MRP97" s="1417"/>
      <c r="MRQ97" s="1436"/>
      <c r="MRR97" s="1436"/>
      <c r="MRS97" s="1437"/>
      <c r="MRT97" s="1438"/>
      <c r="MRU97" s="1416"/>
      <c r="MRV97" s="1417"/>
      <c r="MRW97" s="1436"/>
      <c r="MRX97" s="1436"/>
      <c r="MRY97" s="1437"/>
      <c r="MRZ97" s="1438"/>
      <c r="MSA97" s="1416"/>
      <c r="MSB97" s="1417"/>
      <c r="MSC97" s="1436"/>
      <c r="MSD97" s="1436"/>
      <c r="MSE97" s="1437"/>
      <c r="MSF97" s="1438"/>
      <c r="MSG97" s="1416"/>
      <c r="MSH97" s="1417"/>
      <c r="MSI97" s="1436"/>
      <c r="MSJ97" s="1436"/>
      <c r="MSK97" s="1437"/>
      <c r="MSL97" s="1438"/>
      <c r="MSM97" s="1416"/>
      <c r="MSN97" s="1417"/>
      <c r="MSO97" s="1436"/>
      <c r="MSP97" s="1436"/>
      <c r="MSQ97" s="1437"/>
      <c r="MSR97" s="1438"/>
      <c r="MSS97" s="1416"/>
      <c r="MST97" s="1417"/>
      <c r="MSU97" s="1436"/>
      <c r="MSV97" s="1436"/>
      <c r="MSW97" s="1437"/>
      <c r="MSX97" s="1438"/>
      <c r="MSY97" s="1416"/>
      <c r="MSZ97" s="1417"/>
      <c r="MTA97" s="1436"/>
      <c r="MTB97" s="1436"/>
      <c r="MTC97" s="1437"/>
      <c r="MTD97" s="1438"/>
      <c r="MTE97" s="1416"/>
      <c r="MTF97" s="1417"/>
      <c r="MTG97" s="1436"/>
      <c r="MTH97" s="1436"/>
      <c r="MTI97" s="1437"/>
      <c r="MTJ97" s="1438"/>
      <c r="MTK97" s="1416"/>
      <c r="MTL97" s="1417"/>
      <c r="MTM97" s="1436"/>
      <c r="MTN97" s="1436"/>
      <c r="MTO97" s="1437"/>
      <c r="MTP97" s="1438"/>
      <c r="MTQ97" s="1416"/>
      <c r="MTR97" s="1417"/>
      <c r="MTS97" s="1436"/>
      <c r="MTT97" s="1436"/>
      <c r="MTU97" s="1437"/>
      <c r="MTV97" s="1438"/>
      <c r="MTW97" s="1416"/>
      <c r="MTX97" s="1417"/>
      <c r="MTY97" s="1436"/>
      <c r="MTZ97" s="1436"/>
      <c r="MUA97" s="1437"/>
      <c r="MUB97" s="1438"/>
      <c r="MUC97" s="1416"/>
      <c r="MUD97" s="1417"/>
      <c r="MUE97" s="1436"/>
      <c r="MUF97" s="1436"/>
      <c r="MUG97" s="1437"/>
      <c r="MUH97" s="1438"/>
      <c r="MUI97" s="1416"/>
      <c r="MUJ97" s="1417"/>
      <c r="MUK97" s="1436"/>
      <c r="MUL97" s="1436"/>
      <c r="MUM97" s="1437"/>
      <c r="MUN97" s="1438"/>
      <c r="MUO97" s="1416"/>
      <c r="MUP97" s="1417"/>
      <c r="MUQ97" s="1436"/>
      <c r="MUR97" s="1436"/>
      <c r="MUS97" s="1437"/>
      <c r="MUT97" s="1438"/>
      <c r="MUU97" s="1416"/>
      <c r="MUV97" s="1417"/>
      <c r="MUW97" s="1436"/>
      <c r="MUX97" s="1436"/>
      <c r="MUY97" s="1437"/>
      <c r="MUZ97" s="1438"/>
      <c r="MVA97" s="1416"/>
      <c r="MVB97" s="1417"/>
      <c r="MVC97" s="1436"/>
      <c r="MVD97" s="1436"/>
      <c r="MVE97" s="1437"/>
      <c r="MVF97" s="1438"/>
      <c r="MVG97" s="1416"/>
      <c r="MVH97" s="1417"/>
      <c r="MVI97" s="1436"/>
      <c r="MVJ97" s="1436"/>
      <c r="MVK97" s="1437"/>
      <c r="MVL97" s="1438"/>
      <c r="MVM97" s="1416"/>
      <c r="MVN97" s="1417"/>
      <c r="MVO97" s="1436"/>
      <c r="MVP97" s="1436"/>
      <c r="MVQ97" s="1437"/>
      <c r="MVR97" s="1438"/>
      <c r="MVS97" s="1416"/>
      <c r="MVT97" s="1417"/>
      <c r="MVU97" s="1436"/>
      <c r="MVV97" s="1436"/>
      <c r="MVW97" s="1437"/>
      <c r="MVX97" s="1438"/>
      <c r="MVY97" s="1416"/>
      <c r="MVZ97" s="1417"/>
      <c r="MWA97" s="1436"/>
      <c r="MWB97" s="1436"/>
      <c r="MWC97" s="1437"/>
      <c r="MWD97" s="1438"/>
      <c r="MWE97" s="1416"/>
      <c r="MWF97" s="1417"/>
      <c r="MWG97" s="1436"/>
      <c r="MWH97" s="1436"/>
      <c r="MWI97" s="1437"/>
      <c r="MWJ97" s="1438"/>
      <c r="MWK97" s="1416"/>
      <c r="MWL97" s="1417"/>
      <c r="MWM97" s="1436"/>
      <c r="MWN97" s="1436"/>
      <c r="MWO97" s="1437"/>
      <c r="MWP97" s="1438"/>
      <c r="MWQ97" s="1416"/>
      <c r="MWR97" s="1417"/>
      <c r="MWS97" s="1436"/>
      <c r="MWT97" s="1436"/>
      <c r="MWU97" s="1437"/>
      <c r="MWV97" s="1438"/>
      <c r="MWW97" s="1416"/>
      <c r="MWX97" s="1417"/>
      <c r="MWY97" s="1436"/>
      <c r="MWZ97" s="1436"/>
      <c r="MXA97" s="1437"/>
      <c r="MXB97" s="1438"/>
      <c r="MXC97" s="1416"/>
      <c r="MXD97" s="1417"/>
      <c r="MXE97" s="1436"/>
      <c r="MXF97" s="1436"/>
      <c r="MXG97" s="1437"/>
      <c r="MXH97" s="1438"/>
      <c r="MXI97" s="1416"/>
      <c r="MXJ97" s="1417"/>
      <c r="MXK97" s="1436"/>
      <c r="MXL97" s="1436"/>
      <c r="MXM97" s="1437"/>
      <c r="MXN97" s="1438"/>
      <c r="MXO97" s="1416"/>
      <c r="MXP97" s="1417"/>
      <c r="MXQ97" s="1436"/>
      <c r="MXR97" s="1436"/>
      <c r="MXS97" s="1437"/>
      <c r="MXT97" s="1438"/>
      <c r="MXU97" s="1416"/>
      <c r="MXV97" s="1417"/>
      <c r="MXW97" s="1436"/>
      <c r="MXX97" s="1436"/>
      <c r="MXY97" s="1437"/>
      <c r="MXZ97" s="1438"/>
      <c r="MYA97" s="1416"/>
      <c r="MYB97" s="1417"/>
      <c r="MYC97" s="1436"/>
      <c r="MYD97" s="1436"/>
      <c r="MYE97" s="1437"/>
      <c r="MYF97" s="1438"/>
      <c r="MYG97" s="1416"/>
      <c r="MYH97" s="1417"/>
      <c r="MYI97" s="1436"/>
      <c r="MYJ97" s="1436"/>
      <c r="MYK97" s="1437"/>
      <c r="MYL97" s="1438"/>
      <c r="MYM97" s="1416"/>
      <c r="MYN97" s="1417"/>
      <c r="MYO97" s="1436"/>
      <c r="MYP97" s="1436"/>
      <c r="MYQ97" s="1437"/>
      <c r="MYR97" s="1438"/>
      <c r="MYS97" s="1416"/>
      <c r="MYT97" s="1417"/>
      <c r="MYU97" s="1436"/>
      <c r="MYV97" s="1436"/>
      <c r="MYW97" s="1437"/>
      <c r="MYX97" s="1438"/>
      <c r="MYY97" s="1416"/>
      <c r="MYZ97" s="1417"/>
      <c r="MZA97" s="1436"/>
      <c r="MZB97" s="1436"/>
      <c r="MZC97" s="1437"/>
      <c r="MZD97" s="1438"/>
      <c r="MZE97" s="1416"/>
      <c r="MZF97" s="1417"/>
      <c r="MZG97" s="1436"/>
      <c r="MZH97" s="1436"/>
      <c r="MZI97" s="1437"/>
      <c r="MZJ97" s="1438"/>
      <c r="MZK97" s="1416"/>
      <c r="MZL97" s="1417"/>
      <c r="MZM97" s="1436"/>
      <c r="MZN97" s="1436"/>
      <c r="MZO97" s="1437"/>
      <c r="MZP97" s="1438"/>
      <c r="MZQ97" s="1416"/>
      <c r="MZR97" s="1417"/>
      <c r="MZS97" s="1436"/>
      <c r="MZT97" s="1436"/>
      <c r="MZU97" s="1437"/>
      <c r="MZV97" s="1438"/>
      <c r="MZW97" s="1416"/>
      <c r="MZX97" s="1417"/>
      <c r="MZY97" s="1436"/>
      <c r="MZZ97" s="1436"/>
      <c r="NAA97" s="1437"/>
      <c r="NAB97" s="1438"/>
      <c r="NAC97" s="1416"/>
      <c r="NAD97" s="1417"/>
      <c r="NAE97" s="1436"/>
      <c r="NAF97" s="1436"/>
      <c r="NAG97" s="1437"/>
      <c r="NAH97" s="1438"/>
      <c r="NAI97" s="1416"/>
      <c r="NAJ97" s="1417"/>
      <c r="NAK97" s="1436"/>
      <c r="NAL97" s="1436"/>
      <c r="NAM97" s="1437"/>
      <c r="NAN97" s="1438"/>
      <c r="NAO97" s="1416"/>
      <c r="NAP97" s="1417"/>
      <c r="NAQ97" s="1436"/>
      <c r="NAR97" s="1436"/>
      <c r="NAS97" s="1437"/>
      <c r="NAT97" s="1438"/>
      <c r="NAU97" s="1416"/>
      <c r="NAV97" s="1417"/>
      <c r="NAW97" s="1436"/>
      <c r="NAX97" s="1436"/>
      <c r="NAY97" s="1437"/>
      <c r="NAZ97" s="1438"/>
      <c r="NBA97" s="1416"/>
      <c r="NBB97" s="1417"/>
      <c r="NBC97" s="1436"/>
      <c r="NBD97" s="1436"/>
      <c r="NBE97" s="1437"/>
      <c r="NBF97" s="1438"/>
      <c r="NBG97" s="1416"/>
      <c r="NBH97" s="1417"/>
      <c r="NBI97" s="1436"/>
      <c r="NBJ97" s="1436"/>
      <c r="NBK97" s="1437"/>
      <c r="NBL97" s="1438"/>
      <c r="NBM97" s="1416"/>
      <c r="NBN97" s="1417"/>
      <c r="NBO97" s="1436"/>
      <c r="NBP97" s="1436"/>
      <c r="NBQ97" s="1437"/>
      <c r="NBR97" s="1438"/>
      <c r="NBS97" s="1416"/>
      <c r="NBT97" s="1417"/>
      <c r="NBU97" s="1436"/>
      <c r="NBV97" s="1436"/>
      <c r="NBW97" s="1437"/>
      <c r="NBX97" s="1438"/>
      <c r="NBY97" s="1416"/>
      <c r="NBZ97" s="1417"/>
      <c r="NCA97" s="1436"/>
      <c r="NCB97" s="1436"/>
      <c r="NCC97" s="1437"/>
      <c r="NCD97" s="1438"/>
      <c r="NCE97" s="1416"/>
      <c r="NCF97" s="1417"/>
      <c r="NCG97" s="1436"/>
      <c r="NCH97" s="1436"/>
      <c r="NCI97" s="1437"/>
      <c r="NCJ97" s="1438"/>
      <c r="NCK97" s="1416"/>
      <c r="NCL97" s="1417"/>
      <c r="NCM97" s="1436"/>
      <c r="NCN97" s="1436"/>
      <c r="NCO97" s="1437"/>
      <c r="NCP97" s="1438"/>
      <c r="NCQ97" s="1416"/>
      <c r="NCR97" s="1417"/>
      <c r="NCS97" s="1436"/>
      <c r="NCT97" s="1436"/>
      <c r="NCU97" s="1437"/>
      <c r="NCV97" s="1438"/>
      <c r="NCW97" s="1416"/>
      <c r="NCX97" s="1417"/>
      <c r="NCY97" s="1436"/>
      <c r="NCZ97" s="1436"/>
      <c r="NDA97" s="1437"/>
      <c r="NDB97" s="1438"/>
      <c r="NDC97" s="1416"/>
      <c r="NDD97" s="1417"/>
      <c r="NDE97" s="1436"/>
      <c r="NDF97" s="1436"/>
      <c r="NDG97" s="1437"/>
      <c r="NDH97" s="1438"/>
      <c r="NDI97" s="1416"/>
      <c r="NDJ97" s="1417"/>
      <c r="NDK97" s="1436"/>
      <c r="NDL97" s="1436"/>
      <c r="NDM97" s="1437"/>
      <c r="NDN97" s="1438"/>
      <c r="NDO97" s="1416"/>
      <c r="NDP97" s="1417"/>
      <c r="NDQ97" s="1436"/>
      <c r="NDR97" s="1436"/>
      <c r="NDS97" s="1437"/>
      <c r="NDT97" s="1438"/>
      <c r="NDU97" s="1416"/>
      <c r="NDV97" s="1417"/>
      <c r="NDW97" s="1436"/>
      <c r="NDX97" s="1436"/>
      <c r="NDY97" s="1437"/>
      <c r="NDZ97" s="1438"/>
      <c r="NEA97" s="1416"/>
      <c r="NEB97" s="1417"/>
      <c r="NEC97" s="1436"/>
      <c r="NED97" s="1436"/>
      <c r="NEE97" s="1437"/>
      <c r="NEF97" s="1438"/>
      <c r="NEG97" s="1416"/>
      <c r="NEH97" s="1417"/>
      <c r="NEI97" s="1436"/>
      <c r="NEJ97" s="1436"/>
      <c r="NEK97" s="1437"/>
      <c r="NEL97" s="1438"/>
      <c r="NEM97" s="1416"/>
      <c r="NEN97" s="1417"/>
      <c r="NEO97" s="1436"/>
      <c r="NEP97" s="1436"/>
      <c r="NEQ97" s="1437"/>
      <c r="NER97" s="1438"/>
      <c r="NES97" s="1416"/>
      <c r="NET97" s="1417"/>
      <c r="NEU97" s="1436"/>
      <c r="NEV97" s="1436"/>
      <c r="NEW97" s="1437"/>
      <c r="NEX97" s="1438"/>
      <c r="NEY97" s="1416"/>
      <c r="NEZ97" s="1417"/>
      <c r="NFA97" s="1436"/>
      <c r="NFB97" s="1436"/>
      <c r="NFC97" s="1437"/>
      <c r="NFD97" s="1438"/>
      <c r="NFE97" s="1416"/>
      <c r="NFF97" s="1417"/>
      <c r="NFG97" s="1436"/>
      <c r="NFH97" s="1436"/>
      <c r="NFI97" s="1437"/>
      <c r="NFJ97" s="1438"/>
      <c r="NFK97" s="1416"/>
      <c r="NFL97" s="1417"/>
      <c r="NFM97" s="1436"/>
      <c r="NFN97" s="1436"/>
      <c r="NFO97" s="1437"/>
      <c r="NFP97" s="1438"/>
      <c r="NFQ97" s="1416"/>
      <c r="NFR97" s="1417"/>
      <c r="NFS97" s="1436"/>
      <c r="NFT97" s="1436"/>
      <c r="NFU97" s="1437"/>
      <c r="NFV97" s="1438"/>
      <c r="NFW97" s="1416"/>
      <c r="NFX97" s="1417"/>
      <c r="NFY97" s="1436"/>
      <c r="NFZ97" s="1436"/>
      <c r="NGA97" s="1437"/>
      <c r="NGB97" s="1438"/>
      <c r="NGC97" s="1416"/>
      <c r="NGD97" s="1417"/>
      <c r="NGE97" s="1436"/>
      <c r="NGF97" s="1436"/>
      <c r="NGG97" s="1437"/>
      <c r="NGH97" s="1438"/>
      <c r="NGI97" s="1416"/>
      <c r="NGJ97" s="1417"/>
      <c r="NGK97" s="1436"/>
      <c r="NGL97" s="1436"/>
      <c r="NGM97" s="1437"/>
      <c r="NGN97" s="1438"/>
      <c r="NGO97" s="1416"/>
      <c r="NGP97" s="1417"/>
      <c r="NGQ97" s="1436"/>
      <c r="NGR97" s="1436"/>
      <c r="NGS97" s="1437"/>
      <c r="NGT97" s="1438"/>
      <c r="NGU97" s="1416"/>
      <c r="NGV97" s="1417"/>
      <c r="NGW97" s="1436"/>
      <c r="NGX97" s="1436"/>
      <c r="NGY97" s="1437"/>
      <c r="NGZ97" s="1438"/>
      <c r="NHA97" s="1416"/>
      <c r="NHB97" s="1417"/>
      <c r="NHC97" s="1436"/>
      <c r="NHD97" s="1436"/>
      <c r="NHE97" s="1437"/>
      <c r="NHF97" s="1438"/>
      <c r="NHG97" s="1416"/>
      <c r="NHH97" s="1417"/>
      <c r="NHI97" s="1436"/>
      <c r="NHJ97" s="1436"/>
      <c r="NHK97" s="1437"/>
      <c r="NHL97" s="1438"/>
      <c r="NHM97" s="1416"/>
      <c r="NHN97" s="1417"/>
      <c r="NHO97" s="1436"/>
      <c r="NHP97" s="1436"/>
      <c r="NHQ97" s="1437"/>
      <c r="NHR97" s="1438"/>
      <c r="NHS97" s="1416"/>
      <c r="NHT97" s="1417"/>
      <c r="NHU97" s="1436"/>
      <c r="NHV97" s="1436"/>
      <c r="NHW97" s="1437"/>
      <c r="NHX97" s="1438"/>
      <c r="NHY97" s="1416"/>
      <c r="NHZ97" s="1417"/>
      <c r="NIA97" s="1436"/>
      <c r="NIB97" s="1436"/>
      <c r="NIC97" s="1437"/>
      <c r="NID97" s="1438"/>
      <c r="NIE97" s="1416"/>
      <c r="NIF97" s="1417"/>
      <c r="NIG97" s="1436"/>
      <c r="NIH97" s="1436"/>
      <c r="NII97" s="1437"/>
      <c r="NIJ97" s="1438"/>
      <c r="NIK97" s="1416"/>
      <c r="NIL97" s="1417"/>
      <c r="NIM97" s="1436"/>
      <c r="NIN97" s="1436"/>
      <c r="NIO97" s="1437"/>
      <c r="NIP97" s="1438"/>
      <c r="NIQ97" s="1416"/>
      <c r="NIR97" s="1417"/>
      <c r="NIS97" s="1436"/>
      <c r="NIT97" s="1436"/>
      <c r="NIU97" s="1437"/>
      <c r="NIV97" s="1438"/>
      <c r="NIW97" s="1416"/>
      <c r="NIX97" s="1417"/>
      <c r="NIY97" s="1436"/>
      <c r="NIZ97" s="1436"/>
      <c r="NJA97" s="1437"/>
      <c r="NJB97" s="1438"/>
      <c r="NJC97" s="1416"/>
      <c r="NJD97" s="1417"/>
      <c r="NJE97" s="1436"/>
      <c r="NJF97" s="1436"/>
      <c r="NJG97" s="1437"/>
      <c r="NJH97" s="1438"/>
      <c r="NJI97" s="1416"/>
      <c r="NJJ97" s="1417"/>
      <c r="NJK97" s="1436"/>
      <c r="NJL97" s="1436"/>
      <c r="NJM97" s="1437"/>
      <c r="NJN97" s="1438"/>
      <c r="NJO97" s="1416"/>
      <c r="NJP97" s="1417"/>
      <c r="NJQ97" s="1436"/>
      <c r="NJR97" s="1436"/>
      <c r="NJS97" s="1437"/>
      <c r="NJT97" s="1438"/>
      <c r="NJU97" s="1416"/>
      <c r="NJV97" s="1417"/>
      <c r="NJW97" s="1436"/>
      <c r="NJX97" s="1436"/>
      <c r="NJY97" s="1437"/>
      <c r="NJZ97" s="1438"/>
      <c r="NKA97" s="1416"/>
      <c r="NKB97" s="1417"/>
      <c r="NKC97" s="1436"/>
      <c r="NKD97" s="1436"/>
      <c r="NKE97" s="1437"/>
      <c r="NKF97" s="1438"/>
      <c r="NKG97" s="1416"/>
      <c r="NKH97" s="1417"/>
      <c r="NKI97" s="1436"/>
      <c r="NKJ97" s="1436"/>
      <c r="NKK97" s="1437"/>
      <c r="NKL97" s="1438"/>
      <c r="NKM97" s="1416"/>
      <c r="NKN97" s="1417"/>
      <c r="NKO97" s="1436"/>
      <c r="NKP97" s="1436"/>
      <c r="NKQ97" s="1437"/>
      <c r="NKR97" s="1438"/>
      <c r="NKS97" s="1416"/>
      <c r="NKT97" s="1417"/>
      <c r="NKU97" s="1436"/>
      <c r="NKV97" s="1436"/>
      <c r="NKW97" s="1437"/>
      <c r="NKX97" s="1438"/>
      <c r="NKY97" s="1416"/>
      <c r="NKZ97" s="1417"/>
      <c r="NLA97" s="1436"/>
      <c r="NLB97" s="1436"/>
      <c r="NLC97" s="1437"/>
      <c r="NLD97" s="1438"/>
      <c r="NLE97" s="1416"/>
      <c r="NLF97" s="1417"/>
      <c r="NLG97" s="1436"/>
      <c r="NLH97" s="1436"/>
      <c r="NLI97" s="1437"/>
      <c r="NLJ97" s="1438"/>
      <c r="NLK97" s="1416"/>
      <c r="NLL97" s="1417"/>
      <c r="NLM97" s="1436"/>
      <c r="NLN97" s="1436"/>
      <c r="NLO97" s="1437"/>
      <c r="NLP97" s="1438"/>
      <c r="NLQ97" s="1416"/>
      <c r="NLR97" s="1417"/>
      <c r="NLS97" s="1436"/>
      <c r="NLT97" s="1436"/>
      <c r="NLU97" s="1437"/>
      <c r="NLV97" s="1438"/>
      <c r="NLW97" s="1416"/>
      <c r="NLX97" s="1417"/>
      <c r="NLY97" s="1436"/>
      <c r="NLZ97" s="1436"/>
      <c r="NMA97" s="1437"/>
      <c r="NMB97" s="1438"/>
      <c r="NMC97" s="1416"/>
      <c r="NMD97" s="1417"/>
      <c r="NME97" s="1436"/>
      <c r="NMF97" s="1436"/>
      <c r="NMG97" s="1437"/>
      <c r="NMH97" s="1438"/>
      <c r="NMI97" s="1416"/>
      <c r="NMJ97" s="1417"/>
      <c r="NMK97" s="1436"/>
      <c r="NML97" s="1436"/>
      <c r="NMM97" s="1437"/>
      <c r="NMN97" s="1438"/>
      <c r="NMO97" s="1416"/>
      <c r="NMP97" s="1417"/>
      <c r="NMQ97" s="1436"/>
      <c r="NMR97" s="1436"/>
      <c r="NMS97" s="1437"/>
      <c r="NMT97" s="1438"/>
      <c r="NMU97" s="1416"/>
      <c r="NMV97" s="1417"/>
      <c r="NMW97" s="1436"/>
      <c r="NMX97" s="1436"/>
      <c r="NMY97" s="1437"/>
      <c r="NMZ97" s="1438"/>
      <c r="NNA97" s="1416"/>
      <c r="NNB97" s="1417"/>
      <c r="NNC97" s="1436"/>
      <c r="NND97" s="1436"/>
      <c r="NNE97" s="1437"/>
      <c r="NNF97" s="1438"/>
      <c r="NNG97" s="1416"/>
      <c r="NNH97" s="1417"/>
      <c r="NNI97" s="1436"/>
      <c r="NNJ97" s="1436"/>
      <c r="NNK97" s="1437"/>
      <c r="NNL97" s="1438"/>
      <c r="NNM97" s="1416"/>
      <c r="NNN97" s="1417"/>
      <c r="NNO97" s="1436"/>
      <c r="NNP97" s="1436"/>
      <c r="NNQ97" s="1437"/>
      <c r="NNR97" s="1438"/>
      <c r="NNS97" s="1416"/>
      <c r="NNT97" s="1417"/>
      <c r="NNU97" s="1436"/>
      <c r="NNV97" s="1436"/>
      <c r="NNW97" s="1437"/>
      <c r="NNX97" s="1438"/>
      <c r="NNY97" s="1416"/>
      <c r="NNZ97" s="1417"/>
      <c r="NOA97" s="1436"/>
      <c r="NOB97" s="1436"/>
      <c r="NOC97" s="1437"/>
      <c r="NOD97" s="1438"/>
      <c r="NOE97" s="1416"/>
      <c r="NOF97" s="1417"/>
      <c r="NOG97" s="1436"/>
      <c r="NOH97" s="1436"/>
      <c r="NOI97" s="1437"/>
      <c r="NOJ97" s="1438"/>
      <c r="NOK97" s="1416"/>
      <c r="NOL97" s="1417"/>
      <c r="NOM97" s="1436"/>
      <c r="NON97" s="1436"/>
      <c r="NOO97" s="1437"/>
      <c r="NOP97" s="1438"/>
      <c r="NOQ97" s="1416"/>
      <c r="NOR97" s="1417"/>
      <c r="NOS97" s="1436"/>
      <c r="NOT97" s="1436"/>
      <c r="NOU97" s="1437"/>
      <c r="NOV97" s="1438"/>
      <c r="NOW97" s="1416"/>
      <c r="NOX97" s="1417"/>
      <c r="NOY97" s="1436"/>
      <c r="NOZ97" s="1436"/>
      <c r="NPA97" s="1437"/>
      <c r="NPB97" s="1438"/>
      <c r="NPC97" s="1416"/>
      <c r="NPD97" s="1417"/>
      <c r="NPE97" s="1436"/>
      <c r="NPF97" s="1436"/>
      <c r="NPG97" s="1437"/>
      <c r="NPH97" s="1438"/>
      <c r="NPI97" s="1416"/>
      <c r="NPJ97" s="1417"/>
      <c r="NPK97" s="1436"/>
      <c r="NPL97" s="1436"/>
      <c r="NPM97" s="1437"/>
      <c r="NPN97" s="1438"/>
      <c r="NPO97" s="1416"/>
      <c r="NPP97" s="1417"/>
      <c r="NPQ97" s="1436"/>
      <c r="NPR97" s="1436"/>
      <c r="NPS97" s="1437"/>
      <c r="NPT97" s="1438"/>
      <c r="NPU97" s="1416"/>
      <c r="NPV97" s="1417"/>
      <c r="NPW97" s="1436"/>
      <c r="NPX97" s="1436"/>
      <c r="NPY97" s="1437"/>
      <c r="NPZ97" s="1438"/>
      <c r="NQA97" s="1416"/>
      <c r="NQB97" s="1417"/>
      <c r="NQC97" s="1436"/>
      <c r="NQD97" s="1436"/>
      <c r="NQE97" s="1437"/>
      <c r="NQF97" s="1438"/>
      <c r="NQG97" s="1416"/>
      <c r="NQH97" s="1417"/>
      <c r="NQI97" s="1436"/>
      <c r="NQJ97" s="1436"/>
      <c r="NQK97" s="1437"/>
      <c r="NQL97" s="1438"/>
      <c r="NQM97" s="1416"/>
      <c r="NQN97" s="1417"/>
      <c r="NQO97" s="1436"/>
      <c r="NQP97" s="1436"/>
      <c r="NQQ97" s="1437"/>
      <c r="NQR97" s="1438"/>
      <c r="NQS97" s="1416"/>
      <c r="NQT97" s="1417"/>
      <c r="NQU97" s="1436"/>
      <c r="NQV97" s="1436"/>
      <c r="NQW97" s="1437"/>
      <c r="NQX97" s="1438"/>
      <c r="NQY97" s="1416"/>
      <c r="NQZ97" s="1417"/>
      <c r="NRA97" s="1436"/>
      <c r="NRB97" s="1436"/>
      <c r="NRC97" s="1437"/>
      <c r="NRD97" s="1438"/>
      <c r="NRE97" s="1416"/>
      <c r="NRF97" s="1417"/>
      <c r="NRG97" s="1436"/>
      <c r="NRH97" s="1436"/>
      <c r="NRI97" s="1437"/>
      <c r="NRJ97" s="1438"/>
      <c r="NRK97" s="1416"/>
      <c r="NRL97" s="1417"/>
      <c r="NRM97" s="1436"/>
      <c r="NRN97" s="1436"/>
      <c r="NRO97" s="1437"/>
      <c r="NRP97" s="1438"/>
      <c r="NRQ97" s="1416"/>
      <c r="NRR97" s="1417"/>
      <c r="NRS97" s="1436"/>
      <c r="NRT97" s="1436"/>
      <c r="NRU97" s="1437"/>
      <c r="NRV97" s="1438"/>
      <c r="NRW97" s="1416"/>
      <c r="NRX97" s="1417"/>
      <c r="NRY97" s="1436"/>
      <c r="NRZ97" s="1436"/>
      <c r="NSA97" s="1437"/>
      <c r="NSB97" s="1438"/>
      <c r="NSC97" s="1416"/>
      <c r="NSD97" s="1417"/>
      <c r="NSE97" s="1436"/>
      <c r="NSF97" s="1436"/>
      <c r="NSG97" s="1437"/>
      <c r="NSH97" s="1438"/>
      <c r="NSI97" s="1416"/>
      <c r="NSJ97" s="1417"/>
      <c r="NSK97" s="1436"/>
      <c r="NSL97" s="1436"/>
      <c r="NSM97" s="1437"/>
      <c r="NSN97" s="1438"/>
      <c r="NSO97" s="1416"/>
      <c r="NSP97" s="1417"/>
      <c r="NSQ97" s="1436"/>
      <c r="NSR97" s="1436"/>
      <c r="NSS97" s="1437"/>
      <c r="NST97" s="1438"/>
      <c r="NSU97" s="1416"/>
      <c r="NSV97" s="1417"/>
      <c r="NSW97" s="1436"/>
      <c r="NSX97" s="1436"/>
      <c r="NSY97" s="1437"/>
      <c r="NSZ97" s="1438"/>
      <c r="NTA97" s="1416"/>
      <c r="NTB97" s="1417"/>
      <c r="NTC97" s="1436"/>
      <c r="NTD97" s="1436"/>
      <c r="NTE97" s="1437"/>
      <c r="NTF97" s="1438"/>
      <c r="NTG97" s="1416"/>
      <c r="NTH97" s="1417"/>
      <c r="NTI97" s="1436"/>
      <c r="NTJ97" s="1436"/>
      <c r="NTK97" s="1437"/>
      <c r="NTL97" s="1438"/>
      <c r="NTM97" s="1416"/>
      <c r="NTN97" s="1417"/>
      <c r="NTO97" s="1436"/>
      <c r="NTP97" s="1436"/>
      <c r="NTQ97" s="1437"/>
      <c r="NTR97" s="1438"/>
      <c r="NTS97" s="1416"/>
      <c r="NTT97" s="1417"/>
      <c r="NTU97" s="1436"/>
      <c r="NTV97" s="1436"/>
      <c r="NTW97" s="1437"/>
      <c r="NTX97" s="1438"/>
      <c r="NTY97" s="1416"/>
      <c r="NTZ97" s="1417"/>
      <c r="NUA97" s="1436"/>
      <c r="NUB97" s="1436"/>
      <c r="NUC97" s="1437"/>
      <c r="NUD97" s="1438"/>
      <c r="NUE97" s="1416"/>
      <c r="NUF97" s="1417"/>
      <c r="NUG97" s="1436"/>
      <c r="NUH97" s="1436"/>
      <c r="NUI97" s="1437"/>
      <c r="NUJ97" s="1438"/>
      <c r="NUK97" s="1416"/>
      <c r="NUL97" s="1417"/>
      <c r="NUM97" s="1436"/>
      <c r="NUN97" s="1436"/>
      <c r="NUO97" s="1437"/>
      <c r="NUP97" s="1438"/>
      <c r="NUQ97" s="1416"/>
      <c r="NUR97" s="1417"/>
      <c r="NUS97" s="1436"/>
      <c r="NUT97" s="1436"/>
      <c r="NUU97" s="1437"/>
      <c r="NUV97" s="1438"/>
      <c r="NUW97" s="1416"/>
      <c r="NUX97" s="1417"/>
      <c r="NUY97" s="1436"/>
      <c r="NUZ97" s="1436"/>
      <c r="NVA97" s="1437"/>
      <c r="NVB97" s="1438"/>
      <c r="NVC97" s="1416"/>
      <c r="NVD97" s="1417"/>
      <c r="NVE97" s="1436"/>
      <c r="NVF97" s="1436"/>
      <c r="NVG97" s="1437"/>
      <c r="NVH97" s="1438"/>
      <c r="NVI97" s="1416"/>
      <c r="NVJ97" s="1417"/>
      <c r="NVK97" s="1436"/>
      <c r="NVL97" s="1436"/>
      <c r="NVM97" s="1437"/>
      <c r="NVN97" s="1438"/>
      <c r="NVO97" s="1416"/>
      <c r="NVP97" s="1417"/>
      <c r="NVQ97" s="1436"/>
      <c r="NVR97" s="1436"/>
      <c r="NVS97" s="1437"/>
      <c r="NVT97" s="1438"/>
      <c r="NVU97" s="1416"/>
      <c r="NVV97" s="1417"/>
      <c r="NVW97" s="1436"/>
      <c r="NVX97" s="1436"/>
      <c r="NVY97" s="1437"/>
      <c r="NVZ97" s="1438"/>
      <c r="NWA97" s="1416"/>
      <c r="NWB97" s="1417"/>
      <c r="NWC97" s="1436"/>
      <c r="NWD97" s="1436"/>
      <c r="NWE97" s="1437"/>
      <c r="NWF97" s="1438"/>
      <c r="NWG97" s="1416"/>
      <c r="NWH97" s="1417"/>
      <c r="NWI97" s="1436"/>
      <c r="NWJ97" s="1436"/>
      <c r="NWK97" s="1437"/>
      <c r="NWL97" s="1438"/>
      <c r="NWM97" s="1416"/>
      <c r="NWN97" s="1417"/>
      <c r="NWO97" s="1436"/>
      <c r="NWP97" s="1436"/>
      <c r="NWQ97" s="1437"/>
      <c r="NWR97" s="1438"/>
      <c r="NWS97" s="1416"/>
      <c r="NWT97" s="1417"/>
      <c r="NWU97" s="1436"/>
      <c r="NWV97" s="1436"/>
      <c r="NWW97" s="1437"/>
      <c r="NWX97" s="1438"/>
      <c r="NWY97" s="1416"/>
      <c r="NWZ97" s="1417"/>
      <c r="NXA97" s="1436"/>
      <c r="NXB97" s="1436"/>
      <c r="NXC97" s="1437"/>
      <c r="NXD97" s="1438"/>
      <c r="NXE97" s="1416"/>
      <c r="NXF97" s="1417"/>
      <c r="NXG97" s="1436"/>
      <c r="NXH97" s="1436"/>
      <c r="NXI97" s="1437"/>
      <c r="NXJ97" s="1438"/>
      <c r="NXK97" s="1416"/>
      <c r="NXL97" s="1417"/>
      <c r="NXM97" s="1436"/>
      <c r="NXN97" s="1436"/>
      <c r="NXO97" s="1437"/>
      <c r="NXP97" s="1438"/>
      <c r="NXQ97" s="1416"/>
      <c r="NXR97" s="1417"/>
      <c r="NXS97" s="1436"/>
      <c r="NXT97" s="1436"/>
      <c r="NXU97" s="1437"/>
      <c r="NXV97" s="1438"/>
      <c r="NXW97" s="1416"/>
      <c r="NXX97" s="1417"/>
      <c r="NXY97" s="1436"/>
      <c r="NXZ97" s="1436"/>
      <c r="NYA97" s="1437"/>
      <c r="NYB97" s="1438"/>
      <c r="NYC97" s="1416"/>
      <c r="NYD97" s="1417"/>
      <c r="NYE97" s="1436"/>
      <c r="NYF97" s="1436"/>
      <c r="NYG97" s="1437"/>
      <c r="NYH97" s="1438"/>
      <c r="NYI97" s="1416"/>
      <c r="NYJ97" s="1417"/>
      <c r="NYK97" s="1436"/>
      <c r="NYL97" s="1436"/>
      <c r="NYM97" s="1437"/>
      <c r="NYN97" s="1438"/>
      <c r="NYO97" s="1416"/>
      <c r="NYP97" s="1417"/>
      <c r="NYQ97" s="1436"/>
      <c r="NYR97" s="1436"/>
      <c r="NYS97" s="1437"/>
      <c r="NYT97" s="1438"/>
      <c r="NYU97" s="1416"/>
      <c r="NYV97" s="1417"/>
      <c r="NYW97" s="1436"/>
      <c r="NYX97" s="1436"/>
      <c r="NYY97" s="1437"/>
      <c r="NYZ97" s="1438"/>
      <c r="NZA97" s="1416"/>
      <c r="NZB97" s="1417"/>
      <c r="NZC97" s="1436"/>
      <c r="NZD97" s="1436"/>
      <c r="NZE97" s="1437"/>
      <c r="NZF97" s="1438"/>
      <c r="NZG97" s="1416"/>
      <c r="NZH97" s="1417"/>
      <c r="NZI97" s="1436"/>
      <c r="NZJ97" s="1436"/>
      <c r="NZK97" s="1437"/>
      <c r="NZL97" s="1438"/>
      <c r="NZM97" s="1416"/>
      <c r="NZN97" s="1417"/>
      <c r="NZO97" s="1436"/>
      <c r="NZP97" s="1436"/>
      <c r="NZQ97" s="1437"/>
      <c r="NZR97" s="1438"/>
      <c r="NZS97" s="1416"/>
      <c r="NZT97" s="1417"/>
      <c r="NZU97" s="1436"/>
      <c r="NZV97" s="1436"/>
      <c r="NZW97" s="1437"/>
      <c r="NZX97" s="1438"/>
      <c r="NZY97" s="1416"/>
      <c r="NZZ97" s="1417"/>
      <c r="OAA97" s="1436"/>
      <c r="OAB97" s="1436"/>
      <c r="OAC97" s="1437"/>
      <c r="OAD97" s="1438"/>
      <c r="OAE97" s="1416"/>
      <c r="OAF97" s="1417"/>
      <c r="OAG97" s="1436"/>
      <c r="OAH97" s="1436"/>
      <c r="OAI97" s="1437"/>
      <c r="OAJ97" s="1438"/>
      <c r="OAK97" s="1416"/>
      <c r="OAL97" s="1417"/>
      <c r="OAM97" s="1436"/>
      <c r="OAN97" s="1436"/>
      <c r="OAO97" s="1437"/>
      <c r="OAP97" s="1438"/>
      <c r="OAQ97" s="1416"/>
      <c r="OAR97" s="1417"/>
      <c r="OAS97" s="1436"/>
      <c r="OAT97" s="1436"/>
      <c r="OAU97" s="1437"/>
      <c r="OAV97" s="1438"/>
      <c r="OAW97" s="1416"/>
      <c r="OAX97" s="1417"/>
      <c r="OAY97" s="1436"/>
      <c r="OAZ97" s="1436"/>
      <c r="OBA97" s="1437"/>
      <c r="OBB97" s="1438"/>
      <c r="OBC97" s="1416"/>
      <c r="OBD97" s="1417"/>
      <c r="OBE97" s="1436"/>
      <c r="OBF97" s="1436"/>
      <c r="OBG97" s="1437"/>
      <c r="OBH97" s="1438"/>
      <c r="OBI97" s="1416"/>
      <c r="OBJ97" s="1417"/>
      <c r="OBK97" s="1436"/>
      <c r="OBL97" s="1436"/>
      <c r="OBM97" s="1437"/>
      <c r="OBN97" s="1438"/>
      <c r="OBO97" s="1416"/>
      <c r="OBP97" s="1417"/>
      <c r="OBQ97" s="1436"/>
      <c r="OBR97" s="1436"/>
      <c r="OBS97" s="1437"/>
      <c r="OBT97" s="1438"/>
      <c r="OBU97" s="1416"/>
      <c r="OBV97" s="1417"/>
      <c r="OBW97" s="1436"/>
      <c r="OBX97" s="1436"/>
      <c r="OBY97" s="1437"/>
      <c r="OBZ97" s="1438"/>
      <c r="OCA97" s="1416"/>
      <c r="OCB97" s="1417"/>
      <c r="OCC97" s="1436"/>
      <c r="OCD97" s="1436"/>
      <c r="OCE97" s="1437"/>
      <c r="OCF97" s="1438"/>
      <c r="OCG97" s="1416"/>
      <c r="OCH97" s="1417"/>
      <c r="OCI97" s="1436"/>
      <c r="OCJ97" s="1436"/>
      <c r="OCK97" s="1437"/>
      <c r="OCL97" s="1438"/>
      <c r="OCM97" s="1416"/>
      <c r="OCN97" s="1417"/>
      <c r="OCO97" s="1436"/>
      <c r="OCP97" s="1436"/>
      <c r="OCQ97" s="1437"/>
      <c r="OCR97" s="1438"/>
      <c r="OCS97" s="1416"/>
      <c r="OCT97" s="1417"/>
      <c r="OCU97" s="1436"/>
      <c r="OCV97" s="1436"/>
      <c r="OCW97" s="1437"/>
      <c r="OCX97" s="1438"/>
      <c r="OCY97" s="1416"/>
      <c r="OCZ97" s="1417"/>
      <c r="ODA97" s="1436"/>
      <c r="ODB97" s="1436"/>
      <c r="ODC97" s="1437"/>
      <c r="ODD97" s="1438"/>
      <c r="ODE97" s="1416"/>
      <c r="ODF97" s="1417"/>
      <c r="ODG97" s="1436"/>
      <c r="ODH97" s="1436"/>
      <c r="ODI97" s="1437"/>
      <c r="ODJ97" s="1438"/>
      <c r="ODK97" s="1416"/>
      <c r="ODL97" s="1417"/>
      <c r="ODM97" s="1436"/>
      <c r="ODN97" s="1436"/>
      <c r="ODO97" s="1437"/>
      <c r="ODP97" s="1438"/>
      <c r="ODQ97" s="1416"/>
      <c r="ODR97" s="1417"/>
      <c r="ODS97" s="1436"/>
      <c r="ODT97" s="1436"/>
      <c r="ODU97" s="1437"/>
      <c r="ODV97" s="1438"/>
      <c r="ODW97" s="1416"/>
      <c r="ODX97" s="1417"/>
      <c r="ODY97" s="1436"/>
      <c r="ODZ97" s="1436"/>
      <c r="OEA97" s="1437"/>
      <c r="OEB97" s="1438"/>
      <c r="OEC97" s="1416"/>
      <c r="OED97" s="1417"/>
      <c r="OEE97" s="1436"/>
      <c r="OEF97" s="1436"/>
      <c r="OEG97" s="1437"/>
      <c r="OEH97" s="1438"/>
      <c r="OEI97" s="1416"/>
      <c r="OEJ97" s="1417"/>
      <c r="OEK97" s="1436"/>
      <c r="OEL97" s="1436"/>
      <c r="OEM97" s="1437"/>
      <c r="OEN97" s="1438"/>
      <c r="OEO97" s="1416"/>
      <c r="OEP97" s="1417"/>
      <c r="OEQ97" s="1436"/>
      <c r="OER97" s="1436"/>
      <c r="OES97" s="1437"/>
      <c r="OET97" s="1438"/>
      <c r="OEU97" s="1416"/>
      <c r="OEV97" s="1417"/>
      <c r="OEW97" s="1436"/>
      <c r="OEX97" s="1436"/>
      <c r="OEY97" s="1437"/>
      <c r="OEZ97" s="1438"/>
      <c r="OFA97" s="1416"/>
      <c r="OFB97" s="1417"/>
      <c r="OFC97" s="1436"/>
      <c r="OFD97" s="1436"/>
      <c r="OFE97" s="1437"/>
      <c r="OFF97" s="1438"/>
      <c r="OFG97" s="1416"/>
      <c r="OFH97" s="1417"/>
      <c r="OFI97" s="1436"/>
      <c r="OFJ97" s="1436"/>
      <c r="OFK97" s="1437"/>
      <c r="OFL97" s="1438"/>
      <c r="OFM97" s="1416"/>
      <c r="OFN97" s="1417"/>
      <c r="OFO97" s="1436"/>
      <c r="OFP97" s="1436"/>
      <c r="OFQ97" s="1437"/>
      <c r="OFR97" s="1438"/>
      <c r="OFS97" s="1416"/>
      <c r="OFT97" s="1417"/>
      <c r="OFU97" s="1436"/>
      <c r="OFV97" s="1436"/>
      <c r="OFW97" s="1437"/>
      <c r="OFX97" s="1438"/>
      <c r="OFY97" s="1416"/>
      <c r="OFZ97" s="1417"/>
      <c r="OGA97" s="1436"/>
      <c r="OGB97" s="1436"/>
      <c r="OGC97" s="1437"/>
      <c r="OGD97" s="1438"/>
      <c r="OGE97" s="1416"/>
      <c r="OGF97" s="1417"/>
      <c r="OGG97" s="1436"/>
      <c r="OGH97" s="1436"/>
      <c r="OGI97" s="1437"/>
      <c r="OGJ97" s="1438"/>
      <c r="OGK97" s="1416"/>
      <c r="OGL97" s="1417"/>
      <c r="OGM97" s="1436"/>
      <c r="OGN97" s="1436"/>
      <c r="OGO97" s="1437"/>
      <c r="OGP97" s="1438"/>
      <c r="OGQ97" s="1416"/>
      <c r="OGR97" s="1417"/>
      <c r="OGS97" s="1436"/>
      <c r="OGT97" s="1436"/>
      <c r="OGU97" s="1437"/>
      <c r="OGV97" s="1438"/>
      <c r="OGW97" s="1416"/>
      <c r="OGX97" s="1417"/>
      <c r="OGY97" s="1436"/>
      <c r="OGZ97" s="1436"/>
      <c r="OHA97" s="1437"/>
      <c r="OHB97" s="1438"/>
      <c r="OHC97" s="1416"/>
      <c r="OHD97" s="1417"/>
      <c r="OHE97" s="1436"/>
      <c r="OHF97" s="1436"/>
      <c r="OHG97" s="1437"/>
      <c r="OHH97" s="1438"/>
      <c r="OHI97" s="1416"/>
      <c r="OHJ97" s="1417"/>
      <c r="OHK97" s="1436"/>
      <c r="OHL97" s="1436"/>
      <c r="OHM97" s="1437"/>
      <c r="OHN97" s="1438"/>
      <c r="OHO97" s="1416"/>
      <c r="OHP97" s="1417"/>
      <c r="OHQ97" s="1436"/>
      <c r="OHR97" s="1436"/>
      <c r="OHS97" s="1437"/>
      <c r="OHT97" s="1438"/>
      <c r="OHU97" s="1416"/>
      <c r="OHV97" s="1417"/>
      <c r="OHW97" s="1436"/>
      <c r="OHX97" s="1436"/>
      <c r="OHY97" s="1437"/>
      <c r="OHZ97" s="1438"/>
      <c r="OIA97" s="1416"/>
      <c r="OIB97" s="1417"/>
      <c r="OIC97" s="1436"/>
      <c r="OID97" s="1436"/>
      <c r="OIE97" s="1437"/>
      <c r="OIF97" s="1438"/>
      <c r="OIG97" s="1416"/>
      <c r="OIH97" s="1417"/>
      <c r="OII97" s="1436"/>
      <c r="OIJ97" s="1436"/>
      <c r="OIK97" s="1437"/>
      <c r="OIL97" s="1438"/>
      <c r="OIM97" s="1416"/>
      <c r="OIN97" s="1417"/>
      <c r="OIO97" s="1436"/>
      <c r="OIP97" s="1436"/>
      <c r="OIQ97" s="1437"/>
      <c r="OIR97" s="1438"/>
      <c r="OIS97" s="1416"/>
      <c r="OIT97" s="1417"/>
      <c r="OIU97" s="1436"/>
      <c r="OIV97" s="1436"/>
      <c r="OIW97" s="1437"/>
      <c r="OIX97" s="1438"/>
      <c r="OIY97" s="1416"/>
      <c r="OIZ97" s="1417"/>
      <c r="OJA97" s="1436"/>
      <c r="OJB97" s="1436"/>
      <c r="OJC97" s="1437"/>
      <c r="OJD97" s="1438"/>
      <c r="OJE97" s="1416"/>
      <c r="OJF97" s="1417"/>
      <c r="OJG97" s="1436"/>
      <c r="OJH97" s="1436"/>
      <c r="OJI97" s="1437"/>
      <c r="OJJ97" s="1438"/>
      <c r="OJK97" s="1416"/>
      <c r="OJL97" s="1417"/>
      <c r="OJM97" s="1436"/>
      <c r="OJN97" s="1436"/>
      <c r="OJO97" s="1437"/>
      <c r="OJP97" s="1438"/>
      <c r="OJQ97" s="1416"/>
      <c r="OJR97" s="1417"/>
      <c r="OJS97" s="1436"/>
      <c r="OJT97" s="1436"/>
      <c r="OJU97" s="1437"/>
      <c r="OJV97" s="1438"/>
      <c r="OJW97" s="1416"/>
      <c r="OJX97" s="1417"/>
      <c r="OJY97" s="1436"/>
      <c r="OJZ97" s="1436"/>
      <c r="OKA97" s="1437"/>
      <c r="OKB97" s="1438"/>
      <c r="OKC97" s="1416"/>
      <c r="OKD97" s="1417"/>
      <c r="OKE97" s="1436"/>
      <c r="OKF97" s="1436"/>
      <c r="OKG97" s="1437"/>
      <c r="OKH97" s="1438"/>
      <c r="OKI97" s="1416"/>
      <c r="OKJ97" s="1417"/>
      <c r="OKK97" s="1436"/>
      <c r="OKL97" s="1436"/>
      <c r="OKM97" s="1437"/>
      <c r="OKN97" s="1438"/>
      <c r="OKO97" s="1416"/>
      <c r="OKP97" s="1417"/>
      <c r="OKQ97" s="1436"/>
      <c r="OKR97" s="1436"/>
      <c r="OKS97" s="1437"/>
      <c r="OKT97" s="1438"/>
      <c r="OKU97" s="1416"/>
      <c r="OKV97" s="1417"/>
      <c r="OKW97" s="1436"/>
      <c r="OKX97" s="1436"/>
      <c r="OKY97" s="1437"/>
      <c r="OKZ97" s="1438"/>
      <c r="OLA97" s="1416"/>
      <c r="OLB97" s="1417"/>
      <c r="OLC97" s="1436"/>
      <c r="OLD97" s="1436"/>
      <c r="OLE97" s="1437"/>
      <c r="OLF97" s="1438"/>
      <c r="OLG97" s="1416"/>
      <c r="OLH97" s="1417"/>
      <c r="OLI97" s="1436"/>
      <c r="OLJ97" s="1436"/>
      <c r="OLK97" s="1437"/>
      <c r="OLL97" s="1438"/>
      <c r="OLM97" s="1416"/>
      <c r="OLN97" s="1417"/>
      <c r="OLO97" s="1436"/>
      <c r="OLP97" s="1436"/>
      <c r="OLQ97" s="1437"/>
      <c r="OLR97" s="1438"/>
      <c r="OLS97" s="1416"/>
      <c r="OLT97" s="1417"/>
      <c r="OLU97" s="1436"/>
      <c r="OLV97" s="1436"/>
      <c r="OLW97" s="1437"/>
      <c r="OLX97" s="1438"/>
      <c r="OLY97" s="1416"/>
      <c r="OLZ97" s="1417"/>
      <c r="OMA97" s="1436"/>
      <c r="OMB97" s="1436"/>
      <c r="OMC97" s="1437"/>
      <c r="OMD97" s="1438"/>
      <c r="OME97" s="1416"/>
      <c r="OMF97" s="1417"/>
      <c r="OMG97" s="1436"/>
      <c r="OMH97" s="1436"/>
      <c r="OMI97" s="1437"/>
      <c r="OMJ97" s="1438"/>
      <c r="OMK97" s="1416"/>
      <c r="OML97" s="1417"/>
      <c r="OMM97" s="1436"/>
      <c r="OMN97" s="1436"/>
      <c r="OMO97" s="1437"/>
      <c r="OMP97" s="1438"/>
      <c r="OMQ97" s="1416"/>
      <c r="OMR97" s="1417"/>
      <c r="OMS97" s="1436"/>
      <c r="OMT97" s="1436"/>
      <c r="OMU97" s="1437"/>
      <c r="OMV97" s="1438"/>
      <c r="OMW97" s="1416"/>
      <c r="OMX97" s="1417"/>
      <c r="OMY97" s="1436"/>
      <c r="OMZ97" s="1436"/>
      <c r="ONA97" s="1437"/>
      <c r="ONB97" s="1438"/>
      <c r="ONC97" s="1416"/>
      <c r="OND97" s="1417"/>
      <c r="ONE97" s="1436"/>
      <c r="ONF97" s="1436"/>
      <c r="ONG97" s="1437"/>
      <c r="ONH97" s="1438"/>
      <c r="ONI97" s="1416"/>
      <c r="ONJ97" s="1417"/>
      <c r="ONK97" s="1436"/>
      <c r="ONL97" s="1436"/>
      <c r="ONM97" s="1437"/>
      <c r="ONN97" s="1438"/>
      <c r="ONO97" s="1416"/>
      <c r="ONP97" s="1417"/>
      <c r="ONQ97" s="1436"/>
      <c r="ONR97" s="1436"/>
      <c r="ONS97" s="1437"/>
      <c r="ONT97" s="1438"/>
      <c r="ONU97" s="1416"/>
      <c r="ONV97" s="1417"/>
      <c r="ONW97" s="1436"/>
      <c r="ONX97" s="1436"/>
      <c r="ONY97" s="1437"/>
      <c r="ONZ97" s="1438"/>
      <c r="OOA97" s="1416"/>
      <c r="OOB97" s="1417"/>
      <c r="OOC97" s="1436"/>
      <c r="OOD97" s="1436"/>
      <c r="OOE97" s="1437"/>
      <c r="OOF97" s="1438"/>
      <c r="OOG97" s="1416"/>
      <c r="OOH97" s="1417"/>
      <c r="OOI97" s="1436"/>
      <c r="OOJ97" s="1436"/>
      <c r="OOK97" s="1437"/>
      <c r="OOL97" s="1438"/>
      <c r="OOM97" s="1416"/>
      <c r="OON97" s="1417"/>
      <c r="OOO97" s="1436"/>
      <c r="OOP97" s="1436"/>
      <c r="OOQ97" s="1437"/>
      <c r="OOR97" s="1438"/>
      <c r="OOS97" s="1416"/>
      <c r="OOT97" s="1417"/>
      <c r="OOU97" s="1436"/>
      <c r="OOV97" s="1436"/>
      <c r="OOW97" s="1437"/>
      <c r="OOX97" s="1438"/>
      <c r="OOY97" s="1416"/>
      <c r="OOZ97" s="1417"/>
      <c r="OPA97" s="1436"/>
      <c r="OPB97" s="1436"/>
      <c r="OPC97" s="1437"/>
      <c r="OPD97" s="1438"/>
      <c r="OPE97" s="1416"/>
      <c r="OPF97" s="1417"/>
      <c r="OPG97" s="1436"/>
      <c r="OPH97" s="1436"/>
      <c r="OPI97" s="1437"/>
      <c r="OPJ97" s="1438"/>
      <c r="OPK97" s="1416"/>
      <c r="OPL97" s="1417"/>
      <c r="OPM97" s="1436"/>
      <c r="OPN97" s="1436"/>
      <c r="OPO97" s="1437"/>
      <c r="OPP97" s="1438"/>
      <c r="OPQ97" s="1416"/>
      <c r="OPR97" s="1417"/>
      <c r="OPS97" s="1436"/>
      <c r="OPT97" s="1436"/>
      <c r="OPU97" s="1437"/>
      <c r="OPV97" s="1438"/>
      <c r="OPW97" s="1416"/>
      <c r="OPX97" s="1417"/>
      <c r="OPY97" s="1436"/>
      <c r="OPZ97" s="1436"/>
      <c r="OQA97" s="1437"/>
      <c r="OQB97" s="1438"/>
      <c r="OQC97" s="1416"/>
      <c r="OQD97" s="1417"/>
      <c r="OQE97" s="1436"/>
      <c r="OQF97" s="1436"/>
      <c r="OQG97" s="1437"/>
      <c r="OQH97" s="1438"/>
      <c r="OQI97" s="1416"/>
      <c r="OQJ97" s="1417"/>
      <c r="OQK97" s="1436"/>
      <c r="OQL97" s="1436"/>
      <c r="OQM97" s="1437"/>
      <c r="OQN97" s="1438"/>
      <c r="OQO97" s="1416"/>
      <c r="OQP97" s="1417"/>
      <c r="OQQ97" s="1436"/>
      <c r="OQR97" s="1436"/>
      <c r="OQS97" s="1437"/>
      <c r="OQT97" s="1438"/>
      <c r="OQU97" s="1416"/>
      <c r="OQV97" s="1417"/>
      <c r="OQW97" s="1436"/>
      <c r="OQX97" s="1436"/>
      <c r="OQY97" s="1437"/>
      <c r="OQZ97" s="1438"/>
      <c r="ORA97" s="1416"/>
      <c r="ORB97" s="1417"/>
      <c r="ORC97" s="1436"/>
      <c r="ORD97" s="1436"/>
      <c r="ORE97" s="1437"/>
      <c r="ORF97" s="1438"/>
      <c r="ORG97" s="1416"/>
      <c r="ORH97" s="1417"/>
      <c r="ORI97" s="1436"/>
      <c r="ORJ97" s="1436"/>
      <c r="ORK97" s="1437"/>
      <c r="ORL97" s="1438"/>
      <c r="ORM97" s="1416"/>
      <c r="ORN97" s="1417"/>
      <c r="ORO97" s="1436"/>
      <c r="ORP97" s="1436"/>
      <c r="ORQ97" s="1437"/>
      <c r="ORR97" s="1438"/>
      <c r="ORS97" s="1416"/>
      <c r="ORT97" s="1417"/>
      <c r="ORU97" s="1436"/>
      <c r="ORV97" s="1436"/>
      <c r="ORW97" s="1437"/>
      <c r="ORX97" s="1438"/>
      <c r="ORY97" s="1416"/>
      <c r="ORZ97" s="1417"/>
      <c r="OSA97" s="1436"/>
      <c r="OSB97" s="1436"/>
      <c r="OSC97" s="1437"/>
      <c r="OSD97" s="1438"/>
      <c r="OSE97" s="1416"/>
      <c r="OSF97" s="1417"/>
      <c r="OSG97" s="1436"/>
      <c r="OSH97" s="1436"/>
      <c r="OSI97" s="1437"/>
      <c r="OSJ97" s="1438"/>
      <c r="OSK97" s="1416"/>
      <c r="OSL97" s="1417"/>
      <c r="OSM97" s="1436"/>
      <c r="OSN97" s="1436"/>
      <c r="OSO97" s="1437"/>
      <c r="OSP97" s="1438"/>
      <c r="OSQ97" s="1416"/>
      <c r="OSR97" s="1417"/>
      <c r="OSS97" s="1436"/>
      <c r="OST97" s="1436"/>
      <c r="OSU97" s="1437"/>
      <c r="OSV97" s="1438"/>
      <c r="OSW97" s="1416"/>
      <c r="OSX97" s="1417"/>
      <c r="OSY97" s="1436"/>
      <c r="OSZ97" s="1436"/>
      <c r="OTA97" s="1437"/>
      <c r="OTB97" s="1438"/>
      <c r="OTC97" s="1416"/>
      <c r="OTD97" s="1417"/>
      <c r="OTE97" s="1436"/>
      <c r="OTF97" s="1436"/>
      <c r="OTG97" s="1437"/>
      <c r="OTH97" s="1438"/>
      <c r="OTI97" s="1416"/>
      <c r="OTJ97" s="1417"/>
      <c r="OTK97" s="1436"/>
      <c r="OTL97" s="1436"/>
      <c r="OTM97" s="1437"/>
      <c r="OTN97" s="1438"/>
      <c r="OTO97" s="1416"/>
      <c r="OTP97" s="1417"/>
      <c r="OTQ97" s="1436"/>
      <c r="OTR97" s="1436"/>
      <c r="OTS97" s="1437"/>
      <c r="OTT97" s="1438"/>
      <c r="OTU97" s="1416"/>
      <c r="OTV97" s="1417"/>
      <c r="OTW97" s="1436"/>
      <c r="OTX97" s="1436"/>
      <c r="OTY97" s="1437"/>
      <c r="OTZ97" s="1438"/>
      <c r="OUA97" s="1416"/>
      <c r="OUB97" s="1417"/>
      <c r="OUC97" s="1436"/>
      <c r="OUD97" s="1436"/>
      <c r="OUE97" s="1437"/>
      <c r="OUF97" s="1438"/>
      <c r="OUG97" s="1416"/>
      <c r="OUH97" s="1417"/>
      <c r="OUI97" s="1436"/>
      <c r="OUJ97" s="1436"/>
      <c r="OUK97" s="1437"/>
      <c r="OUL97" s="1438"/>
      <c r="OUM97" s="1416"/>
      <c r="OUN97" s="1417"/>
      <c r="OUO97" s="1436"/>
      <c r="OUP97" s="1436"/>
      <c r="OUQ97" s="1437"/>
      <c r="OUR97" s="1438"/>
      <c r="OUS97" s="1416"/>
      <c r="OUT97" s="1417"/>
      <c r="OUU97" s="1436"/>
      <c r="OUV97" s="1436"/>
      <c r="OUW97" s="1437"/>
      <c r="OUX97" s="1438"/>
      <c r="OUY97" s="1416"/>
      <c r="OUZ97" s="1417"/>
      <c r="OVA97" s="1436"/>
      <c r="OVB97" s="1436"/>
      <c r="OVC97" s="1437"/>
      <c r="OVD97" s="1438"/>
      <c r="OVE97" s="1416"/>
      <c r="OVF97" s="1417"/>
      <c r="OVG97" s="1436"/>
      <c r="OVH97" s="1436"/>
      <c r="OVI97" s="1437"/>
      <c r="OVJ97" s="1438"/>
      <c r="OVK97" s="1416"/>
      <c r="OVL97" s="1417"/>
      <c r="OVM97" s="1436"/>
      <c r="OVN97" s="1436"/>
      <c r="OVO97" s="1437"/>
      <c r="OVP97" s="1438"/>
      <c r="OVQ97" s="1416"/>
      <c r="OVR97" s="1417"/>
      <c r="OVS97" s="1436"/>
      <c r="OVT97" s="1436"/>
      <c r="OVU97" s="1437"/>
      <c r="OVV97" s="1438"/>
      <c r="OVW97" s="1416"/>
      <c r="OVX97" s="1417"/>
      <c r="OVY97" s="1436"/>
      <c r="OVZ97" s="1436"/>
      <c r="OWA97" s="1437"/>
      <c r="OWB97" s="1438"/>
      <c r="OWC97" s="1416"/>
      <c r="OWD97" s="1417"/>
      <c r="OWE97" s="1436"/>
      <c r="OWF97" s="1436"/>
      <c r="OWG97" s="1437"/>
      <c r="OWH97" s="1438"/>
      <c r="OWI97" s="1416"/>
      <c r="OWJ97" s="1417"/>
      <c r="OWK97" s="1436"/>
      <c r="OWL97" s="1436"/>
      <c r="OWM97" s="1437"/>
      <c r="OWN97" s="1438"/>
      <c r="OWO97" s="1416"/>
      <c r="OWP97" s="1417"/>
      <c r="OWQ97" s="1436"/>
      <c r="OWR97" s="1436"/>
      <c r="OWS97" s="1437"/>
      <c r="OWT97" s="1438"/>
      <c r="OWU97" s="1416"/>
      <c r="OWV97" s="1417"/>
      <c r="OWW97" s="1436"/>
      <c r="OWX97" s="1436"/>
      <c r="OWY97" s="1437"/>
      <c r="OWZ97" s="1438"/>
      <c r="OXA97" s="1416"/>
      <c r="OXB97" s="1417"/>
      <c r="OXC97" s="1436"/>
      <c r="OXD97" s="1436"/>
      <c r="OXE97" s="1437"/>
      <c r="OXF97" s="1438"/>
      <c r="OXG97" s="1416"/>
      <c r="OXH97" s="1417"/>
      <c r="OXI97" s="1436"/>
      <c r="OXJ97" s="1436"/>
      <c r="OXK97" s="1437"/>
      <c r="OXL97" s="1438"/>
      <c r="OXM97" s="1416"/>
      <c r="OXN97" s="1417"/>
      <c r="OXO97" s="1436"/>
      <c r="OXP97" s="1436"/>
      <c r="OXQ97" s="1437"/>
      <c r="OXR97" s="1438"/>
      <c r="OXS97" s="1416"/>
      <c r="OXT97" s="1417"/>
      <c r="OXU97" s="1436"/>
      <c r="OXV97" s="1436"/>
      <c r="OXW97" s="1437"/>
      <c r="OXX97" s="1438"/>
      <c r="OXY97" s="1416"/>
      <c r="OXZ97" s="1417"/>
      <c r="OYA97" s="1436"/>
      <c r="OYB97" s="1436"/>
      <c r="OYC97" s="1437"/>
      <c r="OYD97" s="1438"/>
      <c r="OYE97" s="1416"/>
      <c r="OYF97" s="1417"/>
      <c r="OYG97" s="1436"/>
      <c r="OYH97" s="1436"/>
      <c r="OYI97" s="1437"/>
      <c r="OYJ97" s="1438"/>
      <c r="OYK97" s="1416"/>
      <c r="OYL97" s="1417"/>
      <c r="OYM97" s="1436"/>
      <c r="OYN97" s="1436"/>
      <c r="OYO97" s="1437"/>
      <c r="OYP97" s="1438"/>
      <c r="OYQ97" s="1416"/>
      <c r="OYR97" s="1417"/>
      <c r="OYS97" s="1436"/>
      <c r="OYT97" s="1436"/>
      <c r="OYU97" s="1437"/>
      <c r="OYV97" s="1438"/>
      <c r="OYW97" s="1416"/>
      <c r="OYX97" s="1417"/>
      <c r="OYY97" s="1436"/>
      <c r="OYZ97" s="1436"/>
      <c r="OZA97" s="1437"/>
      <c r="OZB97" s="1438"/>
      <c r="OZC97" s="1416"/>
      <c r="OZD97" s="1417"/>
      <c r="OZE97" s="1436"/>
      <c r="OZF97" s="1436"/>
      <c r="OZG97" s="1437"/>
      <c r="OZH97" s="1438"/>
      <c r="OZI97" s="1416"/>
      <c r="OZJ97" s="1417"/>
      <c r="OZK97" s="1436"/>
      <c r="OZL97" s="1436"/>
      <c r="OZM97" s="1437"/>
      <c r="OZN97" s="1438"/>
      <c r="OZO97" s="1416"/>
      <c r="OZP97" s="1417"/>
      <c r="OZQ97" s="1436"/>
      <c r="OZR97" s="1436"/>
      <c r="OZS97" s="1437"/>
      <c r="OZT97" s="1438"/>
      <c r="OZU97" s="1416"/>
      <c r="OZV97" s="1417"/>
      <c r="OZW97" s="1436"/>
      <c r="OZX97" s="1436"/>
      <c r="OZY97" s="1437"/>
      <c r="OZZ97" s="1438"/>
      <c r="PAA97" s="1416"/>
      <c r="PAB97" s="1417"/>
      <c r="PAC97" s="1436"/>
      <c r="PAD97" s="1436"/>
      <c r="PAE97" s="1437"/>
      <c r="PAF97" s="1438"/>
      <c r="PAG97" s="1416"/>
      <c r="PAH97" s="1417"/>
      <c r="PAI97" s="1436"/>
      <c r="PAJ97" s="1436"/>
      <c r="PAK97" s="1437"/>
      <c r="PAL97" s="1438"/>
      <c r="PAM97" s="1416"/>
      <c r="PAN97" s="1417"/>
      <c r="PAO97" s="1436"/>
      <c r="PAP97" s="1436"/>
      <c r="PAQ97" s="1437"/>
      <c r="PAR97" s="1438"/>
      <c r="PAS97" s="1416"/>
      <c r="PAT97" s="1417"/>
      <c r="PAU97" s="1436"/>
      <c r="PAV97" s="1436"/>
      <c r="PAW97" s="1437"/>
      <c r="PAX97" s="1438"/>
      <c r="PAY97" s="1416"/>
      <c r="PAZ97" s="1417"/>
      <c r="PBA97" s="1436"/>
      <c r="PBB97" s="1436"/>
      <c r="PBC97" s="1437"/>
      <c r="PBD97" s="1438"/>
      <c r="PBE97" s="1416"/>
      <c r="PBF97" s="1417"/>
      <c r="PBG97" s="1436"/>
      <c r="PBH97" s="1436"/>
      <c r="PBI97" s="1437"/>
      <c r="PBJ97" s="1438"/>
      <c r="PBK97" s="1416"/>
      <c r="PBL97" s="1417"/>
      <c r="PBM97" s="1436"/>
      <c r="PBN97" s="1436"/>
      <c r="PBO97" s="1437"/>
      <c r="PBP97" s="1438"/>
      <c r="PBQ97" s="1416"/>
      <c r="PBR97" s="1417"/>
      <c r="PBS97" s="1436"/>
      <c r="PBT97" s="1436"/>
      <c r="PBU97" s="1437"/>
      <c r="PBV97" s="1438"/>
      <c r="PBW97" s="1416"/>
      <c r="PBX97" s="1417"/>
      <c r="PBY97" s="1436"/>
      <c r="PBZ97" s="1436"/>
      <c r="PCA97" s="1437"/>
      <c r="PCB97" s="1438"/>
      <c r="PCC97" s="1416"/>
      <c r="PCD97" s="1417"/>
      <c r="PCE97" s="1436"/>
      <c r="PCF97" s="1436"/>
      <c r="PCG97" s="1437"/>
      <c r="PCH97" s="1438"/>
      <c r="PCI97" s="1416"/>
      <c r="PCJ97" s="1417"/>
      <c r="PCK97" s="1436"/>
      <c r="PCL97" s="1436"/>
      <c r="PCM97" s="1437"/>
      <c r="PCN97" s="1438"/>
      <c r="PCO97" s="1416"/>
      <c r="PCP97" s="1417"/>
      <c r="PCQ97" s="1436"/>
      <c r="PCR97" s="1436"/>
      <c r="PCS97" s="1437"/>
      <c r="PCT97" s="1438"/>
      <c r="PCU97" s="1416"/>
      <c r="PCV97" s="1417"/>
      <c r="PCW97" s="1436"/>
      <c r="PCX97" s="1436"/>
      <c r="PCY97" s="1437"/>
      <c r="PCZ97" s="1438"/>
      <c r="PDA97" s="1416"/>
      <c r="PDB97" s="1417"/>
      <c r="PDC97" s="1436"/>
      <c r="PDD97" s="1436"/>
      <c r="PDE97" s="1437"/>
      <c r="PDF97" s="1438"/>
      <c r="PDG97" s="1416"/>
      <c r="PDH97" s="1417"/>
      <c r="PDI97" s="1436"/>
      <c r="PDJ97" s="1436"/>
      <c r="PDK97" s="1437"/>
      <c r="PDL97" s="1438"/>
      <c r="PDM97" s="1416"/>
      <c r="PDN97" s="1417"/>
      <c r="PDO97" s="1436"/>
      <c r="PDP97" s="1436"/>
      <c r="PDQ97" s="1437"/>
      <c r="PDR97" s="1438"/>
      <c r="PDS97" s="1416"/>
      <c r="PDT97" s="1417"/>
      <c r="PDU97" s="1436"/>
      <c r="PDV97" s="1436"/>
      <c r="PDW97" s="1437"/>
      <c r="PDX97" s="1438"/>
      <c r="PDY97" s="1416"/>
      <c r="PDZ97" s="1417"/>
      <c r="PEA97" s="1436"/>
      <c r="PEB97" s="1436"/>
      <c r="PEC97" s="1437"/>
      <c r="PED97" s="1438"/>
      <c r="PEE97" s="1416"/>
      <c r="PEF97" s="1417"/>
      <c r="PEG97" s="1436"/>
      <c r="PEH97" s="1436"/>
      <c r="PEI97" s="1437"/>
      <c r="PEJ97" s="1438"/>
      <c r="PEK97" s="1416"/>
      <c r="PEL97" s="1417"/>
      <c r="PEM97" s="1436"/>
      <c r="PEN97" s="1436"/>
      <c r="PEO97" s="1437"/>
      <c r="PEP97" s="1438"/>
      <c r="PEQ97" s="1416"/>
      <c r="PER97" s="1417"/>
      <c r="PES97" s="1436"/>
      <c r="PET97" s="1436"/>
      <c r="PEU97" s="1437"/>
      <c r="PEV97" s="1438"/>
      <c r="PEW97" s="1416"/>
      <c r="PEX97" s="1417"/>
      <c r="PEY97" s="1436"/>
      <c r="PEZ97" s="1436"/>
      <c r="PFA97" s="1437"/>
      <c r="PFB97" s="1438"/>
      <c r="PFC97" s="1416"/>
      <c r="PFD97" s="1417"/>
      <c r="PFE97" s="1436"/>
      <c r="PFF97" s="1436"/>
      <c r="PFG97" s="1437"/>
      <c r="PFH97" s="1438"/>
      <c r="PFI97" s="1416"/>
      <c r="PFJ97" s="1417"/>
      <c r="PFK97" s="1436"/>
      <c r="PFL97" s="1436"/>
      <c r="PFM97" s="1437"/>
      <c r="PFN97" s="1438"/>
      <c r="PFO97" s="1416"/>
      <c r="PFP97" s="1417"/>
      <c r="PFQ97" s="1436"/>
      <c r="PFR97" s="1436"/>
      <c r="PFS97" s="1437"/>
      <c r="PFT97" s="1438"/>
      <c r="PFU97" s="1416"/>
      <c r="PFV97" s="1417"/>
      <c r="PFW97" s="1436"/>
      <c r="PFX97" s="1436"/>
      <c r="PFY97" s="1437"/>
      <c r="PFZ97" s="1438"/>
      <c r="PGA97" s="1416"/>
      <c r="PGB97" s="1417"/>
      <c r="PGC97" s="1436"/>
      <c r="PGD97" s="1436"/>
      <c r="PGE97" s="1437"/>
      <c r="PGF97" s="1438"/>
      <c r="PGG97" s="1416"/>
      <c r="PGH97" s="1417"/>
      <c r="PGI97" s="1436"/>
      <c r="PGJ97" s="1436"/>
      <c r="PGK97" s="1437"/>
      <c r="PGL97" s="1438"/>
      <c r="PGM97" s="1416"/>
      <c r="PGN97" s="1417"/>
      <c r="PGO97" s="1436"/>
      <c r="PGP97" s="1436"/>
      <c r="PGQ97" s="1437"/>
      <c r="PGR97" s="1438"/>
      <c r="PGS97" s="1416"/>
      <c r="PGT97" s="1417"/>
      <c r="PGU97" s="1436"/>
      <c r="PGV97" s="1436"/>
      <c r="PGW97" s="1437"/>
      <c r="PGX97" s="1438"/>
      <c r="PGY97" s="1416"/>
      <c r="PGZ97" s="1417"/>
      <c r="PHA97" s="1436"/>
      <c r="PHB97" s="1436"/>
      <c r="PHC97" s="1437"/>
      <c r="PHD97" s="1438"/>
      <c r="PHE97" s="1416"/>
      <c r="PHF97" s="1417"/>
      <c r="PHG97" s="1436"/>
      <c r="PHH97" s="1436"/>
      <c r="PHI97" s="1437"/>
      <c r="PHJ97" s="1438"/>
      <c r="PHK97" s="1416"/>
      <c r="PHL97" s="1417"/>
      <c r="PHM97" s="1436"/>
      <c r="PHN97" s="1436"/>
      <c r="PHO97" s="1437"/>
      <c r="PHP97" s="1438"/>
      <c r="PHQ97" s="1416"/>
      <c r="PHR97" s="1417"/>
      <c r="PHS97" s="1436"/>
      <c r="PHT97" s="1436"/>
      <c r="PHU97" s="1437"/>
      <c r="PHV97" s="1438"/>
      <c r="PHW97" s="1416"/>
      <c r="PHX97" s="1417"/>
      <c r="PHY97" s="1436"/>
      <c r="PHZ97" s="1436"/>
      <c r="PIA97" s="1437"/>
      <c r="PIB97" s="1438"/>
      <c r="PIC97" s="1416"/>
      <c r="PID97" s="1417"/>
      <c r="PIE97" s="1436"/>
      <c r="PIF97" s="1436"/>
      <c r="PIG97" s="1437"/>
      <c r="PIH97" s="1438"/>
      <c r="PII97" s="1416"/>
      <c r="PIJ97" s="1417"/>
      <c r="PIK97" s="1436"/>
      <c r="PIL97" s="1436"/>
      <c r="PIM97" s="1437"/>
      <c r="PIN97" s="1438"/>
      <c r="PIO97" s="1416"/>
      <c r="PIP97" s="1417"/>
      <c r="PIQ97" s="1436"/>
      <c r="PIR97" s="1436"/>
      <c r="PIS97" s="1437"/>
      <c r="PIT97" s="1438"/>
      <c r="PIU97" s="1416"/>
      <c r="PIV97" s="1417"/>
      <c r="PIW97" s="1436"/>
      <c r="PIX97" s="1436"/>
      <c r="PIY97" s="1437"/>
      <c r="PIZ97" s="1438"/>
      <c r="PJA97" s="1416"/>
      <c r="PJB97" s="1417"/>
      <c r="PJC97" s="1436"/>
      <c r="PJD97" s="1436"/>
      <c r="PJE97" s="1437"/>
      <c r="PJF97" s="1438"/>
      <c r="PJG97" s="1416"/>
      <c r="PJH97" s="1417"/>
      <c r="PJI97" s="1436"/>
      <c r="PJJ97" s="1436"/>
      <c r="PJK97" s="1437"/>
      <c r="PJL97" s="1438"/>
      <c r="PJM97" s="1416"/>
      <c r="PJN97" s="1417"/>
      <c r="PJO97" s="1436"/>
      <c r="PJP97" s="1436"/>
      <c r="PJQ97" s="1437"/>
      <c r="PJR97" s="1438"/>
      <c r="PJS97" s="1416"/>
      <c r="PJT97" s="1417"/>
      <c r="PJU97" s="1436"/>
      <c r="PJV97" s="1436"/>
      <c r="PJW97" s="1437"/>
      <c r="PJX97" s="1438"/>
      <c r="PJY97" s="1416"/>
      <c r="PJZ97" s="1417"/>
      <c r="PKA97" s="1436"/>
      <c r="PKB97" s="1436"/>
      <c r="PKC97" s="1437"/>
      <c r="PKD97" s="1438"/>
      <c r="PKE97" s="1416"/>
      <c r="PKF97" s="1417"/>
      <c r="PKG97" s="1436"/>
      <c r="PKH97" s="1436"/>
      <c r="PKI97" s="1437"/>
      <c r="PKJ97" s="1438"/>
      <c r="PKK97" s="1416"/>
      <c r="PKL97" s="1417"/>
      <c r="PKM97" s="1436"/>
      <c r="PKN97" s="1436"/>
      <c r="PKO97" s="1437"/>
      <c r="PKP97" s="1438"/>
      <c r="PKQ97" s="1416"/>
      <c r="PKR97" s="1417"/>
      <c r="PKS97" s="1436"/>
      <c r="PKT97" s="1436"/>
      <c r="PKU97" s="1437"/>
      <c r="PKV97" s="1438"/>
      <c r="PKW97" s="1416"/>
      <c r="PKX97" s="1417"/>
      <c r="PKY97" s="1436"/>
      <c r="PKZ97" s="1436"/>
      <c r="PLA97" s="1437"/>
      <c r="PLB97" s="1438"/>
      <c r="PLC97" s="1416"/>
      <c r="PLD97" s="1417"/>
      <c r="PLE97" s="1436"/>
      <c r="PLF97" s="1436"/>
      <c r="PLG97" s="1437"/>
      <c r="PLH97" s="1438"/>
      <c r="PLI97" s="1416"/>
      <c r="PLJ97" s="1417"/>
      <c r="PLK97" s="1436"/>
      <c r="PLL97" s="1436"/>
      <c r="PLM97" s="1437"/>
      <c r="PLN97" s="1438"/>
      <c r="PLO97" s="1416"/>
      <c r="PLP97" s="1417"/>
      <c r="PLQ97" s="1436"/>
      <c r="PLR97" s="1436"/>
      <c r="PLS97" s="1437"/>
      <c r="PLT97" s="1438"/>
      <c r="PLU97" s="1416"/>
      <c r="PLV97" s="1417"/>
      <c r="PLW97" s="1436"/>
      <c r="PLX97" s="1436"/>
      <c r="PLY97" s="1437"/>
      <c r="PLZ97" s="1438"/>
      <c r="PMA97" s="1416"/>
      <c r="PMB97" s="1417"/>
      <c r="PMC97" s="1436"/>
      <c r="PMD97" s="1436"/>
      <c r="PME97" s="1437"/>
      <c r="PMF97" s="1438"/>
      <c r="PMG97" s="1416"/>
      <c r="PMH97" s="1417"/>
      <c r="PMI97" s="1436"/>
      <c r="PMJ97" s="1436"/>
      <c r="PMK97" s="1437"/>
      <c r="PML97" s="1438"/>
      <c r="PMM97" s="1416"/>
      <c r="PMN97" s="1417"/>
      <c r="PMO97" s="1436"/>
      <c r="PMP97" s="1436"/>
      <c r="PMQ97" s="1437"/>
      <c r="PMR97" s="1438"/>
      <c r="PMS97" s="1416"/>
      <c r="PMT97" s="1417"/>
      <c r="PMU97" s="1436"/>
      <c r="PMV97" s="1436"/>
      <c r="PMW97" s="1437"/>
      <c r="PMX97" s="1438"/>
      <c r="PMY97" s="1416"/>
      <c r="PMZ97" s="1417"/>
      <c r="PNA97" s="1436"/>
      <c r="PNB97" s="1436"/>
      <c r="PNC97" s="1437"/>
      <c r="PND97" s="1438"/>
      <c r="PNE97" s="1416"/>
      <c r="PNF97" s="1417"/>
      <c r="PNG97" s="1436"/>
      <c r="PNH97" s="1436"/>
      <c r="PNI97" s="1437"/>
      <c r="PNJ97" s="1438"/>
      <c r="PNK97" s="1416"/>
      <c r="PNL97" s="1417"/>
      <c r="PNM97" s="1436"/>
      <c r="PNN97" s="1436"/>
      <c r="PNO97" s="1437"/>
      <c r="PNP97" s="1438"/>
      <c r="PNQ97" s="1416"/>
      <c r="PNR97" s="1417"/>
      <c r="PNS97" s="1436"/>
      <c r="PNT97" s="1436"/>
      <c r="PNU97" s="1437"/>
      <c r="PNV97" s="1438"/>
      <c r="PNW97" s="1416"/>
      <c r="PNX97" s="1417"/>
      <c r="PNY97" s="1436"/>
      <c r="PNZ97" s="1436"/>
      <c r="POA97" s="1437"/>
      <c r="POB97" s="1438"/>
      <c r="POC97" s="1416"/>
      <c r="POD97" s="1417"/>
      <c r="POE97" s="1436"/>
      <c r="POF97" s="1436"/>
      <c r="POG97" s="1437"/>
      <c r="POH97" s="1438"/>
      <c r="POI97" s="1416"/>
      <c r="POJ97" s="1417"/>
      <c r="POK97" s="1436"/>
      <c r="POL97" s="1436"/>
      <c r="POM97" s="1437"/>
      <c r="PON97" s="1438"/>
      <c r="POO97" s="1416"/>
      <c r="POP97" s="1417"/>
      <c r="POQ97" s="1436"/>
      <c r="POR97" s="1436"/>
      <c r="POS97" s="1437"/>
      <c r="POT97" s="1438"/>
      <c r="POU97" s="1416"/>
      <c r="POV97" s="1417"/>
      <c r="POW97" s="1436"/>
      <c r="POX97" s="1436"/>
      <c r="POY97" s="1437"/>
      <c r="POZ97" s="1438"/>
      <c r="PPA97" s="1416"/>
      <c r="PPB97" s="1417"/>
      <c r="PPC97" s="1436"/>
      <c r="PPD97" s="1436"/>
      <c r="PPE97" s="1437"/>
      <c r="PPF97" s="1438"/>
      <c r="PPG97" s="1416"/>
      <c r="PPH97" s="1417"/>
      <c r="PPI97" s="1436"/>
      <c r="PPJ97" s="1436"/>
      <c r="PPK97" s="1437"/>
      <c r="PPL97" s="1438"/>
      <c r="PPM97" s="1416"/>
      <c r="PPN97" s="1417"/>
      <c r="PPO97" s="1436"/>
      <c r="PPP97" s="1436"/>
      <c r="PPQ97" s="1437"/>
      <c r="PPR97" s="1438"/>
      <c r="PPS97" s="1416"/>
      <c r="PPT97" s="1417"/>
      <c r="PPU97" s="1436"/>
      <c r="PPV97" s="1436"/>
      <c r="PPW97" s="1437"/>
      <c r="PPX97" s="1438"/>
      <c r="PPY97" s="1416"/>
      <c r="PPZ97" s="1417"/>
      <c r="PQA97" s="1436"/>
      <c r="PQB97" s="1436"/>
      <c r="PQC97" s="1437"/>
      <c r="PQD97" s="1438"/>
      <c r="PQE97" s="1416"/>
      <c r="PQF97" s="1417"/>
      <c r="PQG97" s="1436"/>
      <c r="PQH97" s="1436"/>
      <c r="PQI97" s="1437"/>
      <c r="PQJ97" s="1438"/>
      <c r="PQK97" s="1416"/>
      <c r="PQL97" s="1417"/>
      <c r="PQM97" s="1436"/>
      <c r="PQN97" s="1436"/>
      <c r="PQO97" s="1437"/>
      <c r="PQP97" s="1438"/>
      <c r="PQQ97" s="1416"/>
      <c r="PQR97" s="1417"/>
      <c r="PQS97" s="1436"/>
      <c r="PQT97" s="1436"/>
      <c r="PQU97" s="1437"/>
      <c r="PQV97" s="1438"/>
      <c r="PQW97" s="1416"/>
      <c r="PQX97" s="1417"/>
      <c r="PQY97" s="1436"/>
      <c r="PQZ97" s="1436"/>
      <c r="PRA97" s="1437"/>
      <c r="PRB97" s="1438"/>
      <c r="PRC97" s="1416"/>
      <c r="PRD97" s="1417"/>
      <c r="PRE97" s="1436"/>
      <c r="PRF97" s="1436"/>
      <c r="PRG97" s="1437"/>
      <c r="PRH97" s="1438"/>
      <c r="PRI97" s="1416"/>
      <c r="PRJ97" s="1417"/>
      <c r="PRK97" s="1436"/>
      <c r="PRL97" s="1436"/>
      <c r="PRM97" s="1437"/>
      <c r="PRN97" s="1438"/>
      <c r="PRO97" s="1416"/>
      <c r="PRP97" s="1417"/>
      <c r="PRQ97" s="1436"/>
      <c r="PRR97" s="1436"/>
      <c r="PRS97" s="1437"/>
      <c r="PRT97" s="1438"/>
      <c r="PRU97" s="1416"/>
      <c r="PRV97" s="1417"/>
      <c r="PRW97" s="1436"/>
      <c r="PRX97" s="1436"/>
      <c r="PRY97" s="1437"/>
      <c r="PRZ97" s="1438"/>
      <c r="PSA97" s="1416"/>
      <c r="PSB97" s="1417"/>
      <c r="PSC97" s="1436"/>
      <c r="PSD97" s="1436"/>
      <c r="PSE97" s="1437"/>
      <c r="PSF97" s="1438"/>
      <c r="PSG97" s="1416"/>
      <c r="PSH97" s="1417"/>
      <c r="PSI97" s="1436"/>
      <c r="PSJ97" s="1436"/>
      <c r="PSK97" s="1437"/>
      <c r="PSL97" s="1438"/>
      <c r="PSM97" s="1416"/>
      <c r="PSN97" s="1417"/>
      <c r="PSO97" s="1436"/>
      <c r="PSP97" s="1436"/>
      <c r="PSQ97" s="1437"/>
      <c r="PSR97" s="1438"/>
      <c r="PSS97" s="1416"/>
      <c r="PST97" s="1417"/>
      <c r="PSU97" s="1436"/>
      <c r="PSV97" s="1436"/>
      <c r="PSW97" s="1437"/>
      <c r="PSX97" s="1438"/>
      <c r="PSY97" s="1416"/>
      <c r="PSZ97" s="1417"/>
      <c r="PTA97" s="1436"/>
      <c r="PTB97" s="1436"/>
      <c r="PTC97" s="1437"/>
      <c r="PTD97" s="1438"/>
      <c r="PTE97" s="1416"/>
      <c r="PTF97" s="1417"/>
      <c r="PTG97" s="1436"/>
      <c r="PTH97" s="1436"/>
      <c r="PTI97" s="1437"/>
      <c r="PTJ97" s="1438"/>
      <c r="PTK97" s="1416"/>
      <c r="PTL97" s="1417"/>
      <c r="PTM97" s="1436"/>
      <c r="PTN97" s="1436"/>
      <c r="PTO97" s="1437"/>
      <c r="PTP97" s="1438"/>
      <c r="PTQ97" s="1416"/>
      <c r="PTR97" s="1417"/>
      <c r="PTS97" s="1436"/>
      <c r="PTT97" s="1436"/>
      <c r="PTU97" s="1437"/>
      <c r="PTV97" s="1438"/>
      <c r="PTW97" s="1416"/>
      <c r="PTX97" s="1417"/>
      <c r="PTY97" s="1436"/>
      <c r="PTZ97" s="1436"/>
      <c r="PUA97" s="1437"/>
      <c r="PUB97" s="1438"/>
      <c r="PUC97" s="1416"/>
      <c r="PUD97" s="1417"/>
      <c r="PUE97" s="1436"/>
      <c r="PUF97" s="1436"/>
      <c r="PUG97" s="1437"/>
      <c r="PUH97" s="1438"/>
      <c r="PUI97" s="1416"/>
      <c r="PUJ97" s="1417"/>
      <c r="PUK97" s="1436"/>
      <c r="PUL97" s="1436"/>
      <c r="PUM97" s="1437"/>
      <c r="PUN97" s="1438"/>
      <c r="PUO97" s="1416"/>
      <c r="PUP97" s="1417"/>
      <c r="PUQ97" s="1436"/>
      <c r="PUR97" s="1436"/>
      <c r="PUS97" s="1437"/>
      <c r="PUT97" s="1438"/>
      <c r="PUU97" s="1416"/>
      <c r="PUV97" s="1417"/>
      <c r="PUW97" s="1436"/>
      <c r="PUX97" s="1436"/>
      <c r="PUY97" s="1437"/>
      <c r="PUZ97" s="1438"/>
      <c r="PVA97" s="1416"/>
      <c r="PVB97" s="1417"/>
      <c r="PVC97" s="1436"/>
      <c r="PVD97" s="1436"/>
      <c r="PVE97" s="1437"/>
      <c r="PVF97" s="1438"/>
      <c r="PVG97" s="1416"/>
      <c r="PVH97" s="1417"/>
      <c r="PVI97" s="1436"/>
      <c r="PVJ97" s="1436"/>
      <c r="PVK97" s="1437"/>
      <c r="PVL97" s="1438"/>
      <c r="PVM97" s="1416"/>
      <c r="PVN97" s="1417"/>
      <c r="PVO97" s="1436"/>
      <c r="PVP97" s="1436"/>
      <c r="PVQ97" s="1437"/>
      <c r="PVR97" s="1438"/>
      <c r="PVS97" s="1416"/>
      <c r="PVT97" s="1417"/>
      <c r="PVU97" s="1436"/>
      <c r="PVV97" s="1436"/>
      <c r="PVW97" s="1437"/>
      <c r="PVX97" s="1438"/>
      <c r="PVY97" s="1416"/>
      <c r="PVZ97" s="1417"/>
      <c r="PWA97" s="1436"/>
      <c r="PWB97" s="1436"/>
      <c r="PWC97" s="1437"/>
      <c r="PWD97" s="1438"/>
      <c r="PWE97" s="1416"/>
      <c r="PWF97" s="1417"/>
      <c r="PWG97" s="1436"/>
      <c r="PWH97" s="1436"/>
      <c r="PWI97" s="1437"/>
      <c r="PWJ97" s="1438"/>
      <c r="PWK97" s="1416"/>
      <c r="PWL97" s="1417"/>
      <c r="PWM97" s="1436"/>
      <c r="PWN97" s="1436"/>
      <c r="PWO97" s="1437"/>
      <c r="PWP97" s="1438"/>
      <c r="PWQ97" s="1416"/>
      <c r="PWR97" s="1417"/>
      <c r="PWS97" s="1436"/>
      <c r="PWT97" s="1436"/>
      <c r="PWU97" s="1437"/>
      <c r="PWV97" s="1438"/>
      <c r="PWW97" s="1416"/>
      <c r="PWX97" s="1417"/>
      <c r="PWY97" s="1436"/>
      <c r="PWZ97" s="1436"/>
      <c r="PXA97" s="1437"/>
      <c r="PXB97" s="1438"/>
      <c r="PXC97" s="1416"/>
      <c r="PXD97" s="1417"/>
      <c r="PXE97" s="1436"/>
      <c r="PXF97" s="1436"/>
      <c r="PXG97" s="1437"/>
      <c r="PXH97" s="1438"/>
      <c r="PXI97" s="1416"/>
      <c r="PXJ97" s="1417"/>
      <c r="PXK97" s="1436"/>
      <c r="PXL97" s="1436"/>
      <c r="PXM97" s="1437"/>
      <c r="PXN97" s="1438"/>
      <c r="PXO97" s="1416"/>
      <c r="PXP97" s="1417"/>
      <c r="PXQ97" s="1436"/>
      <c r="PXR97" s="1436"/>
      <c r="PXS97" s="1437"/>
      <c r="PXT97" s="1438"/>
      <c r="PXU97" s="1416"/>
      <c r="PXV97" s="1417"/>
      <c r="PXW97" s="1436"/>
      <c r="PXX97" s="1436"/>
      <c r="PXY97" s="1437"/>
      <c r="PXZ97" s="1438"/>
      <c r="PYA97" s="1416"/>
      <c r="PYB97" s="1417"/>
      <c r="PYC97" s="1436"/>
      <c r="PYD97" s="1436"/>
      <c r="PYE97" s="1437"/>
      <c r="PYF97" s="1438"/>
      <c r="PYG97" s="1416"/>
      <c r="PYH97" s="1417"/>
      <c r="PYI97" s="1436"/>
      <c r="PYJ97" s="1436"/>
      <c r="PYK97" s="1437"/>
      <c r="PYL97" s="1438"/>
      <c r="PYM97" s="1416"/>
      <c r="PYN97" s="1417"/>
      <c r="PYO97" s="1436"/>
      <c r="PYP97" s="1436"/>
      <c r="PYQ97" s="1437"/>
      <c r="PYR97" s="1438"/>
      <c r="PYS97" s="1416"/>
      <c r="PYT97" s="1417"/>
      <c r="PYU97" s="1436"/>
      <c r="PYV97" s="1436"/>
      <c r="PYW97" s="1437"/>
      <c r="PYX97" s="1438"/>
      <c r="PYY97" s="1416"/>
      <c r="PYZ97" s="1417"/>
      <c r="PZA97" s="1436"/>
      <c r="PZB97" s="1436"/>
      <c r="PZC97" s="1437"/>
      <c r="PZD97" s="1438"/>
      <c r="PZE97" s="1416"/>
      <c r="PZF97" s="1417"/>
      <c r="PZG97" s="1436"/>
      <c r="PZH97" s="1436"/>
      <c r="PZI97" s="1437"/>
      <c r="PZJ97" s="1438"/>
      <c r="PZK97" s="1416"/>
      <c r="PZL97" s="1417"/>
      <c r="PZM97" s="1436"/>
      <c r="PZN97" s="1436"/>
      <c r="PZO97" s="1437"/>
      <c r="PZP97" s="1438"/>
      <c r="PZQ97" s="1416"/>
      <c r="PZR97" s="1417"/>
      <c r="PZS97" s="1436"/>
      <c r="PZT97" s="1436"/>
      <c r="PZU97" s="1437"/>
      <c r="PZV97" s="1438"/>
      <c r="PZW97" s="1416"/>
      <c r="PZX97" s="1417"/>
      <c r="PZY97" s="1436"/>
      <c r="PZZ97" s="1436"/>
      <c r="QAA97" s="1437"/>
      <c r="QAB97" s="1438"/>
      <c r="QAC97" s="1416"/>
      <c r="QAD97" s="1417"/>
      <c r="QAE97" s="1436"/>
      <c r="QAF97" s="1436"/>
      <c r="QAG97" s="1437"/>
      <c r="QAH97" s="1438"/>
      <c r="QAI97" s="1416"/>
      <c r="QAJ97" s="1417"/>
      <c r="QAK97" s="1436"/>
      <c r="QAL97" s="1436"/>
      <c r="QAM97" s="1437"/>
      <c r="QAN97" s="1438"/>
      <c r="QAO97" s="1416"/>
      <c r="QAP97" s="1417"/>
      <c r="QAQ97" s="1436"/>
      <c r="QAR97" s="1436"/>
      <c r="QAS97" s="1437"/>
      <c r="QAT97" s="1438"/>
      <c r="QAU97" s="1416"/>
      <c r="QAV97" s="1417"/>
      <c r="QAW97" s="1436"/>
      <c r="QAX97" s="1436"/>
      <c r="QAY97" s="1437"/>
      <c r="QAZ97" s="1438"/>
      <c r="QBA97" s="1416"/>
      <c r="QBB97" s="1417"/>
      <c r="QBC97" s="1436"/>
      <c r="QBD97" s="1436"/>
      <c r="QBE97" s="1437"/>
      <c r="QBF97" s="1438"/>
      <c r="QBG97" s="1416"/>
      <c r="QBH97" s="1417"/>
      <c r="QBI97" s="1436"/>
      <c r="QBJ97" s="1436"/>
      <c r="QBK97" s="1437"/>
      <c r="QBL97" s="1438"/>
      <c r="QBM97" s="1416"/>
      <c r="QBN97" s="1417"/>
      <c r="QBO97" s="1436"/>
      <c r="QBP97" s="1436"/>
      <c r="QBQ97" s="1437"/>
      <c r="QBR97" s="1438"/>
      <c r="QBS97" s="1416"/>
      <c r="QBT97" s="1417"/>
      <c r="QBU97" s="1436"/>
      <c r="QBV97" s="1436"/>
      <c r="QBW97" s="1437"/>
      <c r="QBX97" s="1438"/>
      <c r="QBY97" s="1416"/>
      <c r="QBZ97" s="1417"/>
      <c r="QCA97" s="1436"/>
      <c r="QCB97" s="1436"/>
      <c r="QCC97" s="1437"/>
      <c r="QCD97" s="1438"/>
      <c r="QCE97" s="1416"/>
      <c r="QCF97" s="1417"/>
      <c r="QCG97" s="1436"/>
      <c r="QCH97" s="1436"/>
      <c r="QCI97" s="1437"/>
      <c r="QCJ97" s="1438"/>
      <c r="QCK97" s="1416"/>
      <c r="QCL97" s="1417"/>
      <c r="QCM97" s="1436"/>
      <c r="QCN97" s="1436"/>
      <c r="QCO97" s="1437"/>
      <c r="QCP97" s="1438"/>
      <c r="QCQ97" s="1416"/>
      <c r="QCR97" s="1417"/>
      <c r="QCS97" s="1436"/>
      <c r="QCT97" s="1436"/>
      <c r="QCU97" s="1437"/>
      <c r="QCV97" s="1438"/>
      <c r="QCW97" s="1416"/>
      <c r="QCX97" s="1417"/>
      <c r="QCY97" s="1436"/>
      <c r="QCZ97" s="1436"/>
      <c r="QDA97" s="1437"/>
      <c r="QDB97" s="1438"/>
      <c r="QDC97" s="1416"/>
      <c r="QDD97" s="1417"/>
      <c r="QDE97" s="1436"/>
      <c r="QDF97" s="1436"/>
      <c r="QDG97" s="1437"/>
      <c r="QDH97" s="1438"/>
      <c r="QDI97" s="1416"/>
      <c r="QDJ97" s="1417"/>
      <c r="QDK97" s="1436"/>
      <c r="QDL97" s="1436"/>
      <c r="QDM97" s="1437"/>
      <c r="QDN97" s="1438"/>
      <c r="QDO97" s="1416"/>
      <c r="QDP97" s="1417"/>
      <c r="QDQ97" s="1436"/>
      <c r="QDR97" s="1436"/>
      <c r="QDS97" s="1437"/>
      <c r="QDT97" s="1438"/>
      <c r="QDU97" s="1416"/>
      <c r="QDV97" s="1417"/>
      <c r="QDW97" s="1436"/>
      <c r="QDX97" s="1436"/>
      <c r="QDY97" s="1437"/>
      <c r="QDZ97" s="1438"/>
      <c r="QEA97" s="1416"/>
      <c r="QEB97" s="1417"/>
      <c r="QEC97" s="1436"/>
      <c r="QED97" s="1436"/>
      <c r="QEE97" s="1437"/>
      <c r="QEF97" s="1438"/>
      <c r="QEG97" s="1416"/>
      <c r="QEH97" s="1417"/>
      <c r="QEI97" s="1436"/>
      <c r="QEJ97" s="1436"/>
      <c r="QEK97" s="1437"/>
      <c r="QEL97" s="1438"/>
      <c r="QEM97" s="1416"/>
      <c r="QEN97" s="1417"/>
      <c r="QEO97" s="1436"/>
      <c r="QEP97" s="1436"/>
      <c r="QEQ97" s="1437"/>
      <c r="QER97" s="1438"/>
      <c r="QES97" s="1416"/>
      <c r="QET97" s="1417"/>
      <c r="QEU97" s="1436"/>
      <c r="QEV97" s="1436"/>
      <c r="QEW97" s="1437"/>
      <c r="QEX97" s="1438"/>
      <c r="QEY97" s="1416"/>
      <c r="QEZ97" s="1417"/>
      <c r="QFA97" s="1436"/>
      <c r="QFB97" s="1436"/>
      <c r="QFC97" s="1437"/>
      <c r="QFD97" s="1438"/>
      <c r="QFE97" s="1416"/>
      <c r="QFF97" s="1417"/>
      <c r="QFG97" s="1436"/>
      <c r="QFH97" s="1436"/>
      <c r="QFI97" s="1437"/>
      <c r="QFJ97" s="1438"/>
      <c r="QFK97" s="1416"/>
      <c r="QFL97" s="1417"/>
      <c r="QFM97" s="1436"/>
      <c r="QFN97" s="1436"/>
      <c r="QFO97" s="1437"/>
      <c r="QFP97" s="1438"/>
      <c r="QFQ97" s="1416"/>
      <c r="QFR97" s="1417"/>
      <c r="QFS97" s="1436"/>
      <c r="QFT97" s="1436"/>
      <c r="QFU97" s="1437"/>
      <c r="QFV97" s="1438"/>
      <c r="QFW97" s="1416"/>
      <c r="QFX97" s="1417"/>
      <c r="QFY97" s="1436"/>
      <c r="QFZ97" s="1436"/>
      <c r="QGA97" s="1437"/>
      <c r="QGB97" s="1438"/>
      <c r="QGC97" s="1416"/>
      <c r="QGD97" s="1417"/>
      <c r="QGE97" s="1436"/>
      <c r="QGF97" s="1436"/>
      <c r="QGG97" s="1437"/>
      <c r="QGH97" s="1438"/>
      <c r="QGI97" s="1416"/>
      <c r="QGJ97" s="1417"/>
      <c r="QGK97" s="1436"/>
      <c r="QGL97" s="1436"/>
      <c r="QGM97" s="1437"/>
      <c r="QGN97" s="1438"/>
      <c r="QGO97" s="1416"/>
      <c r="QGP97" s="1417"/>
      <c r="QGQ97" s="1436"/>
      <c r="QGR97" s="1436"/>
      <c r="QGS97" s="1437"/>
      <c r="QGT97" s="1438"/>
      <c r="QGU97" s="1416"/>
      <c r="QGV97" s="1417"/>
      <c r="QGW97" s="1436"/>
      <c r="QGX97" s="1436"/>
      <c r="QGY97" s="1437"/>
      <c r="QGZ97" s="1438"/>
      <c r="QHA97" s="1416"/>
      <c r="QHB97" s="1417"/>
      <c r="QHC97" s="1436"/>
      <c r="QHD97" s="1436"/>
      <c r="QHE97" s="1437"/>
      <c r="QHF97" s="1438"/>
      <c r="QHG97" s="1416"/>
      <c r="QHH97" s="1417"/>
      <c r="QHI97" s="1436"/>
      <c r="QHJ97" s="1436"/>
      <c r="QHK97" s="1437"/>
      <c r="QHL97" s="1438"/>
      <c r="QHM97" s="1416"/>
      <c r="QHN97" s="1417"/>
      <c r="QHO97" s="1436"/>
      <c r="QHP97" s="1436"/>
      <c r="QHQ97" s="1437"/>
      <c r="QHR97" s="1438"/>
      <c r="QHS97" s="1416"/>
      <c r="QHT97" s="1417"/>
      <c r="QHU97" s="1436"/>
      <c r="QHV97" s="1436"/>
      <c r="QHW97" s="1437"/>
      <c r="QHX97" s="1438"/>
      <c r="QHY97" s="1416"/>
      <c r="QHZ97" s="1417"/>
      <c r="QIA97" s="1436"/>
      <c r="QIB97" s="1436"/>
      <c r="QIC97" s="1437"/>
      <c r="QID97" s="1438"/>
      <c r="QIE97" s="1416"/>
      <c r="QIF97" s="1417"/>
      <c r="QIG97" s="1436"/>
      <c r="QIH97" s="1436"/>
      <c r="QII97" s="1437"/>
      <c r="QIJ97" s="1438"/>
      <c r="QIK97" s="1416"/>
      <c r="QIL97" s="1417"/>
      <c r="QIM97" s="1436"/>
      <c r="QIN97" s="1436"/>
      <c r="QIO97" s="1437"/>
      <c r="QIP97" s="1438"/>
      <c r="QIQ97" s="1416"/>
      <c r="QIR97" s="1417"/>
      <c r="QIS97" s="1436"/>
      <c r="QIT97" s="1436"/>
      <c r="QIU97" s="1437"/>
      <c r="QIV97" s="1438"/>
      <c r="QIW97" s="1416"/>
      <c r="QIX97" s="1417"/>
      <c r="QIY97" s="1436"/>
      <c r="QIZ97" s="1436"/>
      <c r="QJA97" s="1437"/>
      <c r="QJB97" s="1438"/>
      <c r="QJC97" s="1416"/>
      <c r="QJD97" s="1417"/>
      <c r="QJE97" s="1436"/>
      <c r="QJF97" s="1436"/>
      <c r="QJG97" s="1437"/>
      <c r="QJH97" s="1438"/>
      <c r="QJI97" s="1416"/>
      <c r="QJJ97" s="1417"/>
      <c r="QJK97" s="1436"/>
      <c r="QJL97" s="1436"/>
      <c r="QJM97" s="1437"/>
      <c r="QJN97" s="1438"/>
      <c r="QJO97" s="1416"/>
      <c r="QJP97" s="1417"/>
      <c r="QJQ97" s="1436"/>
      <c r="QJR97" s="1436"/>
      <c r="QJS97" s="1437"/>
      <c r="QJT97" s="1438"/>
      <c r="QJU97" s="1416"/>
      <c r="QJV97" s="1417"/>
      <c r="QJW97" s="1436"/>
      <c r="QJX97" s="1436"/>
      <c r="QJY97" s="1437"/>
      <c r="QJZ97" s="1438"/>
      <c r="QKA97" s="1416"/>
      <c r="QKB97" s="1417"/>
      <c r="QKC97" s="1436"/>
      <c r="QKD97" s="1436"/>
      <c r="QKE97" s="1437"/>
      <c r="QKF97" s="1438"/>
      <c r="QKG97" s="1416"/>
      <c r="QKH97" s="1417"/>
      <c r="QKI97" s="1436"/>
      <c r="QKJ97" s="1436"/>
      <c r="QKK97" s="1437"/>
      <c r="QKL97" s="1438"/>
      <c r="QKM97" s="1416"/>
      <c r="QKN97" s="1417"/>
      <c r="QKO97" s="1436"/>
      <c r="QKP97" s="1436"/>
      <c r="QKQ97" s="1437"/>
      <c r="QKR97" s="1438"/>
      <c r="QKS97" s="1416"/>
      <c r="QKT97" s="1417"/>
      <c r="QKU97" s="1436"/>
      <c r="QKV97" s="1436"/>
      <c r="QKW97" s="1437"/>
      <c r="QKX97" s="1438"/>
      <c r="QKY97" s="1416"/>
      <c r="QKZ97" s="1417"/>
      <c r="QLA97" s="1436"/>
      <c r="QLB97" s="1436"/>
      <c r="QLC97" s="1437"/>
      <c r="QLD97" s="1438"/>
      <c r="QLE97" s="1416"/>
      <c r="QLF97" s="1417"/>
      <c r="QLG97" s="1436"/>
      <c r="QLH97" s="1436"/>
      <c r="QLI97" s="1437"/>
      <c r="QLJ97" s="1438"/>
      <c r="QLK97" s="1416"/>
      <c r="QLL97" s="1417"/>
      <c r="QLM97" s="1436"/>
      <c r="QLN97" s="1436"/>
      <c r="QLO97" s="1437"/>
      <c r="QLP97" s="1438"/>
      <c r="QLQ97" s="1416"/>
      <c r="QLR97" s="1417"/>
      <c r="QLS97" s="1436"/>
      <c r="QLT97" s="1436"/>
      <c r="QLU97" s="1437"/>
      <c r="QLV97" s="1438"/>
      <c r="QLW97" s="1416"/>
      <c r="QLX97" s="1417"/>
      <c r="QLY97" s="1436"/>
      <c r="QLZ97" s="1436"/>
      <c r="QMA97" s="1437"/>
      <c r="QMB97" s="1438"/>
      <c r="QMC97" s="1416"/>
      <c r="QMD97" s="1417"/>
      <c r="QME97" s="1436"/>
      <c r="QMF97" s="1436"/>
      <c r="QMG97" s="1437"/>
      <c r="QMH97" s="1438"/>
      <c r="QMI97" s="1416"/>
      <c r="QMJ97" s="1417"/>
      <c r="QMK97" s="1436"/>
      <c r="QML97" s="1436"/>
      <c r="QMM97" s="1437"/>
      <c r="QMN97" s="1438"/>
      <c r="QMO97" s="1416"/>
      <c r="QMP97" s="1417"/>
      <c r="QMQ97" s="1436"/>
      <c r="QMR97" s="1436"/>
      <c r="QMS97" s="1437"/>
      <c r="QMT97" s="1438"/>
      <c r="QMU97" s="1416"/>
      <c r="QMV97" s="1417"/>
      <c r="QMW97" s="1436"/>
      <c r="QMX97" s="1436"/>
      <c r="QMY97" s="1437"/>
      <c r="QMZ97" s="1438"/>
      <c r="QNA97" s="1416"/>
      <c r="QNB97" s="1417"/>
      <c r="QNC97" s="1436"/>
      <c r="QND97" s="1436"/>
      <c r="QNE97" s="1437"/>
      <c r="QNF97" s="1438"/>
      <c r="QNG97" s="1416"/>
      <c r="QNH97" s="1417"/>
      <c r="QNI97" s="1436"/>
      <c r="QNJ97" s="1436"/>
      <c r="QNK97" s="1437"/>
      <c r="QNL97" s="1438"/>
      <c r="QNM97" s="1416"/>
      <c r="QNN97" s="1417"/>
      <c r="QNO97" s="1436"/>
      <c r="QNP97" s="1436"/>
      <c r="QNQ97" s="1437"/>
      <c r="QNR97" s="1438"/>
      <c r="QNS97" s="1416"/>
      <c r="QNT97" s="1417"/>
      <c r="QNU97" s="1436"/>
      <c r="QNV97" s="1436"/>
      <c r="QNW97" s="1437"/>
      <c r="QNX97" s="1438"/>
      <c r="QNY97" s="1416"/>
      <c r="QNZ97" s="1417"/>
      <c r="QOA97" s="1436"/>
      <c r="QOB97" s="1436"/>
      <c r="QOC97" s="1437"/>
      <c r="QOD97" s="1438"/>
      <c r="QOE97" s="1416"/>
      <c r="QOF97" s="1417"/>
      <c r="QOG97" s="1436"/>
      <c r="QOH97" s="1436"/>
      <c r="QOI97" s="1437"/>
      <c r="QOJ97" s="1438"/>
      <c r="QOK97" s="1416"/>
      <c r="QOL97" s="1417"/>
      <c r="QOM97" s="1436"/>
      <c r="QON97" s="1436"/>
      <c r="QOO97" s="1437"/>
      <c r="QOP97" s="1438"/>
      <c r="QOQ97" s="1416"/>
      <c r="QOR97" s="1417"/>
      <c r="QOS97" s="1436"/>
      <c r="QOT97" s="1436"/>
      <c r="QOU97" s="1437"/>
      <c r="QOV97" s="1438"/>
      <c r="QOW97" s="1416"/>
      <c r="QOX97" s="1417"/>
      <c r="QOY97" s="1436"/>
      <c r="QOZ97" s="1436"/>
      <c r="QPA97" s="1437"/>
      <c r="QPB97" s="1438"/>
      <c r="QPC97" s="1416"/>
      <c r="QPD97" s="1417"/>
      <c r="QPE97" s="1436"/>
      <c r="QPF97" s="1436"/>
      <c r="QPG97" s="1437"/>
      <c r="QPH97" s="1438"/>
      <c r="QPI97" s="1416"/>
      <c r="QPJ97" s="1417"/>
      <c r="QPK97" s="1436"/>
      <c r="QPL97" s="1436"/>
      <c r="QPM97" s="1437"/>
      <c r="QPN97" s="1438"/>
      <c r="QPO97" s="1416"/>
      <c r="QPP97" s="1417"/>
      <c r="QPQ97" s="1436"/>
      <c r="QPR97" s="1436"/>
      <c r="QPS97" s="1437"/>
      <c r="QPT97" s="1438"/>
      <c r="QPU97" s="1416"/>
      <c r="QPV97" s="1417"/>
      <c r="QPW97" s="1436"/>
      <c r="QPX97" s="1436"/>
      <c r="QPY97" s="1437"/>
      <c r="QPZ97" s="1438"/>
      <c r="QQA97" s="1416"/>
      <c r="QQB97" s="1417"/>
      <c r="QQC97" s="1436"/>
      <c r="QQD97" s="1436"/>
      <c r="QQE97" s="1437"/>
      <c r="QQF97" s="1438"/>
      <c r="QQG97" s="1416"/>
      <c r="QQH97" s="1417"/>
      <c r="QQI97" s="1436"/>
      <c r="QQJ97" s="1436"/>
      <c r="QQK97" s="1437"/>
      <c r="QQL97" s="1438"/>
      <c r="QQM97" s="1416"/>
      <c r="QQN97" s="1417"/>
      <c r="QQO97" s="1436"/>
      <c r="QQP97" s="1436"/>
      <c r="QQQ97" s="1437"/>
      <c r="QQR97" s="1438"/>
      <c r="QQS97" s="1416"/>
      <c r="QQT97" s="1417"/>
      <c r="QQU97" s="1436"/>
      <c r="QQV97" s="1436"/>
      <c r="QQW97" s="1437"/>
      <c r="QQX97" s="1438"/>
      <c r="QQY97" s="1416"/>
      <c r="QQZ97" s="1417"/>
      <c r="QRA97" s="1436"/>
      <c r="QRB97" s="1436"/>
      <c r="QRC97" s="1437"/>
      <c r="QRD97" s="1438"/>
      <c r="QRE97" s="1416"/>
      <c r="QRF97" s="1417"/>
      <c r="QRG97" s="1436"/>
      <c r="QRH97" s="1436"/>
      <c r="QRI97" s="1437"/>
      <c r="QRJ97" s="1438"/>
      <c r="QRK97" s="1416"/>
      <c r="QRL97" s="1417"/>
      <c r="QRM97" s="1436"/>
      <c r="QRN97" s="1436"/>
      <c r="QRO97" s="1437"/>
      <c r="QRP97" s="1438"/>
      <c r="QRQ97" s="1416"/>
      <c r="QRR97" s="1417"/>
      <c r="QRS97" s="1436"/>
      <c r="QRT97" s="1436"/>
      <c r="QRU97" s="1437"/>
      <c r="QRV97" s="1438"/>
      <c r="QRW97" s="1416"/>
      <c r="QRX97" s="1417"/>
      <c r="QRY97" s="1436"/>
      <c r="QRZ97" s="1436"/>
      <c r="QSA97" s="1437"/>
      <c r="QSB97" s="1438"/>
      <c r="QSC97" s="1416"/>
      <c r="QSD97" s="1417"/>
      <c r="QSE97" s="1436"/>
      <c r="QSF97" s="1436"/>
      <c r="QSG97" s="1437"/>
      <c r="QSH97" s="1438"/>
      <c r="QSI97" s="1416"/>
      <c r="QSJ97" s="1417"/>
      <c r="QSK97" s="1436"/>
      <c r="QSL97" s="1436"/>
      <c r="QSM97" s="1437"/>
      <c r="QSN97" s="1438"/>
      <c r="QSO97" s="1416"/>
      <c r="QSP97" s="1417"/>
      <c r="QSQ97" s="1436"/>
      <c r="QSR97" s="1436"/>
      <c r="QSS97" s="1437"/>
      <c r="QST97" s="1438"/>
      <c r="QSU97" s="1416"/>
      <c r="QSV97" s="1417"/>
      <c r="QSW97" s="1436"/>
      <c r="QSX97" s="1436"/>
      <c r="QSY97" s="1437"/>
      <c r="QSZ97" s="1438"/>
      <c r="QTA97" s="1416"/>
      <c r="QTB97" s="1417"/>
      <c r="QTC97" s="1436"/>
      <c r="QTD97" s="1436"/>
      <c r="QTE97" s="1437"/>
      <c r="QTF97" s="1438"/>
      <c r="QTG97" s="1416"/>
      <c r="QTH97" s="1417"/>
      <c r="QTI97" s="1436"/>
      <c r="QTJ97" s="1436"/>
      <c r="QTK97" s="1437"/>
      <c r="QTL97" s="1438"/>
      <c r="QTM97" s="1416"/>
      <c r="QTN97" s="1417"/>
      <c r="QTO97" s="1436"/>
      <c r="QTP97" s="1436"/>
      <c r="QTQ97" s="1437"/>
      <c r="QTR97" s="1438"/>
      <c r="QTS97" s="1416"/>
      <c r="QTT97" s="1417"/>
      <c r="QTU97" s="1436"/>
      <c r="QTV97" s="1436"/>
      <c r="QTW97" s="1437"/>
      <c r="QTX97" s="1438"/>
      <c r="QTY97" s="1416"/>
      <c r="QTZ97" s="1417"/>
      <c r="QUA97" s="1436"/>
      <c r="QUB97" s="1436"/>
      <c r="QUC97" s="1437"/>
      <c r="QUD97" s="1438"/>
      <c r="QUE97" s="1416"/>
      <c r="QUF97" s="1417"/>
      <c r="QUG97" s="1436"/>
      <c r="QUH97" s="1436"/>
      <c r="QUI97" s="1437"/>
      <c r="QUJ97" s="1438"/>
      <c r="QUK97" s="1416"/>
      <c r="QUL97" s="1417"/>
      <c r="QUM97" s="1436"/>
      <c r="QUN97" s="1436"/>
      <c r="QUO97" s="1437"/>
      <c r="QUP97" s="1438"/>
      <c r="QUQ97" s="1416"/>
      <c r="QUR97" s="1417"/>
      <c r="QUS97" s="1436"/>
      <c r="QUT97" s="1436"/>
      <c r="QUU97" s="1437"/>
      <c r="QUV97" s="1438"/>
      <c r="QUW97" s="1416"/>
      <c r="QUX97" s="1417"/>
      <c r="QUY97" s="1436"/>
      <c r="QUZ97" s="1436"/>
      <c r="QVA97" s="1437"/>
      <c r="QVB97" s="1438"/>
      <c r="QVC97" s="1416"/>
      <c r="QVD97" s="1417"/>
      <c r="QVE97" s="1436"/>
      <c r="QVF97" s="1436"/>
      <c r="QVG97" s="1437"/>
      <c r="QVH97" s="1438"/>
      <c r="QVI97" s="1416"/>
      <c r="QVJ97" s="1417"/>
      <c r="QVK97" s="1436"/>
      <c r="QVL97" s="1436"/>
      <c r="QVM97" s="1437"/>
      <c r="QVN97" s="1438"/>
      <c r="QVO97" s="1416"/>
      <c r="QVP97" s="1417"/>
      <c r="QVQ97" s="1436"/>
      <c r="QVR97" s="1436"/>
      <c r="QVS97" s="1437"/>
      <c r="QVT97" s="1438"/>
      <c r="QVU97" s="1416"/>
      <c r="QVV97" s="1417"/>
      <c r="QVW97" s="1436"/>
      <c r="QVX97" s="1436"/>
      <c r="QVY97" s="1437"/>
      <c r="QVZ97" s="1438"/>
      <c r="QWA97" s="1416"/>
      <c r="QWB97" s="1417"/>
      <c r="QWC97" s="1436"/>
      <c r="QWD97" s="1436"/>
      <c r="QWE97" s="1437"/>
      <c r="QWF97" s="1438"/>
      <c r="QWG97" s="1416"/>
      <c r="QWH97" s="1417"/>
      <c r="QWI97" s="1436"/>
      <c r="QWJ97" s="1436"/>
      <c r="QWK97" s="1437"/>
      <c r="QWL97" s="1438"/>
      <c r="QWM97" s="1416"/>
      <c r="QWN97" s="1417"/>
      <c r="QWO97" s="1436"/>
      <c r="QWP97" s="1436"/>
      <c r="QWQ97" s="1437"/>
      <c r="QWR97" s="1438"/>
      <c r="QWS97" s="1416"/>
      <c r="QWT97" s="1417"/>
      <c r="QWU97" s="1436"/>
      <c r="QWV97" s="1436"/>
      <c r="QWW97" s="1437"/>
      <c r="QWX97" s="1438"/>
      <c r="QWY97" s="1416"/>
      <c r="QWZ97" s="1417"/>
      <c r="QXA97" s="1436"/>
      <c r="QXB97" s="1436"/>
      <c r="QXC97" s="1437"/>
      <c r="QXD97" s="1438"/>
      <c r="QXE97" s="1416"/>
      <c r="QXF97" s="1417"/>
      <c r="QXG97" s="1436"/>
      <c r="QXH97" s="1436"/>
      <c r="QXI97" s="1437"/>
      <c r="QXJ97" s="1438"/>
      <c r="QXK97" s="1416"/>
      <c r="QXL97" s="1417"/>
      <c r="QXM97" s="1436"/>
      <c r="QXN97" s="1436"/>
      <c r="QXO97" s="1437"/>
      <c r="QXP97" s="1438"/>
      <c r="QXQ97" s="1416"/>
      <c r="QXR97" s="1417"/>
      <c r="QXS97" s="1436"/>
      <c r="QXT97" s="1436"/>
      <c r="QXU97" s="1437"/>
      <c r="QXV97" s="1438"/>
      <c r="QXW97" s="1416"/>
      <c r="QXX97" s="1417"/>
      <c r="QXY97" s="1436"/>
      <c r="QXZ97" s="1436"/>
      <c r="QYA97" s="1437"/>
      <c r="QYB97" s="1438"/>
      <c r="QYC97" s="1416"/>
      <c r="QYD97" s="1417"/>
      <c r="QYE97" s="1436"/>
      <c r="QYF97" s="1436"/>
      <c r="QYG97" s="1437"/>
      <c r="QYH97" s="1438"/>
      <c r="QYI97" s="1416"/>
      <c r="QYJ97" s="1417"/>
      <c r="QYK97" s="1436"/>
      <c r="QYL97" s="1436"/>
      <c r="QYM97" s="1437"/>
      <c r="QYN97" s="1438"/>
      <c r="QYO97" s="1416"/>
      <c r="QYP97" s="1417"/>
      <c r="QYQ97" s="1436"/>
      <c r="QYR97" s="1436"/>
      <c r="QYS97" s="1437"/>
      <c r="QYT97" s="1438"/>
      <c r="QYU97" s="1416"/>
      <c r="QYV97" s="1417"/>
      <c r="QYW97" s="1436"/>
      <c r="QYX97" s="1436"/>
      <c r="QYY97" s="1437"/>
      <c r="QYZ97" s="1438"/>
      <c r="QZA97" s="1416"/>
      <c r="QZB97" s="1417"/>
      <c r="QZC97" s="1436"/>
      <c r="QZD97" s="1436"/>
      <c r="QZE97" s="1437"/>
      <c r="QZF97" s="1438"/>
      <c r="QZG97" s="1416"/>
      <c r="QZH97" s="1417"/>
      <c r="QZI97" s="1436"/>
      <c r="QZJ97" s="1436"/>
      <c r="QZK97" s="1437"/>
      <c r="QZL97" s="1438"/>
      <c r="QZM97" s="1416"/>
      <c r="QZN97" s="1417"/>
      <c r="QZO97" s="1436"/>
      <c r="QZP97" s="1436"/>
      <c r="QZQ97" s="1437"/>
      <c r="QZR97" s="1438"/>
      <c r="QZS97" s="1416"/>
      <c r="QZT97" s="1417"/>
      <c r="QZU97" s="1436"/>
      <c r="QZV97" s="1436"/>
      <c r="QZW97" s="1437"/>
      <c r="QZX97" s="1438"/>
      <c r="QZY97" s="1416"/>
      <c r="QZZ97" s="1417"/>
      <c r="RAA97" s="1436"/>
      <c r="RAB97" s="1436"/>
      <c r="RAC97" s="1437"/>
      <c r="RAD97" s="1438"/>
      <c r="RAE97" s="1416"/>
      <c r="RAF97" s="1417"/>
      <c r="RAG97" s="1436"/>
      <c r="RAH97" s="1436"/>
      <c r="RAI97" s="1437"/>
      <c r="RAJ97" s="1438"/>
      <c r="RAK97" s="1416"/>
      <c r="RAL97" s="1417"/>
      <c r="RAM97" s="1436"/>
      <c r="RAN97" s="1436"/>
      <c r="RAO97" s="1437"/>
      <c r="RAP97" s="1438"/>
      <c r="RAQ97" s="1416"/>
      <c r="RAR97" s="1417"/>
      <c r="RAS97" s="1436"/>
      <c r="RAT97" s="1436"/>
      <c r="RAU97" s="1437"/>
      <c r="RAV97" s="1438"/>
      <c r="RAW97" s="1416"/>
      <c r="RAX97" s="1417"/>
      <c r="RAY97" s="1436"/>
      <c r="RAZ97" s="1436"/>
      <c r="RBA97" s="1437"/>
      <c r="RBB97" s="1438"/>
      <c r="RBC97" s="1416"/>
      <c r="RBD97" s="1417"/>
      <c r="RBE97" s="1436"/>
      <c r="RBF97" s="1436"/>
      <c r="RBG97" s="1437"/>
      <c r="RBH97" s="1438"/>
      <c r="RBI97" s="1416"/>
      <c r="RBJ97" s="1417"/>
      <c r="RBK97" s="1436"/>
      <c r="RBL97" s="1436"/>
      <c r="RBM97" s="1437"/>
      <c r="RBN97" s="1438"/>
      <c r="RBO97" s="1416"/>
      <c r="RBP97" s="1417"/>
      <c r="RBQ97" s="1436"/>
      <c r="RBR97" s="1436"/>
      <c r="RBS97" s="1437"/>
      <c r="RBT97" s="1438"/>
      <c r="RBU97" s="1416"/>
      <c r="RBV97" s="1417"/>
      <c r="RBW97" s="1436"/>
      <c r="RBX97" s="1436"/>
      <c r="RBY97" s="1437"/>
      <c r="RBZ97" s="1438"/>
      <c r="RCA97" s="1416"/>
      <c r="RCB97" s="1417"/>
      <c r="RCC97" s="1436"/>
      <c r="RCD97" s="1436"/>
      <c r="RCE97" s="1437"/>
      <c r="RCF97" s="1438"/>
      <c r="RCG97" s="1416"/>
      <c r="RCH97" s="1417"/>
      <c r="RCI97" s="1436"/>
      <c r="RCJ97" s="1436"/>
      <c r="RCK97" s="1437"/>
      <c r="RCL97" s="1438"/>
      <c r="RCM97" s="1416"/>
      <c r="RCN97" s="1417"/>
      <c r="RCO97" s="1436"/>
      <c r="RCP97" s="1436"/>
      <c r="RCQ97" s="1437"/>
      <c r="RCR97" s="1438"/>
      <c r="RCS97" s="1416"/>
      <c r="RCT97" s="1417"/>
      <c r="RCU97" s="1436"/>
      <c r="RCV97" s="1436"/>
      <c r="RCW97" s="1437"/>
      <c r="RCX97" s="1438"/>
      <c r="RCY97" s="1416"/>
      <c r="RCZ97" s="1417"/>
      <c r="RDA97" s="1436"/>
      <c r="RDB97" s="1436"/>
      <c r="RDC97" s="1437"/>
      <c r="RDD97" s="1438"/>
      <c r="RDE97" s="1416"/>
      <c r="RDF97" s="1417"/>
      <c r="RDG97" s="1436"/>
      <c r="RDH97" s="1436"/>
      <c r="RDI97" s="1437"/>
      <c r="RDJ97" s="1438"/>
      <c r="RDK97" s="1416"/>
      <c r="RDL97" s="1417"/>
      <c r="RDM97" s="1436"/>
      <c r="RDN97" s="1436"/>
      <c r="RDO97" s="1437"/>
      <c r="RDP97" s="1438"/>
      <c r="RDQ97" s="1416"/>
      <c r="RDR97" s="1417"/>
      <c r="RDS97" s="1436"/>
      <c r="RDT97" s="1436"/>
      <c r="RDU97" s="1437"/>
      <c r="RDV97" s="1438"/>
      <c r="RDW97" s="1416"/>
      <c r="RDX97" s="1417"/>
      <c r="RDY97" s="1436"/>
      <c r="RDZ97" s="1436"/>
      <c r="REA97" s="1437"/>
      <c r="REB97" s="1438"/>
      <c r="REC97" s="1416"/>
      <c r="RED97" s="1417"/>
      <c r="REE97" s="1436"/>
      <c r="REF97" s="1436"/>
      <c r="REG97" s="1437"/>
      <c r="REH97" s="1438"/>
      <c r="REI97" s="1416"/>
      <c r="REJ97" s="1417"/>
      <c r="REK97" s="1436"/>
      <c r="REL97" s="1436"/>
      <c r="REM97" s="1437"/>
      <c r="REN97" s="1438"/>
      <c r="REO97" s="1416"/>
      <c r="REP97" s="1417"/>
      <c r="REQ97" s="1436"/>
      <c r="RER97" s="1436"/>
      <c r="RES97" s="1437"/>
      <c r="RET97" s="1438"/>
      <c r="REU97" s="1416"/>
      <c r="REV97" s="1417"/>
      <c r="REW97" s="1436"/>
      <c r="REX97" s="1436"/>
      <c r="REY97" s="1437"/>
      <c r="REZ97" s="1438"/>
      <c r="RFA97" s="1416"/>
      <c r="RFB97" s="1417"/>
      <c r="RFC97" s="1436"/>
      <c r="RFD97" s="1436"/>
      <c r="RFE97" s="1437"/>
      <c r="RFF97" s="1438"/>
      <c r="RFG97" s="1416"/>
      <c r="RFH97" s="1417"/>
      <c r="RFI97" s="1436"/>
      <c r="RFJ97" s="1436"/>
      <c r="RFK97" s="1437"/>
      <c r="RFL97" s="1438"/>
      <c r="RFM97" s="1416"/>
      <c r="RFN97" s="1417"/>
      <c r="RFO97" s="1436"/>
      <c r="RFP97" s="1436"/>
      <c r="RFQ97" s="1437"/>
      <c r="RFR97" s="1438"/>
      <c r="RFS97" s="1416"/>
      <c r="RFT97" s="1417"/>
      <c r="RFU97" s="1436"/>
      <c r="RFV97" s="1436"/>
      <c r="RFW97" s="1437"/>
      <c r="RFX97" s="1438"/>
      <c r="RFY97" s="1416"/>
      <c r="RFZ97" s="1417"/>
      <c r="RGA97" s="1436"/>
      <c r="RGB97" s="1436"/>
      <c r="RGC97" s="1437"/>
      <c r="RGD97" s="1438"/>
      <c r="RGE97" s="1416"/>
      <c r="RGF97" s="1417"/>
      <c r="RGG97" s="1436"/>
      <c r="RGH97" s="1436"/>
      <c r="RGI97" s="1437"/>
      <c r="RGJ97" s="1438"/>
      <c r="RGK97" s="1416"/>
      <c r="RGL97" s="1417"/>
      <c r="RGM97" s="1436"/>
      <c r="RGN97" s="1436"/>
      <c r="RGO97" s="1437"/>
      <c r="RGP97" s="1438"/>
      <c r="RGQ97" s="1416"/>
      <c r="RGR97" s="1417"/>
      <c r="RGS97" s="1436"/>
      <c r="RGT97" s="1436"/>
      <c r="RGU97" s="1437"/>
      <c r="RGV97" s="1438"/>
      <c r="RGW97" s="1416"/>
      <c r="RGX97" s="1417"/>
      <c r="RGY97" s="1436"/>
      <c r="RGZ97" s="1436"/>
      <c r="RHA97" s="1437"/>
      <c r="RHB97" s="1438"/>
      <c r="RHC97" s="1416"/>
      <c r="RHD97" s="1417"/>
      <c r="RHE97" s="1436"/>
      <c r="RHF97" s="1436"/>
      <c r="RHG97" s="1437"/>
      <c r="RHH97" s="1438"/>
      <c r="RHI97" s="1416"/>
      <c r="RHJ97" s="1417"/>
      <c r="RHK97" s="1436"/>
      <c r="RHL97" s="1436"/>
      <c r="RHM97" s="1437"/>
      <c r="RHN97" s="1438"/>
      <c r="RHO97" s="1416"/>
      <c r="RHP97" s="1417"/>
      <c r="RHQ97" s="1436"/>
      <c r="RHR97" s="1436"/>
      <c r="RHS97" s="1437"/>
      <c r="RHT97" s="1438"/>
      <c r="RHU97" s="1416"/>
      <c r="RHV97" s="1417"/>
      <c r="RHW97" s="1436"/>
      <c r="RHX97" s="1436"/>
      <c r="RHY97" s="1437"/>
      <c r="RHZ97" s="1438"/>
      <c r="RIA97" s="1416"/>
      <c r="RIB97" s="1417"/>
      <c r="RIC97" s="1436"/>
      <c r="RID97" s="1436"/>
      <c r="RIE97" s="1437"/>
      <c r="RIF97" s="1438"/>
      <c r="RIG97" s="1416"/>
      <c r="RIH97" s="1417"/>
      <c r="RII97" s="1436"/>
      <c r="RIJ97" s="1436"/>
      <c r="RIK97" s="1437"/>
      <c r="RIL97" s="1438"/>
      <c r="RIM97" s="1416"/>
      <c r="RIN97" s="1417"/>
      <c r="RIO97" s="1436"/>
      <c r="RIP97" s="1436"/>
      <c r="RIQ97" s="1437"/>
      <c r="RIR97" s="1438"/>
      <c r="RIS97" s="1416"/>
      <c r="RIT97" s="1417"/>
      <c r="RIU97" s="1436"/>
      <c r="RIV97" s="1436"/>
      <c r="RIW97" s="1437"/>
      <c r="RIX97" s="1438"/>
      <c r="RIY97" s="1416"/>
      <c r="RIZ97" s="1417"/>
      <c r="RJA97" s="1436"/>
      <c r="RJB97" s="1436"/>
      <c r="RJC97" s="1437"/>
      <c r="RJD97" s="1438"/>
      <c r="RJE97" s="1416"/>
      <c r="RJF97" s="1417"/>
      <c r="RJG97" s="1436"/>
      <c r="RJH97" s="1436"/>
      <c r="RJI97" s="1437"/>
      <c r="RJJ97" s="1438"/>
      <c r="RJK97" s="1416"/>
      <c r="RJL97" s="1417"/>
      <c r="RJM97" s="1436"/>
      <c r="RJN97" s="1436"/>
      <c r="RJO97" s="1437"/>
      <c r="RJP97" s="1438"/>
      <c r="RJQ97" s="1416"/>
      <c r="RJR97" s="1417"/>
      <c r="RJS97" s="1436"/>
      <c r="RJT97" s="1436"/>
      <c r="RJU97" s="1437"/>
      <c r="RJV97" s="1438"/>
      <c r="RJW97" s="1416"/>
      <c r="RJX97" s="1417"/>
      <c r="RJY97" s="1436"/>
      <c r="RJZ97" s="1436"/>
      <c r="RKA97" s="1437"/>
      <c r="RKB97" s="1438"/>
      <c r="RKC97" s="1416"/>
      <c r="RKD97" s="1417"/>
      <c r="RKE97" s="1436"/>
      <c r="RKF97" s="1436"/>
      <c r="RKG97" s="1437"/>
      <c r="RKH97" s="1438"/>
      <c r="RKI97" s="1416"/>
      <c r="RKJ97" s="1417"/>
      <c r="RKK97" s="1436"/>
      <c r="RKL97" s="1436"/>
      <c r="RKM97" s="1437"/>
      <c r="RKN97" s="1438"/>
      <c r="RKO97" s="1416"/>
      <c r="RKP97" s="1417"/>
      <c r="RKQ97" s="1436"/>
      <c r="RKR97" s="1436"/>
      <c r="RKS97" s="1437"/>
      <c r="RKT97" s="1438"/>
      <c r="RKU97" s="1416"/>
      <c r="RKV97" s="1417"/>
      <c r="RKW97" s="1436"/>
      <c r="RKX97" s="1436"/>
      <c r="RKY97" s="1437"/>
      <c r="RKZ97" s="1438"/>
      <c r="RLA97" s="1416"/>
      <c r="RLB97" s="1417"/>
      <c r="RLC97" s="1436"/>
      <c r="RLD97" s="1436"/>
      <c r="RLE97" s="1437"/>
      <c r="RLF97" s="1438"/>
      <c r="RLG97" s="1416"/>
      <c r="RLH97" s="1417"/>
      <c r="RLI97" s="1436"/>
      <c r="RLJ97" s="1436"/>
      <c r="RLK97" s="1437"/>
      <c r="RLL97" s="1438"/>
      <c r="RLM97" s="1416"/>
      <c r="RLN97" s="1417"/>
      <c r="RLO97" s="1436"/>
      <c r="RLP97" s="1436"/>
      <c r="RLQ97" s="1437"/>
      <c r="RLR97" s="1438"/>
      <c r="RLS97" s="1416"/>
      <c r="RLT97" s="1417"/>
      <c r="RLU97" s="1436"/>
      <c r="RLV97" s="1436"/>
      <c r="RLW97" s="1437"/>
      <c r="RLX97" s="1438"/>
      <c r="RLY97" s="1416"/>
      <c r="RLZ97" s="1417"/>
      <c r="RMA97" s="1436"/>
      <c r="RMB97" s="1436"/>
      <c r="RMC97" s="1437"/>
      <c r="RMD97" s="1438"/>
      <c r="RME97" s="1416"/>
      <c r="RMF97" s="1417"/>
      <c r="RMG97" s="1436"/>
      <c r="RMH97" s="1436"/>
      <c r="RMI97" s="1437"/>
      <c r="RMJ97" s="1438"/>
      <c r="RMK97" s="1416"/>
      <c r="RML97" s="1417"/>
      <c r="RMM97" s="1436"/>
      <c r="RMN97" s="1436"/>
      <c r="RMO97" s="1437"/>
      <c r="RMP97" s="1438"/>
      <c r="RMQ97" s="1416"/>
      <c r="RMR97" s="1417"/>
      <c r="RMS97" s="1436"/>
      <c r="RMT97" s="1436"/>
      <c r="RMU97" s="1437"/>
      <c r="RMV97" s="1438"/>
      <c r="RMW97" s="1416"/>
      <c r="RMX97" s="1417"/>
      <c r="RMY97" s="1436"/>
      <c r="RMZ97" s="1436"/>
      <c r="RNA97" s="1437"/>
      <c r="RNB97" s="1438"/>
      <c r="RNC97" s="1416"/>
      <c r="RND97" s="1417"/>
      <c r="RNE97" s="1436"/>
      <c r="RNF97" s="1436"/>
      <c r="RNG97" s="1437"/>
      <c r="RNH97" s="1438"/>
      <c r="RNI97" s="1416"/>
      <c r="RNJ97" s="1417"/>
      <c r="RNK97" s="1436"/>
      <c r="RNL97" s="1436"/>
      <c r="RNM97" s="1437"/>
      <c r="RNN97" s="1438"/>
      <c r="RNO97" s="1416"/>
      <c r="RNP97" s="1417"/>
      <c r="RNQ97" s="1436"/>
      <c r="RNR97" s="1436"/>
      <c r="RNS97" s="1437"/>
      <c r="RNT97" s="1438"/>
      <c r="RNU97" s="1416"/>
      <c r="RNV97" s="1417"/>
      <c r="RNW97" s="1436"/>
      <c r="RNX97" s="1436"/>
      <c r="RNY97" s="1437"/>
      <c r="RNZ97" s="1438"/>
      <c r="ROA97" s="1416"/>
      <c r="ROB97" s="1417"/>
      <c r="ROC97" s="1436"/>
      <c r="ROD97" s="1436"/>
      <c r="ROE97" s="1437"/>
      <c r="ROF97" s="1438"/>
      <c r="ROG97" s="1416"/>
      <c r="ROH97" s="1417"/>
      <c r="ROI97" s="1436"/>
      <c r="ROJ97" s="1436"/>
      <c r="ROK97" s="1437"/>
      <c r="ROL97" s="1438"/>
      <c r="ROM97" s="1416"/>
      <c r="RON97" s="1417"/>
      <c r="ROO97" s="1436"/>
      <c r="ROP97" s="1436"/>
      <c r="ROQ97" s="1437"/>
      <c r="ROR97" s="1438"/>
      <c r="ROS97" s="1416"/>
      <c r="ROT97" s="1417"/>
      <c r="ROU97" s="1436"/>
      <c r="ROV97" s="1436"/>
      <c r="ROW97" s="1437"/>
      <c r="ROX97" s="1438"/>
      <c r="ROY97" s="1416"/>
      <c r="ROZ97" s="1417"/>
      <c r="RPA97" s="1436"/>
      <c r="RPB97" s="1436"/>
      <c r="RPC97" s="1437"/>
      <c r="RPD97" s="1438"/>
      <c r="RPE97" s="1416"/>
      <c r="RPF97" s="1417"/>
      <c r="RPG97" s="1436"/>
      <c r="RPH97" s="1436"/>
      <c r="RPI97" s="1437"/>
      <c r="RPJ97" s="1438"/>
      <c r="RPK97" s="1416"/>
      <c r="RPL97" s="1417"/>
      <c r="RPM97" s="1436"/>
      <c r="RPN97" s="1436"/>
      <c r="RPO97" s="1437"/>
      <c r="RPP97" s="1438"/>
      <c r="RPQ97" s="1416"/>
      <c r="RPR97" s="1417"/>
      <c r="RPS97" s="1436"/>
      <c r="RPT97" s="1436"/>
      <c r="RPU97" s="1437"/>
      <c r="RPV97" s="1438"/>
      <c r="RPW97" s="1416"/>
      <c r="RPX97" s="1417"/>
      <c r="RPY97" s="1436"/>
      <c r="RPZ97" s="1436"/>
      <c r="RQA97" s="1437"/>
      <c r="RQB97" s="1438"/>
      <c r="RQC97" s="1416"/>
      <c r="RQD97" s="1417"/>
      <c r="RQE97" s="1436"/>
      <c r="RQF97" s="1436"/>
      <c r="RQG97" s="1437"/>
      <c r="RQH97" s="1438"/>
      <c r="RQI97" s="1416"/>
      <c r="RQJ97" s="1417"/>
      <c r="RQK97" s="1436"/>
      <c r="RQL97" s="1436"/>
      <c r="RQM97" s="1437"/>
      <c r="RQN97" s="1438"/>
      <c r="RQO97" s="1416"/>
      <c r="RQP97" s="1417"/>
      <c r="RQQ97" s="1436"/>
      <c r="RQR97" s="1436"/>
      <c r="RQS97" s="1437"/>
      <c r="RQT97" s="1438"/>
      <c r="RQU97" s="1416"/>
      <c r="RQV97" s="1417"/>
      <c r="RQW97" s="1436"/>
      <c r="RQX97" s="1436"/>
      <c r="RQY97" s="1437"/>
      <c r="RQZ97" s="1438"/>
      <c r="RRA97" s="1416"/>
      <c r="RRB97" s="1417"/>
      <c r="RRC97" s="1436"/>
      <c r="RRD97" s="1436"/>
      <c r="RRE97" s="1437"/>
      <c r="RRF97" s="1438"/>
      <c r="RRG97" s="1416"/>
      <c r="RRH97" s="1417"/>
      <c r="RRI97" s="1436"/>
      <c r="RRJ97" s="1436"/>
      <c r="RRK97" s="1437"/>
      <c r="RRL97" s="1438"/>
      <c r="RRM97" s="1416"/>
      <c r="RRN97" s="1417"/>
      <c r="RRO97" s="1436"/>
      <c r="RRP97" s="1436"/>
      <c r="RRQ97" s="1437"/>
      <c r="RRR97" s="1438"/>
      <c r="RRS97" s="1416"/>
      <c r="RRT97" s="1417"/>
      <c r="RRU97" s="1436"/>
      <c r="RRV97" s="1436"/>
      <c r="RRW97" s="1437"/>
      <c r="RRX97" s="1438"/>
      <c r="RRY97" s="1416"/>
      <c r="RRZ97" s="1417"/>
      <c r="RSA97" s="1436"/>
      <c r="RSB97" s="1436"/>
      <c r="RSC97" s="1437"/>
      <c r="RSD97" s="1438"/>
      <c r="RSE97" s="1416"/>
      <c r="RSF97" s="1417"/>
      <c r="RSG97" s="1436"/>
      <c r="RSH97" s="1436"/>
      <c r="RSI97" s="1437"/>
      <c r="RSJ97" s="1438"/>
      <c r="RSK97" s="1416"/>
      <c r="RSL97" s="1417"/>
      <c r="RSM97" s="1436"/>
      <c r="RSN97" s="1436"/>
      <c r="RSO97" s="1437"/>
      <c r="RSP97" s="1438"/>
      <c r="RSQ97" s="1416"/>
      <c r="RSR97" s="1417"/>
      <c r="RSS97" s="1436"/>
      <c r="RST97" s="1436"/>
      <c r="RSU97" s="1437"/>
      <c r="RSV97" s="1438"/>
      <c r="RSW97" s="1416"/>
      <c r="RSX97" s="1417"/>
      <c r="RSY97" s="1436"/>
      <c r="RSZ97" s="1436"/>
      <c r="RTA97" s="1437"/>
      <c r="RTB97" s="1438"/>
      <c r="RTC97" s="1416"/>
      <c r="RTD97" s="1417"/>
      <c r="RTE97" s="1436"/>
      <c r="RTF97" s="1436"/>
      <c r="RTG97" s="1437"/>
      <c r="RTH97" s="1438"/>
      <c r="RTI97" s="1416"/>
      <c r="RTJ97" s="1417"/>
      <c r="RTK97" s="1436"/>
      <c r="RTL97" s="1436"/>
      <c r="RTM97" s="1437"/>
      <c r="RTN97" s="1438"/>
      <c r="RTO97" s="1416"/>
      <c r="RTP97" s="1417"/>
      <c r="RTQ97" s="1436"/>
      <c r="RTR97" s="1436"/>
      <c r="RTS97" s="1437"/>
      <c r="RTT97" s="1438"/>
      <c r="RTU97" s="1416"/>
      <c r="RTV97" s="1417"/>
      <c r="RTW97" s="1436"/>
      <c r="RTX97" s="1436"/>
      <c r="RTY97" s="1437"/>
      <c r="RTZ97" s="1438"/>
      <c r="RUA97" s="1416"/>
      <c r="RUB97" s="1417"/>
      <c r="RUC97" s="1436"/>
      <c r="RUD97" s="1436"/>
      <c r="RUE97" s="1437"/>
      <c r="RUF97" s="1438"/>
      <c r="RUG97" s="1416"/>
      <c r="RUH97" s="1417"/>
      <c r="RUI97" s="1436"/>
      <c r="RUJ97" s="1436"/>
      <c r="RUK97" s="1437"/>
      <c r="RUL97" s="1438"/>
      <c r="RUM97" s="1416"/>
      <c r="RUN97" s="1417"/>
      <c r="RUO97" s="1436"/>
      <c r="RUP97" s="1436"/>
      <c r="RUQ97" s="1437"/>
      <c r="RUR97" s="1438"/>
      <c r="RUS97" s="1416"/>
      <c r="RUT97" s="1417"/>
      <c r="RUU97" s="1436"/>
      <c r="RUV97" s="1436"/>
      <c r="RUW97" s="1437"/>
      <c r="RUX97" s="1438"/>
      <c r="RUY97" s="1416"/>
      <c r="RUZ97" s="1417"/>
      <c r="RVA97" s="1436"/>
      <c r="RVB97" s="1436"/>
      <c r="RVC97" s="1437"/>
      <c r="RVD97" s="1438"/>
      <c r="RVE97" s="1416"/>
      <c r="RVF97" s="1417"/>
      <c r="RVG97" s="1436"/>
      <c r="RVH97" s="1436"/>
      <c r="RVI97" s="1437"/>
      <c r="RVJ97" s="1438"/>
      <c r="RVK97" s="1416"/>
      <c r="RVL97" s="1417"/>
      <c r="RVM97" s="1436"/>
      <c r="RVN97" s="1436"/>
      <c r="RVO97" s="1437"/>
      <c r="RVP97" s="1438"/>
      <c r="RVQ97" s="1416"/>
      <c r="RVR97" s="1417"/>
      <c r="RVS97" s="1436"/>
      <c r="RVT97" s="1436"/>
      <c r="RVU97" s="1437"/>
      <c r="RVV97" s="1438"/>
      <c r="RVW97" s="1416"/>
      <c r="RVX97" s="1417"/>
      <c r="RVY97" s="1436"/>
      <c r="RVZ97" s="1436"/>
      <c r="RWA97" s="1437"/>
      <c r="RWB97" s="1438"/>
      <c r="RWC97" s="1416"/>
      <c r="RWD97" s="1417"/>
      <c r="RWE97" s="1436"/>
      <c r="RWF97" s="1436"/>
      <c r="RWG97" s="1437"/>
      <c r="RWH97" s="1438"/>
      <c r="RWI97" s="1416"/>
      <c r="RWJ97" s="1417"/>
      <c r="RWK97" s="1436"/>
      <c r="RWL97" s="1436"/>
      <c r="RWM97" s="1437"/>
      <c r="RWN97" s="1438"/>
      <c r="RWO97" s="1416"/>
      <c r="RWP97" s="1417"/>
      <c r="RWQ97" s="1436"/>
      <c r="RWR97" s="1436"/>
      <c r="RWS97" s="1437"/>
      <c r="RWT97" s="1438"/>
      <c r="RWU97" s="1416"/>
      <c r="RWV97" s="1417"/>
      <c r="RWW97" s="1436"/>
      <c r="RWX97" s="1436"/>
      <c r="RWY97" s="1437"/>
      <c r="RWZ97" s="1438"/>
      <c r="RXA97" s="1416"/>
      <c r="RXB97" s="1417"/>
      <c r="RXC97" s="1436"/>
      <c r="RXD97" s="1436"/>
      <c r="RXE97" s="1437"/>
      <c r="RXF97" s="1438"/>
      <c r="RXG97" s="1416"/>
      <c r="RXH97" s="1417"/>
      <c r="RXI97" s="1436"/>
      <c r="RXJ97" s="1436"/>
      <c r="RXK97" s="1437"/>
      <c r="RXL97" s="1438"/>
      <c r="RXM97" s="1416"/>
      <c r="RXN97" s="1417"/>
      <c r="RXO97" s="1436"/>
      <c r="RXP97" s="1436"/>
      <c r="RXQ97" s="1437"/>
      <c r="RXR97" s="1438"/>
      <c r="RXS97" s="1416"/>
      <c r="RXT97" s="1417"/>
      <c r="RXU97" s="1436"/>
      <c r="RXV97" s="1436"/>
      <c r="RXW97" s="1437"/>
      <c r="RXX97" s="1438"/>
      <c r="RXY97" s="1416"/>
      <c r="RXZ97" s="1417"/>
      <c r="RYA97" s="1436"/>
      <c r="RYB97" s="1436"/>
      <c r="RYC97" s="1437"/>
      <c r="RYD97" s="1438"/>
      <c r="RYE97" s="1416"/>
      <c r="RYF97" s="1417"/>
      <c r="RYG97" s="1436"/>
      <c r="RYH97" s="1436"/>
      <c r="RYI97" s="1437"/>
      <c r="RYJ97" s="1438"/>
      <c r="RYK97" s="1416"/>
      <c r="RYL97" s="1417"/>
      <c r="RYM97" s="1436"/>
      <c r="RYN97" s="1436"/>
      <c r="RYO97" s="1437"/>
      <c r="RYP97" s="1438"/>
      <c r="RYQ97" s="1416"/>
      <c r="RYR97" s="1417"/>
      <c r="RYS97" s="1436"/>
      <c r="RYT97" s="1436"/>
      <c r="RYU97" s="1437"/>
      <c r="RYV97" s="1438"/>
      <c r="RYW97" s="1416"/>
      <c r="RYX97" s="1417"/>
      <c r="RYY97" s="1436"/>
      <c r="RYZ97" s="1436"/>
      <c r="RZA97" s="1437"/>
      <c r="RZB97" s="1438"/>
      <c r="RZC97" s="1416"/>
      <c r="RZD97" s="1417"/>
      <c r="RZE97" s="1436"/>
      <c r="RZF97" s="1436"/>
      <c r="RZG97" s="1437"/>
      <c r="RZH97" s="1438"/>
      <c r="RZI97" s="1416"/>
      <c r="RZJ97" s="1417"/>
      <c r="RZK97" s="1436"/>
      <c r="RZL97" s="1436"/>
      <c r="RZM97" s="1437"/>
      <c r="RZN97" s="1438"/>
      <c r="RZO97" s="1416"/>
      <c r="RZP97" s="1417"/>
      <c r="RZQ97" s="1436"/>
      <c r="RZR97" s="1436"/>
      <c r="RZS97" s="1437"/>
      <c r="RZT97" s="1438"/>
      <c r="RZU97" s="1416"/>
      <c r="RZV97" s="1417"/>
      <c r="RZW97" s="1436"/>
      <c r="RZX97" s="1436"/>
      <c r="RZY97" s="1437"/>
      <c r="RZZ97" s="1438"/>
      <c r="SAA97" s="1416"/>
      <c r="SAB97" s="1417"/>
      <c r="SAC97" s="1436"/>
      <c r="SAD97" s="1436"/>
      <c r="SAE97" s="1437"/>
      <c r="SAF97" s="1438"/>
      <c r="SAG97" s="1416"/>
      <c r="SAH97" s="1417"/>
      <c r="SAI97" s="1436"/>
      <c r="SAJ97" s="1436"/>
      <c r="SAK97" s="1437"/>
      <c r="SAL97" s="1438"/>
      <c r="SAM97" s="1416"/>
      <c r="SAN97" s="1417"/>
      <c r="SAO97" s="1436"/>
      <c r="SAP97" s="1436"/>
      <c r="SAQ97" s="1437"/>
      <c r="SAR97" s="1438"/>
      <c r="SAS97" s="1416"/>
      <c r="SAT97" s="1417"/>
      <c r="SAU97" s="1436"/>
      <c r="SAV97" s="1436"/>
      <c r="SAW97" s="1437"/>
      <c r="SAX97" s="1438"/>
      <c r="SAY97" s="1416"/>
      <c r="SAZ97" s="1417"/>
      <c r="SBA97" s="1436"/>
      <c r="SBB97" s="1436"/>
      <c r="SBC97" s="1437"/>
      <c r="SBD97" s="1438"/>
      <c r="SBE97" s="1416"/>
      <c r="SBF97" s="1417"/>
      <c r="SBG97" s="1436"/>
      <c r="SBH97" s="1436"/>
      <c r="SBI97" s="1437"/>
      <c r="SBJ97" s="1438"/>
      <c r="SBK97" s="1416"/>
      <c r="SBL97" s="1417"/>
      <c r="SBM97" s="1436"/>
      <c r="SBN97" s="1436"/>
      <c r="SBO97" s="1437"/>
      <c r="SBP97" s="1438"/>
      <c r="SBQ97" s="1416"/>
      <c r="SBR97" s="1417"/>
      <c r="SBS97" s="1436"/>
      <c r="SBT97" s="1436"/>
      <c r="SBU97" s="1437"/>
      <c r="SBV97" s="1438"/>
      <c r="SBW97" s="1416"/>
      <c r="SBX97" s="1417"/>
      <c r="SBY97" s="1436"/>
      <c r="SBZ97" s="1436"/>
      <c r="SCA97" s="1437"/>
      <c r="SCB97" s="1438"/>
      <c r="SCC97" s="1416"/>
      <c r="SCD97" s="1417"/>
      <c r="SCE97" s="1436"/>
      <c r="SCF97" s="1436"/>
      <c r="SCG97" s="1437"/>
      <c r="SCH97" s="1438"/>
      <c r="SCI97" s="1416"/>
      <c r="SCJ97" s="1417"/>
      <c r="SCK97" s="1436"/>
      <c r="SCL97" s="1436"/>
      <c r="SCM97" s="1437"/>
      <c r="SCN97" s="1438"/>
      <c r="SCO97" s="1416"/>
      <c r="SCP97" s="1417"/>
      <c r="SCQ97" s="1436"/>
      <c r="SCR97" s="1436"/>
      <c r="SCS97" s="1437"/>
      <c r="SCT97" s="1438"/>
      <c r="SCU97" s="1416"/>
      <c r="SCV97" s="1417"/>
      <c r="SCW97" s="1436"/>
      <c r="SCX97" s="1436"/>
      <c r="SCY97" s="1437"/>
      <c r="SCZ97" s="1438"/>
      <c r="SDA97" s="1416"/>
      <c r="SDB97" s="1417"/>
      <c r="SDC97" s="1436"/>
      <c r="SDD97" s="1436"/>
      <c r="SDE97" s="1437"/>
      <c r="SDF97" s="1438"/>
      <c r="SDG97" s="1416"/>
      <c r="SDH97" s="1417"/>
      <c r="SDI97" s="1436"/>
      <c r="SDJ97" s="1436"/>
      <c r="SDK97" s="1437"/>
      <c r="SDL97" s="1438"/>
      <c r="SDM97" s="1416"/>
      <c r="SDN97" s="1417"/>
      <c r="SDO97" s="1436"/>
      <c r="SDP97" s="1436"/>
      <c r="SDQ97" s="1437"/>
      <c r="SDR97" s="1438"/>
      <c r="SDS97" s="1416"/>
      <c r="SDT97" s="1417"/>
      <c r="SDU97" s="1436"/>
      <c r="SDV97" s="1436"/>
      <c r="SDW97" s="1437"/>
      <c r="SDX97" s="1438"/>
      <c r="SDY97" s="1416"/>
      <c r="SDZ97" s="1417"/>
      <c r="SEA97" s="1436"/>
      <c r="SEB97" s="1436"/>
      <c r="SEC97" s="1437"/>
      <c r="SED97" s="1438"/>
      <c r="SEE97" s="1416"/>
      <c r="SEF97" s="1417"/>
      <c r="SEG97" s="1436"/>
      <c r="SEH97" s="1436"/>
      <c r="SEI97" s="1437"/>
      <c r="SEJ97" s="1438"/>
      <c r="SEK97" s="1416"/>
      <c r="SEL97" s="1417"/>
      <c r="SEM97" s="1436"/>
      <c r="SEN97" s="1436"/>
      <c r="SEO97" s="1437"/>
      <c r="SEP97" s="1438"/>
      <c r="SEQ97" s="1416"/>
      <c r="SER97" s="1417"/>
      <c r="SES97" s="1436"/>
      <c r="SET97" s="1436"/>
      <c r="SEU97" s="1437"/>
      <c r="SEV97" s="1438"/>
      <c r="SEW97" s="1416"/>
      <c r="SEX97" s="1417"/>
      <c r="SEY97" s="1436"/>
      <c r="SEZ97" s="1436"/>
      <c r="SFA97" s="1437"/>
      <c r="SFB97" s="1438"/>
      <c r="SFC97" s="1416"/>
      <c r="SFD97" s="1417"/>
      <c r="SFE97" s="1436"/>
      <c r="SFF97" s="1436"/>
      <c r="SFG97" s="1437"/>
      <c r="SFH97" s="1438"/>
      <c r="SFI97" s="1416"/>
      <c r="SFJ97" s="1417"/>
      <c r="SFK97" s="1436"/>
      <c r="SFL97" s="1436"/>
      <c r="SFM97" s="1437"/>
      <c r="SFN97" s="1438"/>
      <c r="SFO97" s="1416"/>
      <c r="SFP97" s="1417"/>
      <c r="SFQ97" s="1436"/>
      <c r="SFR97" s="1436"/>
      <c r="SFS97" s="1437"/>
      <c r="SFT97" s="1438"/>
      <c r="SFU97" s="1416"/>
      <c r="SFV97" s="1417"/>
      <c r="SFW97" s="1436"/>
      <c r="SFX97" s="1436"/>
      <c r="SFY97" s="1437"/>
      <c r="SFZ97" s="1438"/>
      <c r="SGA97" s="1416"/>
      <c r="SGB97" s="1417"/>
      <c r="SGC97" s="1436"/>
      <c r="SGD97" s="1436"/>
      <c r="SGE97" s="1437"/>
      <c r="SGF97" s="1438"/>
      <c r="SGG97" s="1416"/>
      <c r="SGH97" s="1417"/>
      <c r="SGI97" s="1436"/>
      <c r="SGJ97" s="1436"/>
      <c r="SGK97" s="1437"/>
      <c r="SGL97" s="1438"/>
      <c r="SGM97" s="1416"/>
      <c r="SGN97" s="1417"/>
      <c r="SGO97" s="1436"/>
      <c r="SGP97" s="1436"/>
      <c r="SGQ97" s="1437"/>
      <c r="SGR97" s="1438"/>
      <c r="SGS97" s="1416"/>
      <c r="SGT97" s="1417"/>
      <c r="SGU97" s="1436"/>
      <c r="SGV97" s="1436"/>
      <c r="SGW97" s="1437"/>
      <c r="SGX97" s="1438"/>
      <c r="SGY97" s="1416"/>
      <c r="SGZ97" s="1417"/>
      <c r="SHA97" s="1436"/>
      <c r="SHB97" s="1436"/>
      <c r="SHC97" s="1437"/>
      <c r="SHD97" s="1438"/>
      <c r="SHE97" s="1416"/>
      <c r="SHF97" s="1417"/>
      <c r="SHG97" s="1436"/>
      <c r="SHH97" s="1436"/>
      <c r="SHI97" s="1437"/>
      <c r="SHJ97" s="1438"/>
      <c r="SHK97" s="1416"/>
      <c r="SHL97" s="1417"/>
      <c r="SHM97" s="1436"/>
      <c r="SHN97" s="1436"/>
      <c r="SHO97" s="1437"/>
      <c r="SHP97" s="1438"/>
      <c r="SHQ97" s="1416"/>
      <c r="SHR97" s="1417"/>
      <c r="SHS97" s="1436"/>
      <c r="SHT97" s="1436"/>
      <c r="SHU97" s="1437"/>
      <c r="SHV97" s="1438"/>
      <c r="SHW97" s="1416"/>
      <c r="SHX97" s="1417"/>
      <c r="SHY97" s="1436"/>
      <c r="SHZ97" s="1436"/>
      <c r="SIA97" s="1437"/>
      <c r="SIB97" s="1438"/>
      <c r="SIC97" s="1416"/>
      <c r="SID97" s="1417"/>
      <c r="SIE97" s="1436"/>
      <c r="SIF97" s="1436"/>
      <c r="SIG97" s="1437"/>
      <c r="SIH97" s="1438"/>
      <c r="SII97" s="1416"/>
      <c r="SIJ97" s="1417"/>
      <c r="SIK97" s="1436"/>
      <c r="SIL97" s="1436"/>
      <c r="SIM97" s="1437"/>
      <c r="SIN97" s="1438"/>
      <c r="SIO97" s="1416"/>
      <c r="SIP97" s="1417"/>
      <c r="SIQ97" s="1436"/>
      <c r="SIR97" s="1436"/>
      <c r="SIS97" s="1437"/>
      <c r="SIT97" s="1438"/>
      <c r="SIU97" s="1416"/>
      <c r="SIV97" s="1417"/>
      <c r="SIW97" s="1436"/>
      <c r="SIX97" s="1436"/>
      <c r="SIY97" s="1437"/>
      <c r="SIZ97" s="1438"/>
      <c r="SJA97" s="1416"/>
      <c r="SJB97" s="1417"/>
      <c r="SJC97" s="1436"/>
      <c r="SJD97" s="1436"/>
      <c r="SJE97" s="1437"/>
      <c r="SJF97" s="1438"/>
      <c r="SJG97" s="1416"/>
      <c r="SJH97" s="1417"/>
      <c r="SJI97" s="1436"/>
      <c r="SJJ97" s="1436"/>
      <c r="SJK97" s="1437"/>
      <c r="SJL97" s="1438"/>
      <c r="SJM97" s="1416"/>
      <c r="SJN97" s="1417"/>
      <c r="SJO97" s="1436"/>
      <c r="SJP97" s="1436"/>
      <c r="SJQ97" s="1437"/>
      <c r="SJR97" s="1438"/>
      <c r="SJS97" s="1416"/>
      <c r="SJT97" s="1417"/>
      <c r="SJU97" s="1436"/>
      <c r="SJV97" s="1436"/>
      <c r="SJW97" s="1437"/>
      <c r="SJX97" s="1438"/>
      <c r="SJY97" s="1416"/>
      <c r="SJZ97" s="1417"/>
      <c r="SKA97" s="1436"/>
      <c r="SKB97" s="1436"/>
      <c r="SKC97" s="1437"/>
      <c r="SKD97" s="1438"/>
      <c r="SKE97" s="1416"/>
      <c r="SKF97" s="1417"/>
      <c r="SKG97" s="1436"/>
      <c r="SKH97" s="1436"/>
      <c r="SKI97" s="1437"/>
      <c r="SKJ97" s="1438"/>
      <c r="SKK97" s="1416"/>
      <c r="SKL97" s="1417"/>
      <c r="SKM97" s="1436"/>
      <c r="SKN97" s="1436"/>
      <c r="SKO97" s="1437"/>
      <c r="SKP97" s="1438"/>
      <c r="SKQ97" s="1416"/>
      <c r="SKR97" s="1417"/>
      <c r="SKS97" s="1436"/>
      <c r="SKT97" s="1436"/>
      <c r="SKU97" s="1437"/>
      <c r="SKV97" s="1438"/>
      <c r="SKW97" s="1416"/>
      <c r="SKX97" s="1417"/>
      <c r="SKY97" s="1436"/>
      <c r="SKZ97" s="1436"/>
      <c r="SLA97" s="1437"/>
      <c r="SLB97" s="1438"/>
      <c r="SLC97" s="1416"/>
      <c r="SLD97" s="1417"/>
      <c r="SLE97" s="1436"/>
      <c r="SLF97" s="1436"/>
      <c r="SLG97" s="1437"/>
      <c r="SLH97" s="1438"/>
      <c r="SLI97" s="1416"/>
      <c r="SLJ97" s="1417"/>
      <c r="SLK97" s="1436"/>
      <c r="SLL97" s="1436"/>
      <c r="SLM97" s="1437"/>
      <c r="SLN97" s="1438"/>
      <c r="SLO97" s="1416"/>
      <c r="SLP97" s="1417"/>
      <c r="SLQ97" s="1436"/>
      <c r="SLR97" s="1436"/>
      <c r="SLS97" s="1437"/>
      <c r="SLT97" s="1438"/>
      <c r="SLU97" s="1416"/>
      <c r="SLV97" s="1417"/>
      <c r="SLW97" s="1436"/>
      <c r="SLX97" s="1436"/>
      <c r="SLY97" s="1437"/>
      <c r="SLZ97" s="1438"/>
      <c r="SMA97" s="1416"/>
      <c r="SMB97" s="1417"/>
      <c r="SMC97" s="1436"/>
      <c r="SMD97" s="1436"/>
      <c r="SME97" s="1437"/>
      <c r="SMF97" s="1438"/>
      <c r="SMG97" s="1416"/>
      <c r="SMH97" s="1417"/>
      <c r="SMI97" s="1436"/>
      <c r="SMJ97" s="1436"/>
      <c r="SMK97" s="1437"/>
      <c r="SML97" s="1438"/>
      <c r="SMM97" s="1416"/>
      <c r="SMN97" s="1417"/>
      <c r="SMO97" s="1436"/>
      <c r="SMP97" s="1436"/>
      <c r="SMQ97" s="1437"/>
      <c r="SMR97" s="1438"/>
      <c r="SMS97" s="1416"/>
      <c r="SMT97" s="1417"/>
      <c r="SMU97" s="1436"/>
      <c r="SMV97" s="1436"/>
      <c r="SMW97" s="1437"/>
      <c r="SMX97" s="1438"/>
      <c r="SMY97" s="1416"/>
      <c r="SMZ97" s="1417"/>
      <c r="SNA97" s="1436"/>
      <c r="SNB97" s="1436"/>
      <c r="SNC97" s="1437"/>
      <c r="SND97" s="1438"/>
      <c r="SNE97" s="1416"/>
      <c r="SNF97" s="1417"/>
      <c r="SNG97" s="1436"/>
      <c r="SNH97" s="1436"/>
      <c r="SNI97" s="1437"/>
      <c r="SNJ97" s="1438"/>
      <c r="SNK97" s="1416"/>
      <c r="SNL97" s="1417"/>
      <c r="SNM97" s="1436"/>
      <c r="SNN97" s="1436"/>
      <c r="SNO97" s="1437"/>
      <c r="SNP97" s="1438"/>
      <c r="SNQ97" s="1416"/>
      <c r="SNR97" s="1417"/>
      <c r="SNS97" s="1436"/>
      <c r="SNT97" s="1436"/>
      <c r="SNU97" s="1437"/>
      <c r="SNV97" s="1438"/>
      <c r="SNW97" s="1416"/>
      <c r="SNX97" s="1417"/>
      <c r="SNY97" s="1436"/>
      <c r="SNZ97" s="1436"/>
      <c r="SOA97" s="1437"/>
      <c r="SOB97" s="1438"/>
      <c r="SOC97" s="1416"/>
      <c r="SOD97" s="1417"/>
      <c r="SOE97" s="1436"/>
      <c r="SOF97" s="1436"/>
      <c r="SOG97" s="1437"/>
      <c r="SOH97" s="1438"/>
      <c r="SOI97" s="1416"/>
      <c r="SOJ97" s="1417"/>
      <c r="SOK97" s="1436"/>
      <c r="SOL97" s="1436"/>
      <c r="SOM97" s="1437"/>
      <c r="SON97" s="1438"/>
      <c r="SOO97" s="1416"/>
      <c r="SOP97" s="1417"/>
      <c r="SOQ97" s="1436"/>
      <c r="SOR97" s="1436"/>
      <c r="SOS97" s="1437"/>
      <c r="SOT97" s="1438"/>
      <c r="SOU97" s="1416"/>
      <c r="SOV97" s="1417"/>
      <c r="SOW97" s="1436"/>
      <c r="SOX97" s="1436"/>
      <c r="SOY97" s="1437"/>
      <c r="SOZ97" s="1438"/>
      <c r="SPA97" s="1416"/>
      <c r="SPB97" s="1417"/>
      <c r="SPC97" s="1436"/>
      <c r="SPD97" s="1436"/>
      <c r="SPE97" s="1437"/>
      <c r="SPF97" s="1438"/>
      <c r="SPG97" s="1416"/>
      <c r="SPH97" s="1417"/>
      <c r="SPI97" s="1436"/>
      <c r="SPJ97" s="1436"/>
      <c r="SPK97" s="1437"/>
      <c r="SPL97" s="1438"/>
      <c r="SPM97" s="1416"/>
      <c r="SPN97" s="1417"/>
      <c r="SPO97" s="1436"/>
      <c r="SPP97" s="1436"/>
      <c r="SPQ97" s="1437"/>
      <c r="SPR97" s="1438"/>
      <c r="SPS97" s="1416"/>
      <c r="SPT97" s="1417"/>
      <c r="SPU97" s="1436"/>
      <c r="SPV97" s="1436"/>
      <c r="SPW97" s="1437"/>
      <c r="SPX97" s="1438"/>
      <c r="SPY97" s="1416"/>
      <c r="SPZ97" s="1417"/>
      <c r="SQA97" s="1436"/>
      <c r="SQB97" s="1436"/>
      <c r="SQC97" s="1437"/>
      <c r="SQD97" s="1438"/>
      <c r="SQE97" s="1416"/>
      <c r="SQF97" s="1417"/>
      <c r="SQG97" s="1436"/>
      <c r="SQH97" s="1436"/>
      <c r="SQI97" s="1437"/>
      <c r="SQJ97" s="1438"/>
      <c r="SQK97" s="1416"/>
      <c r="SQL97" s="1417"/>
      <c r="SQM97" s="1436"/>
      <c r="SQN97" s="1436"/>
      <c r="SQO97" s="1437"/>
      <c r="SQP97" s="1438"/>
      <c r="SQQ97" s="1416"/>
      <c r="SQR97" s="1417"/>
      <c r="SQS97" s="1436"/>
      <c r="SQT97" s="1436"/>
      <c r="SQU97" s="1437"/>
      <c r="SQV97" s="1438"/>
      <c r="SQW97" s="1416"/>
      <c r="SQX97" s="1417"/>
      <c r="SQY97" s="1436"/>
      <c r="SQZ97" s="1436"/>
      <c r="SRA97" s="1437"/>
      <c r="SRB97" s="1438"/>
      <c r="SRC97" s="1416"/>
      <c r="SRD97" s="1417"/>
      <c r="SRE97" s="1436"/>
      <c r="SRF97" s="1436"/>
      <c r="SRG97" s="1437"/>
      <c r="SRH97" s="1438"/>
      <c r="SRI97" s="1416"/>
      <c r="SRJ97" s="1417"/>
      <c r="SRK97" s="1436"/>
      <c r="SRL97" s="1436"/>
      <c r="SRM97" s="1437"/>
      <c r="SRN97" s="1438"/>
      <c r="SRO97" s="1416"/>
      <c r="SRP97" s="1417"/>
      <c r="SRQ97" s="1436"/>
      <c r="SRR97" s="1436"/>
      <c r="SRS97" s="1437"/>
      <c r="SRT97" s="1438"/>
      <c r="SRU97" s="1416"/>
      <c r="SRV97" s="1417"/>
      <c r="SRW97" s="1436"/>
      <c r="SRX97" s="1436"/>
      <c r="SRY97" s="1437"/>
      <c r="SRZ97" s="1438"/>
      <c r="SSA97" s="1416"/>
      <c r="SSB97" s="1417"/>
      <c r="SSC97" s="1436"/>
      <c r="SSD97" s="1436"/>
      <c r="SSE97" s="1437"/>
      <c r="SSF97" s="1438"/>
      <c r="SSG97" s="1416"/>
      <c r="SSH97" s="1417"/>
      <c r="SSI97" s="1436"/>
      <c r="SSJ97" s="1436"/>
      <c r="SSK97" s="1437"/>
      <c r="SSL97" s="1438"/>
      <c r="SSM97" s="1416"/>
      <c r="SSN97" s="1417"/>
      <c r="SSO97" s="1436"/>
      <c r="SSP97" s="1436"/>
      <c r="SSQ97" s="1437"/>
      <c r="SSR97" s="1438"/>
      <c r="SSS97" s="1416"/>
      <c r="SST97" s="1417"/>
      <c r="SSU97" s="1436"/>
      <c r="SSV97" s="1436"/>
      <c r="SSW97" s="1437"/>
      <c r="SSX97" s="1438"/>
      <c r="SSY97" s="1416"/>
      <c r="SSZ97" s="1417"/>
      <c r="STA97" s="1436"/>
      <c r="STB97" s="1436"/>
      <c r="STC97" s="1437"/>
      <c r="STD97" s="1438"/>
      <c r="STE97" s="1416"/>
      <c r="STF97" s="1417"/>
      <c r="STG97" s="1436"/>
      <c r="STH97" s="1436"/>
      <c r="STI97" s="1437"/>
      <c r="STJ97" s="1438"/>
      <c r="STK97" s="1416"/>
      <c r="STL97" s="1417"/>
      <c r="STM97" s="1436"/>
      <c r="STN97" s="1436"/>
      <c r="STO97" s="1437"/>
      <c r="STP97" s="1438"/>
      <c r="STQ97" s="1416"/>
      <c r="STR97" s="1417"/>
      <c r="STS97" s="1436"/>
      <c r="STT97" s="1436"/>
      <c r="STU97" s="1437"/>
      <c r="STV97" s="1438"/>
      <c r="STW97" s="1416"/>
      <c r="STX97" s="1417"/>
      <c r="STY97" s="1436"/>
      <c r="STZ97" s="1436"/>
      <c r="SUA97" s="1437"/>
      <c r="SUB97" s="1438"/>
      <c r="SUC97" s="1416"/>
      <c r="SUD97" s="1417"/>
      <c r="SUE97" s="1436"/>
      <c r="SUF97" s="1436"/>
      <c r="SUG97" s="1437"/>
      <c r="SUH97" s="1438"/>
      <c r="SUI97" s="1416"/>
      <c r="SUJ97" s="1417"/>
      <c r="SUK97" s="1436"/>
      <c r="SUL97" s="1436"/>
      <c r="SUM97" s="1437"/>
      <c r="SUN97" s="1438"/>
      <c r="SUO97" s="1416"/>
      <c r="SUP97" s="1417"/>
      <c r="SUQ97" s="1436"/>
      <c r="SUR97" s="1436"/>
      <c r="SUS97" s="1437"/>
      <c r="SUT97" s="1438"/>
      <c r="SUU97" s="1416"/>
      <c r="SUV97" s="1417"/>
      <c r="SUW97" s="1436"/>
      <c r="SUX97" s="1436"/>
      <c r="SUY97" s="1437"/>
      <c r="SUZ97" s="1438"/>
      <c r="SVA97" s="1416"/>
      <c r="SVB97" s="1417"/>
      <c r="SVC97" s="1436"/>
      <c r="SVD97" s="1436"/>
      <c r="SVE97" s="1437"/>
      <c r="SVF97" s="1438"/>
      <c r="SVG97" s="1416"/>
      <c r="SVH97" s="1417"/>
      <c r="SVI97" s="1436"/>
      <c r="SVJ97" s="1436"/>
      <c r="SVK97" s="1437"/>
      <c r="SVL97" s="1438"/>
      <c r="SVM97" s="1416"/>
      <c r="SVN97" s="1417"/>
      <c r="SVO97" s="1436"/>
      <c r="SVP97" s="1436"/>
      <c r="SVQ97" s="1437"/>
      <c r="SVR97" s="1438"/>
      <c r="SVS97" s="1416"/>
      <c r="SVT97" s="1417"/>
      <c r="SVU97" s="1436"/>
      <c r="SVV97" s="1436"/>
      <c r="SVW97" s="1437"/>
      <c r="SVX97" s="1438"/>
      <c r="SVY97" s="1416"/>
      <c r="SVZ97" s="1417"/>
      <c r="SWA97" s="1436"/>
      <c r="SWB97" s="1436"/>
      <c r="SWC97" s="1437"/>
      <c r="SWD97" s="1438"/>
      <c r="SWE97" s="1416"/>
      <c r="SWF97" s="1417"/>
      <c r="SWG97" s="1436"/>
      <c r="SWH97" s="1436"/>
      <c r="SWI97" s="1437"/>
      <c r="SWJ97" s="1438"/>
      <c r="SWK97" s="1416"/>
      <c r="SWL97" s="1417"/>
      <c r="SWM97" s="1436"/>
      <c r="SWN97" s="1436"/>
      <c r="SWO97" s="1437"/>
      <c r="SWP97" s="1438"/>
      <c r="SWQ97" s="1416"/>
      <c r="SWR97" s="1417"/>
      <c r="SWS97" s="1436"/>
      <c r="SWT97" s="1436"/>
      <c r="SWU97" s="1437"/>
      <c r="SWV97" s="1438"/>
      <c r="SWW97" s="1416"/>
      <c r="SWX97" s="1417"/>
      <c r="SWY97" s="1436"/>
      <c r="SWZ97" s="1436"/>
      <c r="SXA97" s="1437"/>
      <c r="SXB97" s="1438"/>
      <c r="SXC97" s="1416"/>
      <c r="SXD97" s="1417"/>
      <c r="SXE97" s="1436"/>
      <c r="SXF97" s="1436"/>
      <c r="SXG97" s="1437"/>
      <c r="SXH97" s="1438"/>
      <c r="SXI97" s="1416"/>
      <c r="SXJ97" s="1417"/>
      <c r="SXK97" s="1436"/>
      <c r="SXL97" s="1436"/>
      <c r="SXM97" s="1437"/>
      <c r="SXN97" s="1438"/>
      <c r="SXO97" s="1416"/>
      <c r="SXP97" s="1417"/>
      <c r="SXQ97" s="1436"/>
      <c r="SXR97" s="1436"/>
      <c r="SXS97" s="1437"/>
      <c r="SXT97" s="1438"/>
      <c r="SXU97" s="1416"/>
      <c r="SXV97" s="1417"/>
      <c r="SXW97" s="1436"/>
      <c r="SXX97" s="1436"/>
      <c r="SXY97" s="1437"/>
      <c r="SXZ97" s="1438"/>
      <c r="SYA97" s="1416"/>
      <c r="SYB97" s="1417"/>
      <c r="SYC97" s="1436"/>
      <c r="SYD97" s="1436"/>
      <c r="SYE97" s="1437"/>
      <c r="SYF97" s="1438"/>
      <c r="SYG97" s="1416"/>
      <c r="SYH97" s="1417"/>
      <c r="SYI97" s="1436"/>
      <c r="SYJ97" s="1436"/>
      <c r="SYK97" s="1437"/>
      <c r="SYL97" s="1438"/>
      <c r="SYM97" s="1416"/>
      <c r="SYN97" s="1417"/>
      <c r="SYO97" s="1436"/>
      <c r="SYP97" s="1436"/>
      <c r="SYQ97" s="1437"/>
      <c r="SYR97" s="1438"/>
      <c r="SYS97" s="1416"/>
      <c r="SYT97" s="1417"/>
      <c r="SYU97" s="1436"/>
      <c r="SYV97" s="1436"/>
      <c r="SYW97" s="1437"/>
      <c r="SYX97" s="1438"/>
      <c r="SYY97" s="1416"/>
      <c r="SYZ97" s="1417"/>
      <c r="SZA97" s="1436"/>
      <c r="SZB97" s="1436"/>
      <c r="SZC97" s="1437"/>
      <c r="SZD97" s="1438"/>
      <c r="SZE97" s="1416"/>
      <c r="SZF97" s="1417"/>
      <c r="SZG97" s="1436"/>
      <c r="SZH97" s="1436"/>
      <c r="SZI97" s="1437"/>
      <c r="SZJ97" s="1438"/>
      <c r="SZK97" s="1416"/>
      <c r="SZL97" s="1417"/>
      <c r="SZM97" s="1436"/>
      <c r="SZN97" s="1436"/>
      <c r="SZO97" s="1437"/>
      <c r="SZP97" s="1438"/>
      <c r="SZQ97" s="1416"/>
      <c r="SZR97" s="1417"/>
      <c r="SZS97" s="1436"/>
      <c r="SZT97" s="1436"/>
      <c r="SZU97" s="1437"/>
      <c r="SZV97" s="1438"/>
      <c r="SZW97" s="1416"/>
      <c r="SZX97" s="1417"/>
      <c r="SZY97" s="1436"/>
      <c r="SZZ97" s="1436"/>
      <c r="TAA97" s="1437"/>
      <c r="TAB97" s="1438"/>
      <c r="TAC97" s="1416"/>
      <c r="TAD97" s="1417"/>
      <c r="TAE97" s="1436"/>
      <c r="TAF97" s="1436"/>
      <c r="TAG97" s="1437"/>
      <c r="TAH97" s="1438"/>
      <c r="TAI97" s="1416"/>
      <c r="TAJ97" s="1417"/>
      <c r="TAK97" s="1436"/>
      <c r="TAL97" s="1436"/>
      <c r="TAM97" s="1437"/>
      <c r="TAN97" s="1438"/>
      <c r="TAO97" s="1416"/>
      <c r="TAP97" s="1417"/>
      <c r="TAQ97" s="1436"/>
      <c r="TAR97" s="1436"/>
      <c r="TAS97" s="1437"/>
      <c r="TAT97" s="1438"/>
      <c r="TAU97" s="1416"/>
      <c r="TAV97" s="1417"/>
      <c r="TAW97" s="1436"/>
      <c r="TAX97" s="1436"/>
      <c r="TAY97" s="1437"/>
      <c r="TAZ97" s="1438"/>
      <c r="TBA97" s="1416"/>
      <c r="TBB97" s="1417"/>
      <c r="TBC97" s="1436"/>
      <c r="TBD97" s="1436"/>
      <c r="TBE97" s="1437"/>
      <c r="TBF97" s="1438"/>
      <c r="TBG97" s="1416"/>
      <c r="TBH97" s="1417"/>
      <c r="TBI97" s="1436"/>
      <c r="TBJ97" s="1436"/>
      <c r="TBK97" s="1437"/>
      <c r="TBL97" s="1438"/>
      <c r="TBM97" s="1416"/>
      <c r="TBN97" s="1417"/>
      <c r="TBO97" s="1436"/>
      <c r="TBP97" s="1436"/>
      <c r="TBQ97" s="1437"/>
      <c r="TBR97" s="1438"/>
      <c r="TBS97" s="1416"/>
      <c r="TBT97" s="1417"/>
      <c r="TBU97" s="1436"/>
      <c r="TBV97" s="1436"/>
      <c r="TBW97" s="1437"/>
      <c r="TBX97" s="1438"/>
      <c r="TBY97" s="1416"/>
      <c r="TBZ97" s="1417"/>
      <c r="TCA97" s="1436"/>
      <c r="TCB97" s="1436"/>
      <c r="TCC97" s="1437"/>
      <c r="TCD97" s="1438"/>
      <c r="TCE97" s="1416"/>
      <c r="TCF97" s="1417"/>
      <c r="TCG97" s="1436"/>
      <c r="TCH97" s="1436"/>
      <c r="TCI97" s="1437"/>
      <c r="TCJ97" s="1438"/>
      <c r="TCK97" s="1416"/>
      <c r="TCL97" s="1417"/>
      <c r="TCM97" s="1436"/>
      <c r="TCN97" s="1436"/>
      <c r="TCO97" s="1437"/>
      <c r="TCP97" s="1438"/>
      <c r="TCQ97" s="1416"/>
      <c r="TCR97" s="1417"/>
      <c r="TCS97" s="1436"/>
      <c r="TCT97" s="1436"/>
      <c r="TCU97" s="1437"/>
      <c r="TCV97" s="1438"/>
      <c r="TCW97" s="1416"/>
      <c r="TCX97" s="1417"/>
      <c r="TCY97" s="1436"/>
      <c r="TCZ97" s="1436"/>
      <c r="TDA97" s="1437"/>
      <c r="TDB97" s="1438"/>
      <c r="TDC97" s="1416"/>
      <c r="TDD97" s="1417"/>
      <c r="TDE97" s="1436"/>
      <c r="TDF97" s="1436"/>
      <c r="TDG97" s="1437"/>
      <c r="TDH97" s="1438"/>
      <c r="TDI97" s="1416"/>
      <c r="TDJ97" s="1417"/>
      <c r="TDK97" s="1436"/>
      <c r="TDL97" s="1436"/>
      <c r="TDM97" s="1437"/>
      <c r="TDN97" s="1438"/>
      <c r="TDO97" s="1416"/>
      <c r="TDP97" s="1417"/>
      <c r="TDQ97" s="1436"/>
      <c r="TDR97" s="1436"/>
      <c r="TDS97" s="1437"/>
      <c r="TDT97" s="1438"/>
      <c r="TDU97" s="1416"/>
      <c r="TDV97" s="1417"/>
      <c r="TDW97" s="1436"/>
      <c r="TDX97" s="1436"/>
      <c r="TDY97" s="1437"/>
      <c r="TDZ97" s="1438"/>
      <c r="TEA97" s="1416"/>
      <c r="TEB97" s="1417"/>
      <c r="TEC97" s="1436"/>
      <c r="TED97" s="1436"/>
      <c r="TEE97" s="1437"/>
      <c r="TEF97" s="1438"/>
      <c r="TEG97" s="1416"/>
      <c r="TEH97" s="1417"/>
      <c r="TEI97" s="1436"/>
      <c r="TEJ97" s="1436"/>
      <c r="TEK97" s="1437"/>
      <c r="TEL97" s="1438"/>
      <c r="TEM97" s="1416"/>
      <c r="TEN97" s="1417"/>
      <c r="TEO97" s="1436"/>
      <c r="TEP97" s="1436"/>
      <c r="TEQ97" s="1437"/>
      <c r="TER97" s="1438"/>
      <c r="TES97" s="1416"/>
      <c r="TET97" s="1417"/>
      <c r="TEU97" s="1436"/>
      <c r="TEV97" s="1436"/>
      <c r="TEW97" s="1437"/>
      <c r="TEX97" s="1438"/>
      <c r="TEY97" s="1416"/>
      <c r="TEZ97" s="1417"/>
      <c r="TFA97" s="1436"/>
      <c r="TFB97" s="1436"/>
      <c r="TFC97" s="1437"/>
      <c r="TFD97" s="1438"/>
      <c r="TFE97" s="1416"/>
      <c r="TFF97" s="1417"/>
      <c r="TFG97" s="1436"/>
      <c r="TFH97" s="1436"/>
      <c r="TFI97" s="1437"/>
      <c r="TFJ97" s="1438"/>
      <c r="TFK97" s="1416"/>
      <c r="TFL97" s="1417"/>
      <c r="TFM97" s="1436"/>
      <c r="TFN97" s="1436"/>
      <c r="TFO97" s="1437"/>
      <c r="TFP97" s="1438"/>
      <c r="TFQ97" s="1416"/>
      <c r="TFR97" s="1417"/>
      <c r="TFS97" s="1436"/>
      <c r="TFT97" s="1436"/>
      <c r="TFU97" s="1437"/>
      <c r="TFV97" s="1438"/>
      <c r="TFW97" s="1416"/>
      <c r="TFX97" s="1417"/>
      <c r="TFY97" s="1436"/>
      <c r="TFZ97" s="1436"/>
      <c r="TGA97" s="1437"/>
      <c r="TGB97" s="1438"/>
      <c r="TGC97" s="1416"/>
      <c r="TGD97" s="1417"/>
      <c r="TGE97" s="1436"/>
      <c r="TGF97" s="1436"/>
      <c r="TGG97" s="1437"/>
      <c r="TGH97" s="1438"/>
      <c r="TGI97" s="1416"/>
      <c r="TGJ97" s="1417"/>
      <c r="TGK97" s="1436"/>
      <c r="TGL97" s="1436"/>
      <c r="TGM97" s="1437"/>
      <c r="TGN97" s="1438"/>
      <c r="TGO97" s="1416"/>
      <c r="TGP97" s="1417"/>
      <c r="TGQ97" s="1436"/>
      <c r="TGR97" s="1436"/>
      <c r="TGS97" s="1437"/>
      <c r="TGT97" s="1438"/>
      <c r="TGU97" s="1416"/>
      <c r="TGV97" s="1417"/>
      <c r="TGW97" s="1436"/>
      <c r="TGX97" s="1436"/>
      <c r="TGY97" s="1437"/>
      <c r="TGZ97" s="1438"/>
      <c r="THA97" s="1416"/>
      <c r="THB97" s="1417"/>
      <c r="THC97" s="1436"/>
      <c r="THD97" s="1436"/>
      <c r="THE97" s="1437"/>
      <c r="THF97" s="1438"/>
      <c r="THG97" s="1416"/>
      <c r="THH97" s="1417"/>
      <c r="THI97" s="1436"/>
      <c r="THJ97" s="1436"/>
      <c r="THK97" s="1437"/>
      <c r="THL97" s="1438"/>
      <c r="THM97" s="1416"/>
      <c r="THN97" s="1417"/>
      <c r="THO97" s="1436"/>
      <c r="THP97" s="1436"/>
      <c r="THQ97" s="1437"/>
      <c r="THR97" s="1438"/>
      <c r="THS97" s="1416"/>
      <c r="THT97" s="1417"/>
      <c r="THU97" s="1436"/>
      <c r="THV97" s="1436"/>
      <c r="THW97" s="1437"/>
      <c r="THX97" s="1438"/>
      <c r="THY97" s="1416"/>
      <c r="THZ97" s="1417"/>
      <c r="TIA97" s="1436"/>
      <c r="TIB97" s="1436"/>
      <c r="TIC97" s="1437"/>
      <c r="TID97" s="1438"/>
      <c r="TIE97" s="1416"/>
      <c r="TIF97" s="1417"/>
      <c r="TIG97" s="1436"/>
      <c r="TIH97" s="1436"/>
      <c r="TII97" s="1437"/>
      <c r="TIJ97" s="1438"/>
      <c r="TIK97" s="1416"/>
      <c r="TIL97" s="1417"/>
      <c r="TIM97" s="1436"/>
      <c r="TIN97" s="1436"/>
      <c r="TIO97" s="1437"/>
      <c r="TIP97" s="1438"/>
      <c r="TIQ97" s="1416"/>
      <c r="TIR97" s="1417"/>
      <c r="TIS97" s="1436"/>
      <c r="TIT97" s="1436"/>
      <c r="TIU97" s="1437"/>
      <c r="TIV97" s="1438"/>
      <c r="TIW97" s="1416"/>
      <c r="TIX97" s="1417"/>
      <c r="TIY97" s="1436"/>
      <c r="TIZ97" s="1436"/>
      <c r="TJA97" s="1437"/>
      <c r="TJB97" s="1438"/>
      <c r="TJC97" s="1416"/>
      <c r="TJD97" s="1417"/>
      <c r="TJE97" s="1436"/>
      <c r="TJF97" s="1436"/>
      <c r="TJG97" s="1437"/>
      <c r="TJH97" s="1438"/>
      <c r="TJI97" s="1416"/>
      <c r="TJJ97" s="1417"/>
      <c r="TJK97" s="1436"/>
      <c r="TJL97" s="1436"/>
      <c r="TJM97" s="1437"/>
      <c r="TJN97" s="1438"/>
      <c r="TJO97" s="1416"/>
      <c r="TJP97" s="1417"/>
      <c r="TJQ97" s="1436"/>
      <c r="TJR97" s="1436"/>
      <c r="TJS97" s="1437"/>
      <c r="TJT97" s="1438"/>
      <c r="TJU97" s="1416"/>
      <c r="TJV97" s="1417"/>
      <c r="TJW97" s="1436"/>
      <c r="TJX97" s="1436"/>
      <c r="TJY97" s="1437"/>
      <c r="TJZ97" s="1438"/>
      <c r="TKA97" s="1416"/>
      <c r="TKB97" s="1417"/>
      <c r="TKC97" s="1436"/>
      <c r="TKD97" s="1436"/>
      <c r="TKE97" s="1437"/>
      <c r="TKF97" s="1438"/>
      <c r="TKG97" s="1416"/>
      <c r="TKH97" s="1417"/>
      <c r="TKI97" s="1436"/>
      <c r="TKJ97" s="1436"/>
      <c r="TKK97" s="1437"/>
      <c r="TKL97" s="1438"/>
      <c r="TKM97" s="1416"/>
      <c r="TKN97" s="1417"/>
      <c r="TKO97" s="1436"/>
      <c r="TKP97" s="1436"/>
      <c r="TKQ97" s="1437"/>
      <c r="TKR97" s="1438"/>
      <c r="TKS97" s="1416"/>
      <c r="TKT97" s="1417"/>
      <c r="TKU97" s="1436"/>
      <c r="TKV97" s="1436"/>
      <c r="TKW97" s="1437"/>
      <c r="TKX97" s="1438"/>
      <c r="TKY97" s="1416"/>
      <c r="TKZ97" s="1417"/>
      <c r="TLA97" s="1436"/>
      <c r="TLB97" s="1436"/>
      <c r="TLC97" s="1437"/>
      <c r="TLD97" s="1438"/>
      <c r="TLE97" s="1416"/>
      <c r="TLF97" s="1417"/>
      <c r="TLG97" s="1436"/>
      <c r="TLH97" s="1436"/>
      <c r="TLI97" s="1437"/>
      <c r="TLJ97" s="1438"/>
      <c r="TLK97" s="1416"/>
      <c r="TLL97" s="1417"/>
      <c r="TLM97" s="1436"/>
      <c r="TLN97" s="1436"/>
      <c r="TLO97" s="1437"/>
      <c r="TLP97" s="1438"/>
      <c r="TLQ97" s="1416"/>
      <c r="TLR97" s="1417"/>
      <c r="TLS97" s="1436"/>
      <c r="TLT97" s="1436"/>
      <c r="TLU97" s="1437"/>
      <c r="TLV97" s="1438"/>
      <c r="TLW97" s="1416"/>
      <c r="TLX97" s="1417"/>
      <c r="TLY97" s="1436"/>
      <c r="TLZ97" s="1436"/>
      <c r="TMA97" s="1437"/>
      <c r="TMB97" s="1438"/>
      <c r="TMC97" s="1416"/>
      <c r="TMD97" s="1417"/>
      <c r="TME97" s="1436"/>
      <c r="TMF97" s="1436"/>
      <c r="TMG97" s="1437"/>
      <c r="TMH97" s="1438"/>
      <c r="TMI97" s="1416"/>
      <c r="TMJ97" s="1417"/>
      <c r="TMK97" s="1436"/>
      <c r="TML97" s="1436"/>
      <c r="TMM97" s="1437"/>
      <c r="TMN97" s="1438"/>
      <c r="TMO97" s="1416"/>
      <c r="TMP97" s="1417"/>
      <c r="TMQ97" s="1436"/>
      <c r="TMR97" s="1436"/>
      <c r="TMS97" s="1437"/>
      <c r="TMT97" s="1438"/>
      <c r="TMU97" s="1416"/>
      <c r="TMV97" s="1417"/>
      <c r="TMW97" s="1436"/>
      <c r="TMX97" s="1436"/>
      <c r="TMY97" s="1437"/>
      <c r="TMZ97" s="1438"/>
      <c r="TNA97" s="1416"/>
      <c r="TNB97" s="1417"/>
      <c r="TNC97" s="1436"/>
      <c r="TND97" s="1436"/>
      <c r="TNE97" s="1437"/>
      <c r="TNF97" s="1438"/>
      <c r="TNG97" s="1416"/>
      <c r="TNH97" s="1417"/>
      <c r="TNI97" s="1436"/>
      <c r="TNJ97" s="1436"/>
      <c r="TNK97" s="1437"/>
      <c r="TNL97" s="1438"/>
      <c r="TNM97" s="1416"/>
      <c r="TNN97" s="1417"/>
      <c r="TNO97" s="1436"/>
      <c r="TNP97" s="1436"/>
      <c r="TNQ97" s="1437"/>
      <c r="TNR97" s="1438"/>
      <c r="TNS97" s="1416"/>
      <c r="TNT97" s="1417"/>
      <c r="TNU97" s="1436"/>
      <c r="TNV97" s="1436"/>
      <c r="TNW97" s="1437"/>
      <c r="TNX97" s="1438"/>
      <c r="TNY97" s="1416"/>
      <c r="TNZ97" s="1417"/>
      <c r="TOA97" s="1436"/>
      <c r="TOB97" s="1436"/>
      <c r="TOC97" s="1437"/>
      <c r="TOD97" s="1438"/>
      <c r="TOE97" s="1416"/>
      <c r="TOF97" s="1417"/>
      <c r="TOG97" s="1436"/>
      <c r="TOH97" s="1436"/>
      <c r="TOI97" s="1437"/>
      <c r="TOJ97" s="1438"/>
      <c r="TOK97" s="1416"/>
      <c r="TOL97" s="1417"/>
      <c r="TOM97" s="1436"/>
      <c r="TON97" s="1436"/>
      <c r="TOO97" s="1437"/>
      <c r="TOP97" s="1438"/>
      <c r="TOQ97" s="1416"/>
      <c r="TOR97" s="1417"/>
      <c r="TOS97" s="1436"/>
      <c r="TOT97" s="1436"/>
      <c r="TOU97" s="1437"/>
      <c r="TOV97" s="1438"/>
      <c r="TOW97" s="1416"/>
      <c r="TOX97" s="1417"/>
      <c r="TOY97" s="1436"/>
      <c r="TOZ97" s="1436"/>
      <c r="TPA97" s="1437"/>
      <c r="TPB97" s="1438"/>
      <c r="TPC97" s="1416"/>
      <c r="TPD97" s="1417"/>
      <c r="TPE97" s="1436"/>
      <c r="TPF97" s="1436"/>
      <c r="TPG97" s="1437"/>
      <c r="TPH97" s="1438"/>
      <c r="TPI97" s="1416"/>
      <c r="TPJ97" s="1417"/>
      <c r="TPK97" s="1436"/>
      <c r="TPL97" s="1436"/>
      <c r="TPM97" s="1437"/>
      <c r="TPN97" s="1438"/>
      <c r="TPO97" s="1416"/>
      <c r="TPP97" s="1417"/>
      <c r="TPQ97" s="1436"/>
      <c r="TPR97" s="1436"/>
      <c r="TPS97" s="1437"/>
      <c r="TPT97" s="1438"/>
      <c r="TPU97" s="1416"/>
      <c r="TPV97" s="1417"/>
      <c r="TPW97" s="1436"/>
      <c r="TPX97" s="1436"/>
      <c r="TPY97" s="1437"/>
      <c r="TPZ97" s="1438"/>
      <c r="TQA97" s="1416"/>
      <c r="TQB97" s="1417"/>
      <c r="TQC97" s="1436"/>
      <c r="TQD97" s="1436"/>
      <c r="TQE97" s="1437"/>
      <c r="TQF97" s="1438"/>
      <c r="TQG97" s="1416"/>
      <c r="TQH97" s="1417"/>
      <c r="TQI97" s="1436"/>
      <c r="TQJ97" s="1436"/>
      <c r="TQK97" s="1437"/>
      <c r="TQL97" s="1438"/>
      <c r="TQM97" s="1416"/>
      <c r="TQN97" s="1417"/>
      <c r="TQO97" s="1436"/>
      <c r="TQP97" s="1436"/>
      <c r="TQQ97" s="1437"/>
      <c r="TQR97" s="1438"/>
      <c r="TQS97" s="1416"/>
      <c r="TQT97" s="1417"/>
      <c r="TQU97" s="1436"/>
      <c r="TQV97" s="1436"/>
      <c r="TQW97" s="1437"/>
      <c r="TQX97" s="1438"/>
      <c r="TQY97" s="1416"/>
      <c r="TQZ97" s="1417"/>
      <c r="TRA97" s="1436"/>
      <c r="TRB97" s="1436"/>
      <c r="TRC97" s="1437"/>
      <c r="TRD97" s="1438"/>
      <c r="TRE97" s="1416"/>
      <c r="TRF97" s="1417"/>
      <c r="TRG97" s="1436"/>
      <c r="TRH97" s="1436"/>
      <c r="TRI97" s="1437"/>
      <c r="TRJ97" s="1438"/>
      <c r="TRK97" s="1416"/>
      <c r="TRL97" s="1417"/>
      <c r="TRM97" s="1436"/>
      <c r="TRN97" s="1436"/>
      <c r="TRO97" s="1437"/>
      <c r="TRP97" s="1438"/>
      <c r="TRQ97" s="1416"/>
      <c r="TRR97" s="1417"/>
      <c r="TRS97" s="1436"/>
      <c r="TRT97" s="1436"/>
      <c r="TRU97" s="1437"/>
      <c r="TRV97" s="1438"/>
      <c r="TRW97" s="1416"/>
      <c r="TRX97" s="1417"/>
      <c r="TRY97" s="1436"/>
      <c r="TRZ97" s="1436"/>
      <c r="TSA97" s="1437"/>
      <c r="TSB97" s="1438"/>
      <c r="TSC97" s="1416"/>
      <c r="TSD97" s="1417"/>
      <c r="TSE97" s="1436"/>
      <c r="TSF97" s="1436"/>
      <c r="TSG97" s="1437"/>
      <c r="TSH97" s="1438"/>
      <c r="TSI97" s="1416"/>
      <c r="TSJ97" s="1417"/>
      <c r="TSK97" s="1436"/>
      <c r="TSL97" s="1436"/>
      <c r="TSM97" s="1437"/>
      <c r="TSN97" s="1438"/>
      <c r="TSO97" s="1416"/>
      <c r="TSP97" s="1417"/>
      <c r="TSQ97" s="1436"/>
      <c r="TSR97" s="1436"/>
      <c r="TSS97" s="1437"/>
      <c r="TST97" s="1438"/>
      <c r="TSU97" s="1416"/>
      <c r="TSV97" s="1417"/>
      <c r="TSW97" s="1436"/>
      <c r="TSX97" s="1436"/>
      <c r="TSY97" s="1437"/>
      <c r="TSZ97" s="1438"/>
      <c r="TTA97" s="1416"/>
      <c r="TTB97" s="1417"/>
      <c r="TTC97" s="1436"/>
      <c r="TTD97" s="1436"/>
      <c r="TTE97" s="1437"/>
      <c r="TTF97" s="1438"/>
      <c r="TTG97" s="1416"/>
      <c r="TTH97" s="1417"/>
      <c r="TTI97" s="1436"/>
      <c r="TTJ97" s="1436"/>
      <c r="TTK97" s="1437"/>
      <c r="TTL97" s="1438"/>
      <c r="TTM97" s="1416"/>
      <c r="TTN97" s="1417"/>
      <c r="TTO97" s="1436"/>
      <c r="TTP97" s="1436"/>
      <c r="TTQ97" s="1437"/>
      <c r="TTR97" s="1438"/>
      <c r="TTS97" s="1416"/>
      <c r="TTT97" s="1417"/>
      <c r="TTU97" s="1436"/>
      <c r="TTV97" s="1436"/>
      <c r="TTW97" s="1437"/>
      <c r="TTX97" s="1438"/>
      <c r="TTY97" s="1416"/>
      <c r="TTZ97" s="1417"/>
      <c r="TUA97" s="1436"/>
      <c r="TUB97" s="1436"/>
      <c r="TUC97" s="1437"/>
      <c r="TUD97" s="1438"/>
      <c r="TUE97" s="1416"/>
      <c r="TUF97" s="1417"/>
      <c r="TUG97" s="1436"/>
      <c r="TUH97" s="1436"/>
      <c r="TUI97" s="1437"/>
      <c r="TUJ97" s="1438"/>
      <c r="TUK97" s="1416"/>
      <c r="TUL97" s="1417"/>
      <c r="TUM97" s="1436"/>
      <c r="TUN97" s="1436"/>
      <c r="TUO97" s="1437"/>
      <c r="TUP97" s="1438"/>
      <c r="TUQ97" s="1416"/>
      <c r="TUR97" s="1417"/>
      <c r="TUS97" s="1436"/>
      <c r="TUT97" s="1436"/>
      <c r="TUU97" s="1437"/>
      <c r="TUV97" s="1438"/>
      <c r="TUW97" s="1416"/>
      <c r="TUX97" s="1417"/>
      <c r="TUY97" s="1436"/>
      <c r="TUZ97" s="1436"/>
      <c r="TVA97" s="1437"/>
      <c r="TVB97" s="1438"/>
      <c r="TVC97" s="1416"/>
      <c r="TVD97" s="1417"/>
      <c r="TVE97" s="1436"/>
      <c r="TVF97" s="1436"/>
      <c r="TVG97" s="1437"/>
      <c r="TVH97" s="1438"/>
      <c r="TVI97" s="1416"/>
      <c r="TVJ97" s="1417"/>
      <c r="TVK97" s="1436"/>
      <c r="TVL97" s="1436"/>
      <c r="TVM97" s="1437"/>
      <c r="TVN97" s="1438"/>
      <c r="TVO97" s="1416"/>
      <c r="TVP97" s="1417"/>
      <c r="TVQ97" s="1436"/>
      <c r="TVR97" s="1436"/>
      <c r="TVS97" s="1437"/>
      <c r="TVT97" s="1438"/>
      <c r="TVU97" s="1416"/>
      <c r="TVV97" s="1417"/>
      <c r="TVW97" s="1436"/>
      <c r="TVX97" s="1436"/>
      <c r="TVY97" s="1437"/>
      <c r="TVZ97" s="1438"/>
      <c r="TWA97" s="1416"/>
      <c r="TWB97" s="1417"/>
      <c r="TWC97" s="1436"/>
      <c r="TWD97" s="1436"/>
      <c r="TWE97" s="1437"/>
      <c r="TWF97" s="1438"/>
      <c r="TWG97" s="1416"/>
      <c r="TWH97" s="1417"/>
      <c r="TWI97" s="1436"/>
      <c r="TWJ97" s="1436"/>
      <c r="TWK97" s="1437"/>
      <c r="TWL97" s="1438"/>
      <c r="TWM97" s="1416"/>
      <c r="TWN97" s="1417"/>
      <c r="TWO97" s="1436"/>
      <c r="TWP97" s="1436"/>
      <c r="TWQ97" s="1437"/>
      <c r="TWR97" s="1438"/>
      <c r="TWS97" s="1416"/>
      <c r="TWT97" s="1417"/>
      <c r="TWU97" s="1436"/>
      <c r="TWV97" s="1436"/>
      <c r="TWW97" s="1437"/>
      <c r="TWX97" s="1438"/>
      <c r="TWY97" s="1416"/>
      <c r="TWZ97" s="1417"/>
      <c r="TXA97" s="1436"/>
      <c r="TXB97" s="1436"/>
      <c r="TXC97" s="1437"/>
      <c r="TXD97" s="1438"/>
      <c r="TXE97" s="1416"/>
      <c r="TXF97" s="1417"/>
      <c r="TXG97" s="1436"/>
      <c r="TXH97" s="1436"/>
      <c r="TXI97" s="1437"/>
      <c r="TXJ97" s="1438"/>
      <c r="TXK97" s="1416"/>
      <c r="TXL97" s="1417"/>
      <c r="TXM97" s="1436"/>
      <c r="TXN97" s="1436"/>
      <c r="TXO97" s="1437"/>
      <c r="TXP97" s="1438"/>
      <c r="TXQ97" s="1416"/>
      <c r="TXR97" s="1417"/>
      <c r="TXS97" s="1436"/>
      <c r="TXT97" s="1436"/>
      <c r="TXU97" s="1437"/>
      <c r="TXV97" s="1438"/>
      <c r="TXW97" s="1416"/>
      <c r="TXX97" s="1417"/>
      <c r="TXY97" s="1436"/>
      <c r="TXZ97" s="1436"/>
      <c r="TYA97" s="1437"/>
      <c r="TYB97" s="1438"/>
      <c r="TYC97" s="1416"/>
      <c r="TYD97" s="1417"/>
      <c r="TYE97" s="1436"/>
      <c r="TYF97" s="1436"/>
      <c r="TYG97" s="1437"/>
      <c r="TYH97" s="1438"/>
      <c r="TYI97" s="1416"/>
      <c r="TYJ97" s="1417"/>
      <c r="TYK97" s="1436"/>
      <c r="TYL97" s="1436"/>
      <c r="TYM97" s="1437"/>
      <c r="TYN97" s="1438"/>
      <c r="TYO97" s="1416"/>
      <c r="TYP97" s="1417"/>
      <c r="TYQ97" s="1436"/>
      <c r="TYR97" s="1436"/>
      <c r="TYS97" s="1437"/>
      <c r="TYT97" s="1438"/>
      <c r="TYU97" s="1416"/>
      <c r="TYV97" s="1417"/>
      <c r="TYW97" s="1436"/>
      <c r="TYX97" s="1436"/>
      <c r="TYY97" s="1437"/>
      <c r="TYZ97" s="1438"/>
      <c r="TZA97" s="1416"/>
      <c r="TZB97" s="1417"/>
      <c r="TZC97" s="1436"/>
      <c r="TZD97" s="1436"/>
      <c r="TZE97" s="1437"/>
      <c r="TZF97" s="1438"/>
      <c r="TZG97" s="1416"/>
      <c r="TZH97" s="1417"/>
      <c r="TZI97" s="1436"/>
      <c r="TZJ97" s="1436"/>
      <c r="TZK97" s="1437"/>
      <c r="TZL97" s="1438"/>
      <c r="TZM97" s="1416"/>
      <c r="TZN97" s="1417"/>
      <c r="TZO97" s="1436"/>
      <c r="TZP97" s="1436"/>
      <c r="TZQ97" s="1437"/>
      <c r="TZR97" s="1438"/>
      <c r="TZS97" s="1416"/>
      <c r="TZT97" s="1417"/>
      <c r="TZU97" s="1436"/>
      <c r="TZV97" s="1436"/>
      <c r="TZW97" s="1437"/>
      <c r="TZX97" s="1438"/>
      <c r="TZY97" s="1416"/>
      <c r="TZZ97" s="1417"/>
      <c r="UAA97" s="1436"/>
      <c r="UAB97" s="1436"/>
      <c r="UAC97" s="1437"/>
      <c r="UAD97" s="1438"/>
      <c r="UAE97" s="1416"/>
      <c r="UAF97" s="1417"/>
      <c r="UAG97" s="1436"/>
      <c r="UAH97" s="1436"/>
      <c r="UAI97" s="1437"/>
      <c r="UAJ97" s="1438"/>
      <c r="UAK97" s="1416"/>
      <c r="UAL97" s="1417"/>
      <c r="UAM97" s="1436"/>
      <c r="UAN97" s="1436"/>
      <c r="UAO97" s="1437"/>
      <c r="UAP97" s="1438"/>
      <c r="UAQ97" s="1416"/>
      <c r="UAR97" s="1417"/>
      <c r="UAS97" s="1436"/>
      <c r="UAT97" s="1436"/>
      <c r="UAU97" s="1437"/>
      <c r="UAV97" s="1438"/>
      <c r="UAW97" s="1416"/>
      <c r="UAX97" s="1417"/>
      <c r="UAY97" s="1436"/>
      <c r="UAZ97" s="1436"/>
      <c r="UBA97" s="1437"/>
      <c r="UBB97" s="1438"/>
      <c r="UBC97" s="1416"/>
      <c r="UBD97" s="1417"/>
      <c r="UBE97" s="1436"/>
      <c r="UBF97" s="1436"/>
      <c r="UBG97" s="1437"/>
      <c r="UBH97" s="1438"/>
      <c r="UBI97" s="1416"/>
      <c r="UBJ97" s="1417"/>
      <c r="UBK97" s="1436"/>
      <c r="UBL97" s="1436"/>
      <c r="UBM97" s="1437"/>
      <c r="UBN97" s="1438"/>
      <c r="UBO97" s="1416"/>
      <c r="UBP97" s="1417"/>
      <c r="UBQ97" s="1436"/>
      <c r="UBR97" s="1436"/>
      <c r="UBS97" s="1437"/>
      <c r="UBT97" s="1438"/>
      <c r="UBU97" s="1416"/>
      <c r="UBV97" s="1417"/>
      <c r="UBW97" s="1436"/>
      <c r="UBX97" s="1436"/>
      <c r="UBY97" s="1437"/>
      <c r="UBZ97" s="1438"/>
      <c r="UCA97" s="1416"/>
      <c r="UCB97" s="1417"/>
      <c r="UCC97" s="1436"/>
      <c r="UCD97" s="1436"/>
      <c r="UCE97" s="1437"/>
      <c r="UCF97" s="1438"/>
      <c r="UCG97" s="1416"/>
      <c r="UCH97" s="1417"/>
      <c r="UCI97" s="1436"/>
      <c r="UCJ97" s="1436"/>
      <c r="UCK97" s="1437"/>
      <c r="UCL97" s="1438"/>
      <c r="UCM97" s="1416"/>
      <c r="UCN97" s="1417"/>
      <c r="UCO97" s="1436"/>
      <c r="UCP97" s="1436"/>
      <c r="UCQ97" s="1437"/>
      <c r="UCR97" s="1438"/>
      <c r="UCS97" s="1416"/>
      <c r="UCT97" s="1417"/>
      <c r="UCU97" s="1436"/>
      <c r="UCV97" s="1436"/>
      <c r="UCW97" s="1437"/>
      <c r="UCX97" s="1438"/>
      <c r="UCY97" s="1416"/>
      <c r="UCZ97" s="1417"/>
      <c r="UDA97" s="1436"/>
      <c r="UDB97" s="1436"/>
      <c r="UDC97" s="1437"/>
      <c r="UDD97" s="1438"/>
      <c r="UDE97" s="1416"/>
      <c r="UDF97" s="1417"/>
      <c r="UDG97" s="1436"/>
      <c r="UDH97" s="1436"/>
      <c r="UDI97" s="1437"/>
      <c r="UDJ97" s="1438"/>
      <c r="UDK97" s="1416"/>
      <c r="UDL97" s="1417"/>
      <c r="UDM97" s="1436"/>
      <c r="UDN97" s="1436"/>
      <c r="UDO97" s="1437"/>
      <c r="UDP97" s="1438"/>
      <c r="UDQ97" s="1416"/>
      <c r="UDR97" s="1417"/>
      <c r="UDS97" s="1436"/>
      <c r="UDT97" s="1436"/>
      <c r="UDU97" s="1437"/>
      <c r="UDV97" s="1438"/>
      <c r="UDW97" s="1416"/>
      <c r="UDX97" s="1417"/>
      <c r="UDY97" s="1436"/>
      <c r="UDZ97" s="1436"/>
      <c r="UEA97" s="1437"/>
      <c r="UEB97" s="1438"/>
      <c r="UEC97" s="1416"/>
      <c r="UED97" s="1417"/>
      <c r="UEE97" s="1436"/>
      <c r="UEF97" s="1436"/>
      <c r="UEG97" s="1437"/>
      <c r="UEH97" s="1438"/>
      <c r="UEI97" s="1416"/>
      <c r="UEJ97" s="1417"/>
      <c r="UEK97" s="1436"/>
      <c r="UEL97" s="1436"/>
      <c r="UEM97" s="1437"/>
      <c r="UEN97" s="1438"/>
      <c r="UEO97" s="1416"/>
      <c r="UEP97" s="1417"/>
      <c r="UEQ97" s="1436"/>
      <c r="UER97" s="1436"/>
      <c r="UES97" s="1437"/>
      <c r="UET97" s="1438"/>
      <c r="UEU97" s="1416"/>
      <c r="UEV97" s="1417"/>
      <c r="UEW97" s="1436"/>
      <c r="UEX97" s="1436"/>
      <c r="UEY97" s="1437"/>
      <c r="UEZ97" s="1438"/>
      <c r="UFA97" s="1416"/>
      <c r="UFB97" s="1417"/>
      <c r="UFC97" s="1436"/>
      <c r="UFD97" s="1436"/>
      <c r="UFE97" s="1437"/>
      <c r="UFF97" s="1438"/>
      <c r="UFG97" s="1416"/>
      <c r="UFH97" s="1417"/>
      <c r="UFI97" s="1436"/>
      <c r="UFJ97" s="1436"/>
      <c r="UFK97" s="1437"/>
      <c r="UFL97" s="1438"/>
      <c r="UFM97" s="1416"/>
      <c r="UFN97" s="1417"/>
      <c r="UFO97" s="1436"/>
      <c r="UFP97" s="1436"/>
      <c r="UFQ97" s="1437"/>
      <c r="UFR97" s="1438"/>
      <c r="UFS97" s="1416"/>
      <c r="UFT97" s="1417"/>
      <c r="UFU97" s="1436"/>
      <c r="UFV97" s="1436"/>
      <c r="UFW97" s="1437"/>
      <c r="UFX97" s="1438"/>
      <c r="UFY97" s="1416"/>
      <c r="UFZ97" s="1417"/>
      <c r="UGA97" s="1436"/>
      <c r="UGB97" s="1436"/>
      <c r="UGC97" s="1437"/>
      <c r="UGD97" s="1438"/>
      <c r="UGE97" s="1416"/>
      <c r="UGF97" s="1417"/>
      <c r="UGG97" s="1436"/>
      <c r="UGH97" s="1436"/>
      <c r="UGI97" s="1437"/>
      <c r="UGJ97" s="1438"/>
      <c r="UGK97" s="1416"/>
      <c r="UGL97" s="1417"/>
      <c r="UGM97" s="1436"/>
      <c r="UGN97" s="1436"/>
      <c r="UGO97" s="1437"/>
      <c r="UGP97" s="1438"/>
      <c r="UGQ97" s="1416"/>
      <c r="UGR97" s="1417"/>
      <c r="UGS97" s="1436"/>
      <c r="UGT97" s="1436"/>
      <c r="UGU97" s="1437"/>
      <c r="UGV97" s="1438"/>
      <c r="UGW97" s="1416"/>
      <c r="UGX97" s="1417"/>
      <c r="UGY97" s="1436"/>
      <c r="UGZ97" s="1436"/>
      <c r="UHA97" s="1437"/>
      <c r="UHB97" s="1438"/>
      <c r="UHC97" s="1416"/>
      <c r="UHD97" s="1417"/>
      <c r="UHE97" s="1436"/>
      <c r="UHF97" s="1436"/>
      <c r="UHG97" s="1437"/>
      <c r="UHH97" s="1438"/>
      <c r="UHI97" s="1416"/>
      <c r="UHJ97" s="1417"/>
      <c r="UHK97" s="1436"/>
      <c r="UHL97" s="1436"/>
      <c r="UHM97" s="1437"/>
      <c r="UHN97" s="1438"/>
      <c r="UHO97" s="1416"/>
      <c r="UHP97" s="1417"/>
      <c r="UHQ97" s="1436"/>
      <c r="UHR97" s="1436"/>
      <c r="UHS97" s="1437"/>
      <c r="UHT97" s="1438"/>
      <c r="UHU97" s="1416"/>
      <c r="UHV97" s="1417"/>
      <c r="UHW97" s="1436"/>
      <c r="UHX97" s="1436"/>
      <c r="UHY97" s="1437"/>
      <c r="UHZ97" s="1438"/>
      <c r="UIA97" s="1416"/>
      <c r="UIB97" s="1417"/>
      <c r="UIC97" s="1436"/>
      <c r="UID97" s="1436"/>
      <c r="UIE97" s="1437"/>
      <c r="UIF97" s="1438"/>
      <c r="UIG97" s="1416"/>
      <c r="UIH97" s="1417"/>
      <c r="UII97" s="1436"/>
      <c r="UIJ97" s="1436"/>
      <c r="UIK97" s="1437"/>
      <c r="UIL97" s="1438"/>
      <c r="UIM97" s="1416"/>
      <c r="UIN97" s="1417"/>
      <c r="UIO97" s="1436"/>
      <c r="UIP97" s="1436"/>
      <c r="UIQ97" s="1437"/>
      <c r="UIR97" s="1438"/>
      <c r="UIS97" s="1416"/>
      <c r="UIT97" s="1417"/>
      <c r="UIU97" s="1436"/>
      <c r="UIV97" s="1436"/>
      <c r="UIW97" s="1437"/>
      <c r="UIX97" s="1438"/>
      <c r="UIY97" s="1416"/>
      <c r="UIZ97" s="1417"/>
      <c r="UJA97" s="1436"/>
      <c r="UJB97" s="1436"/>
      <c r="UJC97" s="1437"/>
      <c r="UJD97" s="1438"/>
      <c r="UJE97" s="1416"/>
      <c r="UJF97" s="1417"/>
      <c r="UJG97" s="1436"/>
      <c r="UJH97" s="1436"/>
      <c r="UJI97" s="1437"/>
      <c r="UJJ97" s="1438"/>
      <c r="UJK97" s="1416"/>
      <c r="UJL97" s="1417"/>
      <c r="UJM97" s="1436"/>
      <c r="UJN97" s="1436"/>
      <c r="UJO97" s="1437"/>
      <c r="UJP97" s="1438"/>
      <c r="UJQ97" s="1416"/>
      <c r="UJR97" s="1417"/>
      <c r="UJS97" s="1436"/>
      <c r="UJT97" s="1436"/>
      <c r="UJU97" s="1437"/>
      <c r="UJV97" s="1438"/>
      <c r="UJW97" s="1416"/>
      <c r="UJX97" s="1417"/>
      <c r="UJY97" s="1436"/>
      <c r="UJZ97" s="1436"/>
      <c r="UKA97" s="1437"/>
      <c r="UKB97" s="1438"/>
      <c r="UKC97" s="1416"/>
      <c r="UKD97" s="1417"/>
      <c r="UKE97" s="1436"/>
      <c r="UKF97" s="1436"/>
      <c r="UKG97" s="1437"/>
      <c r="UKH97" s="1438"/>
      <c r="UKI97" s="1416"/>
      <c r="UKJ97" s="1417"/>
      <c r="UKK97" s="1436"/>
      <c r="UKL97" s="1436"/>
      <c r="UKM97" s="1437"/>
      <c r="UKN97" s="1438"/>
      <c r="UKO97" s="1416"/>
      <c r="UKP97" s="1417"/>
      <c r="UKQ97" s="1436"/>
      <c r="UKR97" s="1436"/>
      <c r="UKS97" s="1437"/>
      <c r="UKT97" s="1438"/>
      <c r="UKU97" s="1416"/>
      <c r="UKV97" s="1417"/>
      <c r="UKW97" s="1436"/>
      <c r="UKX97" s="1436"/>
      <c r="UKY97" s="1437"/>
      <c r="UKZ97" s="1438"/>
      <c r="ULA97" s="1416"/>
      <c r="ULB97" s="1417"/>
      <c r="ULC97" s="1436"/>
      <c r="ULD97" s="1436"/>
      <c r="ULE97" s="1437"/>
      <c r="ULF97" s="1438"/>
      <c r="ULG97" s="1416"/>
      <c r="ULH97" s="1417"/>
      <c r="ULI97" s="1436"/>
      <c r="ULJ97" s="1436"/>
      <c r="ULK97" s="1437"/>
      <c r="ULL97" s="1438"/>
      <c r="ULM97" s="1416"/>
      <c r="ULN97" s="1417"/>
      <c r="ULO97" s="1436"/>
      <c r="ULP97" s="1436"/>
      <c r="ULQ97" s="1437"/>
      <c r="ULR97" s="1438"/>
      <c r="ULS97" s="1416"/>
      <c r="ULT97" s="1417"/>
      <c r="ULU97" s="1436"/>
      <c r="ULV97" s="1436"/>
      <c r="ULW97" s="1437"/>
      <c r="ULX97" s="1438"/>
      <c r="ULY97" s="1416"/>
      <c r="ULZ97" s="1417"/>
      <c r="UMA97" s="1436"/>
      <c r="UMB97" s="1436"/>
      <c r="UMC97" s="1437"/>
      <c r="UMD97" s="1438"/>
      <c r="UME97" s="1416"/>
      <c r="UMF97" s="1417"/>
      <c r="UMG97" s="1436"/>
      <c r="UMH97" s="1436"/>
      <c r="UMI97" s="1437"/>
      <c r="UMJ97" s="1438"/>
      <c r="UMK97" s="1416"/>
      <c r="UML97" s="1417"/>
      <c r="UMM97" s="1436"/>
      <c r="UMN97" s="1436"/>
      <c r="UMO97" s="1437"/>
      <c r="UMP97" s="1438"/>
      <c r="UMQ97" s="1416"/>
      <c r="UMR97" s="1417"/>
      <c r="UMS97" s="1436"/>
      <c r="UMT97" s="1436"/>
      <c r="UMU97" s="1437"/>
      <c r="UMV97" s="1438"/>
      <c r="UMW97" s="1416"/>
      <c r="UMX97" s="1417"/>
      <c r="UMY97" s="1436"/>
      <c r="UMZ97" s="1436"/>
      <c r="UNA97" s="1437"/>
      <c r="UNB97" s="1438"/>
      <c r="UNC97" s="1416"/>
      <c r="UND97" s="1417"/>
      <c r="UNE97" s="1436"/>
      <c r="UNF97" s="1436"/>
      <c r="UNG97" s="1437"/>
      <c r="UNH97" s="1438"/>
      <c r="UNI97" s="1416"/>
      <c r="UNJ97" s="1417"/>
      <c r="UNK97" s="1436"/>
      <c r="UNL97" s="1436"/>
      <c r="UNM97" s="1437"/>
      <c r="UNN97" s="1438"/>
      <c r="UNO97" s="1416"/>
      <c r="UNP97" s="1417"/>
      <c r="UNQ97" s="1436"/>
      <c r="UNR97" s="1436"/>
      <c r="UNS97" s="1437"/>
      <c r="UNT97" s="1438"/>
      <c r="UNU97" s="1416"/>
      <c r="UNV97" s="1417"/>
      <c r="UNW97" s="1436"/>
      <c r="UNX97" s="1436"/>
      <c r="UNY97" s="1437"/>
      <c r="UNZ97" s="1438"/>
      <c r="UOA97" s="1416"/>
      <c r="UOB97" s="1417"/>
      <c r="UOC97" s="1436"/>
      <c r="UOD97" s="1436"/>
      <c r="UOE97" s="1437"/>
      <c r="UOF97" s="1438"/>
      <c r="UOG97" s="1416"/>
      <c r="UOH97" s="1417"/>
      <c r="UOI97" s="1436"/>
      <c r="UOJ97" s="1436"/>
      <c r="UOK97" s="1437"/>
      <c r="UOL97" s="1438"/>
      <c r="UOM97" s="1416"/>
      <c r="UON97" s="1417"/>
      <c r="UOO97" s="1436"/>
      <c r="UOP97" s="1436"/>
      <c r="UOQ97" s="1437"/>
      <c r="UOR97" s="1438"/>
      <c r="UOS97" s="1416"/>
      <c r="UOT97" s="1417"/>
      <c r="UOU97" s="1436"/>
      <c r="UOV97" s="1436"/>
      <c r="UOW97" s="1437"/>
      <c r="UOX97" s="1438"/>
      <c r="UOY97" s="1416"/>
      <c r="UOZ97" s="1417"/>
      <c r="UPA97" s="1436"/>
      <c r="UPB97" s="1436"/>
      <c r="UPC97" s="1437"/>
      <c r="UPD97" s="1438"/>
      <c r="UPE97" s="1416"/>
      <c r="UPF97" s="1417"/>
      <c r="UPG97" s="1436"/>
      <c r="UPH97" s="1436"/>
      <c r="UPI97" s="1437"/>
      <c r="UPJ97" s="1438"/>
      <c r="UPK97" s="1416"/>
      <c r="UPL97" s="1417"/>
      <c r="UPM97" s="1436"/>
      <c r="UPN97" s="1436"/>
      <c r="UPO97" s="1437"/>
      <c r="UPP97" s="1438"/>
      <c r="UPQ97" s="1416"/>
      <c r="UPR97" s="1417"/>
      <c r="UPS97" s="1436"/>
      <c r="UPT97" s="1436"/>
      <c r="UPU97" s="1437"/>
      <c r="UPV97" s="1438"/>
      <c r="UPW97" s="1416"/>
      <c r="UPX97" s="1417"/>
      <c r="UPY97" s="1436"/>
      <c r="UPZ97" s="1436"/>
      <c r="UQA97" s="1437"/>
      <c r="UQB97" s="1438"/>
      <c r="UQC97" s="1416"/>
      <c r="UQD97" s="1417"/>
      <c r="UQE97" s="1436"/>
      <c r="UQF97" s="1436"/>
      <c r="UQG97" s="1437"/>
      <c r="UQH97" s="1438"/>
      <c r="UQI97" s="1416"/>
      <c r="UQJ97" s="1417"/>
      <c r="UQK97" s="1436"/>
      <c r="UQL97" s="1436"/>
      <c r="UQM97" s="1437"/>
      <c r="UQN97" s="1438"/>
      <c r="UQO97" s="1416"/>
      <c r="UQP97" s="1417"/>
      <c r="UQQ97" s="1436"/>
      <c r="UQR97" s="1436"/>
      <c r="UQS97" s="1437"/>
      <c r="UQT97" s="1438"/>
      <c r="UQU97" s="1416"/>
      <c r="UQV97" s="1417"/>
      <c r="UQW97" s="1436"/>
      <c r="UQX97" s="1436"/>
      <c r="UQY97" s="1437"/>
      <c r="UQZ97" s="1438"/>
      <c r="URA97" s="1416"/>
      <c r="URB97" s="1417"/>
      <c r="URC97" s="1436"/>
      <c r="URD97" s="1436"/>
      <c r="URE97" s="1437"/>
      <c r="URF97" s="1438"/>
      <c r="URG97" s="1416"/>
      <c r="URH97" s="1417"/>
      <c r="URI97" s="1436"/>
      <c r="URJ97" s="1436"/>
      <c r="URK97" s="1437"/>
      <c r="URL97" s="1438"/>
      <c r="URM97" s="1416"/>
      <c r="URN97" s="1417"/>
      <c r="URO97" s="1436"/>
      <c r="URP97" s="1436"/>
      <c r="URQ97" s="1437"/>
      <c r="URR97" s="1438"/>
      <c r="URS97" s="1416"/>
      <c r="URT97" s="1417"/>
      <c r="URU97" s="1436"/>
      <c r="URV97" s="1436"/>
      <c r="URW97" s="1437"/>
      <c r="URX97" s="1438"/>
      <c r="URY97" s="1416"/>
      <c r="URZ97" s="1417"/>
      <c r="USA97" s="1436"/>
      <c r="USB97" s="1436"/>
      <c r="USC97" s="1437"/>
      <c r="USD97" s="1438"/>
      <c r="USE97" s="1416"/>
      <c r="USF97" s="1417"/>
      <c r="USG97" s="1436"/>
      <c r="USH97" s="1436"/>
      <c r="USI97" s="1437"/>
      <c r="USJ97" s="1438"/>
      <c r="USK97" s="1416"/>
      <c r="USL97" s="1417"/>
      <c r="USM97" s="1436"/>
      <c r="USN97" s="1436"/>
      <c r="USO97" s="1437"/>
      <c r="USP97" s="1438"/>
      <c r="USQ97" s="1416"/>
      <c r="USR97" s="1417"/>
      <c r="USS97" s="1436"/>
      <c r="UST97" s="1436"/>
      <c r="USU97" s="1437"/>
      <c r="USV97" s="1438"/>
      <c r="USW97" s="1416"/>
      <c r="USX97" s="1417"/>
      <c r="USY97" s="1436"/>
      <c r="USZ97" s="1436"/>
      <c r="UTA97" s="1437"/>
      <c r="UTB97" s="1438"/>
      <c r="UTC97" s="1416"/>
      <c r="UTD97" s="1417"/>
      <c r="UTE97" s="1436"/>
      <c r="UTF97" s="1436"/>
      <c r="UTG97" s="1437"/>
      <c r="UTH97" s="1438"/>
      <c r="UTI97" s="1416"/>
      <c r="UTJ97" s="1417"/>
      <c r="UTK97" s="1436"/>
      <c r="UTL97" s="1436"/>
      <c r="UTM97" s="1437"/>
      <c r="UTN97" s="1438"/>
      <c r="UTO97" s="1416"/>
      <c r="UTP97" s="1417"/>
      <c r="UTQ97" s="1436"/>
      <c r="UTR97" s="1436"/>
      <c r="UTS97" s="1437"/>
      <c r="UTT97" s="1438"/>
      <c r="UTU97" s="1416"/>
      <c r="UTV97" s="1417"/>
      <c r="UTW97" s="1436"/>
      <c r="UTX97" s="1436"/>
      <c r="UTY97" s="1437"/>
      <c r="UTZ97" s="1438"/>
      <c r="UUA97" s="1416"/>
      <c r="UUB97" s="1417"/>
      <c r="UUC97" s="1436"/>
      <c r="UUD97" s="1436"/>
      <c r="UUE97" s="1437"/>
      <c r="UUF97" s="1438"/>
      <c r="UUG97" s="1416"/>
      <c r="UUH97" s="1417"/>
      <c r="UUI97" s="1436"/>
      <c r="UUJ97" s="1436"/>
      <c r="UUK97" s="1437"/>
      <c r="UUL97" s="1438"/>
      <c r="UUM97" s="1416"/>
      <c r="UUN97" s="1417"/>
      <c r="UUO97" s="1436"/>
      <c r="UUP97" s="1436"/>
      <c r="UUQ97" s="1437"/>
      <c r="UUR97" s="1438"/>
      <c r="UUS97" s="1416"/>
      <c r="UUT97" s="1417"/>
      <c r="UUU97" s="1436"/>
      <c r="UUV97" s="1436"/>
      <c r="UUW97" s="1437"/>
      <c r="UUX97" s="1438"/>
      <c r="UUY97" s="1416"/>
      <c r="UUZ97" s="1417"/>
      <c r="UVA97" s="1436"/>
      <c r="UVB97" s="1436"/>
      <c r="UVC97" s="1437"/>
      <c r="UVD97" s="1438"/>
      <c r="UVE97" s="1416"/>
      <c r="UVF97" s="1417"/>
      <c r="UVG97" s="1436"/>
      <c r="UVH97" s="1436"/>
      <c r="UVI97" s="1437"/>
      <c r="UVJ97" s="1438"/>
      <c r="UVK97" s="1416"/>
      <c r="UVL97" s="1417"/>
      <c r="UVM97" s="1436"/>
      <c r="UVN97" s="1436"/>
      <c r="UVO97" s="1437"/>
      <c r="UVP97" s="1438"/>
      <c r="UVQ97" s="1416"/>
      <c r="UVR97" s="1417"/>
      <c r="UVS97" s="1436"/>
      <c r="UVT97" s="1436"/>
      <c r="UVU97" s="1437"/>
      <c r="UVV97" s="1438"/>
      <c r="UVW97" s="1416"/>
      <c r="UVX97" s="1417"/>
      <c r="UVY97" s="1436"/>
      <c r="UVZ97" s="1436"/>
      <c r="UWA97" s="1437"/>
      <c r="UWB97" s="1438"/>
      <c r="UWC97" s="1416"/>
      <c r="UWD97" s="1417"/>
      <c r="UWE97" s="1436"/>
      <c r="UWF97" s="1436"/>
      <c r="UWG97" s="1437"/>
      <c r="UWH97" s="1438"/>
      <c r="UWI97" s="1416"/>
      <c r="UWJ97" s="1417"/>
      <c r="UWK97" s="1436"/>
      <c r="UWL97" s="1436"/>
      <c r="UWM97" s="1437"/>
      <c r="UWN97" s="1438"/>
      <c r="UWO97" s="1416"/>
      <c r="UWP97" s="1417"/>
      <c r="UWQ97" s="1436"/>
      <c r="UWR97" s="1436"/>
      <c r="UWS97" s="1437"/>
      <c r="UWT97" s="1438"/>
      <c r="UWU97" s="1416"/>
      <c r="UWV97" s="1417"/>
      <c r="UWW97" s="1436"/>
      <c r="UWX97" s="1436"/>
      <c r="UWY97" s="1437"/>
      <c r="UWZ97" s="1438"/>
      <c r="UXA97" s="1416"/>
      <c r="UXB97" s="1417"/>
      <c r="UXC97" s="1436"/>
      <c r="UXD97" s="1436"/>
      <c r="UXE97" s="1437"/>
      <c r="UXF97" s="1438"/>
      <c r="UXG97" s="1416"/>
      <c r="UXH97" s="1417"/>
      <c r="UXI97" s="1436"/>
      <c r="UXJ97" s="1436"/>
      <c r="UXK97" s="1437"/>
      <c r="UXL97" s="1438"/>
      <c r="UXM97" s="1416"/>
      <c r="UXN97" s="1417"/>
      <c r="UXO97" s="1436"/>
      <c r="UXP97" s="1436"/>
      <c r="UXQ97" s="1437"/>
      <c r="UXR97" s="1438"/>
      <c r="UXS97" s="1416"/>
      <c r="UXT97" s="1417"/>
      <c r="UXU97" s="1436"/>
      <c r="UXV97" s="1436"/>
      <c r="UXW97" s="1437"/>
      <c r="UXX97" s="1438"/>
      <c r="UXY97" s="1416"/>
      <c r="UXZ97" s="1417"/>
      <c r="UYA97" s="1436"/>
      <c r="UYB97" s="1436"/>
      <c r="UYC97" s="1437"/>
      <c r="UYD97" s="1438"/>
      <c r="UYE97" s="1416"/>
      <c r="UYF97" s="1417"/>
      <c r="UYG97" s="1436"/>
      <c r="UYH97" s="1436"/>
      <c r="UYI97" s="1437"/>
      <c r="UYJ97" s="1438"/>
      <c r="UYK97" s="1416"/>
      <c r="UYL97" s="1417"/>
      <c r="UYM97" s="1436"/>
      <c r="UYN97" s="1436"/>
      <c r="UYO97" s="1437"/>
      <c r="UYP97" s="1438"/>
      <c r="UYQ97" s="1416"/>
      <c r="UYR97" s="1417"/>
      <c r="UYS97" s="1436"/>
      <c r="UYT97" s="1436"/>
      <c r="UYU97" s="1437"/>
      <c r="UYV97" s="1438"/>
      <c r="UYW97" s="1416"/>
      <c r="UYX97" s="1417"/>
      <c r="UYY97" s="1436"/>
      <c r="UYZ97" s="1436"/>
      <c r="UZA97" s="1437"/>
      <c r="UZB97" s="1438"/>
      <c r="UZC97" s="1416"/>
      <c r="UZD97" s="1417"/>
      <c r="UZE97" s="1436"/>
      <c r="UZF97" s="1436"/>
      <c r="UZG97" s="1437"/>
      <c r="UZH97" s="1438"/>
      <c r="UZI97" s="1416"/>
      <c r="UZJ97" s="1417"/>
      <c r="UZK97" s="1436"/>
      <c r="UZL97" s="1436"/>
      <c r="UZM97" s="1437"/>
      <c r="UZN97" s="1438"/>
      <c r="UZO97" s="1416"/>
      <c r="UZP97" s="1417"/>
      <c r="UZQ97" s="1436"/>
      <c r="UZR97" s="1436"/>
      <c r="UZS97" s="1437"/>
      <c r="UZT97" s="1438"/>
      <c r="UZU97" s="1416"/>
      <c r="UZV97" s="1417"/>
      <c r="UZW97" s="1436"/>
      <c r="UZX97" s="1436"/>
      <c r="UZY97" s="1437"/>
      <c r="UZZ97" s="1438"/>
      <c r="VAA97" s="1416"/>
      <c r="VAB97" s="1417"/>
      <c r="VAC97" s="1436"/>
      <c r="VAD97" s="1436"/>
      <c r="VAE97" s="1437"/>
      <c r="VAF97" s="1438"/>
      <c r="VAG97" s="1416"/>
      <c r="VAH97" s="1417"/>
      <c r="VAI97" s="1436"/>
      <c r="VAJ97" s="1436"/>
      <c r="VAK97" s="1437"/>
      <c r="VAL97" s="1438"/>
      <c r="VAM97" s="1416"/>
      <c r="VAN97" s="1417"/>
      <c r="VAO97" s="1436"/>
      <c r="VAP97" s="1436"/>
      <c r="VAQ97" s="1437"/>
      <c r="VAR97" s="1438"/>
      <c r="VAS97" s="1416"/>
      <c r="VAT97" s="1417"/>
      <c r="VAU97" s="1436"/>
      <c r="VAV97" s="1436"/>
      <c r="VAW97" s="1437"/>
      <c r="VAX97" s="1438"/>
      <c r="VAY97" s="1416"/>
      <c r="VAZ97" s="1417"/>
      <c r="VBA97" s="1436"/>
      <c r="VBB97" s="1436"/>
      <c r="VBC97" s="1437"/>
      <c r="VBD97" s="1438"/>
      <c r="VBE97" s="1416"/>
      <c r="VBF97" s="1417"/>
      <c r="VBG97" s="1436"/>
      <c r="VBH97" s="1436"/>
      <c r="VBI97" s="1437"/>
      <c r="VBJ97" s="1438"/>
      <c r="VBK97" s="1416"/>
      <c r="VBL97" s="1417"/>
      <c r="VBM97" s="1436"/>
      <c r="VBN97" s="1436"/>
      <c r="VBO97" s="1437"/>
      <c r="VBP97" s="1438"/>
      <c r="VBQ97" s="1416"/>
      <c r="VBR97" s="1417"/>
      <c r="VBS97" s="1436"/>
      <c r="VBT97" s="1436"/>
      <c r="VBU97" s="1437"/>
      <c r="VBV97" s="1438"/>
      <c r="VBW97" s="1416"/>
      <c r="VBX97" s="1417"/>
      <c r="VBY97" s="1436"/>
      <c r="VBZ97" s="1436"/>
      <c r="VCA97" s="1437"/>
      <c r="VCB97" s="1438"/>
      <c r="VCC97" s="1416"/>
      <c r="VCD97" s="1417"/>
      <c r="VCE97" s="1436"/>
      <c r="VCF97" s="1436"/>
      <c r="VCG97" s="1437"/>
      <c r="VCH97" s="1438"/>
      <c r="VCI97" s="1416"/>
      <c r="VCJ97" s="1417"/>
      <c r="VCK97" s="1436"/>
      <c r="VCL97" s="1436"/>
      <c r="VCM97" s="1437"/>
      <c r="VCN97" s="1438"/>
      <c r="VCO97" s="1416"/>
      <c r="VCP97" s="1417"/>
      <c r="VCQ97" s="1436"/>
      <c r="VCR97" s="1436"/>
      <c r="VCS97" s="1437"/>
      <c r="VCT97" s="1438"/>
      <c r="VCU97" s="1416"/>
      <c r="VCV97" s="1417"/>
      <c r="VCW97" s="1436"/>
      <c r="VCX97" s="1436"/>
      <c r="VCY97" s="1437"/>
      <c r="VCZ97" s="1438"/>
      <c r="VDA97" s="1416"/>
      <c r="VDB97" s="1417"/>
      <c r="VDC97" s="1436"/>
      <c r="VDD97" s="1436"/>
      <c r="VDE97" s="1437"/>
      <c r="VDF97" s="1438"/>
      <c r="VDG97" s="1416"/>
      <c r="VDH97" s="1417"/>
      <c r="VDI97" s="1436"/>
      <c r="VDJ97" s="1436"/>
      <c r="VDK97" s="1437"/>
      <c r="VDL97" s="1438"/>
      <c r="VDM97" s="1416"/>
      <c r="VDN97" s="1417"/>
      <c r="VDO97" s="1436"/>
      <c r="VDP97" s="1436"/>
      <c r="VDQ97" s="1437"/>
      <c r="VDR97" s="1438"/>
      <c r="VDS97" s="1416"/>
      <c r="VDT97" s="1417"/>
      <c r="VDU97" s="1436"/>
      <c r="VDV97" s="1436"/>
      <c r="VDW97" s="1437"/>
      <c r="VDX97" s="1438"/>
      <c r="VDY97" s="1416"/>
      <c r="VDZ97" s="1417"/>
      <c r="VEA97" s="1436"/>
      <c r="VEB97" s="1436"/>
      <c r="VEC97" s="1437"/>
      <c r="VED97" s="1438"/>
      <c r="VEE97" s="1416"/>
      <c r="VEF97" s="1417"/>
      <c r="VEG97" s="1436"/>
      <c r="VEH97" s="1436"/>
      <c r="VEI97" s="1437"/>
      <c r="VEJ97" s="1438"/>
      <c r="VEK97" s="1416"/>
      <c r="VEL97" s="1417"/>
      <c r="VEM97" s="1436"/>
      <c r="VEN97" s="1436"/>
      <c r="VEO97" s="1437"/>
      <c r="VEP97" s="1438"/>
      <c r="VEQ97" s="1416"/>
      <c r="VER97" s="1417"/>
      <c r="VES97" s="1436"/>
      <c r="VET97" s="1436"/>
      <c r="VEU97" s="1437"/>
      <c r="VEV97" s="1438"/>
      <c r="VEW97" s="1416"/>
      <c r="VEX97" s="1417"/>
      <c r="VEY97" s="1436"/>
      <c r="VEZ97" s="1436"/>
      <c r="VFA97" s="1437"/>
      <c r="VFB97" s="1438"/>
      <c r="VFC97" s="1416"/>
      <c r="VFD97" s="1417"/>
      <c r="VFE97" s="1436"/>
      <c r="VFF97" s="1436"/>
      <c r="VFG97" s="1437"/>
      <c r="VFH97" s="1438"/>
      <c r="VFI97" s="1416"/>
      <c r="VFJ97" s="1417"/>
      <c r="VFK97" s="1436"/>
      <c r="VFL97" s="1436"/>
      <c r="VFM97" s="1437"/>
      <c r="VFN97" s="1438"/>
      <c r="VFO97" s="1416"/>
      <c r="VFP97" s="1417"/>
      <c r="VFQ97" s="1436"/>
      <c r="VFR97" s="1436"/>
      <c r="VFS97" s="1437"/>
      <c r="VFT97" s="1438"/>
      <c r="VFU97" s="1416"/>
      <c r="VFV97" s="1417"/>
      <c r="VFW97" s="1436"/>
      <c r="VFX97" s="1436"/>
      <c r="VFY97" s="1437"/>
      <c r="VFZ97" s="1438"/>
      <c r="VGA97" s="1416"/>
      <c r="VGB97" s="1417"/>
      <c r="VGC97" s="1436"/>
      <c r="VGD97" s="1436"/>
      <c r="VGE97" s="1437"/>
      <c r="VGF97" s="1438"/>
      <c r="VGG97" s="1416"/>
      <c r="VGH97" s="1417"/>
      <c r="VGI97" s="1436"/>
      <c r="VGJ97" s="1436"/>
      <c r="VGK97" s="1437"/>
      <c r="VGL97" s="1438"/>
      <c r="VGM97" s="1416"/>
      <c r="VGN97" s="1417"/>
      <c r="VGO97" s="1436"/>
      <c r="VGP97" s="1436"/>
      <c r="VGQ97" s="1437"/>
      <c r="VGR97" s="1438"/>
      <c r="VGS97" s="1416"/>
      <c r="VGT97" s="1417"/>
      <c r="VGU97" s="1436"/>
      <c r="VGV97" s="1436"/>
      <c r="VGW97" s="1437"/>
      <c r="VGX97" s="1438"/>
      <c r="VGY97" s="1416"/>
      <c r="VGZ97" s="1417"/>
      <c r="VHA97" s="1436"/>
      <c r="VHB97" s="1436"/>
      <c r="VHC97" s="1437"/>
      <c r="VHD97" s="1438"/>
      <c r="VHE97" s="1416"/>
      <c r="VHF97" s="1417"/>
      <c r="VHG97" s="1436"/>
      <c r="VHH97" s="1436"/>
      <c r="VHI97" s="1437"/>
      <c r="VHJ97" s="1438"/>
      <c r="VHK97" s="1416"/>
      <c r="VHL97" s="1417"/>
      <c r="VHM97" s="1436"/>
      <c r="VHN97" s="1436"/>
      <c r="VHO97" s="1437"/>
      <c r="VHP97" s="1438"/>
      <c r="VHQ97" s="1416"/>
      <c r="VHR97" s="1417"/>
      <c r="VHS97" s="1436"/>
      <c r="VHT97" s="1436"/>
      <c r="VHU97" s="1437"/>
      <c r="VHV97" s="1438"/>
      <c r="VHW97" s="1416"/>
      <c r="VHX97" s="1417"/>
      <c r="VHY97" s="1436"/>
      <c r="VHZ97" s="1436"/>
      <c r="VIA97" s="1437"/>
      <c r="VIB97" s="1438"/>
      <c r="VIC97" s="1416"/>
      <c r="VID97" s="1417"/>
      <c r="VIE97" s="1436"/>
      <c r="VIF97" s="1436"/>
      <c r="VIG97" s="1437"/>
      <c r="VIH97" s="1438"/>
      <c r="VII97" s="1416"/>
      <c r="VIJ97" s="1417"/>
      <c r="VIK97" s="1436"/>
      <c r="VIL97" s="1436"/>
      <c r="VIM97" s="1437"/>
      <c r="VIN97" s="1438"/>
      <c r="VIO97" s="1416"/>
      <c r="VIP97" s="1417"/>
      <c r="VIQ97" s="1436"/>
      <c r="VIR97" s="1436"/>
      <c r="VIS97" s="1437"/>
      <c r="VIT97" s="1438"/>
      <c r="VIU97" s="1416"/>
      <c r="VIV97" s="1417"/>
      <c r="VIW97" s="1436"/>
      <c r="VIX97" s="1436"/>
      <c r="VIY97" s="1437"/>
      <c r="VIZ97" s="1438"/>
      <c r="VJA97" s="1416"/>
      <c r="VJB97" s="1417"/>
      <c r="VJC97" s="1436"/>
      <c r="VJD97" s="1436"/>
      <c r="VJE97" s="1437"/>
      <c r="VJF97" s="1438"/>
      <c r="VJG97" s="1416"/>
      <c r="VJH97" s="1417"/>
      <c r="VJI97" s="1436"/>
      <c r="VJJ97" s="1436"/>
      <c r="VJK97" s="1437"/>
      <c r="VJL97" s="1438"/>
      <c r="VJM97" s="1416"/>
      <c r="VJN97" s="1417"/>
      <c r="VJO97" s="1436"/>
      <c r="VJP97" s="1436"/>
      <c r="VJQ97" s="1437"/>
      <c r="VJR97" s="1438"/>
      <c r="VJS97" s="1416"/>
      <c r="VJT97" s="1417"/>
      <c r="VJU97" s="1436"/>
      <c r="VJV97" s="1436"/>
      <c r="VJW97" s="1437"/>
      <c r="VJX97" s="1438"/>
      <c r="VJY97" s="1416"/>
      <c r="VJZ97" s="1417"/>
      <c r="VKA97" s="1436"/>
      <c r="VKB97" s="1436"/>
      <c r="VKC97" s="1437"/>
      <c r="VKD97" s="1438"/>
      <c r="VKE97" s="1416"/>
      <c r="VKF97" s="1417"/>
      <c r="VKG97" s="1436"/>
      <c r="VKH97" s="1436"/>
      <c r="VKI97" s="1437"/>
      <c r="VKJ97" s="1438"/>
      <c r="VKK97" s="1416"/>
      <c r="VKL97" s="1417"/>
      <c r="VKM97" s="1436"/>
      <c r="VKN97" s="1436"/>
      <c r="VKO97" s="1437"/>
      <c r="VKP97" s="1438"/>
      <c r="VKQ97" s="1416"/>
      <c r="VKR97" s="1417"/>
      <c r="VKS97" s="1436"/>
      <c r="VKT97" s="1436"/>
      <c r="VKU97" s="1437"/>
      <c r="VKV97" s="1438"/>
      <c r="VKW97" s="1416"/>
      <c r="VKX97" s="1417"/>
      <c r="VKY97" s="1436"/>
      <c r="VKZ97" s="1436"/>
      <c r="VLA97" s="1437"/>
      <c r="VLB97" s="1438"/>
      <c r="VLC97" s="1416"/>
      <c r="VLD97" s="1417"/>
      <c r="VLE97" s="1436"/>
      <c r="VLF97" s="1436"/>
      <c r="VLG97" s="1437"/>
      <c r="VLH97" s="1438"/>
      <c r="VLI97" s="1416"/>
      <c r="VLJ97" s="1417"/>
      <c r="VLK97" s="1436"/>
      <c r="VLL97" s="1436"/>
      <c r="VLM97" s="1437"/>
      <c r="VLN97" s="1438"/>
      <c r="VLO97" s="1416"/>
      <c r="VLP97" s="1417"/>
      <c r="VLQ97" s="1436"/>
      <c r="VLR97" s="1436"/>
      <c r="VLS97" s="1437"/>
      <c r="VLT97" s="1438"/>
      <c r="VLU97" s="1416"/>
      <c r="VLV97" s="1417"/>
      <c r="VLW97" s="1436"/>
      <c r="VLX97" s="1436"/>
      <c r="VLY97" s="1437"/>
      <c r="VLZ97" s="1438"/>
      <c r="VMA97" s="1416"/>
      <c r="VMB97" s="1417"/>
      <c r="VMC97" s="1436"/>
      <c r="VMD97" s="1436"/>
      <c r="VME97" s="1437"/>
      <c r="VMF97" s="1438"/>
      <c r="VMG97" s="1416"/>
      <c r="VMH97" s="1417"/>
      <c r="VMI97" s="1436"/>
      <c r="VMJ97" s="1436"/>
      <c r="VMK97" s="1437"/>
      <c r="VML97" s="1438"/>
      <c r="VMM97" s="1416"/>
      <c r="VMN97" s="1417"/>
      <c r="VMO97" s="1436"/>
      <c r="VMP97" s="1436"/>
      <c r="VMQ97" s="1437"/>
      <c r="VMR97" s="1438"/>
      <c r="VMS97" s="1416"/>
      <c r="VMT97" s="1417"/>
      <c r="VMU97" s="1436"/>
      <c r="VMV97" s="1436"/>
      <c r="VMW97" s="1437"/>
      <c r="VMX97" s="1438"/>
      <c r="VMY97" s="1416"/>
      <c r="VMZ97" s="1417"/>
      <c r="VNA97" s="1436"/>
      <c r="VNB97" s="1436"/>
      <c r="VNC97" s="1437"/>
      <c r="VND97" s="1438"/>
      <c r="VNE97" s="1416"/>
      <c r="VNF97" s="1417"/>
      <c r="VNG97" s="1436"/>
      <c r="VNH97" s="1436"/>
      <c r="VNI97" s="1437"/>
      <c r="VNJ97" s="1438"/>
      <c r="VNK97" s="1416"/>
      <c r="VNL97" s="1417"/>
      <c r="VNM97" s="1436"/>
      <c r="VNN97" s="1436"/>
      <c r="VNO97" s="1437"/>
      <c r="VNP97" s="1438"/>
      <c r="VNQ97" s="1416"/>
      <c r="VNR97" s="1417"/>
      <c r="VNS97" s="1436"/>
      <c r="VNT97" s="1436"/>
      <c r="VNU97" s="1437"/>
      <c r="VNV97" s="1438"/>
      <c r="VNW97" s="1416"/>
      <c r="VNX97" s="1417"/>
      <c r="VNY97" s="1436"/>
      <c r="VNZ97" s="1436"/>
      <c r="VOA97" s="1437"/>
      <c r="VOB97" s="1438"/>
      <c r="VOC97" s="1416"/>
      <c r="VOD97" s="1417"/>
      <c r="VOE97" s="1436"/>
      <c r="VOF97" s="1436"/>
      <c r="VOG97" s="1437"/>
      <c r="VOH97" s="1438"/>
      <c r="VOI97" s="1416"/>
      <c r="VOJ97" s="1417"/>
      <c r="VOK97" s="1436"/>
      <c r="VOL97" s="1436"/>
      <c r="VOM97" s="1437"/>
      <c r="VON97" s="1438"/>
      <c r="VOO97" s="1416"/>
      <c r="VOP97" s="1417"/>
      <c r="VOQ97" s="1436"/>
      <c r="VOR97" s="1436"/>
      <c r="VOS97" s="1437"/>
      <c r="VOT97" s="1438"/>
      <c r="VOU97" s="1416"/>
      <c r="VOV97" s="1417"/>
      <c r="VOW97" s="1436"/>
      <c r="VOX97" s="1436"/>
      <c r="VOY97" s="1437"/>
      <c r="VOZ97" s="1438"/>
      <c r="VPA97" s="1416"/>
      <c r="VPB97" s="1417"/>
      <c r="VPC97" s="1436"/>
      <c r="VPD97" s="1436"/>
      <c r="VPE97" s="1437"/>
      <c r="VPF97" s="1438"/>
      <c r="VPG97" s="1416"/>
      <c r="VPH97" s="1417"/>
      <c r="VPI97" s="1436"/>
      <c r="VPJ97" s="1436"/>
      <c r="VPK97" s="1437"/>
      <c r="VPL97" s="1438"/>
      <c r="VPM97" s="1416"/>
      <c r="VPN97" s="1417"/>
      <c r="VPO97" s="1436"/>
      <c r="VPP97" s="1436"/>
      <c r="VPQ97" s="1437"/>
      <c r="VPR97" s="1438"/>
      <c r="VPS97" s="1416"/>
      <c r="VPT97" s="1417"/>
      <c r="VPU97" s="1436"/>
      <c r="VPV97" s="1436"/>
      <c r="VPW97" s="1437"/>
      <c r="VPX97" s="1438"/>
      <c r="VPY97" s="1416"/>
      <c r="VPZ97" s="1417"/>
      <c r="VQA97" s="1436"/>
      <c r="VQB97" s="1436"/>
      <c r="VQC97" s="1437"/>
      <c r="VQD97" s="1438"/>
      <c r="VQE97" s="1416"/>
      <c r="VQF97" s="1417"/>
      <c r="VQG97" s="1436"/>
      <c r="VQH97" s="1436"/>
      <c r="VQI97" s="1437"/>
      <c r="VQJ97" s="1438"/>
      <c r="VQK97" s="1416"/>
      <c r="VQL97" s="1417"/>
      <c r="VQM97" s="1436"/>
      <c r="VQN97" s="1436"/>
      <c r="VQO97" s="1437"/>
      <c r="VQP97" s="1438"/>
      <c r="VQQ97" s="1416"/>
      <c r="VQR97" s="1417"/>
      <c r="VQS97" s="1436"/>
      <c r="VQT97" s="1436"/>
      <c r="VQU97" s="1437"/>
      <c r="VQV97" s="1438"/>
      <c r="VQW97" s="1416"/>
      <c r="VQX97" s="1417"/>
      <c r="VQY97" s="1436"/>
      <c r="VQZ97" s="1436"/>
      <c r="VRA97" s="1437"/>
      <c r="VRB97" s="1438"/>
      <c r="VRC97" s="1416"/>
      <c r="VRD97" s="1417"/>
      <c r="VRE97" s="1436"/>
      <c r="VRF97" s="1436"/>
      <c r="VRG97" s="1437"/>
      <c r="VRH97" s="1438"/>
      <c r="VRI97" s="1416"/>
      <c r="VRJ97" s="1417"/>
      <c r="VRK97" s="1436"/>
      <c r="VRL97" s="1436"/>
      <c r="VRM97" s="1437"/>
      <c r="VRN97" s="1438"/>
      <c r="VRO97" s="1416"/>
      <c r="VRP97" s="1417"/>
      <c r="VRQ97" s="1436"/>
      <c r="VRR97" s="1436"/>
      <c r="VRS97" s="1437"/>
      <c r="VRT97" s="1438"/>
      <c r="VRU97" s="1416"/>
      <c r="VRV97" s="1417"/>
      <c r="VRW97" s="1436"/>
      <c r="VRX97" s="1436"/>
      <c r="VRY97" s="1437"/>
      <c r="VRZ97" s="1438"/>
      <c r="VSA97" s="1416"/>
      <c r="VSB97" s="1417"/>
      <c r="VSC97" s="1436"/>
      <c r="VSD97" s="1436"/>
      <c r="VSE97" s="1437"/>
      <c r="VSF97" s="1438"/>
      <c r="VSG97" s="1416"/>
      <c r="VSH97" s="1417"/>
      <c r="VSI97" s="1436"/>
      <c r="VSJ97" s="1436"/>
      <c r="VSK97" s="1437"/>
      <c r="VSL97" s="1438"/>
      <c r="VSM97" s="1416"/>
      <c r="VSN97" s="1417"/>
      <c r="VSO97" s="1436"/>
      <c r="VSP97" s="1436"/>
      <c r="VSQ97" s="1437"/>
      <c r="VSR97" s="1438"/>
      <c r="VSS97" s="1416"/>
      <c r="VST97" s="1417"/>
      <c r="VSU97" s="1436"/>
      <c r="VSV97" s="1436"/>
      <c r="VSW97" s="1437"/>
      <c r="VSX97" s="1438"/>
      <c r="VSY97" s="1416"/>
      <c r="VSZ97" s="1417"/>
      <c r="VTA97" s="1436"/>
      <c r="VTB97" s="1436"/>
      <c r="VTC97" s="1437"/>
      <c r="VTD97" s="1438"/>
      <c r="VTE97" s="1416"/>
      <c r="VTF97" s="1417"/>
      <c r="VTG97" s="1436"/>
      <c r="VTH97" s="1436"/>
      <c r="VTI97" s="1437"/>
      <c r="VTJ97" s="1438"/>
      <c r="VTK97" s="1416"/>
      <c r="VTL97" s="1417"/>
      <c r="VTM97" s="1436"/>
      <c r="VTN97" s="1436"/>
      <c r="VTO97" s="1437"/>
      <c r="VTP97" s="1438"/>
      <c r="VTQ97" s="1416"/>
      <c r="VTR97" s="1417"/>
      <c r="VTS97" s="1436"/>
      <c r="VTT97" s="1436"/>
      <c r="VTU97" s="1437"/>
      <c r="VTV97" s="1438"/>
      <c r="VTW97" s="1416"/>
      <c r="VTX97" s="1417"/>
      <c r="VTY97" s="1436"/>
      <c r="VTZ97" s="1436"/>
      <c r="VUA97" s="1437"/>
      <c r="VUB97" s="1438"/>
      <c r="VUC97" s="1416"/>
      <c r="VUD97" s="1417"/>
      <c r="VUE97" s="1436"/>
      <c r="VUF97" s="1436"/>
      <c r="VUG97" s="1437"/>
      <c r="VUH97" s="1438"/>
      <c r="VUI97" s="1416"/>
      <c r="VUJ97" s="1417"/>
      <c r="VUK97" s="1436"/>
      <c r="VUL97" s="1436"/>
      <c r="VUM97" s="1437"/>
      <c r="VUN97" s="1438"/>
      <c r="VUO97" s="1416"/>
      <c r="VUP97" s="1417"/>
      <c r="VUQ97" s="1436"/>
      <c r="VUR97" s="1436"/>
      <c r="VUS97" s="1437"/>
      <c r="VUT97" s="1438"/>
      <c r="VUU97" s="1416"/>
      <c r="VUV97" s="1417"/>
      <c r="VUW97" s="1436"/>
      <c r="VUX97" s="1436"/>
      <c r="VUY97" s="1437"/>
      <c r="VUZ97" s="1438"/>
      <c r="VVA97" s="1416"/>
      <c r="VVB97" s="1417"/>
      <c r="VVC97" s="1436"/>
      <c r="VVD97" s="1436"/>
      <c r="VVE97" s="1437"/>
      <c r="VVF97" s="1438"/>
      <c r="VVG97" s="1416"/>
      <c r="VVH97" s="1417"/>
      <c r="VVI97" s="1436"/>
      <c r="VVJ97" s="1436"/>
      <c r="VVK97" s="1437"/>
      <c r="VVL97" s="1438"/>
      <c r="VVM97" s="1416"/>
      <c r="VVN97" s="1417"/>
      <c r="VVO97" s="1436"/>
      <c r="VVP97" s="1436"/>
      <c r="VVQ97" s="1437"/>
      <c r="VVR97" s="1438"/>
      <c r="VVS97" s="1416"/>
      <c r="VVT97" s="1417"/>
      <c r="VVU97" s="1436"/>
      <c r="VVV97" s="1436"/>
      <c r="VVW97" s="1437"/>
      <c r="VVX97" s="1438"/>
      <c r="VVY97" s="1416"/>
      <c r="VVZ97" s="1417"/>
      <c r="VWA97" s="1436"/>
      <c r="VWB97" s="1436"/>
      <c r="VWC97" s="1437"/>
      <c r="VWD97" s="1438"/>
      <c r="VWE97" s="1416"/>
      <c r="VWF97" s="1417"/>
      <c r="VWG97" s="1436"/>
      <c r="VWH97" s="1436"/>
      <c r="VWI97" s="1437"/>
      <c r="VWJ97" s="1438"/>
      <c r="VWK97" s="1416"/>
      <c r="VWL97" s="1417"/>
      <c r="VWM97" s="1436"/>
      <c r="VWN97" s="1436"/>
      <c r="VWO97" s="1437"/>
      <c r="VWP97" s="1438"/>
      <c r="VWQ97" s="1416"/>
      <c r="VWR97" s="1417"/>
      <c r="VWS97" s="1436"/>
      <c r="VWT97" s="1436"/>
      <c r="VWU97" s="1437"/>
      <c r="VWV97" s="1438"/>
      <c r="VWW97" s="1416"/>
      <c r="VWX97" s="1417"/>
      <c r="VWY97" s="1436"/>
      <c r="VWZ97" s="1436"/>
      <c r="VXA97" s="1437"/>
      <c r="VXB97" s="1438"/>
      <c r="VXC97" s="1416"/>
      <c r="VXD97" s="1417"/>
      <c r="VXE97" s="1436"/>
      <c r="VXF97" s="1436"/>
      <c r="VXG97" s="1437"/>
      <c r="VXH97" s="1438"/>
      <c r="VXI97" s="1416"/>
      <c r="VXJ97" s="1417"/>
      <c r="VXK97" s="1436"/>
      <c r="VXL97" s="1436"/>
      <c r="VXM97" s="1437"/>
      <c r="VXN97" s="1438"/>
      <c r="VXO97" s="1416"/>
      <c r="VXP97" s="1417"/>
      <c r="VXQ97" s="1436"/>
      <c r="VXR97" s="1436"/>
      <c r="VXS97" s="1437"/>
      <c r="VXT97" s="1438"/>
      <c r="VXU97" s="1416"/>
      <c r="VXV97" s="1417"/>
      <c r="VXW97" s="1436"/>
      <c r="VXX97" s="1436"/>
      <c r="VXY97" s="1437"/>
      <c r="VXZ97" s="1438"/>
      <c r="VYA97" s="1416"/>
      <c r="VYB97" s="1417"/>
      <c r="VYC97" s="1436"/>
      <c r="VYD97" s="1436"/>
      <c r="VYE97" s="1437"/>
      <c r="VYF97" s="1438"/>
      <c r="VYG97" s="1416"/>
      <c r="VYH97" s="1417"/>
      <c r="VYI97" s="1436"/>
      <c r="VYJ97" s="1436"/>
      <c r="VYK97" s="1437"/>
      <c r="VYL97" s="1438"/>
      <c r="VYM97" s="1416"/>
      <c r="VYN97" s="1417"/>
      <c r="VYO97" s="1436"/>
      <c r="VYP97" s="1436"/>
      <c r="VYQ97" s="1437"/>
      <c r="VYR97" s="1438"/>
      <c r="VYS97" s="1416"/>
      <c r="VYT97" s="1417"/>
      <c r="VYU97" s="1436"/>
      <c r="VYV97" s="1436"/>
      <c r="VYW97" s="1437"/>
      <c r="VYX97" s="1438"/>
      <c r="VYY97" s="1416"/>
      <c r="VYZ97" s="1417"/>
      <c r="VZA97" s="1436"/>
      <c r="VZB97" s="1436"/>
      <c r="VZC97" s="1437"/>
      <c r="VZD97" s="1438"/>
      <c r="VZE97" s="1416"/>
      <c r="VZF97" s="1417"/>
      <c r="VZG97" s="1436"/>
      <c r="VZH97" s="1436"/>
      <c r="VZI97" s="1437"/>
      <c r="VZJ97" s="1438"/>
      <c r="VZK97" s="1416"/>
      <c r="VZL97" s="1417"/>
      <c r="VZM97" s="1436"/>
      <c r="VZN97" s="1436"/>
      <c r="VZO97" s="1437"/>
      <c r="VZP97" s="1438"/>
      <c r="VZQ97" s="1416"/>
      <c r="VZR97" s="1417"/>
      <c r="VZS97" s="1436"/>
      <c r="VZT97" s="1436"/>
      <c r="VZU97" s="1437"/>
      <c r="VZV97" s="1438"/>
      <c r="VZW97" s="1416"/>
      <c r="VZX97" s="1417"/>
      <c r="VZY97" s="1436"/>
      <c r="VZZ97" s="1436"/>
      <c r="WAA97" s="1437"/>
      <c r="WAB97" s="1438"/>
      <c r="WAC97" s="1416"/>
      <c r="WAD97" s="1417"/>
      <c r="WAE97" s="1436"/>
      <c r="WAF97" s="1436"/>
      <c r="WAG97" s="1437"/>
      <c r="WAH97" s="1438"/>
      <c r="WAI97" s="1416"/>
      <c r="WAJ97" s="1417"/>
      <c r="WAK97" s="1436"/>
      <c r="WAL97" s="1436"/>
      <c r="WAM97" s="1437"/>
      <c r="WAN97" s="1438"/>
      <c r="WAO97" s="1416"/>
      <c r="WAP97" s="1417"/>
      <c r="WAQ97" s="1436"/>
      <c r="WAR97" s="1436"/>
      <c r="WAS97" s="1437"/>
      <c r="WAT97" s="1438"/>
      <c r="WAU97" s="1416"/>
      <c r="WAV97" s="1417"/>
      <c r="WAW97" s="1436"/>
      <c r="WAX97" s="1436"/>
      <c r="WAY97" s="1437"/>
      <c r="WAZ97" s="1438"/>
      <c r="WBA97" s="1416"/>
      <c r="WBB97" s="1417"/>
      <c r="WBC97" s="1436"/>
      <c r="WBD97" s="1436"/>
      <c r="WBE97" s="1437"/>
      <c r="WBF97" s="1438"/>
      <c r="WBG97" s="1416"/>
      <c r="WBH97" s="1417"/>
      <c r="WBI97" s="1436"/>
      <c r="WBJ97" s="1436"/>
      <c r="WBK97" s="1437"/>
      <c r="WBL97" s="1438"/>
      <c r="WBM97" s="1416"/>
      <c r="WBN97" s="1417"/>
      <c r="WBO97" s="1436"/>
      <c r="WBP97" s="1436"/>
      <c r="WBQ97" s="1437"/>
      <c r="WBR97" s="1438"/>
      <c r="WBS97" s="1416"/>
      <c r="WBT97" s="1417"/>
      <c r="WBU97" s="1436"/>
      <c r="WBV97" s="1436"/>
      <c r="WBW97" s="1437"/>
      <c r="WBX97" s="1438"/>
      <c r="WBY97" s="1416"/>
      <c r="WBZ97" s="1417"/>
      <c r="WCA97" s="1436"/>
      <c r="WCB97" s="1436"/>
      <c r="WCC97" s="1437"/>
      <c r="WCD97" s="1438"/>
      <c r="WCE97" s="1416"/>
      <c r="WCF97" s="1417"/>
      <c r="WCG97" s="1436"/>
      <c r="WCH97" s="1436"/>
      <c r="WCI97" s="1437"/>
      <c r="WCJ97" s="1438"/>
      <c r="WCK97" s="1416"/>
      <c r="WCL97" s="1417"/>
      <c r="WCM97" s="1436"/>
      <c r="WCN97" s="1436"/>
      <c r="WCO97" s="1437"/>
      <c r="WCP97" s="1438"/>
      <c r="WCQ97" s="1416"/>
      <c r="WCR97" s="1417"/>
      <c r="WCS97" s="1436"/>
      <c r="WCT97" s="1436"/>
      <c r="WCU97" s="1437"/>
      <c r="WCV97" s="1438"/>
      <c r="WCW97" s="1416"/>
      <c r="WCX97" s="1417"/>
      <c r="WCY97" s="1436"/>
      <c r="WCZ97" s="1436"/>
      <c r="WDA97" s="1437"/>
      <c r="WDB97" s="1438"/>
      <c r="WDC97" s="1416"/>
      <c r="WDD97" s="1417"/>
      <c r="WDE97" s="1436"/>
      <c r="WDF97" s="1436"/>
      <c r="WDG97" s="1437"/>
      <c r="WDH97" s="1438"/>
      <c r="WDI97" s="1416"/>
      <c r="WDJ97" s="1417"/>
      <c r="WDK97" s="1436"/>
      <c r="WDL97" s="1436"/>
      <c r="WDM97" s="1437"/>
      <c r="WDN97" s="1438"/>
      <c r="WDO97" s="1416"/>
      <c r="WDP97" s="1417"/>
      <c r="WDQ97" s="1436"/>
      <c r="WDR97" s="1436"/>
      <c r="WDS97" s="1437"/>
      <c r="WDT97" s="1438"/>
      <c r="WDU97" s="1416"/>
      <c r="WDV97" s="1417"/>
      <c r="WDW97" s="1436"/>
      <c r="WDX97" s="1436"/>
      <c r="WDY97" s="1437"/>
      <c r="WDZ97" s="1438"/>
      <c r="WEA97" s="1416"/>
      <c r="WEB97" s="1417"/>
      <c r="WEC97" s="1436"/>
      <c r="WED97" s="1436"/>
      <c r="WEE97" s="1437"/>
      <c r="WEF97" s="1438"/>
      <c r="WEG97" s="1416"/>
      <c r="WEH97" s="1417"/>
      <c r="WEI97" s="1436"/>
      <c r="WEJ97" s="1436"/>
      <c r="WEK97" s="1437"/>
      <c r="WEL97" s="1438"/>
      <c r="WEM97" s="1416"/>
      <c r="WEN97" s="1417"/>
      <c r="WEO97" s="1436"/>
      <c r="WEP97" s="1436"/>
      <c r="WEQ97" s="1437"/>
      <c r="WER97" s="1438"/>
      <c r="WES97" s="1416"/>
      <c r="WET97" s="1417"/>
      <c r="WEU97" s="1436"/>
      <c r="WEV97" s="1436"/>
      <c r="WEW97" s="1437"/>
      <c r="WEX97" s="1438"/>
      <c r="WEY97" s="1416"/>
      <c r="WEZ97" s="1417"/>
      <c r="WFA97" s="1436"/>
      <c r="WFB97" s="1436"/>
      <c r="WFC97" s="1437"/>
      <c r="WFD97" s="1438"/>
      <c r="WFE97" s="1416"/>
      <c r="WFF97" s="1417"/>
      <c r="WFG97" s="1436"/>
      <c r="WFH97" s="1436"/>
      <c r="WFI97" s="1437"/>
      <c r="WFJ97" s="1438"/>
      <c r="WFK97" s="1416"/>
      <c r="WFL97" s="1417"/>
      <c r="WFM97" s="1436"/>
      <c r="WFN97" s="1436"/>
      <c r="WFO97" s="1437"/>
      <c r="WFP97" s="1438"/>
      <c r="WFQ97" s="1416"/>
      <c r="WFR97" s="1417"/>
      <c r="WFS97" s="1436"/>
      <c r="WFT97" s="1436"/>
      <c r="WFU97" s="1437"/>
      <c r="WFV97" s="1438"/>
      <c r="WFW97" s="1416"/>
      <c r="WFX97" s="1417"/>
      <c r="WFY97" s="1436"/>
      <c r="WFZ97" s="1436"/>
      <c r="WGA97" s="1437"/>
      <c r="WGB97" s="1438"/>
      <c r="WGC97" s="1416"/>
      <c r="WGD97" s="1417"/>
      <c r="WGE97" s="1436"/>
      <c r="WGF97" s="1436"/>
      <c r="WGG97" s="1437"/>
      <c r="WGH97" s="1438"/>
      <c r="WGI97" s="1416"/>
      <c r="WGJ97" s="1417"/>
      <c r="WGK97" s="1436"/>
      <c r="WGL97" s="1436"/>
      <c r="WGM97" s="1437"/>
      <c r="WGN97" s="1438"/>
      <c r="WGO97" s="1416"/>
      <c r="WGP97" s="1417"/>
      <c r="WGQ97" s="1436"/>
      <c r="WGR97" s="1436"/>
      <c r="WGS97" s="1437"/>
      <c r="WGT97" s="1438"/>
      <c r="WGU97" s="1416"/>
      <c r="WGV97" s="1417"/>
      <c r="WGW97" s="1436"/>
      <c r="WGX97" s="1436"/>
      <c r="WGY97" s="1437"/>
      <c r="WGZ97" s="1438"/>
      <c r="WHA97" s="1416"/>
      <c r="WHB97" s="1417"/>
      <c r="WHC97" s="1436"/>
      <c r="WHD97" s="1436"/>
      <c r="WHE97" s="1437"/>
      <c r="WHF97" s="1438"/>
      <c r="WHG97" s="1416"/>
      <c r="WHH97" s="1417"/>
      <c r="WHI97" s="1436"/>
      <c r="WHJ97" s="1436"/>
      <c r="WHK97" s="1437"/>
      <c r="WHL97" s="1438"/>
      <c r="WHM97" s="1416"/>
      <c r="WHN97" s="1417"/>
      <c r="WHO97" s="1436"/>
      <c r="WHP97" s="1436"/>
      <c r="WHQ97" s="1437"/>
      <c r="WHR97" s="1438"/>
      <c r="WHS97" s="1416"/>
      <c r="WHT97" s="1417"/>
      <c r="WHU97" s="1436"/>
      <c r="WHV97" s="1436"/>
      <c r="WHW97" s="1437"/>
      <c r="WHX97" s="1438"/>
      <c r="WHY97" s="1416"/>
      <c r="WHZ97" s="1417"/>
      <c r="WIA97" s="1436"/>
      <c r="WIB97" s="1436"/>
      <c r="WIC97" s="1437"/>
      <c r="WID97" s="1438"/>
      <c r="WIE97" s="1416"/>
      <c r="WIF97" s="1417"/>
      <c r="WIG97" s="1436"/>
      <c r="WIH97" s="1436"/>
      <c r="WII97" s="1437"/>
      <c r="WIJ97" s="1438"/>
      <c r="WIK97" s="1416"/>
      <c r="WIL97" s="1417"/>
      <c r="WIM97" s="1436"/>
      <c r="WIN97" s="1436"/>
      <c r="WIO97" s="1437"/>
      <c r="WIP97" s="1438"/>
      <c r="WIQ97" s="1416"/>
      <c r="WIR97" s="1417"/>
      <c r="WIS97" s="1436"/>
      <c r="WIT97" s="1436"/>
      <c r="WIU97" s="1437"/>
      <c r="WIV97" s="1438"/>
      <c r="WIW97" s="1416"/>
      <c r="WIX97" s="1417"/>
      <c r="WIY97" s="1436"/>
      <c r="WIZ97" s="1436"/>
      <c r="WJA97" s="1437"/>
      <c r="WJB97" s="1438"/>
      <c r="WJC97" s="1416"/>
      <c r="WJD97" s="1417"/>
      <c r="WJE97" s="1436"/>
      <c r="WJF97" s="1436"/>
      <c r="WJG97" s="1437"/>
      <c r="WJH97" s="1438"/>
      <c r="WJI97" s="1416"/>
      <c r="WJJ97" s="1417"/>
      <c r="WJK97" s="1436"/>
      <c r="WJL97" s="1436"/>
      <c r="WJM97" s="1437"/>
      <c r="WJN97" s="1438"/>
      <c r="WJO97" s="1416"/>
      <c r="WJP97" s="1417"/>
      <c r="WJQ97" s="1436"/>
      <c r="WJR97" s="1436"/>
      <c r="WJS97" s="1437"/>
      <c r="WJT97" s="1438"/>
      <c r="WJU97" s="1416"/>
      <c r="WJV97" s="1417"/>
      <c r="WJW97" s="1436"/>
      <c r="WJX97" s="1436"/>
      <c r="WJY97" s="1437"/>
      <c r="WJZ97" s="1438"/>
      <c r="WKA97" s="1416"/>
      <c r="WKB97" s="1417"/>
      <c r="WKC97" s="1436"/>
      <c r="WKD97" s="1436"/>
      <c r="WKE97" s="1437"/>
      <c r="WKF97" s="1438"/>
      <c r="WKG97" s="1416"/>
      <c r="WKH97" s="1417"/>
      <c r="WKI97" s="1436"/>
      <c r="WKJ97" s="1436"/>
      <c r="WKK97" s="1437"/>
      <c r="WKL97" s="1438"/>
      <c r="WKM97" s="1416"/>
      <c r="WKN97" s="1417"/>
      <c r="WKO97" s="1436"/>
      <c r="WKP97" s="1436"/>
      <c r="WKQ97" s="1437"/>
      <c r="WKR97" s="1438"/>
      <c r="WKS97" s="1416"/>
      <c r="WKT97" s="1417"/>
      <c r="WKU97" s="1436"/>
      <c r="WKV97" s="1436"/>
      <c r="WKW97" s="1437"/>
      <c r="WKX97" s="1438"/>
      <c r="WKY97" s="1416"/>
      <c r="WKZ97" s="1417"/>
      <c r="WLA97" s="1436"/>
      <c r="WLB97" s="1436"/>
      <c r="WLC97" s="1437"/>
      <c r="WLD97" s="1438"/>
      <c r="WLE97" s="1416"/>
      <c r="WLF97" s="1417"/>
      <c r="WLG97" s="1436"/>
      <c r="WLH97" s="1436"/>
      <c r="WLI97" s="1437"/>
      <c r="WLJ97" s="1438"/>
      <c r="WLK97" s="1416"/>
      <c r="WLL97" s="1417"/>
      <c r="WLM97" s="1436"/>
      <c r="WLN97" s="1436"/>
      <c r="WLO97" s="1437"/>
      <c r="WLP97" s="1438"/>
      <c r="WLQ97" s="1416"/>
      <c r="WLR97" s="1417"/>
      <c r="WLS97" s="1436"/>
      <c r="WLT97" s="1436"/>
      <c r="WLU97" s="1437"/>
      <c r="WLV97" s="1438"/>
      <c r="WLW97" s="1416"/>
      <c r="WLX97" s="1417"/>
      <c r="WLY97" s="1436"/>
      <c r="WLZ97" s="1436"/>
      <c r="WMA97" s="1437"/>
      <c r="WMB97" s="1438"/>
      <c r="WMC97" s="1416"/>
      <c r="WMD97" s="1417"/>
      <c r="WME97" s="1436"/>
      <c r="WMF97" s="1436"/>
      <c r="WMG97" s="1437"/>
      <c r="WMH97" s="1438"/>
      <c r="WMI97" s="1416"/>
      <c r="WMJ97" s="1417"/>
      <c r="WMK97" s="1436"/>
      <c r="WML97" s="1436"/>
      <c r="WMM97" s="1437"/>
      <c r="WMN97" s="1438"/>
      <c r="WMO97" s="1416"/>
      <c r="WMP97" s="1417"/>
      <c r="WMQ97" s="1436"/>
      <c r="WMR97" s="1436"/>
      <c r="WMS97" s="1437"/>
      <c r="WMT97" s="1438"/>
      <c r="WMU97" s="1416"/>
      <c r="WMV97" s="1417"/>
      <c r="WMW97" s="1436"/>
      <c r="WMX97" s="1436"/>
      <c r="WMY97" s="1437"/>
      <c r="WMZ97" s="1438"/>
      <c r="WNA97" s="1416"/>
      <c r="WNB97" s="1417"/>
      <c r="WNC97" s="1436"/>
      <c r="WND97" s="1436"/>
      <c r="WNE97" s="1437"/>
      <c r="WNF97" s="1438"/>
      <c r="WNG97" s="1416"/>
      <c r="WNH97" s="1417"/>
      <c r="WNI97" s="1436"/>
      <c r="WNJ97" s="1436"/>
      <c r="WNK97" s="1437"/>
      <c r="WNL97" s="1438"/>
      <c r="WNM97" s="1416"/>
      <c r="WNN97" s="1417"/>
      <c r="WNO97" s="1436"/>
      <c r="WNP97" s="1436"/>
      <c r="WNQ97" s="1437"/>
      <c r="WNR97" s="1438"/>
      <c r="WNS97" s="1416"/>
      <c r="WNT97" s="1417"/>
      <c r="WNU97" s="1436"/>
      <c r="WNV97" s="1436"/>
      <c r="WNW97" s="1437"/>
      <c r="WNX97" s="1438"/>
      <c r="WNY97" s="1416"/>
      <c r="WNZ97" s="1417"/>
      <c r="WOA97" s="1436"/>
      <c r="WOB97" s="1436"/>
      <c r="WOC97" s="1437"/>
      <c r="WOD97" s="1438"/>
      <c r="WOE97" s="1416"/>
      <c r="WOF97" s="1417"/>
      <c r="WOG97" s="1436"/>
      <c r="WOH97" s="1436"/>
      <c r="WOI97" s="1437"/>
      <c r="WOJ97" s="1438"/>
      <c r="WOK97" s="1416"/>
      <c r="WOL97" s="1417"/>
      <c r="WOM97" s="1436"/>
      <c r="WON97" s="1436"/>
      <c r="WOO97" s="1437"/>
      <c r="WOP97" s="1438"/>
      <c r="WOQ97" s="1416"/>
      <c r="WOR97" s="1417"/>
      <c r="WOS97" s="1436"/>
      <c r="WOT97" s="1436"/>
      <c r="WOU97" s="1437"/>
      <c r="WOV97" s="1438"/>
      <c r="WOW97" s="1416"/>
      <c r="WOX97" s="1417"/>
      <c r="WOY97" s="1436"/>
      <c r="WOZ97" s="1436"/>
      <c r="WPA97" s="1437"/>
      <c r="WPB97" s="1438"/>
      <c r="WPC97" s="1416"/>
      <c r="WPD97" s="1417"/>
      <c r="WPE97" s="1436"/>
      <c r="WPF97" s="1436"/>
      <c r="WPG97" s="1437"/>
      <c r="WPH97" s="1438"/>
      <c r="WPI97" s="1416"/>
      <c r="WPJ97" s="1417"/>
      <c r="WPK97" s="1436"/>
      <c r="WPL97" s="1436"/>
      <c r="WPM97" s="1437"/>
      <c r="WPN97" s="1438"/>
      <c r="WPO97" s="1416"/>
      <c r="WPP97" s="1417"/>
      <c r="WPQ97" s="1436"/>
      <c r="WPR97" s="1436"/>
      <c r="WPS97" s="1437"/>
      <c r="WPT97" s="1438"/>
      <c r="WPU97" s="1416"/>
      <c r="WPV97" s="1417"/>
      <c r="WPW97" s="1436"/>
      <c r="WPX97" s="1436"/>
      <c r="WPY97" s="1437"/>
      <c r="WPZ97" s="1438"/>
      <c r="WQA97" s="1416"/>
      <c r="WQB97" s="1417"/>
      <c r="WQC97" s="1436"/>
      <c r="WQD97" s="1436"/>
      <c r="WQE97" s="1437"/>
      <c r="WQF97" s="1438"/>
      <c r="WQG97" s="1416"/>
      <c r="WQH97" s="1417"/>
      <c r="WQI97" s="1436"/>
      <c r="WQJ97" s="1436"/>
      <c r="WQK97" s="1437"/>
      <c r="WQL97" s="1438"/>
      <c r="WQM97" s="1416"/>
      <c r="WQN97" s="1417"/>
      <c r="WQO97" s="1436"/>
      <c r="WQP97" s="1436"/>
      <c r="WQQ97" s="1437"/>
      <c r="WQR97" s="1438"/>
      <c r="WQS97" s="1416"/>
      <c r="WQT97" s="1417"/>
      <c r="WQU97" s="1436"/>
      <c r="WQV97" s="1436"/>
      <c r="WQW97" s="1437"/>
      <c r="WQX97" s="1438"/>
      <c r="WQY97" s="1416"/>
      <c r="WQZ97" s="1417"/>
      <c r="WRA97" s="1436"/>
      <c r="WRB97" s="1436"/>
      <c r="WRC97" s="1437"/>
      <c r="WRD97" s="1438"/>
      <c r="WRE97" s="1416"/>
      <c r="WRF97" s="1417"/>
      <c r="WRG97" s="1436"/>
      <c r="WRH97" s="1436"/>
      <c r="WRI97" s="1437"/>
      <c r="WRJ97" s="1438"/>
      <c r="WRK97" s="1416"/>
      <c r="WRL97" s="1417"/>
      <c r="WRM97" s="1436"/>
      <c r="WRN97" s="1436"/>
      <c r="WRO97" s="1437"/>
      <c r="WRP97" s="1438"/>
      <c r="WRQ97" s="1416"/>
      <c r="WRR97" s="1417"/>
      <c r="WRS97" s="1436"/>
      <c r="WRT97" s="1436"/>
      <c r="WRU97" s="1437"/>
      <c r="WRV97" s="1438"/>
      <c r="WRW97" s="1416"/>
      <c r="WRX97" s="1417"/>
      <c r="WRY97" s="1436"/>
      <c r="WRZ97" s="1436"/>
      <c r="WSA97" s="1437"/>
      <c r="WSB97" s="1438"/>
      <c r="WSC97" s="1416"/>
      <c r="WSD97" s="1417"/>
      <c r="WSE97" s="1436"/>
      <c r="WSF97" s="1436"/>
      <c r="WSG97" s="1437"/>
      <c r="WSH97" s="1438"/>
      <c r="WSI97" s="1416"/>
      <c r="WSJ97" s="1417"/>
      <c r="WSK97" s="1436"/>
      <c r="WSL97" s="1436"/>
      <c r="WSM97" s="1437"/>
      <c r="WSN97" s="1438"/>
      <c r="WSO97" s="1416"/>
      <c r="WSP97" s="1417"/>
      <c r="WSQ97" s="1436"/>
      <c r="WSR97" s="1436"/>
      <c r="WSS97" s="1437"/>
      <c r="WST97" s="1438"/>
      <c r="WSU97" s="1416"/>
      <c r="WSV97" s="1417"/>
      <c r="WSW97" s="1436"/>
      <c r="WSX97" s="1436"/>
      <c r="WSY97" s="1437"/>
      <c r="WSZ97" s="1438"/>
      <c r="WTA97" s="1416"/>
      <c r="WTB97" s="1417"/>
      <c r="WTC97" s="1436"/>
      <c r="WTD97" s="1436"/>
      <c r="WTE97" s="1437"/>
      <c r="WTF97" s="1438"/>
      <c r="WTG97" s="1416"/>
      <c r="WTH97" s="1417"/>
      <c r="WTI97" s="1436"/>
      <c r="WTJ97" s="1436"/>
      <c r="WTK97" s="1437"/>
      <c r="WTL97" s="1438"/>
      <c r="WTM97" s="1416"/>
      <c r="WTN97" s="1417"/>
      <c r="WTO97" s="1436"/>
      <c r="WTP97" s="1436"/>
      <c r="WTQ97" s="1437"/>
      <c r="WTR97" s="1438"/>
      <c r="WTS97" s="1416"/>
      <c r="WTT97" s="1417"/>
      <c r="WTU97" s="1436"/>
      <c r="WTV97" s="1436"/>
      <c r="WTW97" s="1437"/>
      <c r="WTX97" s="1438"/>
      <c r="WTY97" s="1416"/>
      <c r="WTZ97" s="1417"/>
      <c r="WUA97" s="1436"/>
      <c r="WUB97" s="1436"/>
      <c r="WUC97" s="1437"/>
      <c r="WUD97" s="1438"/>
      <c r="WUE97" s="1416"/>
      <c r="WUF97" s="1417"/>
      <c r="WUG97" s="1436"/>
      <c r="WUH97" s="1436"/>
      <c r="WUI97" s="1437"/>
      <c r="WUJ97" s="1438"/>
      <c r="WUK97" s="1416"/>
      <c r="WUL97" s="1417"/>
      <c r="WUM97" s="1436"/>
      <c r="WUN97" s="1436"/>
      <c r="WUO97" s="1437"/>
      <c r="WUP97" s="1438"/>
      <c r="WUQ97" s="1416"/>
      <c r="WUR97" s="1417"/>
      <c r="WUS97" s="1436"/>
      <c r="WUT97" s="1436"/>
      <c r="WUU97" s="1437"/>
      <c r="WUV97" s="1438"/>
      <c r="WUW97" s="1416"/>
      <c r="WUX97" s="1417"/>
      <c r="WUY97" s="1436"/>
      <c r="WUZ97" s="1436"/>
      <c r="WVA97" s="1437"/>
      <c r="WVB97" s="1438"/>
      <c r="WVC97" s="1416"/>
      <c r="WVD97" s="1417"/>
      <c r="WVE97" s="1436"/>
      <c r="WVF97" s="1436"/>
      <c r="WVG97" s="1437"/>
      <c r="WVH97" s="1438"/>
      <c r="WVI97" s="1416"/>
      <c r="WVJ97" s="1417"/>
      <c r="WVK97" s="1436"/>
      <c r="WVL97" s="1436"/>
      <c r="WVM97" s="1437"/>
      <c r="WVN97" s="1438"/>
      <c r="WVO97" s="1416"/>
      <c r="WVP97" s="1417"/>
      <c r="WVQ97" s="1436"/>
      <c r="WVR97" s="1436"/>
      <c r="WVS97" s="1437"/>
      <c r="WVT97" s="1438"/>
      <c r="WVU97" s="1416"/>
      <c r="WVV97" s="1417"/>
      <c r="WVW97" s="1436"/>
      <c r="WVX97" s="1436"/>
      <c r="WVY97" s="1437"/>
      <c r="WVZ97" s="1438"/>
      <c r="WWA97" s="1416"/>
      <c r="WWB97" s="1417"/>
      <c r="WWC97" s="1436"/>
      <c r="WWD97" s="1436"/>
      <c r="WWE97" s="1437"/>
      <c r="WWF97" s="1438"/>
      <c r="WWG97" s="1416"/>
      <c r="WWH97" s="1417"/>
      <c r="WWI97" s="1436"/>
      <c r="WWJ97" s="1436"/>
      <c r="WWK97" s="1437"/>
      <c r="WWL97" s="1438"/>
      <c r="WWM97" s="1416"/>
      <c r="WWN97" s="1417"/>
      <c r="WWO97" s="1436"/>
      <c r="WWP97" s="1436"/>
      <c r="WWQ97" s="1437"/>
      <c r="WWR97" s="1438"/>
      <c r="WWS97" s="1416"/>
      <c r="WWT97" s="1417"/>
      <c r="WWU97" s="1436"/>
      <c r="WWV97" s="1436"/>
      <c r="WWW97" s="1437"/>
      <c r="WWX97" s="1438"/>
      <c r="WWY97" s="1416"/>
      <c r="WWZ97" s="1417"/>
      <c r="WXA97" s="1436"/>
      <c r="WXB97" s="1436"/>
      <c r="WXC97" s="1437"/>
      <c r="WXD97" s="1438"/>
      <c r="WXE97" s="1416"/>
      <c r="WXF97" s="1417"/>
      <c r="WXG97" s="1436"/>
      <c r="WXH97" s="1436"/>
      <c r="WXI97" s="1437"/>
      <c r="WXJ97" s="1438"/>
      <c r="WXK97" s="1416"/>
      <c r="WXL97" s="1417"/>
      <c r="WXM97" s="1436"/>
      <c r="WXN97" s="1436"/>
      <c r="WXO97" s="1437"/>
      <c r="WXP97" s="1438"/>
      <c r="WXQ97" s="1416"/>
      <c r="WXR97" s="1417"/>
      <c r="WXS97" s="1436"/>
      <c r="WXT97" s="1436"/>
      <c r="WXU97" s="1437"/>
      <c r="WXV97" s="1438"/>
      <c r="WXW97" s="1416"/>
      <c r="WXX97" s="1417"/>
      <c r="WXY97" s="1436"/>
      <c r="WXZ97" s="1436"/>
      <c r="WYA97" s="1437"/>
      <c r="WYB97" s="1438"/>
      <c r="WYC97" s="1416"/>
      <c r="WYD97" s="1417"/>
      <c r="WYE97" s="1436"/>
      <c r="WYF97" s="1436"/>
      <c r="WYG97" s="1437"/>
      <c r="WYH97" s="1438"/>
      <c r="WYI97" s="1416"/>
      <c r="WYJ97" s="1417"/>
      <c r="WYK97" s="1436"/>
      <c r="WYL97" s="1436"/>
      <c r="WYM97" s="1437"/>
      <c r="WYN97" s="1438"/>
      <c r="WYO97" s="1416"/>
      <c r="WYP97" s="1417"/>
      <c r="WYQ97" s="1436"/>
      <c r="WYR97" s="1436"/>
      <c r="WYS97" s="1437"/>
      <c r="WYT97" s="1438"/>
      <c r="WYU97" s="1416"/>
      <c r="WYV97" s="1417"/>
      <c r="WYW97" s="1436"/>
      <c r="WYX97" s="1436"/>
      <c r="WYY97" s="1437"/>
      <c r="WYZ97" s="1438"/>
      <c r="WZA97" s="1416"/>
      <c r="WZB97" s="1417"/>
      <c r="WZC97" s="1436"/>
      <c r="WZD97" s="1436"/>
      <c r="WZE97" s="1437"/>
      <c r="WZF97" s="1438"/>
      <c r="WZG97" s="1416"/>
      <c r="WZH97" s="1417"/>
      <c r="WZI97" s="1436"/>
      <c r="WZJ97" s="1436"/>
      <c r="WZK97" s="1437"/>
      <c r="WZL97" s="1438"/>
      <c r="WZM97" s="1416"/>
      <c r="WZN97" s="1417"/>
      <c r="WZO97" s="1436"/>
      <c r="WZP97" s="1436"/>
      <c r="WZQ97" s="1437"/>
      <c r="WZR97" s="1438"/>
      <c r="WZS97" s="1416"/>
      <c r="WZT97" s="1417"/>
      <c r="WZU97" s="1436"/>
      <c r="WZV97" s="1436"/>
      <c r="WZW97" s="1437"/>
      <c r="WZX97" s="1438"/>
      <c r="WZY97" s="1416"/>
      <c r="WZZ97" s="1417"/>
      <c r="XAA97" s="1436"/>
      <c r="XAB97" s="1436"/>
      <c r="XAC97" s="1437"/>
      <c r="XAD97" s="1438"/>
      <c r="XAE97" s="1416"/>
      <c r="XAF97" s="1417"/>
      <c r="XAG97" s="1436"/>
      <c r="XAH97" s="1436"/>
      <c r="XAI97" s="1437"/>
      <c r="XAJ97" s="1438"/>
      <c r="XAK97" s="1416"/>
      <c r="XAL97" s="1417"/>
      <c r="XAM97" s="1436"/>
      <c r="XAN97" s="1436"/>
      <c r="XAO97" s="1437"/>
      <c r="XAP97" s="1438"/>
      <c r="XAQ97" s="1416"/>
      <c r="XAR97" s="1417"/>
      <c r="XAS97" s="1436"/>
      <c r="XAT97" s="1436"/>
      <c r="XAU97" s="1437"/>
      <c r="XAV97" s="1438"/>
      <c r="XAW97" s="1416"/>
      <c r="XAX97" s="1417"/>
      <c r="XAY97" s="1436"/>
      <c r="XAZ97" s="1436"/>
      <c r="XBA97" s="1437"/>
      <c r="XBB97" s="1438"/>
      <c r="XBC97" s="1416"/>
      <c r="XBD97" s="1417"/>
      <c r="XBE97" s="1436"/>
      <c r="XBF97" s="1436"/>
      <c r="XBG97" s="1437"/>
      <c r="XBH97" s="1438"/>
      <c r="XBI97" s="1416"/>
      <c r="XBJ97" s="1417"/>
      <c r="XBK97" s="1436"/>
      <c r="XBL97" s="1436"/>
      <c r="XBM97" s="1437"/>
      <c r="XBN97" s="1438"/>
      <c r="XBO97" s="1416"/>
      <c r="XBP97" s="1417"/>
      <c r="XBQ97" s="1436"/>
      <c r="XBR97" s="1436"/>
      <c r="XBS97" s="1437"/>
      <c r="XBT97" s="1438"/>
      <c r="XBU97" s="1416"/>
      <c r="XBV97" s="1417"/>
      <c r="XBW97" s="1436"/>
      <c r="XBX97" s="1436"/>
      <c r="XBY97" s="1437"/>
      <c r="XBZ97" s="1438"/>
      <c r="XCA97" s="1416"/>
      <c r="XCB97" s="1417"/>
      <c r="XCC97" s="1436"/>
      <c r="XCD97" s="1436"/>
      <c r="XCE97" s="1437"/>
      <c r="XCF97" s="1438"/>
      <c r="XCG97" s="1416"/>
      <c r="XCH97" s="1417"/>
      <c r="XCI97" s="1436"/>
      <c r="XCJ97" s="1436"/>
      <c r="XCK97" s="1437"/>
      <c r="XCL97" s="1438"/>
      <c r="XCM97" s="1416"/>
      <c r="XCN97" s="1417"/>
      <c r="XCO97" s="1436"/>
      <c r="XCP97" s="1436"/>
      <c r="XCQ97" s="1437"/>
      <c r="XCR97" s="1438"/>
      <c r="XCS97" s="1416"/>
      <c r="XCT97" s="1417"/>
      <c r="XCU97" s="1436"/>
      <c r="XCV97" s="1436"/>
      <c r="XCW97" s="1437"/>
      <c r="XCX97" s="1438"/>
      <c r="XCY97" s="1416"/>
      <c r="XCZ97" s="1417"/>
      <c r="XDA97" s="1436"/>
      <c r="XDB97" s="1436"/>
      <c r="XDC97" s="1437"/>
      <c r="XDD97" s="1438"/>
      <c r="XDE97" s="1416"/>
      <c r="XDF97" s="1417"/>
      <c r="XDG97" s="1436"/>
      <c r="XDH97" s="1436"/>
      <c r="XDI97" s="1437"/>
      <c r="XDJ97" s="1438"/>
      <c r="XDK97" s="1416"/>
      <c r="XDL97" s="1417"/>
      <c r="XDM97" s="1436"/>
      <c r="XDN97" s="1436"/>
      <c r="XDO97" s="1437"/>
      <c r="XDP97" s="1438"/>
      <c r="XDQ97" s="1416"/>
      <c r="XDR97" s="1417"/>
      <c r="XDS97" s="1436"/>
      <c r="XDT97" s="1436"/>
      <c r="XDU97" s="1437"/>
      <c r="XDV97" s="1438"/>
      <c r="XDW97" s="1416"/>
      <c r="XDX97" s="1417"/>
      <c r="XDY97" s="1436"/>
      <c r="XDZ97" s="1436"/>
      <c r="XEA97" s="1437"/>
      <c r="XEB97" s="1438"/>
      <c r="XEC97" s="1416"/>
      <c r="XED97" s="1417"/>
      <c r="XEE97" s="1436"/>
      <c r="XEF97" s="1436"/>
      <c r="XEG97" s="1437"/>
      <c r="XEH97" s="1438"/>
      <c r="XEI97" s="1416"/>
      <c r="XEJ97" s="1417"/>
      <c r="XEK97" s="1436"/>
      <c r="XEL97" s="1436"/>
      <c r="XEM97" s="1437"/>
      <c r="XEN97" s="1438"/>
      <c r="XEO97" s="1416"/>
      <c r="XEP97" s="1417"/>
      <c r="XEQ97" s="1436"/>
      <c r="XER97" s="1436"/>
      <c r="XES97" s="1437"/>
      <c r="XET97" s="1438"/>
      <c r="XEU97" s="1416"/>
      <c r="XEV97" s="1417"/>
      <c r="XEW97" s="1436"/>
      <c r="XEX97" s="1436"/>
      <c r="XEY97" s="1437"/>
      <c r="XEZ97" s="1438"/>
      <c r="XFA97" s="1416"/>
      <c r="XFB97" s="1417"/>
      <c r="XFC97" s="1436"/>
      <c r="XFD97" s="1436"/>
    </row>
    <row r="98" spans="1:16384" s="1455" customFormat="1" ht="16">
      <c r="A98" s="1416" t="s">
        <v>2156</v>
      </c>
      <c r="B98" s="1413" t="s">
        <v>2157</v>
      </c>
      <c r="C98" s="1406" t="s">
        <v>2158</v>
      </c>
      <c r="D98" s="1407">
        <v>500</v>
      </c>
      <c r="E98" s="1408"/>
      <c r="F98" s="1412"/>
    </row>
    <row r="99" spans="1:16384" s="1455" customFormat="1" ht="16">
      <c r="A99" s="1416" t="s">
        <v>2159</v>
      </c>
      <c r="B99" s="1417" t="s">
        <v>2215</v>
      </c>
      <c r="C99" s="1436" t="s">
        <v>2158</v>
      </c>
      <c r="D99" s="1436">
        <v>50</v>
      </c>
      <c r="E99" s="1437"/>
      <c r="F99" s="1438"/>
    </row>
    <row r="100" spans="1:16384" s="1455" customFormat="1" ht="16">
      <c r="A100" s="1416" t="s">
        <v>2160</v>
      </c>
      <c r="B100" s="1417" t="s">
        <v>2216</v>
      </c>
      <c r="C100" s="1436" t="s">
        <v>2158</v>
      </c>
      <c r="D100" s="1436">
        <v>20</v>
      </c>
      <c r="E100" s="1437"/>
      <c r="F100" s="1438"/>
    </row>
    <row r="101" spans="1:16384" s="1455" customFormat="1" ht="26">
      <c r="A101" s="1416" t="s">
        <v>2217</v>
      </c>
      <c r="B101" s="1417" t="s">
        <v>2218</v>
      </c>
      <c r="C101" s="1436" t="s">
        <v>2158</v>
      </c>
      <c r="D101" s="1436">
        <v>500</v>
      </c>
      <c r="E101" s="1437"/>
      <c r="F101" s="1438"/>
    </row>
    <row r="102" spans="1:16384" s="1455" customFormat="1" ht="16">
      <c r="A102" s="1416" t="s">
        <v>2219</v>
      </c>
      <c r="B102" s="1417" t="s">
        <v>2220</v>
      </c>
      <c r="C102" s="1436" t="s">
        <v>2158</v>
      </c>
      <c r="D102" s="1436">
        <v>5</v>
      </c>
      <c r="E102" s="1437"/>
      <c r="F102" s="1438"/>
    </row>
    <row r="103" spans="1:16384" s="1455" customFormat="1">
      <c r="A103" s="1404"/>
      <c r="B103" s="1417"/>
      <c r="C103" s="1406"/>
      <c r="D103" s="1407"/>
      <c r="E103" s="1408"/>
      <c r="F103" s="1412"/>
    </row>
    <row r="104" spans="1:16384" s="1455" customFormat="1" ht="48" customHeight="1">
      <c r="A104" s="1442"/>
      <c r="B104" s="1405" t="s">
        <v>2161</v>
      </c>
      <c r="C104" s="1406"/>
      <c r="D104" s="1407"/>
      <c r="E104" s="1408"/>
      <c r="F104" s="1412"/>
    </row>
    <row r="105" spans="1:16384" s="1455" customFormat="1">
      <c r="A105" s="1404" t="s">
        <v>2162</v>
      </c>
      <c r="B105" s="1413" t="s">
        <v>2221</v>
      </c>
      <c r="C105" s="1406" t="s">
        <v>19</v>
      </c>
      <c r="D105" s="1406">
        <f>+D17</f>
        <v>6100</v>
      </c>
      <c r="E105" s="1408"/>
      <c r="F105" s="1412"/>
    </row>
    <row r="106" spans="1:16384" s="1455" customFormat="1">
      <c r="A106" s="1404"/>
      <c r="B106" s="1413"/>
      <c r="C106" s="1460"/>
      <c r="D106" s="1461"/>
      <c r="E106" s="1461"/>
      <c r="F106" s="1461"/>
    </row>
    <row r="107" spans="1:16384" s="1455" customFormat="1">
      <c r="A107" s="1404"/>
      <c r="B107" s="1439" t="s">
        <v>2163</v>
      </c>
      <c r="C107" s="1462"/>
      <c r="D107" s="1461"/>
      <c r="E107" s="1461"/>
      <c r="F107" s="1461"/>
    </row>
    <row r="108" spans="1:16384" s="1455" customFormat="1">
      <c r="A108" s="1442"/>
      <c r="B108" s="1439" t="s">
        <v>2164</v>
      </c>
      <c r="C108" s="1462"/>
      <c r="D108" s="1461"/>
      <c r="E108" s="1461"/>
      <c r="F108" s="1461"/>
    </row>
    <row r="109" spans="1:16384" s="1455" customFormat="1">
      <c r="A109" s="1442"/>
      <c r="B109" s="1439" t="s">
        <v>2165</v>
      </c>
      <c r="C109" s="1463"/>
      <c r="D109" s="1461"/>
      <c r="E109" s="1461"/>
      <c r="F109" s="1461"/>
    </row>
    <row r="110" spans="1:16384" s="1455" customFormat="1" ht="15.5">
      <c r="A110" s="1404" t="s">
        <v>2166</v>
      </c>
      <c r="B110" s="1413" t="s">
        <v>2167</v>
      </c>
      <c r="C110" s="1406" t="s">
        <v>169</v>
      </c>
      <c r="D110" s="1406">
        <v>30</v>
      </c>
      <c r="E110" s="1408"/>
      <c r="F110" s="1412"/>
    </row>
    <row r="111" spans="1:16384" s="1455" customFormat="1">
      <c r="A111" s="1442"/>
      <c r="B111" s="1413"/>
      <c r="C111" s="1406"/>
      <c r="D111" s="1407"/>
      <c r="E111" s="1408"/>
      <c r="F111" s="1412"/>
    </row>
    <row r="112" spans="1:16384" s="1455" customFormat="1">
      <c r="A112" s="1410" t="s">
        <v>2168</v>
      </c>
      <c r="B112" s="1405" t="s">
        <v>2169</v>
      </c>
      <c r="C112" s="1406"/>
      <c r="D112" s="1407"/>
      <c r="E112" s="1408"/>
      <c r="F112" s="1412"/>
    </row>
    <row r="113" spans="1:7" s="1455" customFormat="1">
      <c r="A113" s="1404" t="s">
        <v>2170</v>
      </c>
      <c r="B113" s="1413" t="s">
        <v>2222</v>
      </c>
      <c r="C113" s="1406" t="s">
        <v>169</v>
      </c>
      <c r="D113" s="1407">
        <v>9</v>
      </c>
      <c r="E113" s="1408"/>
      <c r="F113" s="1412"/>
    </row>
    <row r="114" spans="1:7" s="1455" customFormat="1">
      <c r="A114" s="1404" t="s">
        <v>2171</v>
      </c>
      <c r="B114" s="1413" t="s">
        <v>2172</v>
      </c>
      <c r="C114" s="1406" t="s">
        <v>169</v>
      </c>
      <c r="D114" s="1407">
        <f>D88</f>
        <v>3</v>
      </c>
      <c r="E114" s="1408"/>
      <c r="F114" s="1412"/>
      <c r="G114" s="1442"/>
    </row>
    <row r="115" spans="1:7">
      <c r="A115" s="1404" t="s">
        <v>2173</v>
      </c>
      <c r="B115" s="1413" t="s">
        <v>2174</v>
      </c>
      <c r="C115" s="1406" t="s">
        <v>169</v>
      </c>
      <c r="D115" s="1407">
        <f>D87</f>
        <v>7</v>
      </c>
      <c r="E115" s="1408"/>
      <c r="F115" s="1412"/>
    </row>
    <row r="116" spans="1:7">
      <c r="A116" s="1404" t="s">
        <v>2175</v>
      </c>
      <c r="B116" s="1413" t="s">
        <v>2176</v>
      </c>
      <c r="C116" s="1406" t="s">
        <v>169</v>
      </c>
      <c r="D116" s="1440">
        <f>+D105/200</f>
        <v>30.5</v>
      </c>
      <c r="E116" s="1408"/>
      <c r="F116" s="1412"/>
    </row>
    <row r="117" spans="1:7" ht="14.5">
      <c r="A117" s="1464"/>
      <c r="B117" s="1413"/>
      <c r="C117" s="1406"/>
      <c r="D117" s="1440"/>
      <c r="E117" s="1408"/>
      <c r="F117" s="1412"/>
    </row>
    <row r="118" spans="1:7">
      <c r="B118" s="1413"/>
      <c r="C118" s="1406"/>
      <c r="D118" s="1435"/>
      <c r="E118" s="1408"/>
      <c r="F118" s="1409"/>
    </row>
    <row r="119" spans="1:7">
      <c r="A119" s="2173" t="s">
        <v>2187</v>
      </c>
      <c r="B119" s="2174"/>
      <c r="C119" s="2174"/>
      <c r="D119" s="2174"/>
      <c r="E119" s="2175"/>
      <c r="F119" s="1412">
        <f>SUM(F95:F118)</f>
        <v>0</v>
      </c>
    </row>
    <row r="120" spans="1:7">
      <c r="B120" s="1441"/>
    </row>
    <row r="121" spans="1:7">
      <c r="B121" s="1459"/>
    </row>
  </sheetData>
  <mergeCells count="8">
    <mergeCell ref="A94:E94"/>
    <mergeCell ref="A119:E119"/>
    <mergeCell ref="A1:F1"/>
    <mergeCell ref="A3:F3"/>
    <mergeCell ref="A4:F4"/>
    <mergeCell ref="A5:F5"/>
    <mergeCell ref="A27:E27"/>
    <mergeCell ref="A63:E63"/>
  </mergeCells>
  <pageMargins left="0.7" right="0.7" top="0.75" bottom="0.75" header="0.3" footer="0.3"/>
  <pageSetup paperSize="9" scale="63" fitToHeight="0" orientation="portrait" r:id="rId1"/>
  <headerFooter alignWithMargins="0">
    <oddFooter>Page &amp;P of &amp;N</oddFooter>
  </headerFooter>
  <rowBreaks count="3" manualBreakCount="3">
    <brk id="27" max="5" man="1"/>
    <brk id="63" max="5" man="1"/>
    <brk id="94" max="5"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C18"/>
  <sheetViews>
    <sheetView view="pageBreakPreview" zoomScale="98" zoomScaleNormal="100" zoomScaleSheetLayoutView="98" workbookViewId="0">
      <selection activeCell="C10" sqref="C10:C18"/>
    </sheetView>
  </sheetViews>
  <sheetFormatPr defaultColWidth="9.1796875" defaultRowHeight="12.5"/>
  <cols>
    <col min="1" max="1" width="12.90625" style="1468" customWidth="1"/>
    <col min="2" max="2" width="42.36328125" style="1468" customWidth="1"/>
    <col min="3" max="3" width="27.36328125" style="1468" customWidth="1"/>
    <col min="4" max="16384" width="9.1796875" style="1468"/>
  </cols>
  <sheetData>
    <row r="1" spans="1:3" ht="13">
      <c r="A1" s="2131" t="str">
        <f>'Mwanyari A to Mwanyari B LHS'!A1:F1</f>
        <v>MBEERE SOUTH WATER SUPPLY PROJECT-LOT 2: KAMBURU DAM WATER SUPPLY</v>
      </c>
      <c r="B1" s="2132"/>
      <c r="C1" s="2133"/>
    </row>
    <row r="2" spans="1:3" ht="13">
      <c r="A2" s="621"/>
      <c r="B2" s="625"/>
      <c r="C2" s="626"/>
    </row>
    <row r="3" spans="1:3" ht="13">
      <c r="A3" s="1930" t="str">
        <f>'Mwanyari A to Mwanyari B LHS'!A3:F3</f>
        <v>BILL NO. 4.3</v>
      </c>
      <c r="B3" s="1931"/>
      <c r="C3" s="1932"/>
    </row>
    <row r="4" spans="1:3">
      <c r="A4" s="621"/>
      <c r="B4" s="623"/>
      <c r="C4" s="624"/>
    </row>
    <row r="5" spans="1:3" ht="13">
      <c r="A5" s="2060" t="s">
        <v>2060</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c r="A10" s="634"/>
      <c r="B10" s="635" t="s">
        <v>1616</v>
      </c>
      <c r="C10" s="636"/>
    </row>
    <row r="11" spans="1:3">
      <c r="A11" s="621"/>
      <c r="B11" s="632"/>
      <c r="C11" s="633"/>
    </row>
    <row r="12" spans="1:3">
      <c r="A12" s="634"/>
      <c r="B12" s="635" t="s">
        <v>1617</v>
      </c>
      <c r="C12" s="636"/>
    </row>
    <row r="13" spans="1:3">
      <c r="A13" s="621"/>
      <c r="B13" s="632"/>
      <c r="C13" s="633"/>
    </row>
    <row r="14" spans="1:3">
      <c r="A14" s="634"/>
      <c r="B14" s="635" t="s">
        <v>1618</v>
      </c>
      <c r="C14" s="636"/>
    </row>
    <row r="15" spans="1:3">
      <c r="A15" s="621"/>
      <c r="B15" s="632"/>
      <c r="C15" s="633"/>
    </row>
    <row r="16" spans="1:3">
      <c r="A16" s="634"/>
      <c r="B16" s="635" t="s">
        <v>1619</v>
      </c>
      <c r="C16" s="636"/>
    </row>
    <row r="17" spans="1:3">
      <c r="A17" s="621"/>
      <c r="B17" s="632"/>
      <c r="C17" s="633"/>
    </row>
    <row r="18" spans="1:3" ht="27" customHeight="1" thickBot="1">
      <c r="A18" s="1907" t="s">
        <v>2836</v>
      </c>
      <c r="B18" s="1908"/>
      <c r="C18" s="640"/>
    </row>
  </sheetData>
  <mergeCells count="4">
    <mergeCell ref="A1:C1"/>
    <mergeCell ref="A3:C3"/>
    <mergeCell ref="A5:C5"/>
    <mergeCell ref="A18:B18"/>
  </mergeCells>
  <pageMargins left="0.7" right="0.7" top="0.75" bottom="0.75" header="0.3" footer="0.3"/>
  <pageSetup paperSize="9" fitToHeight="0" orientation="portrait" r:id="rId1"/>
  <headerFooter alignWithMargins="0">
    <oddFooter>Page &amp;P of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H361"/>
  <sheetViews>
    <sheetView view="pageBreakPreview" topLeftCell="A213" zoomScaleSheetLayoutView="100" workbookViewId="0">
      <selection activeCell="K182" sqref="K182"/>
    </sheetView>
  </sheetViews>
  <sheetFormatPr defaultColWidth="9.7265625" defaultRowHeight="13"/>
  <cols>
    <col min="1" max="1" width="10" style="220" customWidth="1"/>
    <col min="2" max="2" width="54.6328125" style="220" customWidth="1"/>
    <col min="3" max="3" width="6.36328125" style="222" customWidth="1"/>
    <col min="4" max="4" width="10.08984375" style="223" bestFit="1" customWidth="1"/>
    <col min="5" max="5" width="16.1796875" style="224" customWidth="1"/>
    <col min="6" max="6" width="16.54296875" style="225" customWidth="1"/>
    <col min="7" max="251" width="7.90625" style="220" customWidth="1"/>
    <col min="252" max="16384" width="9.7265625" style="220"/>
  </cols>
  <sheetData>
    <row r="1" spans="1:6" s="219" customFormat="1">
      <c r="A1" s="2046" t="str">
        <f>Filters!A1:F1</f>
        <v>MBEERE SOUTH WATER SUPPLY PROJECT: LOT II-KAMBURU WATER SUPPLY</v>
      </c>
      <c r="B1" s="2047"/>
      <c r="C1" s="2047"/>
      <c r="D1" s="2047"/>
      <c r="E1" s="2047"/>
      <c r="F1" s="2048"/>
    </row>
    <row r="2" spans="1:6" s="219" customFormat="1">
      <c r="A2" s="450"/>
      <c r="B2" s="1804"/>
      <c r="C2" s="1804"/>
      <c r="D2" s="1804"/>
      <c r="E2" s="1804"/>
      <c r="F2" s="511"/>
    </row>
    <row r="3" spans="1:6">
      <c r="A3" s="2012" t="s">
        <v>2834</v>
      </c>
      <c r="B3" s="2013"/>
      <c r="C3" s="2013"/>
      <c r="D3" s="2013"/>
      <c r="E3" s="2013"/>
      <c r="F3" s="2014"/>
    </row>
    <row r="4" spans="1:6">
      <c r="A4" s="451"/>
      <c r="B4" s="1803"/>
      <c r="C4" s="1803"/>
      <c r="D4" s="1803"/>
      <c r="E4" s="1803"/>
      <c r="F4" s="463"/>
    </row>
    <row r="5" spans="1:6" ht="12.75" customHeight="1">
      <c r="A5" s="2049" t="s">
        <v>2538</v>
      </c>
      <c r="B5" s="2050"/>
      <c r="C5" s="2050"/>
      <c r="D5" s="2050"/>
      <c r="E5" s="2050"/>
      <c r="F5" s="2051"/>
    </row>
    <row r="6" spans="1:6" ht="13.5" thickBot="1">
      <c r="A6" s="452"/>
      <c r="B6" s="453"/>
      <c r="C6" s="454"/>
      <c r="D6" s="455"/>
      <c r="E6" s="456"/>
      <c r="F6" s="480"/>
    </row>
    <row r="7" spans="1:6">
      <c r="A7" s="481" t="s">
        <v>0</v>
      </c>
      <c r="B7" s="482" t="s">
        <v>1</v>
      </c>
      <c r="C7" s="482" t="s">
        <v>2</v>
      </c>
      <c r="D7" s="483" t="s">
        <v>3</v>
      </c>
      <c r="E7" s="508" t="s">
        <v>4</v>
      </c>
      <c r="F7" s="509" t="s">
        <v>5</v>
      </c>
    </row>
    <row r="8" spans="1:6" ht="13.5" thickBot="1">
      <c r="A8" s="484" t="s">
        <v>6</v>
      </c>
      <c r="B8" s="485"/>
      <c r="C8" s="486"/>
      <c r="D8" s="487"/>
      <c r="E8" s="510" t="s">
        <v>247</v>
      </c>
      <c r="F8" s="488" t="s">
        <v>247</v>
      </c>
    </row>
    <row r="9" spans="1:6">
      <c r="A9" s="489"/>
      <c r="B9" s="490"/>
      <c r="C9" s="491"/>
      <c r="D9" s="492"/>
      <c r="E9" s="493"/>
      <c r="F9" s="494"/>
    </row>
    <row r="10" spans="1:6" s="519" customFormat="1">
      <c r="A10" s="513">
        <v>1</v>
      </c>
      <c r="B10" s="514" t="s">
        <v>8</v>
      </c>
      <c r="C10" s="515"/>
      <c r="D10" s="516"/>
      <c r="E10" s="517"/>
      <c r="F10" s="518"/>
    </row>
    <row r="11" spans="1:6">
      <c r="A11" s="497"/>
      <c r="B11" s="361"/>
      <c r="C11" s="498"/>
      <c r="D11" s="492"/>
      <c r="E11" s="499"/>
      <c r="F11" s="500"/>
    </row>
    <row r="12" spans="1:6" ht="25">
      <c r="A12" s="497">
        <v>1.1000000000000001</v>
      </c>
      <c r="B12" s="512" t="s">
        <v>1034</v>
      </c>
      <c r="C12" s="498" t="s">
        <v>9</v>
      </c>
      <c r="D12" s="492" t="s">
        <v>10</v>
      </c>
      <c r="E12" s="499"/>
      <c r="F12" s="500"/>
    </row>
    <row r="13" spans="1:6">
      <c r="A13" s="497"/>
      <c r="B13" s="361"/>
      <c r="C13" s="498"/>
      <c r="D13" s="492"/>
      <c r="E13" s="499"/>
      <c r="F13" s="500"/>
    </row>
    <row r="14" spans="1:6" ht="25">
      <c r="A14" s="497">
        <v>1.2</v>
      </c>
      <c r="B14" s="361" t="s">
        <v>545</v>
      </c>
      <c r="C14" s="498" t="s">
        <v>9</v>
      </c>
      <c r="D14" s="492" t="s">
        <v>10</v>
      </c>
      <c r="E14" s="499"/>
      <c r="F14" s="500"/>
    </row>
    <row r="15" spans="1:6">
      <c r="A15" s="497"/>
      <c r="B15" s="361"/>
      <c r="C15" s="498"/>
      <c r="D15" s="492"/>
      <c r="E15" s="499"/>
      <c r="F15" s="500"/>
    </row>
    <row r="16" spans="1:6" s="519" customFormat="1">
      <c r="A16" s="513">
        <v>2</v>
      </c>
      <c r="B16" s="514" t="s">
        <v>13</v>
      </c>
      <c r="C16" s="515"/>
      <c r="D16" s="516"/>
      <c r="E16" s="517"/>
      <c r="F16" s="518"/>
    </row>
    <row r="17" spans="1:6">
      <c r="A17" s="497"/>
      <c r="B17" s="361"/>
      <c r="C17" s="498"/>
      <c r="D17" s="492"/>
      <c r="E17" s="499"/>
      <c r="F17" s="500"/>
    </row>
    <row r="18" spans="1:6" ht="37.5">
      <c r="A18" s="497"/>
      <c r="B18" s="361" t="s">
        <v>547</v>
      </c>
      <c r="C18" s="498"/>
      <c r="D18" s="492"/>
      <c r="E18" s="499"/>
      <c r="F18" s="500"/>
    </row>
    <row r="19" spans="1:6">
      <c r="A19" s="497"/>
      <c r="B19" s="361"/>
      <c r="C19" s="498"/>
      <c r="D19" s="492"/>
      <c r="E19" s="499"/>
      <c r="F19" s="500"/>
    </row>
    <row r="20" spans="1:6" ht="25.5">
      <c r="A20" s="497"/>
      <c r="B20" s="77" t="s">
        <v>1022</v>
      </c>
      <c r="C20" s="498"/>
      <c r="D20" s="492"/>
      <c r="E20" s="499"/>
      <c r="F20" s="500"/>
    </row>
    <row r="21" spans="1:6">
      <c r="A21" s="497"/>
      <c r="B21" s="361"/>
      <c r="C21" s="498"/>
      <c r="D21" s="492"/>
      <c r="E21" s="499"/>
      <c r="F21" s="500"/>
    </row>
    <row r="22" spans="1:6" ht="37.5">
      <c r="A22" s="497"/>
      <c r="B22" s="77" t="s">
        <v>251</v>
      </c>
      <c r="C22" s="498"/>
      <c r="D22" s="492"/>
      <c r="E22" s="499"/>
      <c r="F22" s="500"/>
    </row>
    <row r="23" spans="1:6">
      <c r="A23" s="497"/>
      <c r="B23" s="361"/>
      <c r="C23" s="498"/>
      <c r="D23" s="492"/>
      <c r="E23" s="499"/>
      <c r="F23" s="500"/>
    </row>
    <row r="24" spans="1:6" s="523" customFormat="1" ht="14.5">
      <c r="A24" s="520">
        <v>2.1</v>
      </c>
      <c r="B24" s="349" t="s">
        <v>252</v>
      </c>
      <c r="C24" s="350" t="s">
        <v>14</v>
      </c>
      <c r="D24" s="516">
        <v>253</v>
      </c>
      <c r="E24" s="521"/>
      <c r="F24" s="522"/>
    </row>
    <row r="25" spans="1:6">
      <c r="A25" s="497"/>
      <c r="B25" s="361"/>
      <c r="C25" s="498"/>
      <c r="D25" s="492"/>
      <c r="E25" s="521"/>
      <c r="F25" s="522"/>
    </row>
    <row r="26" spans="1:6" s="523" customFormat="1" ht="14.5">
      <c r="A26" s="520">
        <v>2.2000000000000002</v>
      </c>
      <c r="B26" s="349" t="s">
        <v>253</v>
      </c>
      <c r="C26" s="350" t="s">
        <v>14</v>
      </c>
      <c r="D26" s="516">
        <v>253</v>
      </c>
      <c r="E26" s="521"/>
      <c r="F26" s="522"/>
    </row>
    <row r="27" spans="1:6">
      <c r="A27" s="497"/>
      <c r="B27" s="361"/>
      <c r="C27" s="498"/>
      <c r="D27" s="492"/>
      <c r="E27" s="521"/>
      <c r="F27" s="522"/>
    </row>
    <row r="28" spans="1:6" s="523" customFormat="1" ht="14.5">
      <c r="A28" s="520">
        <v>2.2999999999999998</v>
      </c>
      <c r="B28" s="349" t="s">
        <v>254</v>
      </c>
      <c r="C28" s="350" t="s">
        <v>14</v>
      </c>
      <c r="D28" s="516">
        <v>253</v>
      </c>
      <c r="E28" s="521"/>
      <c r="F28" s="522"/>
    </row>
    <row r="29" spans="1:6">
      <c r="A29" s="497"/>
      <c r="B29" s="361"/>
      <c r="C29" s="498"/>
      <c r="D29" s="492"/>
      <c r="E29" s="521"/>
      <c r="F29" s="522"/>
    </row>
    <row r="30" spans="1:6" s="523" customFormat="1" ht="14.5">
      <c r="A30" s="520">
        <v>2.4</v>
      </c>
      <c r="B30" s="349" t="s">
        <v>255</v>
      </c>
      <c r="C30" s="350" t="s">
        <v>14</v>
      </c>
      <c r="D30" s="516">
        <v>164</v>
      </c>
      <c r="E30" s="521"/>
      <c r="F30" s="522"/>
    </row>
    <row r="31" spans="1:6">
      <c r="A31" s="497"/>
      <c r="B31" s="361"/>
      <c r="C31" s="498"/>
      <c r="D31" s="492"/>
      <c r="E31" s="499"/>
      <c r="F31" s="522"/>
    </row>
    <row r="32" spans="1:6" ht="50">
      <c r="A32" s="497">
        <v>2.6</v>
      </c>
      <c r="B32" s="361" t="s">
        <v>548</v>
      </c>
      <c r="C32" s="498" t="s">
        <v>14</v>
      </c>
      <c r="D32" s="492">
        <v>541</v>
      </c>
      <c r="E32" s="499"/>
      <c r="F32" s="522"/>
    </row>
    <row r="33" spans="1:6">
      <c r="A33" s="497"/>
      <c r="B33" s="361"/>
      <c r="C33" s="498"/>
      <c r="D33" s="492"/>
      <c r="E33" s="499"/>
      <c r="F33" s="522"/>
    </row>
    <row r="34" spans="1:6" ht="25">
      <c r="A34" s="497">
        <v>2.7</v>
      </c>
      <c r="B34" s="361" t="s">
        <v>549</v>
      </c>
      <c r="C34" s="498" t="s">
        <v>14</v>
      </c>
      <c r="D34" s="492">
        <v>70</v>
      </c>
      <c r="E34" s="499"/>
      <c r="F34" s="522"/>
    </row>
    <row r="35" spans="1:6">
      <c r="A35" s="497"/>
      <c r="B35" s="361"/>
      <c r="C35" s="498"/>
      <c r="D35" s="492"/>
      <c r="E35" s="499"/>
      <c r="F35" s="522"/>
    </row>
    <row r="36" spans="1:6" ht="25">
      <c r="A36" s="497">
        <v>2.8</v>
      </c>
      <c r="B36" s="361" t="s">
        <v>550</v>
      </c>
      <c r="C36" s="498" t="s">
        <v>14</v>
      </c>
      <c r="D36" s="498">
        <v>57</v>
      </c>
      <c r="E36" s="499"/>
      <c r="F36" s="522"/>
    </row>
    <row r="37" spans="1:6">
      <c r="A37" s="497"/>
      <c r="B37" s="361"/>
      <c r="C37" s="498"/>
      <c r="D37" s="492"/>
      <c r="E37" s="499"/>
      <c r="F37" s="522"/>
    </row>
    <row r="38" spans="1:6" ht="25">
      <c r="A38" s="497">
        <v>2.9</v>
      </c>
      <c r="B38" s="361" t="s">
        <v>262</v>
      </c>
      <c r="C38" s="498" t="s">
        <v>14</v>
      </c>
      <c r="D38" s="498">
        <v>95</v>
      </c>
      <c r="E38" s="499"/>
      <c r="F38" s="522"/>
    </row>
    <row r="39" spans="1:6">
      <c r="A39" s="497"/>
      <c r="B39" s="361"/>
      <c r="C39" s="498"/>
      <c r="D39" s="492"/>
      <c r="E39" s="499"/>
      <c r="F39" s="522"/>
    </row>
    <row r="40" spans="1:6" ht="25">
      <c r="A40" s="502">
        <v>2.1</v>
      </c>
      <c r="B40" s="361" t="s">
        <v>263</v>
      </c>
      <c r="C40" s="498" t="s">
        <v>14</v>
      </c>
      <c r="D40" s="498">
        <v>38</v>
      </c>
      <c r="E40" s="499"/>
      <c r="F40" s="522"/>
    </row>
    <row r="41" spans="1:6">
      <c r="A41" s="497"/>
      <c r="B41" s="361"/>
      <c r="C41" s="498"/>
      <c r="D41" s="492"/>
      <c r="E41" s="499"/>
      <c r="F41" s="500"/>
    </row>
    <row r="42" spans="1:6">
      <c r="A42" s="497"/>
      <c r="B42" s="361"/>
      <c r="C42" s="498"/>
      <c r="D42" s="492"/>
      <c r="E42" s="499"/>
      <c r="F42" s="500"/>
    </row>
    <row r="43" spans="1:6" ht="13.5" thickBot="1">
      <c r="A43" s="2052" t="s">
        <v>49</v>
      </c>
      <c r="B43" s="2053"/>
      <c r="C43" s="2053"/>
      <c r="D43" s="2053"/>
      <c r="E43" s="2054"/>
      <c r="F43" s="501">
        <f>SUM(F11:F42)</f>
        <v>0</v>
      </c>
    </row>
    <row r="44" spans="1:6">
      <c r="A44" s="497"/>
      <c r="B44" s="361"/>
      <c r="C44" s="498"/>
      <c r="D44" s="492"/>
      <c r="E44" s="499"/>
      <c r="F44" s="500"/>
    </row>
    <row r="45" spans="1:6" s="519" customFormat="1">
      <c r="A45" s="513">
        <v>3</v>
      </c>
      <c r="B45" s="514" t="s">
        <v>444</v>
      </c>
      <c r="C45" s="515"/>
      <c r="D45" s="516"/>
      <c r="E45" s="517"/>
      <c r="F45" s="518"/>
    </row>
    <row r="46" spans="1:6" s="523" customFormat="1">
      <c r="A46" s="520"/>
      <c r="B46" s="514" t="s">
        <v>16</v>
      </c>
      <c r="C46" s="350"/>
      <c r="D46" s="516"/>
      <c r="E46" s="521"/>
      <c r="F46" s="522"/>
    </row>
    <row r="47" spans="1:6">
      <c r="A47" s="497"/>
      <c r="B47" s="361"/>
      <c r="C47" s="498"/>
      <c r="D47" s="492"/>
      <c r="E47" s="499"/>
      <c r="F47" s="500"/>
    </row>
    <row r="48" spans="1:6" ht="25">
      <c r="A48" s="497"/>
      <c r="B48" s="361" t="s">
        <v>551</v>
      </c>
      <c r="C48" s="498"/>
      <c r="D48" s="492"/>
      <c r="E48" s="499"/>
      <c r="F48" s="500"/>
    </row>
    <row r="49" spans="1:6">
      <c r="A49" s="497"/>
      <c r="B49" s="361"/>
      <c r="C49" s="498"/>
      <c r="D49" s="492"/>
      <c r="E49" s="499"/>
      <c r="F49" s="500"/>
    </row>
    <row r="50" spans="1:6" s="523" customFormat="1">
      <c r="A50" s="520"/>
      <c r="B50" s="514" t="s">
        <v>552</v>
      </c>
      <c r="C50" s="350"/>
      <c r="D50" s="516"/>
      <c r="E50" s="521"/>
      <c r="F50" s="522"/>
    </row>
    <row r="51" spans="1:6">
      <c r="A51" s="497"/>
      <c r="B51" s="361"/>
      <c r="C51" s="498"/>
      <c r="D51" s="492"/>
      <c r="E51" s="499"/>
      <c r="F51" s="500"/>
    </row>
    <row r="52" spans="1:6" s="523" customFormat="1" ht="14.5">
      <c r="A52" s="520">
        <v>3.3</v>
      </c>
      <c r="B52" s="349" t="s">
        <v>553</v>
      </c>
      <c r="C52" s="350" t="s">
        <v>14</v>
      </c>
      <c r="D52" s="516">
        <v>12</v>
      </c>
      <c r="E52" s="521"/>
      <c r="F52" s="522"/>
    </row>
    <row r="53" spans="1:6">
      <c r="A53" s="497"/>
      <c r="B53" s="361"/>
      <c r="C53" s="498"/>
      <c r="D53" s="492"/>
      <c r="E53" s="499"/>
      <c r="F53" s="500"/>
    </row>
    <row r="54" spans="1:6" s="523" customFormat="1">
      <c r="A54" s="520"/>
      <c r="B54" s="514" t="s">
        <v>554</v>
      </c>
      <c r="C54" s="350"/>
      <c r="D54" s="516"/>
      <c r="E54" s="521"/>
      <c r="F54" s="522"/>
    </row>
    <row r="55" spans="1:6">
      <c r="A55" s="497"/>
      <c r="B55" s="361"/>
      <c r="C55" s="498"/>
      <c r="D55" s="492"/>
      <c r="E55" s="499"/>
      <c r="F55" s="500"/>
    </row>
    <row r="56" spans="1:6" ht="26">
      <c r="A56" s="497"/>
      <c r="B56" s="496" t="s">
        <v>555</v>
      </c>
      <c r="C56" s="498"/>
      <c r="D56" s="492"/>
      <c r="E56" s="499"/>
      <c r="F56" s="500"/>
    </row>
    <row r="57" spans="1:6">
      <c r="A57" s="497"/>
      <c r="B57" s="361"/>
      <c r="C57" s="498"/>
      <c r="D57" s="492"/>
      <c r="E57" s="499"/>
      <c r="F57" s="500"/>
    </row>
    <row r="58" spans="1:6" s="523" customFormat="1" ht="14.5">
      <c r="A58" s="520">
        <v>3.4</v>
      </c>
      <c r="B58" s="349" t="s">
        <v>556</v>
      </c>
      <c r="C58" s="350" t="s">
        <v>14</v>
      </c>
      <c r="D58" s="516">
        <v>68</v>
      </c>
      <c r="E58" s="521"/>
      <c r="F58" s="522"/>
    </row>
    <row r="59" spans="1:6">
      <c r="A59" s="497"/>
      <c r="B59" s="361"/>
      <c r="C59" s="498"/>
      <c r="D59" s="492"/>
      <c r="E59" s="499"/>
      <c r="F59" s="522"/>
    </row>
    <row r="60" spans="1:6" s="523" customFormat="1" ht="14.5">
      <c r="A60" s="520">
        <v>3.5</v>
      </c>
      <c r="B60" s="349" t="s">
        <v>557</v>
      </c>
      <c r="C60" s="350" t="s">
        <v>14</v>
      </c>
      <c r="D60" s="516">
        <v>34</v>
      </c>
      <c r="E60" s="521"/>
      <c r="F60" s="522"/>
    </row>
    <row r="61" spans="1:6">
      <c r="A61" s="497"/>
      <c r="B61" s="361"/>
      <c r="C61" s="498"/>
      <c r="D61" s="492"/>
      <c r="E61" s="499"/>
      <c r="F61" s="522"/>
    </row>
    <row r="62" spans="1:6" s="523" customFormat="1" ht="14.5">
      <c r="A62" s="520">
        <v>3.6</v>
      </c>
      <c r="B62" s="349" t="s">
        <v>558</v>
      </c>
      <c r="C62" s="350" t="s">
        <v>14</v>
      </c>
      <c r="D62" s="516">
        <v>1</v>
      </c>
      <c r="E62" s="521"/>
      <c r="F62" s="522"/>
    </row>
    <row r="63" spans="1:6">
      <c r="A63" s="497"/>
      <c r="B63" s="361"/>
      <c r="C63" s="498"/>
      <c r="D63" s="492"/>
      <c r="E63" s="499"/>
      <c r="F63" s="522"/>
    </row>
    <row r="64" spans="1:6" s="523" customFormat="1" ht="14.5">
      <c r="A64" s="520">
        <v>3.7</v>
      </c>
      <c r="B64" s="349" t="s">
        <v>559</v>
      </c>
      <c r="C64" s="350" t="s">
        <v>14</v>
      </c>
      <c r="D64" s="516">
        <v>1</v>
      </c>
      <c r="E64" s="521"/>
      <c r="F64" s="522"/>
    </row>
    <row r="65" spans="1:6">
      <c r="A65" s="497"/>
      <c r="B65" s="361"/>
      <c r="C65" s="498"/>
      <c r="D65" s="492"/>
      <c r="E65" s="499"/>
      <c r="F65" s="522"/>
    </row>
    <row r="66" spans="1:6" s="523" customFormat="1" ht="14.5">
      <c r="A66" s="520">
        <v>3.8</v>
      </c>
      <c r="B66" s="349" t="s">
        <v>560</v>
      </c>
      <c r="C66" s="350" t="s">
        <v>14</v>
      </c>
      <c r="D66" s="516">
        <v>1</v>
      </c>
      <c r="E66" s="521"/>
      <c r="F66" s="522"/>
    </row>
    <row r="67" spans="1:6">
      <c r="A67" s="497"/>
      <c r="B67" s="361"/>
      <c r="C67" s="498"/>
      <c r="D67" s="492"/>
      <c r="E67" s="499"/>
      <c r="F67" s="522"/>
    </row>
    <row r="68" spans="1:6" s="523" customFormat="1">
      <c r="A68" s="520"/>
      <c r="B68" s="514" t="s">
        <v>561</v>
      </c>
      <c r="C68" s="350"/>
      <c r="D68" s="516"/>
      <c r="E68" s="521"/>
      <c r="F68" s="522"/>
    </row>
    <row r="69" spans="1:6">
      <c r="A69" s="497"/>
      <c r="B69" s="361"/>
      <c r="C69" s="498"/>
      <c r="D69" s="492"/>
      <c r="E69" s="499"/>
      <c r="F69" s="522"/>
    </row>
    <row r="70" spans="1:6" s="523" customFormat="1" ht="14.5">
      <c r="A70" s="520">
        <v>3.9</v>
      </c>
      <c r="B70" s="349" t="s">
        <v>562</v>
      </c>
      <c r="C70" s="350" t="s">
        <v>14</v>
      </c>
      <c r="D70" s="516">
        <v>43</v>
      </c>
      <c r="E70" s="521"/>
      <c r="F70" s="522"/>
    </row>
    <row r="71" spans="1:6">
      <c r="A71" s="497"/>
      <c r="B71" s="361"/>
      <c r="C71" s="498"/>
      <c r="D71" s="492"/>
      <c r="E71" s="499"/>
      <c r="F71" s="522"/>
    </row>
    <row r="72" spans="1:6" s="523" customFormat="1">
      <c r="A72" s="520"/>
      <c r="B72" s="514" t="s">
        <v>563</v>
      </c>
      <c r="C72" s="350"/>
      <c r="D72" s="516"/>
      <c r="E72" s="521"/>
      <c r="F72" s="522"/>
    </row>
    <row r="73" spans="1:6">
      <c r="A73" s="497"/>
      <c r="B73" s="361"/>
      <c r="C73" s="498"/>
      <c r="D73" s="492"/>
      <c r="E73" s="499"/>
      <c r="F73" s="522"/>
    </row>
    <row r="74" spans="1:6" s="523" customFormat="1" ht="14.5">
      <c r="A74" s="716">
        <v>3.1</v>
      </c>
      <c r="B74" s="349" t="s">
        <v>564</v>
      </c>
      <c r="C74" s="350" t="s">
        <v>14</v>
      </c>
      <c r="D74" s="516">
        <v>51</v>
      </c>
      <c r="E74" s="521"/>
      <c r="F74" s="522"/>
    </row>
    <row r="75" spans="1:6">
      <c r="A75" s="497"/>
      <c r="B75" s="361"/>
      <c r="C75" s="498"/>
      <c r="D75" s="492"/>
      <c r="E75" s="499"/>
      <c r="F75" s="522"/>
    </row>
    <row r="76" spans="1:6" s="523" customFormat="1" ht="14.5">
      <c r="A76" s="520">
        <v>3.11</v>
      </c>
      <c r="B76" s="349" t="s">
        <v>565</v>
      </c>
      <c r="C76" s="350" t="s">
        <v>14</v>
      </c>
      <c r="D76" s="516">
        <v>4</v>
      </c>
      <c r="E76" s="521"/>
      <c r="F76" s="522"/>
    </row>
    <row r="77" spans="1:6">
      <c r="A77" s="497"/>
      <c r="B77" s="361"/>
      <c r="C77" s="498"/>
      <c r="D77" s="492"/>
      <c r="E77" s="499"/>
      <c r="F77" s="522"/>
    </row>
    <row r="78" spans="1:6" s="523" customFormat="1" ht="14.5">
      <c r="A78" s="520">
        <v>3.12</v>
      </c>
      <c r="B78" s="349" t="s">
        <v>566</v>
      </c>
      <c r="C78" s="350" t="s">
        <v>14</v>
      </c>
      <c r="D78" s="516">
        <v>1</v>
      </c>
      <c r="E78" s="521"/>
      <c r="F78" s="522"/>
    </row>
    <row r="79" spans="1:6">
      <c r="A79" s="497"/>
      <c r="B79" s="361"/>
      <c r="C79" s="498"/>
      <c r="D79" s="492"/>
      <c r="E79" s="499"/>
      <c r="F79" s="522"/>
    </row>
    <row r="80" spans="1:6" s="523" customFormat="1" ht="14.5">
      <c r="A80" s="520">
        <v>3.13</v>
      </c>
      <c r="B80" s="349" t="s">
        <v>567</v>
      </c>
      <c r="C80" s="350" t="s">
        <v>14</v>
      </c>
      <c r="D80" s="516">
        <v>2</v>
      </c>
      <c r="E80" s="521"/>
      <c r="F80" s="522"/>
    </row>
    <row r="81" spans="1:6">
      <c r="A81" s="497"/>
      <c r="B81" s="361"/>
      <c r="C81" s="498"/>
      <c r="D81" s="492"/>
      <c r="E81" s="499"/>
      <c r="F81" s="522"/>
    </row>
    <row r="82" spans="1:6" s="523" customFormat="1">
      <c r="A82" s="520"/>
      <c r="B82" s="514" t="s">
        <v>568</v>
      </c>
      <c r="C82" s="350"/>
      <c r="D82" s="516"/>
      <c r="E82" s="521"/>
      <c r="F82" s="522"/>
    </row>
    <row r="83" spans="1:6">
      <c r="A83" s="497"/>
      <c r="B83" s="361"/>
      <c r="C83" s="498"/>
      <c r="D83" s="492"/>
      <c r="E83" s="499"/>
      <c r="F83" s="522"/>
    </row>
    <row r="84" spans="1:6" s="523" customFormat="1" ht="14.5">
      <c r="A84" s="520">
        <v>3.14</v>
      </c>
      <c r="B84" s="349" t="s">
        <v>569</v>
      </c>
      <c r="C84" s="350" t="s">
        <v>14</v>
      </c>
      <c r="D84" s="516">
        <v>60</v>
      </c>
      <c r="E84" s="521"/>
      <c r="F84" s="522"/>
    </row>
    <row r="85" spans="1:6">
      <c r="A85" s="497"/>
      <c r="B85" s="361"/>
      <c r="C85" s="498"/>
      <c r="D85" s="504"/>
      <c r="E85" s="499"/>
      <c r="F85" s="522"/>
    </row>
    <row r="86" spans="1:6" s="523" customFormat="1">
      <c r="A86" s="520"/>
      <c r="B86" s="514" t="s">
        <v>570</v>
      </c>
      <c r="C86" s="350"/>
      <c r="D86" s="516"/>
      <c r="E86" s="521"/>
      <c r="F86" s="522"/>
    </row>
    <row r="87" spans="1:6">
      <c r="A87" s="497"/>
      <c r="B87" s="361"/>
      <c r="C87" s="498"/>
      <c r="D87" s="492"/>
      <c r="E87" s="499"/>
      <c r="F87" s="522"/>
    </row>
    <row r="88" spans="1:6" s="523" customFormat="1" ht="14.5">
      <c r="A88" s="520">
        <v>3.15</v>
      </c>
      <c r="B88" s="349" t="s">
        <v>571</v>
      </c>
      <c r="C88" s="350" t="s">
        <v>14</v>
      </c>
      <c r="D88" s="516">
        <v>1</v>
      </c>
      <c r="E88" s="521"/>
      <c r="F88" s="522"/>
    </row>
    <row r="89" spans="1:6">
      <c r="A89" s="497"/>
      <c r="B89" s="361"/>
      <c r="C89" s="498"/>
      <c r="D89" s="492"/>
      <c r="E89" s="499"/>
      <c r="F89" s="522"/>
    </row>
    <row r="90" spans="1:6" s="523" customFormat="1">
      <c r="A90" s="520"/>
      <c r="B90" s="514" t="s">
        <v>572</v>
      </c>
      <c r="C90" s="350"/>
      <c r="D90" s="516">
        <f>SUM(D58:D88)</f>
        <v>267</v>
      </c>
      <c r="E90" s="521"/>
      <c r="F90" s="522"/>
    </row>
    <row r="91" spans="1:6">
      <c r="A91" s="497"/>
      <c r="B91" s="361"/>
      <c r="C91" s="498"/>
      <c r="D91" s="492"/>
      <c r="E91" s="499"/>
      <c r="F91" s="522"/>
    </row>
    <row r="92" spans="1:6" s="523" customFormat="1" ht="14.5">
      <c r="A92" s="520">
        <v>3.16</v>
      </c>
      <c r="B92" s="349" t="s">
        <v>573</v>
      </c>
      <c r="C92" s="350" t="s">
        <v>14</v>
      </c>
      <c r="D92" s="516">
        <v>1</v>
      </c>
      <c r="E92" s="521"/>
      <c r="F92" s="522"/>
    </row>
    <row r="93" spans="1:6">
      <c r="A93" s="497"/>
      <c r="B93" s="361"/>
      <c r="C93" s="498"/>
      <c r="D93" s="492"/>
      <c r="E93" s="499"/>
      <c r="F93" s="500"/>
    </row>
    <row r="94" spans="1:6" s="519" customFormat="1">
      <c r="A94" s="513">
        <v>4</v>
      </c>
      <c r="B94" s="514" t="s">
        <v>18</v>
      </c>
      <c r="C94" s="515"/>
      <c r="D94" s="516"/>
      <c r="E94" s="517"/>
      <c r="F94" s="518"/>
    </row>
    <row r="95" spans="1:6">
      <c r="A95" s="497"/>
      <c r="B95" s="505" t="s">
        <v>574</v>
      </c>
      <c r="C95" s="498"/>
      <c r="D95" s="492"/>
      <c r="E95" s="499"/>
      <c r="F95" s="500"/>
    </row>
    <row r="96" spans="1:6" s="523" customFormat="1">
      <c r="A96" s="520"/>
      <c r="B96" s="514" t="s">
        <v>575</v>
      </c>
      <c r="C96" s="350"/>
      <c r="D96" s="516"/>
      <c r="E96" s="521"/>
      <c r="F96" s="522"/>
    </row>
    <row r="97" spans="1:6">
      <c r="A97" s="497"/>
      <c r="B97" s="361"/>
      <c r="C97" s="498"/>
      <c r="D97" s="492"/>
      <c r="E97" s="499"/>
      <c r="F97" s="500"/>
    </row>
    <row r="98" spans="1:6" s="523" customFormat="1" ht="14.5">
      <c r="A98" s="520">
        <v>4.0999999999999996</v>
      </c>
      <c r="B98" s="349" t="s">
        <v>1023</v>
      </c>
      <c r="C98" s="350" t="s">
        <v>15</v>
      </c>
      <c r="D98" s="516">
        <v>13</v>
      </c>
      <c r="E98" s="521"/>
      <c r="F98" s="522"/>
    </row>
    <row r="99" spans="1:6">
      <c r="A99" s="497"/>
      <c r="B99" s="361"/>
      <c r="C99" s="498"/>
      <c r="D99" s="492"/>
      <c r="E99" s="499"/>
      <c r="F99" s="522"/>
    </row>
    <row r="100" spans="1:6" s="523" customFormat="1" ht="14.5">
      <c r="A100" s="520">
        <v>4.2</v>
      </c>
      <c r="B100" s="349" t="s">
        <v>1024</v>
      </c>
      <c r="C100" s="350" t="s">
        <v>15</v>
      </c>
      <c r="D100" s="516">
        <v>96</v>
      </c>
      <c r="E100" s="521"/>
      <c r="F100" s="522"/>
    </row>
    <row r="101" spans="1:6">
      <c r="A101" s="497"/>
      <c r="B101" s="361"/>
      <c r="C101" s="498"/>
      <c r="D101" s="492"/>
      <c r="E101" s="499"/>
      <c r="F101" s="522"/>
    </row>
    <row r="102" spans="1:6" s="523" customFormat="1" ht="14.5">
      <c r="A102" s="520">
        <v>4.3</v>
      </c>
      <c r="B102" s="349" t="s">
        <v>576</v>
      </c>
      <c r="C102" s="350" t="s">
        <v>15</v>
      </c>
      <c r="D102" s="516">
        <v>5</v>
      </c>
      <c r="E102" s="521"/>
      <c r="F102" s="522"/>
    </row>
    <row r="103" spans="1:6">
      <c r="A103" s="497"/>
      <c r="B103" s="361"/>
      <c r="C103" s="498"/>
      <c r="D103" s="492"/>
      <c r="E103" s="499"/>
      <c r="F103" s="500"/>
    </row>
    <row r="104" spans="1:6" ht="13.5" thickBot="1">
      <c r="A104" s="2052" t="s">
        <v>49</v>
      </c>
      <c r="B104" s="2053"/>
      <c r="C104" s="2053"/>
      <c r="D104" s="2053"/>
      <c r="E104" s="2054"/>
      <c r="F104" s="524">
        <f>SUM(F44:F103)</f>
        <v>0</v>
      </c>
    </row>
    <row r="105" spans="1:6" s="523" customFormat="1">
      <c r="A105" s="520"/>
      <c r="B105" s="514" t="s">
        <v>577</v>
      </c>
      <c r="C105" s="350"/>
      <c r="D105" s="516"/>
      <c r="E105" s="521"/>
      <c r="F105" s="522"/>
    </row>
    <row r="106" spans="1:6">
      <c r="A106" s="497"/>
      <c r="B106" s="361"/>
      <c r="C106" s="498"/>
      <c r="D106" s="492"/>
      <c r="E106" s="499"/>
      <c r="F106" s="500"/>
    </row>
    <row r="107" spans="1:6" s="523" customFormat="1" ht="14.5">
      <c r="A107" s="520">
        <v>4.4000000000000004</v>
      </c>
      <c r="B107" s="349" t="s">
        <v>1025</v>
      </c>
      <c r="C107" s="350" t="s">
        <v>15</v>
      </c>
      <c r="D107" s="516">
        <v>2</v>
      </c>
      <c r="E107" s="521"/>
      <c r="F107" s="522"/>
    </row>
    <row r="108" spans="1:6">
      <c r="A108" s="497"/>
      <c r="B108" s="361"/>
      <c r="C108" s="498"/>
      <c r="D108" s="492"/>
      <c r="E108" s="499"/>
      <c r="F108" s="522"/>
    </row>
    <row r="109" spans="1:6" s="523" customFormat="1" ht="14.5">
      <c r="A109" s="520">
        <v>4.5</v>
      </c>
      <c r="B109" s="349" t="s">
        <v>578</v>
      </c>
      <c r="C109" s="350" t="s">
        <v>15</v>
      </c>
      <c r="D109" s="516">
        <v>152</v>
      </c>
      <c r="E109" s="521"/>
      <c r="F109" s="522"/>
    </row>
    <row r="110" spans="1:6">
      <c r="A110" s="497"/>
      <c r="B110" s="361"/>
      <c r="C110" s="498"/>
      <c r="D110" s="492"/>
      <c r="E110" s="499"/>
      <c r="F110" s="522"/>
    </row>
    <row r="111" spans="1:6" s="523" customFormat="1">
      <c r="A111" s="520"/>
      <c r="B111" s="514" t="s">
        <v>579</v>
      </c>
      <c r="C111" s="350"/>
      <c r="D111" s="516"/>
      <c r="E111" s="521"/>
      <c r="F111" s="522"/>
    </row>
    <row r="112" spans="1:6">
      <c r="A112" s="497"/>
      <c r="B112" s="361"/>
      <c r="C112" s="498"/>
      <c r="D112" s="492"/>
      <c r="E112" s="499"/>
      <c r="F112" s="522"/>
    </row>
    <row r="113" spans="1:6">
      <c r="A113" s="502"/>
      <c r="B113" s="361" t="s">
        <v>580</v>
      </c>
      <c r="C113" s="498"/>
      <c r="D113" s="492"/>
      <c r="E113" s="499"/>
      <c r="F113" s="522"/>
    </row>
    <row r="114" spans="1:6">
      <c r="A114" s="497"/>
      <c r="B114" s="361"/>
      <c r="C114" s="498"/>
      <c r="D114" s="492"/>
      <c r="E114" s="499"/>
      <c r="F114" s="522"/>
    </row>
    <row r="115" spans="1:6" s="523" customFormat="1" ht="14.5">
      <c r="A115" s="520">
        <v>4.5999999999999996</v>
      </c>
      <c r="B115" s="349" t="s">
        <v>1026</v>
      </c>
      <c r="C115" s="350" t="s">
        <v>15</v>
      </c>
      <c r="D115" s="516">
        <v>14</v>
      </c>
      <c r="E115" s="521"/>
      <c r="F115" s="522"/>
    </row>
    <row r="116" spans="1:6">
      <c r="A116" s="497"/>
      <c r="B116" s="361"/>
      <c r="C116" s="498"/>
      <c r="D116" s="492"/>
      <c r="E116" s="499"/>
      <c r="F116" s="522"/>
    </row>
    <row r="117" spans="1:6" s="523" customFormat="1" ht="14.5">
      <c r="A117" s="520">
        <v>4.7</v>
      </c>
      <c r="B117" s="349" t="s">
        <v>1027</v>
      </c>
      <c r="C117" s="350" t="s">
        <v>15</v>
      </c>
      <c r="D117" s="516">
        <v>84</v>
      </c>
      <c r="E117" s="521"/>
      <c r="F117" s="522"/>
    </row>
    <row r="118" spans="1:6">
      <c r="A118" s="497"/>
      <c r="B118" s="361"/>
      <c r="C118" s="498"/>
      <c r="D118" s="492"/>
      <c r="E118" s="499"/>
      <c r="F118" s="522"/>
    </row>
    <row r="119" spans="1:6" s="523" customFormat="1" ht="14.5">
      <c r="A119" s="520">
        <v>4.8</v>
      </c>
      <c r="B119" s="349" t="s">
        <v>1028</v>
      </c>
      <c r="C119" s="350" t="s">
        <v>15</v>
      </c>
      <c r="D119" s="516">
        <v>3</v>
      </c>
      <c r="E119" s="521"/>
      <c r="F119" s="522"/>
    </row>
    <row r="120" spans="1:6">
      <c r="A120" s="497"/>
      <c r="B120" s="361"/>
      <c r="C120" s="498"/>
      <c r="D120" s="492"/>
      <c r="E120" s="499"/>
      <c r="F120" s="522"/>
    </row>
    <row r="121" spans="1:6" s="523" customFormat="1">
      <c r="A121" s="520"/>
      <c r="B121" s="514" t="s">
        <v>581</v>
      </c>
      <c r="C121" s="350"/>
      <c r="D121" s="516"/>
      <c r="E121" s="521"/>
      <c r="F121" s="522"/>
    </row>
    <row r="122" spans="1:6">
      <c r="A122" s="497"/>
      <c r="B122" s="361"/>
      <c r="C122" s="498"/>
      <c r="D122" s="492"/>
      <c r="E122" s="499"/>
      <c r="F122" s="522"/>
    </row>
    <row r="123" spans="1:6" s="523" customFormat="1" ht="14.5">
      <c r="A123" s="520">
        <v>4.9000000000000004</v>
      </c>
      <c r="B123" s="349" t="s">
        <v>1029</v>
      </c>
      <c r="C123" s="350" t="s">
        <v>15</v>
      </c>
      <c r="D123" s="516">
        <v>3</v>
      </c>
      <c r="E123" s="521"/>
      <c r="F123" s="522"/>
    </row>
    <row r="124" spans="1:6">
      <c r="A124" s="497"/>
      <c r="B124" s="361"/>
      <c r="C124" s="498"/>
      <c r="D124" s="492"/>
      <c r="E124" s="499"/>
      <c r="F124" s="522"/>
    </row>
    <row r="125" spans="1:6" s="523" customFormat="1" ht="14.5">
      <c r="A125" s="716">
        <v>4.0999999999999996</v>
      </c>
      <c r="B125" s="349" t="s">
        <v>1030</v>
      </c>
      <c r="C125" s="350" t="s">
        <v>15</v>
      </c>
      <c r="D125" s="516">
        <v>3</v>
      </c>
      <c r="E125" s="521"/>
      <c r="F125" s="522"/>
    </row>
    <row r="126" spans="1:6">
      <c r="A126" s="497"/>
      <c r="B126" s="361"/>
      <c r="C126" s="498"/>
      <c r="D126" s="492"/>
      <c r="E126" s="499"/>
      <c r="F126" s="522"/>
    </row>
    <row r="127" spans="1:6" s="523" customFormat="1" ht="14.5">
      <c r="A127" s="520">
        <v>4.1100000000000003</v>
      </c>
      <c r="B127" s="349" t="s">
        <v>582</v>
      </c>
      <c r="C127" s="350" t="s">
        <v>15</v>
      </c>
      <c r="D127" s="516">
        <v>16</v>
      </c>
      <c r="E127" s="521"/>
      <c r="F127" s="522"/>
    </row>
    <row r="128" spans="1:6">
      <c r="A128" s="497"/>
      <c r="B128" s="361"/>
      <c r="C128" s="498"/>
      <c r="D128" s="492"/>
      <c r="E128" s="499"/>
      <c r="F128" s="522"/>
    </row>
    <row r="129" spans="1:6" ht="25">
      <c r="A129" s="497">
        <v>4.12</v>
      </c>
      <c r="B129" s="361" t="s">
        <v>583</v>
      </c>
      <c r="C129" s="498" t="s">
        <v>15</v>
      </c>
      <c r="D129" s="492">
        <v>2</v>
      </c>
      <c r="E129" s="499"/>
      <c r="F129" s="522"/>
    </row>
    <row r="130" spans="1:6">
      <c r="A130" s="497"/>
      <c r="B130" s="361"/>
      <c r="C130" s="498"/>
      <c r="D130" s="492"/>
      <c r="E130" s="499"/>
      <c r="F130" s="522"/>
    </row>
    <row r="131" spans="1:6" s="523" customFormat="1" ht="14.5">
      <c r="A131" s="520">
        <v>4.13</v>
      </c>
      <c r="B131" s="349" t="s">
        <v>584</v>
      </c>
      <c r="C131" s="350" t="s">
        <v>15</v>
      </c>
      <c r="D131" s="516">
        <v>15</v>
      </c>
      <c r="E131" s="521"/>
      <c r="F131" s="522"/>
    </row>
    <row r="132" spans="1:6">
      <c r="A132" s="497"/>
      <c r="B132" s="361"/>
      <c r="C132" s="498"/>
      <c r="D132" s="492"/>
      <c r="E132" s="499"/>
      <c r="F132" s="522"/>
    </row>
    <row r="133" spans="1:6" s="523" customFormat="1" ht="14.5">
      <c r="A133" s="520">
        <v>4.1399999999999997</v>
      </c>
      <c r="B133" s="349" t="s">
        <v>585</v>
      </c>
      <c r="C133" s="350" t="s">
        <v>15</v>
      </c>
      <c r="D133" s="516">
        <v>28</v>
      </c>
      <c r="E133" s="521"/>
      <c r="F133" s="522"/>
    </row>
    <row r="134" spans="1:6">
      <c r="A134" s="497"/>
      <c r="B134" s="361"/>
      <c r="C134" s="498"/>
      <c r="D134" s="492"/>
      <c r="E134" s="499"/>
      <c r="F134" s="522"/>
    </row>
    <row r="135" spans="1:6" s="523" customFormat="1">
      <c r="A135" s="520"/>
      <c r="B135" s="514" t="s">
        <v>17</v>
      </c>
      <c r="C135" s="350"/>
      <c r="D135" s="516"/>
      <c r="E135" s="521"/>
      <c r="F135" s="522"/>
    </row>
    <row r="136" spans="1:6">
      <c r="A136" s="497"/>
      <c r="B136" s="361"/>
      <c r="C136" s="498"/>
      <c r="D136" s="492"/>
      <c r="E136" s="499"/>
      <c r="F136" s="522"/>
    </row>
    <row r="137" spans="1:6" s="523" customFormat="1" ht="14.5">
      <c r="A137" s="520">
        <v>4.1500000000000004</v>
      </c>
      <c r="B137" s="349" t="s">
        <v>586</v>
      </c>
      <c r="C137" s="350" t="s">
        <v>15</v>
      </c>
      <c r="D137" s="516">
        <v>286</v>
      </c>
      <c r="E137" s="521"/>
      <c r="F137" s="522"/>
    </row>
    <row r="138" spans="1:6">
      <c r="A138" s="497"/>
      <c r="B138" s="361"/>
      <c r="C138" s="498"/>
      <c r="D138" s="492"/>
      <c r="E138" s="499"/>
      <c r="F138" s="522"/>
    </row>
    <row r="139" spans="1:6" s="523" customFormat="1" ht="14.5">
      <c r="A139" s="520">
        <v>4.16</v>
      </c>
      <c r="B139" s="349" t="s">
        <v>587</v>
      </c>
      <c r="C139" s="350" t="s">
        <v>15</v>
      </c>
      <c r="D139" s="516">
        <v>91</v>
      </c>
      <c r="E139" s="521"/>
      <c r="F139" s="522"/>
    </row>
    <row r="140" spans="1:6">
      <c r="A140" s="497"/>
      <c r="B140" s="361"/>
      <c r="C140" s="498"/>
      <c r="D140" s="492"/>
      <c r="E140" s="499"/>
      <c r="F140" s="522"/>
    </row>
    <row r="141" spans="1:6" s="523" customFormat="1" ht="14.5">
      <c r="A141" s="520">
        <v>4.17</v>
      </c>
      <c r="B141" s="349" t="s">
        <v>588</v>
      </c>
      <c r="C141" s="350" t="s">
        <v>15</v>
      </c>
      <c r="D141" s="516">
        <v>160</v>
      </c>
      <c r="E141" s="521"/>
      <c r="F141" s="522"/>
    </row>
    <row r="142" spans="1:6">
      <c r="A142" s="497"/>
      <c r="B142" s="361"/>
      <c r="C142" s="498"/>
      <c r="D142" s="492"/>
      <c r="E142" s="499"/>
      <c r="F142" s="522"/>
    </row>
    <row r="143" spans="1:6" s="523" customFormat="1" ht="14.5">
      <c r="A143" s="520">
        <v>4.18</v>
      </c>
      <c r="B143" s="349" t="s">
        <v>589</v>
      </c>
      <c r="C143" s="350" t="s">
        <v>15</v>
      </c>
      <c r="D143" s="516">
        <v>49</v>
      </c>
      <c r="E143" s="521"/>
      <c r="F143" s="522"/>
    </row>
    <row r="144" spans="1:6">
      <c r="A144" s="497"/>
      <c r="B144" s="361"/>
      <c r="C144" s="498"/>
      <c r="D144" s="492"/>
      <c r="E144" s="499"/>
      <c r="F144" s="522"/>
    </row>
    <row r="145" spans="1:6" s="523" customFormat="1">
      <c r="A145" s="520"/>
      <c r="B145" s="514" t="s">
        <v>590</v>
      </c>
      <c r="C145" s="350"/>
      <c r="D145" s="516"/>
      <c r="E145" s="521"/>
      <c r="F145" s="522"/>
    </row>
    <row r="146" spans="1:6">
      <c r="A146" s="497"/>
      <c r="B146" s="361"/>
      <c r="C146" s="498"/>
      <c r="D146" s="492"/>
      <c r="E146" s="499"/>
      <c r="F146" s="522"/>
    </row>
    <row r="147" spans="1:6" s="523" customFormat="1" ht="14.5">
      <c r="A147" s="520">
        <v>4.1900000000000004</v>
      </c>
      <c r="B147" s="349" t="s">
        <v>591</v>
      </c>
      <c r="C147" s="350" t="s">
        <v>15</v>
      </c>
      <c r="D147" s="516">
        <v>2</v>
      </c>
      <c r="E147" s="521"/>
      <c r="F147" s="522"/>
    </row>
    <row r="148" spans="1:6">
      <c r="A148" s="497"/>
      <c r="B148" s="361"/>
      <c r="C148" s="498"/>
      <c r="D148" s="492"/>
      <c r="E148" s="499"/>
      <c r="F148" s="522"/>
    </row>
    <row r="149" spans="1:6" ht="26">
      <c r="A149" s="497"/>
      <c r="B149" s="496" t="s">
        <v>592</v>
      </c>
      <c r="C149" s="498"/>
      <c r="D149" s="492"/>
      <c r="E149" s="499"/>
      <c r="F149" s="522"/>
    </row>
    <row r="150" spans="1:6">
      <c r="A150" s="497"/>
      <c r="B150" s="361"/>
      <c r="C150" s="498"/>
      <c r="D150" s="492"/>
      <c r="E150" s="499"/>
      <c r="F150" s="522"/>
    </row>
    <row r="151" spans="1:6" s="523" customFormat="1">
      <c r="A151" s="520"/>
      <c r="B151" s="514" t="s">
        <v>178</v>
      </c>
      <c r="C151" s="350"/>
      <c r="D151" s="516"/>
      <c r="E151" s="521"/>
      <c r="F151" s="522"/>
    </row>
    <row r="152" spans="1:6">
      <c r="A152" s="497"/>
      <c r="B152" s="361"/>
      <c r="C152" s="498"/>
      <c r="D152" s="492"/>
      <c r="E152" s="499"/>
      <c r="F152" s="522"/>
    </row>
    <row r="153" spans="1:6" s="523" customFormat="1" ht="14.5">
      <c r="A153" s="716">
        <v>4.2</v>
      </c>
      <c r="B153" s="349" t="s">
        <v>593</v>
      </c>
      <c r="C153" s="350" t="s">
        <v>15</v>
      </c>
      <c r="D153" s="516">
        <v>7</v>
      </c>
      <c r="E153" s="521"/>
      <c r="F153" s="522"/>
    </row>
    <row r="154" spans="1:6">
      <c r="A154" s="497"/>
      <c r="B154" s="361"/>
      <c r="C154" s="498"/>
      <c r="D154" s="492"/>
      <c r="E154" s="499"/>
      <c r="F154" s="522"/>
    </row>
    <row r="155" spans="1:6" s="523" customFormat="1">
      <c r="A155" s="520"/>
      <c r="B155" s="514" t="s">
        <v>594</v>
      </c>
      <c r="C155" s="350"/>
      <c r="D155" s="516"/>
      <c r="E155" s="521"/>
      <c r="F155" s="522"/>
    </row>
    <row r="156" spans="1:6" s="523" customFormat="1" ht="14.5">
      <c r="A156" s="520">
        <v>4.21</v>
      </c>
      <c r="B156" s="349" t="s">
        <v>595</v>
      </c>
      <c r="C156" s="350" t="s">
        <v>15</v>
      </c>
      <c r="D156" s="516">
        <v>2</v>
      </c>
      <c r="E156" s="521"/>
      <c r="F156" s="522"/>
    </row>
    <row r="157" spans="1:6">
      <c r="A157" s="497"/>
      <c r="B157" s="361"/>
      <c r="C157" s="498"/>
      <c r="D157" s="492"/>
      <c r="E157" s="499"/>
      <c r="F157" s="522"/>
    </row>
    <row r="158" spans="1:6" s="523" customFormat="1">
      <c r="A158" s="520">
        <v>4.22</v>
      </c>
      <c r="B158" s="349" t="s">
        <v>596</v>
      </c>
      <c r="C158" s="350" t="s">
        <v>19</v>
      </c>
      <c r="D158" s="516">
        <v>5</v>
      </c>
      <c r="E158" s="521"/>
      <c r="F158" s="522"/>
    </row>
    <row r="159" spans="1:6">
      <c r="A159" s="497"/>
      <c r="B159" s="361"/>
      <c r="C159" s="498"/>
      <c r="D159" s="492"/>
      <c r="E159" s="499"/>
      <c r="F159" s="522"/>
    </row>
    <row r="160" spans="1:6" s="523" customFormat="1">
      <c r="A160" s="520">
        <v>4.2300000000000004</v>
      </c>
      <c r="B160" s="349" t="s">
        <v>597</v>
      </c>
      <c r="C160" s="350" t="s">
        <v>19</v>
      </c>
      <c r="D160" s="516">
        <v>5</v>
      </c>
      <c r="E160" s="521"/>
      <c r="F160" s="522"/>
    </row>
    <row r="161" spans="1:6">
      <c r="A161" s="497"/>
      <c r="B161" s="361"/>
      <c r="C161" s="498"/>
      <c r="D161" s="492"/>
      <c r="E161" s="499"/>
      <c r="F161" s="522"/>
    </row>
    <row r="162" spans="1:6" ht="25">
      <c r="A162" s="497">
        <v>4.24</v>
      </c>
      <c r="B162" s="361" t="s">
        <v>598</v>
      </c>
      <c r="C162" s="498" t="s">
        <v>19</v>
      </c>
      <c r="D162" s="492">
        <v>51</v>
      </c>
      <c r="E162" s="499"/>
      <c r="F162" s="522"/>
    </row>
    <row r="163" spans="1:6">
      <c r="A163" s="497"/>
      <c r="B163" s="361"/>
      <c r="C163" s="498"/>
      <c r="D163" s="492"/>
      <c r="E163" s="499"/>
      <c r="F163" s="500"/>
    </row>
    <row r="164" spans="1:6">
      <c r="A164" s="497"/>
      <c r="B164" s="361"/>
      <c r="C164" s="498"/>
      <c r="D164" s="492"/>
      <c r="E164" s="499"/>
      <c r="F164" s="500"/>
    </row>
    <row r="165" spans="1:6" ht="13.5" thickBot="1">
      <c r="A165" s="2043" t="s">
        <v>49</v>
      </c>
      <c r="B165" s="2044"/>
      <c r="C165" s="2044"/>
      <c r="D165" s="2044"/>
      <c r="E165" s="2045"/>
      <c r="F165" s="501"/>
    </row>
    <row r="166" spans="1:6" ht="25">
      <c r="A166" s="497">
        <v>4.25</v>
      </c>
      <c r="B166" s="361" t="s">
        <v>599</v>
      </c>
      <c r="C166" s="498" t="s">
        <v>19</v>
      </c>
      <c r="D166" s="492">
        <v>111</v>
      </c>
      <c r="E166" s="499"/>
      <c r="F166" s="500"/>
    </row>
    <row r="167" spans="1:6">
      <c r="A167" s="497"/>
      <c r="B167" s="361"/>
      <c r="C167" s="498"/>
      <c r="D167" s="492"/>
      <c r="E167" s="499"/>
      <c r="F167" s="500"/>
    </row>
    <row r="168" spans="1:6" ht="25">
      <c r="A168" s="497">
        <v>4.26</v>
      </c>
      <c r="B168" s="361" t="s">
        <v>600</v>
      </c>
      <c r="C168" s="498" t="s">
        <v>12</v>
      </c>
      <c r="D168" s="492">
        <v>1</v>
      </c>
      <c r="E168" s="499"/>
      <c r="F168" s="500"/>
    </row>
    <row r="169" spans="1:6">
      <c r="A169" s="497"/>
      <c r="B169" s="361"/>
      <c r="C169" s="498"/>
      <c r="D169" s="492"/>
      <c r="E169" s="499"/>
      <c r="F169" s="500"/>
    </row>
    <row r="170" spans="1:6" ht="25">
      <c r="A170" s="497">
        <v>4.2699999999999996</v>
      </c>
      <c r="B170" s="361" t="s">
        <v>601</v>
      </c>
      <c r="C170" s="498" t="s">
        <v>12</v>
      </c>
      <c r="D170" s="492">
        <v>1</v>
      </c>
      <c r="E170" s="499"/>
      <c r="F170" s="500"/>
    </row>
    <row r="171" spans="1:6">
      <c r="A171" s="497"/>
      <c r="B171" s="361"/>
      <c r="C171" s="498"/>
      <c r="D171" s="492"/>
      <c r="E171" s="499"/>
      <c r="F171" s="500"/>
    </row>
    <row r="172" spans="1:6" s="523" customFormat="1">
      <c r="A172" s="520">
        <v>4.28</v>
      </c>
      <c r="B172" s="349" t="s">
        <v>602</v>
      </c>
      <c r="C172" s="350" t="s">
        <v>12</v>
      </c>
      <c r="D172" s="516">
        <v>1</v>
      </c>
      <c r="E172" s="521"/>
      <c r="F172" s="500"/>
    </row>
    <row r="173" spans="1:6">
      <c r="A173" s="497"/>
      <c r="B173" s="361"/>
      <c r="C173" s="498"/>
      <c r="D173" s="492"/>
      <c r="E173" s="499"/>
      <c r="F173" s="500"/>
    </row>
    <row r="174" spans="1:6" s="523" customFormat="1">
      <c r="A174" s="520">
        <v>4.29</v>
      </c>
      <c r="B174" s="349" t="s">
        <v>603</v>
      </c>
      <c r="C174" s="350" t="s">
        <v>12</v>
      </c>
      <c r="D174" s="516">
        <v>1</v>
      </c>
      <c r="E174" s="521"/>
      <c r="F174" s="500"/>
    </row>
    <row r="175" spans="1:6">
      <c r="A175" s="497"/>
      <c r="B175" s="361"/>
      <c r="C175" s="498"/>
      <c r="D175" s="492"/>
      <c r="E175" s="499"/>
      <c r="F175" s="500"/>
    </row>
    <row r="176" spans="1:6">
      <c r="A176" s="497"/>
      <c r="B176" s="496" t="s">
        <v>604</v>
      </c>
      <c r="C176" s="498"/>
      <c r="D176" s="492"/>
      <c r="E176" s="499"/>
      <c r="F176" s="500"/>
    </row>
    <row r="177" spans="1:6">
      <c r="A177" s="497"/>
      <c r="B177" s="361"/>
      <c r="C177" s="498"/>
      <c r="D177" s="492"/>
      <c r="E177" s="499"/>
      <c r="F177" s="500"/>
    </row>
    <row r="178" spans="1:6" ht="25">
      <c r="A178" s="497"/>
      <c r="B178" s="361" t="s">
        <v>605</v>
      </c>
      <c r="C178" s="498"/>
      <c r="D178" s="492"/>
      <c r="E178" s="499"/>
      <c r="F178" s="500"/>
    </row>
    <row r="179" spans="1:6">
      <c r="A179" s="497"/>
      <c r="B179" s="361"/>
      <c r="C179" s="498"/>
      <c r="D179" s="492"/>
      <c r="E179" s="499"/>
      <c r="F179" s="500"/>
    </row>
    <row r="180" spans="1:6" s="523" customFormat="1">
      <c r="A180" s="716">
        <v>4.3</v>
      </c>
      <c r="B180" s="349" t="s">
        <v>111</v>
      </c>
      <c r="C180" s="1510" t="s">
        <v>789</v>
      </c>
      <c r="D180" s="516">
        <v>33000</v>
      </c>
      <c r="E180" s="521"/>
      <c r="F180" s="522"/>
    </row>
    <row r="181" spans="1:6">
      <c r="A181" s="497"/>
      <c r="B181" s="361"/>
      <c r="C181" s="498"/>
      <c r="D181" s="492"/>
      <c r="E181" s="521"/>
      <c r="F181" s="522"/>
    </row>
    <row r="182" spans="1:6" s="523" customFormat="1" ht="25">
      <c r="A182" s="520">
        <v>4.3099999999999996</v>
      </c>
      <c r="B182" s="354" t="s">
        <v>606</v>
      </c>
      <c r="C182" s="350" t="s">
        <v>15</v>
      </c>
      <c r="D182" s="516">
        <v>160</v>
      </c>
      <c r="E182" s="521"/>
      <c r="F182" s="522"/>
    </row>
    <row r="183" spans="1:6">
      <c r="A183" s="497"/>
      <c r="B183" s="361"/>
      <c r="C183" s="498"/>
      <c r="D183" s="492"/>
      <c r="E183" s="499"/>
      <c r="F183" s="500"/>
    </row>
    <row r="184" spans="1:6" s="523" customFormat="1">
      <c r="A184" s="520"/>
      <c r="B184" s="514" t="s">
        <v>607</v>
      </c>
      <c r="C184" s="350"/>
      <c r="D184" s="516"/>
      <c r="E184" s="521"/>
      <c r="F184" s="522"/>
    </row>
    <row r="185" spans="1:6">
      <c r="A185" s="497"/>
      <c r="B185" s="361"/>
      <c r="C185" s="498"/>
      <c r="D185" s="492"/>
      <c r="E185" s="499"/>
      <c r="F185" s="500"/>
    </row>
    <row r="186" spans="1:6" ht="50">
      <c r="A186" s="497"/>
      <c r="B186" s="361" t="s">
        <v>608</v>
      </c>
      <c r="C186" s="498"/>
      <c r="D186" s="492"/>
      <c r="E186" s="499"/>
      <c r="F186" s="500"/>
    </row>
    <row r="187" spans="1:6">
      <c r="A187" s="497"/>
      <c r="B187" s="361"/>
      <c r="C187" s="498"/>
      <c r="D187" s="492"/>
      <c r="E187" s="499"/>
      <c r="F187" s="500"/>
    </row>
    <row r="188" spans="1:6" s="523" customFormat="1" ht="14.5">
      <c r="A188" s="520">
        <v>4.32</v>
      </c>
      <c r="B188" s="349" t="s">
        <v>609</v>
      </c>
      <c r="C188" s="350" t="s">
        <v>15</v>
      </c>
      <c r="D188" s="516">
        <v>22</v>
      </c>
      <c r="E188" s="521"/>
      <c r="F188" s="522"/>
    </row>
    <row r="189" spans="1:6">
      <c r="A189" s="497"/>
      <c r="B189" s="361"/>
      <c r="C189" s="498"/>
      <c r="D189" s="492"/>
      <c r="E189" s="499"/>
      <c r="F189" s="522"/>
    </row>
    <row r="190" spans="1:6" s="523" customFormat="1">
      <c r="A190" s="520">
        <v>4.33</v>
      </c>
      <c r="B190" s="349" t="s">
        <v>610</v>
      </c>
      <c r="C190" s="350" t="s">
        <v>19</v>
      </c>
      <c r="D190" s="516">
        <v>47</v>
      </c>
      <c r="E190" s="521"/>
      <c r="F190" s="522"/>
    </row>
    <row r="191" spans="1:6">
      <c r="A191" s="497"/>
      <c r="B191" s="361"/>
      <c r="C191" s="498"/>
      <c r="D191" s="492"/>
      <c r="E191" s="499"/>
      <c r="F191" s="522"/>
    </row>
    <row r="192" spans="1:6" s="523" customFormat="1">
      <c r="A192" s="520">
        <v>4.34</v>
      </c>
      <c r="B192" s="349" t="s">
        <v>611</v>
      </c>
      <c r="C192" s="350" t="s">
        <v>19</v>
      </c>
      <c r="D192" s="516">
        <v>106</v>
      </c>
      <c r="E192" s="521"/>
      <c r="F192" s="522"/>
    </row>
    <row r="193" spans="1:6">
      <c r="A193" s="497"/>
      <c r="B193" s="361"/>
      <c r="C193" s="498"/>
      <c r="D193" s="492"/>
      <c r="E193" s="499"/>
      <c r="F193" s="522"/>
    </row>
    <row r="194" spans="1:6" s="523" customFormat="1">
      <c r="A194" s="520">
        <v>4.3499999999999996</v>
      </c>
      <c r="B194" s="349" t="s">
        <v>612</v>
      </c>
      <c r="C194" s="350" t="s">
        <v>19</v>
      </c>
      <c r="D194" s="516">
        <v>22</v>
      </c>
      <c r="E194" s="521"/>
      <c r="F194" s="522"/>
    </row>
    <row r="195" spans="1:6">
      <c r="A195" s="497"/>
      <c r="B195" s="361"/>
      <c r="C195" s="498"/>
      <c r="D195" s="492"/>
      <c r="E195" s="499"/>
      <c r="F195" s="522"/>
    </row>
    <row r="196" spans="1:6" s="523" customFormat="1">
      <c r="A196" s="520">
        <v>4.3600000000000003</v>
      </c>
      <c r="B196" s="349" t="s">
        <v>613</v>
      </c>
      <c r="C196" s="350" t="s">
        <v>19</v>
      </c>
      <c r="D196" s="516">
        <v>5</v>
      </c>
      <c r="E196" s="521"/>
      <c r="F196" s="522"/>
    </row>
    <row r="197" spans="1:6">
      <c r="A197" s="497"/>
      <c r="B197" s="361"/>
      <c r="C197" s="498"/>
      <c r="D197" s="492"/>
      <c r="E197" s="499"/>
      <c r="F197" s="522"/>
    </row>
    <row r="198" spans="1:6">
      <c r="A198" s="497"/>
      <c r="B198" s="496" t="s">
        <v>1031</v>
      </c>
      <c r="C198" s="498"/>
      <c r="D198" s="492"/>
      <c r="E198" s="499"/>
      <c r="F198" s="522"/>
    </row>
    <row r="199" spans="1:6">
      <c r="A199" s="497"/>
      <c r="B199" s="361"/>
      <c r="C199" s="498"/>
      <c r="D199" s="492"/>
      <c r="E199" s="499"/>
      <c r="F199" s="522"/>
    </row>
    <row r="200" spans="1:6" s="523" customFormat="1" ht="14.5">
      <c r="A200" s="520">
        <v>4.37</v>
      </c>
      <c r="B200" s="349" t="s">
        <v>614</v>
      </c>
      <c r="C200" s="350" t="s">
        <v>15</v>
      </c>
      <c r="D200" s="516">
        <v>235</v>
      </c>
      <c r="E200" s="521"/>
      <c r="F200" s="522"/>
    </row>
    <row r="201" spans="1:6">
      <c r="A201" s="497"/>
      <c r="B201" s="361"/>
      <c r="C201" s="498"/>
      <c r="D201" s="492"/>
      <c r="E201" s="499"/>
      <c r="F201" s="522"/>
    </row>
    <row r="202" spans="1:6" s="523" customFormat="1" ht="14.5">
      <c r="A202" s="520">
        <v>4.38</v>
      </c>
      <c r="B202" s="349" t="s">
        <v>615</v>
      </c>
      <c r="C202" s="350" t="s">
        <v>15</v>
      </c>
      <c r="D202" s="516">
        <v>152</v>
      </c>
      <c r="E202" s="521"/>
      <c r="F202" s="522"/>
    </row>
    <row r="203" spans="1:6">
      <c r="A203" s="497"/>
      <c r="B203" s="361"/>
      <c r="C203" s="498"/>
      <c r="D203" s="492"/>
      <c r="E203" s="499"/>
      <c r="F203" s="500"/>
    </row>
    <row r="204" spans="1:6">
      <c r="A204" s="497"/>
      <c r="B204" s="361"/>
      <c r="C204" s="498"/>
      <c r="D204" s="492"/>
      <c r="E204" s="499"/>
      <c r="F204" s="500"/>
    </row>
    <row r="205" spans="1:6">
      <c r="A205" s="497"/>
      <c r="B205" s="361"/>
      <c r="C205" s="498"/>
      <c r="D205" s="492"/>
      <c r="E205" s="499"/>
      <c r="F205" s="500"/>
    </row>
    <row r="206" spans="1:6" s="519" customFormat="1">
      <c r="A206" s="513">
        <v>5</v>
      </c>
      <c r="B206" s="514" t="s">
        <v>21</v>
      </c>
      <c r="C206" s="515"/>
      <c r="D206" s="516"/>
      <c r="E206" s="517"/>
      <c r="F206" s="518"/>
    </row>
    <row r="207" spans="1:6">
      <c r="A207" s="497"/>
      <c r="B207" s="361"/>
      <c r="C207" s="498"/>
      <c r="D207" s="492"/>
      <c r="E207" s="499"/>
      <c r="F207" s="500"/>
    </row>
    <row r="208" spans="1:6" ht="52">
      <c r="A208" s="497"/>
      <c r="B208" s="496" t="s">
        <v>2468</v>
      </c>
      <c r="C208" s="498"/>
      <c r="D208" s="492"/>
      <c r="E208" s="499"/>
      <c r="F208" s="500"/>
    </row>
    <row r="209" spans="1:6">
      <c r="A209" s="497"/>
      <c r="B209" s="361"/>
      <c r="C209" s="498"/>
      <c r="D209" s="492"/>
      <c r="E209" s="499"/>
      <c r="F209" s="500"/>
    </row>
    <row r="210" spans="1:6">
      <c r="A210" s="497"/>
      <c r="B210" s="505" t="s">
        <v>616</v>
      </c>
      <c r="C210" s="498"/>
      <c r="D210" s="492"/>
      <c r="E210" s="499"/>
      <c r="F210" s="500"/>
    </row>
    <row r="211" spans="1:6">
      <c r="A211" s="497"/>
      <c r="B211" s="361"/>
      <c r="C211" s="498"/>
      <c r="D211" s="492"/>
      <c r="E211" s="499"/>
      <c r="F211" s="500"/>
    </row>
    <row r="212" spans="1:6" s="523" customFormat="1">
      <c r="A212" s="520"/>
      <c r="B212" s="514" t="s">
        <v>617</v>
      </c>
      <c r="C212" s="350"/>
      <c r="D212" s="516"/>
      <c r="E212" s="521"/>
      <c r="F212" s="522"/>
    </row>
    <row r="213" spans="1:6">
      <c r="A213" s="497"/>
      <c r="B213" s="361"/>
      <c r="C213" s="498"/>
      <c r="D213" s="492"/>
      <c r="E213" s="499"/>
      <c r="F213" s="500"/>
    </row>
    <row r="214" spans="1:6" s="523" customFormat="1">
      <c r="A214" s="520"/>
      <c r="B214" s="514" t="s">
        <v>2543</v>
      </c>
      <c r="C214" s="350"/>
      <c r="D214" s="516"/>
      <c r="E214" s="521"/>
      <c r="F214" s="522"/>
    </row>
    <row r="215" spans="1:6">
      <c r="A215" s="497"/>
      <c r="B215" s="361"/>
      <c r="C215" s="498"/>
      <c r="D215" s="492"/>
      <c r="E215" s="499"/>
      <c r="F215" s="500"/>
    </row>
    <row r="216" spans="1:6" ht="25">
      <c r="A216" s="497">
        <v>5.0999999999999996</v>
      </c>
      <c r="B216" s="512" t="s">
        <v>2454</v>
      </c>
      <c r="C216" s="498" t="s">
        <v>12</v>
      </c>
      <c r="D216" s="492">
        <v>1</v>
      </c>
      <c r="E216" s="499"/>
      <c r="F216" s="500"/>
    </row>
    <row r="217" spans="1:6">
      <c r="A217" s="497"/>
      <c r="B217" s="361"/>
      <c r="C217" s="498"/>
      <c r="D217" s="492"/>
      <c r="E217" s="499"/>
      <c r="F217" s="500"/>
    </row>
    <row r="218" spans="1:6" s="221" customFormat="1" ht="13.5" thickBot="1">
      <c r="A218" s="2043" t="s">
        <v>49</v>
      </c>
      <c r="B218" s="2044"/>
      <c r="C218" s="2044"/>
      <c r="D218" s="2044"/>
      <c r="E218" s="2045"/>
      <c r="F218" s="501">
        <f>SUM(F166:F217)</f>
        <v>0</v>
      </c>
    </row>
    <row r="219" spans="1:6" s="523" customFormat="1">
      <c r="A219" s="520">
        <v>5.2</v>
      </c>
      <c r="B219" s="349" t="s">
        <v>2455</v>
      </c>
      <c r="C219" s="350" t="s">
        <v>12</v>
      </c>
      <c r="D219" s="516">
        <v>2</v>
      </c>
      <c r="E219" s="521"/>
      <c r="F219" s="522"/>
    </row>
    <row r="220" spans="1:6">
      <c r="A220" s="497"/>
      <c r="B220" s="361"/>
      <c r="C220" s="498"/>
      <c r="D220" s="492"/>
      <c r="E220" s="499"/>
      <c r="F220" s="522"/>
    </row>
    <row r="221" spans="1:6" ht="25">
      <c r="A221" s="497">
        <v>5.3</v>
      </c>
      <c r="B221" s="361" t="s">
        <v>2456</v>
      </c>
      <c r="C221" s="498" t="s">
        <v>12</v>
      </c>
      <c r="D221" s="492">
        <v>1</v>
      </c>
      <c r="E221" s="499"/>
      <c r="F221" s="522"/>
    </row>
    <row r="222" spans="1:6">
      <c r="A222" s="497"/>
      <c r="B222" s="361"/>
      <c r="C222" s="498"/>
      <c r="D222" s="492"/>
      <c r="E222" s="499"/>
      <c r="F222" s="522"/>
    </row>
    <row r="223" spans="1:6" ht="37.5">
      <c r="A223" s="497">
        <v>5.4</v>
      </c>
      <c r="B223" s="361" t="s">
        <v>2457</v>
      </c>
      <c r="C223" s="498" t="s">
        <v>12</v>
      </c>
      <c r="D223" s="492">
        <v>1</v>
      </c>
      <c r="E223" s="499"/>
      <c r="F223" s="522"/>
    </row>
    <row r="224" spans="1:6">
      <c r="A224" s="497"/>
      <c r="B224" s="361"/>
      <c r="C224" s="498"/>
      <c r="D224" s="492"/>
      <c r="E224" s="499"/>
      <c r="F224" s="522"/>
    </row>
    <row r="225" spans="1:6" s="523" customFormat="1">
      <c r="A225" s="520">
        <v>5.5</v>
      </c>
      <c r="B225" s="349" t="s">
        <v>2458</v>
      </c>
      <c r="C225" s="350" t="s">
        <v>12</v>
      </c>
      <c r="D225" s="516">
        <v>2</v>
      </c>
      <c r="E225" s="521"/>
      <c r="F225" s="522"/>
    </row>
    <row r="226" spans="1:6">
      <c r="A226" s="497"/>
      <c r="B226" s="361"/>
      <c r="C226" s="498"/>
      <c r="D226" s="492"/>
      <c r="E226" s="499"/>
      <c r="F226" s="522"/>
    </row>
    <row r="227" spans="1:6" s="523" customFormat="1">
      <c r="A227" s="520">
        <v>5.6</v>
      </c>
      <c r="B227" s="349" t="s">
        <v>2459</v>
      </c>
      <c r="C227" s="350" t="s">
        <v>12</v>
      </c>
      <c r="D227" s="516">
        <v>1</v>
      </c>
      <c r="E227" s="521"/>
      <c r="F227" s="522"/>
    </row>
    <row r="228" spans="1:6">
      <c r="A228" s="497"/>
      <c r="B228" s="361"/>
      <c r="C228" s="498"/>
      <c r="D228" s="492"/>
      <c r="E228" s="499"/>
      <c r="F228" s="522"/>
    </row>
    <row r="229" spans="1:6" s="523" customFormat="1">
      <c r="A229" s="520">
        <v>5.7</v>
      </c>
      <c r="B229" s="349" t="s">
        <v>2460</v>
      </c>
      <c r="C229" s="350" t="s">
        <v>12</v>
      </c>
      <c r="D229" s="516">
        <v>1</v>
      </c>
      <c r="E229" s="521"/>
      <c r="F229" s="522"/>
    </row>
    <row r="230" spans="1:6">
      <c r="A230" s="497"/>
      <c r="B230" s="361"/>
      <c r="C230" s="498"/>
      <c r="D230" s="492"/>
      <c r="E230" s="499"/>
      <c r="F230" s="522"/>
    </row>
    <row r="231" spans="1:6" ht="25">
      <c r="A231" s="497">
        <v>5.8</v>
      </c>
      <c r="B231" s="361" t="s">
        <v>2461</v>
      </c>
      <c r="C231" s="498" t="s">
        <v>12</v>
      </c>
      <c r="D231" s="492">
        <v>1</v>
      </c>
      <c r="E231" s="499"/>
      <c r="F231" s="522"/>
    </row>
    <row r="232" spans="1:6">
      <c r="A232" s="497"/>
      <c r="B232" s="361"/>
      <c r="C232" s="498"/>
      <c r="D232" s="492"/>
      <c r="E232" s="499"/>
      <c r="F232" s="522"/>
    </row>
    <row r="233" spans="1:6" ht="25">
      <c r="A233" s="497">
        <v>5.9</v>
      </c>
      <c r="B233" s="361" t="s">
        <v>2462</v>
      </c>
      <c r="C233" s="498" t="s">
        <v>12</v>
      </c>
      <c r="D233" s="492">
        <v>1</v>
      </c>
      <c r="E233" s="499"/>
      <c r="F233" s="522"/>
    </row>
    <row r="234" spans="1:6">
      <c r="A234" s="497"/>
      <c r="B234" s="361"/>
      <c r="C234" s="498"/>
      <c r="D234" s="492"/>
      <c r="E234" s="499"/>
      <c r="F234" s="522"/>
    </row>
    <row r="235" spans="1:6" s="523" customFormat="1">
      <c r="A235" s="716">
        <v>5.0999999999999996</v>
      </c>
      <c r="B235" s="841" t="s">
        <v>2490</v>
      </c>
      <c r="C235" s="350" t="s">
        <v>12</v>
      </c>
      <c r="D235" s="516">
        <v>1</v>
      </c>
      <c r="E235" s="521"/>
      <c r="F235" s="522"/>
    </row>
    <row r="236" spans="1:6">
      <c r="A236" s="497"/>
      <c r="B236" s="361"/>
      <c r="C236" s="498"/>
      <c r="D236" s="492"/>
      <c r="E236" s="499"/>
      <c r="F236" s="522"/>
    </row>
    <row r="237" spans="1:6" s="523" customFormat="1">
      <c r="A237" s="520"/>
      <c r="B237" s="514" t="s">
        <v>2550</v>
      </c>
      <c r="C237" s="350"/>
      <c r="D237" s="516"/>
      <c r="E237" s="521"/>
      <c r="F237" s="522"/>
    </row>
    <row r="238" spans="1:6">
      <c r="A238" s="497"/>
      <c r="B238" s="361"/>
      <c r="C238" s="498"/>
      <c r="D238" s="492"/>
      <c r="E238" s="499"/>
      <c r="F238" s="500"/>
    </row>
    <row r="239" spans="1:6" ht="25">
      <c r="A239" s="497">
        <v>5.1100000000000003</v>
      </c>
      <c r="B239" s="512" t="s">
        <v>2544</v>
      </c>
      <c r="C239" s="498" t="s">
        <v>12</v>
      </c>
      <c r="D239" s="492">
        <v>1</v>
      </c>
      <c r="E239" s="499"/>
      <c r="F239" s="500"/>
    </row>
    <row r="240" spans="1:6">
      <c r="A240" s="497"/>
      <c r="B240" s="512"/>
      <c r="C240" s="498"/>
      <c r="D240" s="492"/>
      <c r="E240" s="499"/>
      <c r="F240" s="500"/>
    </row>
    <row r="241" spans="1:6" s="523" customFormat="1">
      <c r="A241" s="520">
        <v>5.12</v>
      </c>
      <c r="B241" s="841" t="s">
        <v>2545</v>
      </c>
      <c r="C241" s="350" t="s">
        <v>12</v>
      </c>
      <c r="D241" s="516">
        <v>2</v>
      </c>
      <c r="E241" s="521"/>
      <c r="F241" s="522"/>
    </row>
    <row r="242" spans="1:6">
      <c r="A242" s="497"/>
      <c r="B242" s="361"/>
      <c r="C242" s="498"/>
      <c r="D242" s="492"/>
      <c r="E242" s="499"/>
      <c r="F242" s="522"/>
    </row>
    <row r="243" spans="1:6" ht="25">
      <c r="A243" s="497">
        <v>5.13</v>
      </c>
      <c r="B243" s="512" t="s">
        <v>2546</v>
      </c>
      <c r="C243" s="498" t="s">
        <v>12</v>
      </c>
      <c r="D243" s="492">
        <v>1</v>
      </c>
      <c r="E243" s="499"/>
      <c r="F243" s="522"/>
    </row>
    <row r="244" spans="1:6">
      <c r="A244" s="497"/>
      <c r="B244" s="361"/>
      <c r="C244" s="498"/>
      <c r="D244" s="492"/>
      <c r="E244" s="499"/>
      <c r="F244" s="522"/>
    </row>
    <row r="245" spans="1:6" ht="37.5">
      <c r="A245" s="497">
        <v>5.14</v>
      </c>
      <c r="B245" s="512" t="s">
        <v>2547</v>
      </c>
      <c r="C245" s="498" t="s">
        <v>12</v>
      </c>
      <c r="D245" s="492">
        <v>1</v>
      </c>
      <c r="E245" s="499"/>
      <c r="F245" s="522"/>
    </row>
    <row r="246" spans="1:6">
      <c r="A246" s="497"/>
      <c r="B246" s="361"/>
      <c r="C246" s="498"/>
      <c r="D246" s="492"/>
      <c r="E246" s="499"/>
      <c r="F246" s="522"/>
    </row>
    <row r="247" spans="1:6" s="523" customFormat="1">
      <c r="A247" s="520">
        <v>5.15</v>
      </c>
      <c r="B247" s="841" t="s">
        <v>2548</v>
      </c>
      <c r="C247" s="350" t="s">
        <v>12</v>
      </c>
      <c r="D247" s="516">
        <v>2</v>
      </c>
      <c r="E247" s="521"/>
      <c r="F247" s="522"/>
    </row>
    <row r="248" spans="1:6">
      <c r="A248" s="497"/>
      <c r="B248" s="361"/>
      <c r="C248" s="498"/>
      <c r="D248" s="492"/>
      <c r="E248" s="499"/>
      <c r="F248" s="522"/>
    </row>
    <row r="249" spans="1:6" s="523" customFormat="1">
      <c r="A249" s="520">
        <v>5.16</v>
      </c>
      <c r="B249" s="841" t="s">
        <v>2549</v>
      </c>
      <c r="C249" s="350" t="s">
        <v>12</v>
      </c>
      <c r="D249" s="516">
        <v>1</v>
      </c>
      <c r="E249" s="521"/>
      <c r="F249" s="522"/>
    </row>
    <row r="250" spans="1:6">
      <c r="A250" s="497"/>
      <c r="B250" s="361"/>
      <c r="C250" s="498"/>
      <c r="D250" s="492"/>
      <c r="E250" s="499"/>
      <c r="F250" s="522"/>
    </row>
    <row r="251" spans="1:6" s="523" customFormat="1" ht="26">
      <c r="A251" s="520"/>
      <c r="B251" s="514" t="s">
        <v>2551</v>
      </c>
      <c r="C251" s="350"/>
      <c r="D251" s="516"/>
      <c r="E251" s="521"/>
      <c r="F251" s="522"/>
    </row>
    <row r="252" spans="1:6">
      <c r="A252" s="497"/>
      <c r="B252" s="361"/>
      <c r="C252" s="498"/>
      <c r="D252" s="492"/>
      <c r="E252" s="499"/>
      <c r="F252" s="500"/>
    </row>
    <row r="253" spans="1:6" ht="25">
      <c r="A253" s="497">
        <v>5.1100000000000003</v>
      </c>
      <c r="B253" s="512" t="s">
        <v>2552</v>
      </c>
      <c r="C253" s="498" t="s">
        <v>12</v>
      </c>
      <c r="D253" s="492">
        <v>1</v>
      </c>
      <c r="E253" s="499"/>
      <c r="F253" s="500"/>
    </row>
    <row r="254" spans="1:6">
      <c r="A254" s="497"/>
      <c r="B254" s="512"/>
      <c r="C254" s="498"/>
      <c r="D254" s="492"/>
      <c r="E254" s="499"/>
      <c r="F254" s="500"/>
    </row>
    <row r="255" spans="1:6" s="523" customFormat="1">
      <c r="A255" s="520">
        <v>5.12</v>
      </c>
      <c r="B255" s="841" t="s">
        <v>2553</v>
      </c>
      <c r="C255" s="350" t="s">
        <v>12</v>
      </c>
      <c r="D255" s="516">
        <v>2</v>
      </c>
      <c r="E255" s="521"/>
      <c r="F255" s="522"/>
    </row>
    <row r="256" spans="1:6">
      <c r="A256" s="497"/>
      <c r="B256" s="361"/>
      <c r="C256" s="498"/>
      <c r="D256" s="492"/>
      <c r="E256" s="499"/>
      <c r="F256" s="522"/>
    </row>
    <row r="257" spans="1:6" ht="25">
      <c r="A257" s="497">
        <v>5.13</v>
      </c>
      <c r="B257" s="512" t="s">
        <v>2554</v>
      </c>
      <c r="C257" s="498" t="s">
        <v>12</v>
      </c>
      <c r="D257" s="492">
        <v>1</v>
      </c>
      <c r="E257" s="499"/>
      <c r="F257" s="522"/>
    </row>
    <row r="258" spans="1:6">
      <c r="A258" s="497"/>
      <c r="B258" s="361"/>
      <c r="C258" s="498"/>
      <c r="D258" s="492"/>
      <c r="E258" s="499"/>
      <c r="F258" s="522"/>
    </row>
    <row r="259" spans="1:6" ht="37.5">
      <c r="A259" s="497">
        <v>5.14</v>
      </c>
      <c r="B259" s="512" t="s">
        <v>2555</v>
      </c>
      <c r="C259" s="498" t="s">
        <v>12</v>
      </c>
      <c r="D259" s="492">
        <v>1</v>
      </c>
      <c r="E259" s="499"/>
      <c r="F259" s="522"/>
    </row>
    <row r="260" spans="1:6">
      <c r="A260" s="497"/>
      <c r="B260" s="361"/>
      <c r="C260" s="498"/>
      <c r="D260" s="492"/>
      <c r="E260" s="499"/>
      <c r="F260" s="522"/>
    </row>
    <row r="261" spans="1:6" s="523" customFormat="1">
      <c r="A261" s="520">
        <v>5.15</v>
      </c>
      <c r="B261" s="841" t="s">
        <v>2556</v>
      </c>
      <c r="C261" s="350" t="s">
        <v>12</v>
      </c>
      <c r="D261" s="516">
        <v>2</v>
      </c>
      <c r="E261" s="521"/>
      <c r="F261" s="522"/>
    </row>
    <row r="262" spans="1:6">
      <c r="A262" s="497"/>
      <c r="B262" s="361"/>
      <c r="C262" s="498"/>
      <c r="D262" s="492"/>
      <c r="E262" s="499"/>
      <c r="F262" s="522"/>
    </row>
    <row r="263" spans="1:6" s="523" customFormat="1">
      <c r="A263" s="520">
        <v>5.16</v>
      </c>
      <c r="B263" s="841" t="s">
        <v>2557</v>
      </c>
      <c r="C263" s="350" t="s">
        <v>12</v>
      </c>
      <c r="D263" s="516">
        <v>1</v>
      </c>
      <c r="E263" s="521"/>
      <c r="F263" s="522"/>
    </row>
    <row r="264" spans="1:6">
      <c r="A264" s="497"/>
      <c r="B264" s="361"/>
      <c r="C264" s="498"/>
      <c r="D264" s="492"/>
      <c r="E264" s="499"/>
      <c r="F264" s="522"/>
    </row>
    <row r="265" spans="1:6">
      <c r="A265" s="497"/>
      <c r="B265" s="496" t="s">
        <v>618</v>
      </c>
      <c r="C265" s="498"/>
      <c r="D265" s="492"/>
      <c r="E265" s="499"/>
      <c r="F265" s="522"/>
    </row>
    <row r="266" spans="1:6">
      <c r="A266" s="497"/>
      <c r="B266" s="361"/>
      <c r="C266" s="498"/>
      <c r="D266" s="492"/>
      <c r="E266" s="499"/>
      <c r="F266" s="522"/>
    </row>
    <row r="267" spans="1:6" ht="25">
      <c r="A267" s="502">
        <v>5.17</v>
      </c>
      <c r="B267" s="361" t="s">
        <v>619</v>
      </c>
      <c r="C267" s="498" t="s">
        <v>12</v>
      </c>
      <c r="D267" s="492">
        <v>1</v>
      </c>
      <c r="E267" s="499"/>
      <c r="F267" s="522"/>
    </row>
    <row r="268" spans="1:6">
      <c r="A268" s="497"/>
      <c r="B268" s="361"/>
      <c r="C268" s="498"/>
      <c r="D268" s="492"/>
      <c r="E268" s="499"/>
      <c r="F268" s="522"/>
    </row>
    <row r="269" spans="1:6" s="523" customFormat="1">
      <c r="A269" s="520">
        <v>5.18</v>
      </c>
      <c r="B269" s="841" t="s">
        <v>620</v>
      </c>
      <c r="C269" s="350" t="s">
        <v>12</v>
      </c>
      <c r="D269" s="516">
        <v>1</v>
      </c>
      <c r="E269" s="521"/>
      <c r="F269" s="522"/>
    </row>
    <row r="270" spans="1:6">
      <c r="A270" s="497"/>
      <c r="B270" s="361"/>
      <c r="C270" s="498"/>
      <c r="D270" s="492"/>
      <c r="E270" s="499"/>
      <c r="F270" s="522"/>
    </row>
    <row r="271" spans="1:6" ht="25">
      <c r="A271" s="502">
        <v>5.19</v>
      </c>
      <c r="B271" s="361" t="s">
        <v>621</v>
      </c>
      <c r="C271" s="498" t="s">
        <v>12</v>
      </c>
      <c r="D271" s="492">
        <v>1</v>
      </c>
      <c r="E271" s="499"/>
      <c r="F271" s="522"/>
    </row>
    <row r="272" spans="1:6">
      <c r="A272" s="497"/>
      <c r="B272" s="361"/>
      <c r="C272" s="498"/>
      <c r="D272" s="492"/>
      <c r="E272" s="499"/>
      <c r="F272" s="522"/>
    </row>
    <row r="273" spans="1:6" s="523" customFormat="1">
      <c r="A273" s="520"/>
      <c r="B273" s="514" t="s">
        <v>622</v>
      </c>
      <c r="C273" s="350"/>
      <c r="D273" s="516"/>
      <c r="E273" s="521"/>
      <c r="F273" s="522"/>
    </row>
    <row r="274" spans="1:6">
      <c r="A274" s="497"/>
      <c r="B274" s="361"/>
      <c r="C274" s="498"/>
      <c r="D274" s="492"/>
      <c r="E274" s="499"/>
      <c r="F274" s="522"/>
    </row>
    <row r="275" spans="1:6" ht="25">
      <c r="A275" s="497">
        <v>5.2</v>
      </c>
      <c r="B275" s="361" t="s">
        <v>623</v>
      </c>
      <c r="C275" s="498" t="s">
        <v>12</v>
      </c>
      <c r="D275" s="492">
        <v>1</v>
      </c>
      <c r="E275" s="499"/>
      <c r="F275" s="522"/>
    </row>
    <row r="276" spans="1:6">
      <c r="A276" s="497"/>
      <c r="B276" s="361"/>
      <c r="C276" s="498"/>
      <c r="D276" s="492"/>
      <c r="E276" s="499"/>
      <c r="F276" s="522"/>
    </row>
    <row r="277" spans="1:6" ht="25">
      <c r="A277" s="497">
        <v>5.21</v>
      </c>
      <c r="B277" s="361" t="s">
        <v>624</v>
      </c>
      <c r="C277" s="498" t="s">
        <v>12</v>
      </c>
      <c r="D277" s="492">
        <v>1</v>
      </c>
      <c r="E277" s="499"/>
      <c r="F277" s="522"/>
    </row>
    <row r="278" spans="1:6">
      <c r="A278" s="497"/>
      <c r="B278" s="361"/>
      <c r="C278" s="498"/>
      <c r="D278" s="492"/>
      <c r="E278" s="499"/>
      <c r="F278" s="522"/>
    </row>
    <row r="279" spans="1:6" ht="37.5">
      <c r="A279" s="497">
        <v>5.22</v>
      </c>
      <c r="B279" s="361" t="s">
        <v>625</v>
      </c>
      <c r="C279" s="498" t="s">
        <v>12</v>
      </c>
      <c r="D279" s="492">
        <v>1</v>
      </c>
      <c r="E279" s="499"/>
      <c r="F279" s="522"/>
    </row>
    <row r="280" spans="1:6">
      <c r="A280" s="497"/>
      <c r="B280" s="361"/>
      <c r="C280" s="498"/>
      <c r="D280" s="492"/>
      <c r="E280" s="499"/>
      <c r="F280" s="522"/>
    </row>
    <row r="281" spans="1:6">
      <c r="A281" s="497">
        <v>5.23</v>
      </c>
      <c r="B281" s="361" t="s">
        <v>1032</v>
      </c>
      <c r="C281" s="498" t="s">
        <v>12</v>
      </c>
      <c r="D281" s="492">
        <v>1</v>
      </c>
      <c r="E281" s="499"/>
      <c r="F281" s="522"/>
    </row>
    <row r="282" spans="1:6">
      <c r="A282" s="497"/>
      <c r="B282" s="361"/>
      <c r="C282" s="498"/>
      <c r="D282" s="492"/>
      <c r="E282" s="499"/>
      <c r="F282" s="522"/>
    </row>
    <row r="283" spans="1:6" ht="26">
      <c r="A283" s="495">
        <v>6</v>
      </c>
      <c r="B283" s="496" t="s">
        <v>626</v>
      </c>
      <c r="C283" s="498"/>
      <c r="D283" s="492"/>
      <c r="E283" s="499"/>
      <c r="F283" s="500"/>
    </row>
    <row r="284" spans="1:6">
      <c r="A284" s="497"/>
      <c r="B284" s="361"/>
      <c r="C284" s="498"/>
      <c r="D284" s="492"/>
      <c r="E284" s="499"/>
      <c r="F284" s="500"/>
    </row>
    <row r="285" spans="1:6">
      <c r="A285" s="497"/>
      <c r="B285" s="361" t="s">
        <v>627</v>
      </c>
      <c r="C285" s="498"/>
      <c r="D285" s="492"/>
      <c r="E285" s="499"/>
      <c r="F285" s="500"/>
    </row>
    <row r="286" spans="1:6">
      <c r="A286" s="497"/>
      <c r="B286" s="361"/>
      <c r="C286" s="498"/>
      <c r="D286" s="492"/>
      <c r="E286" s="499"/>
      <c r="F286" s="500"/>
    </row>
    <row r="287" spans="1:6" ht="25">
      <c r="A287" s="497">
        <v>6.1</v>
      </c>
      <c r="B287" s="361" t="s">
        <v>628</v>
      </c>
      <c r="C287" s="498" t="s">
        <v>19</v>
      </c>
      <c r="D287" s="503">
        <v>6</v>
      </c>
      <c r="E287" s="499"/>
      <c r="F287" s="500"/>
    </row>
    <row r="288" spans="1:6">
      <c r="A288" s="497"/>
      <c r="B288" s="361"/>
      <c r="C288" s="498"/>
      <c r="D288" s="492"/>
      <c r="E288" s="499"/>
      <c r="F288" s="500"/>
    </row>
    <row r="289" spans="1:8" s="523" customFormat="1">
      <c r="A289" s="520">
        <v>6.2</v>
      </c>
      <c r="B289" s="349" t="s">
        <v>629</v>
      </c>
      <c r="C289" s="350" t="s">
        <v>19</v>
      </c>
      <c r="D289" s="516">
        <v>6</v>
      </c>
      <c r="E289" s="521"/>
      <c r="F289" s="500"/>
    </row>
    <row r="290" spans="1:8">
      <c r="A290" s="497"/>
      <c r="B290" s="361"/>
      <c r="C290" s="498"/>
      <c r="D290" s="492"/>
      <c r="E290" s="499"/>
      <c r="F290" s="500"/>
    </row>
    <row r="291" spans="1:8" s="523" customFormat="1">
      <c r="A291" s="520"/>
      <c r="B291" s="514" t="s">
        <v>630</v>
      </c>
      <c r="C291" s="350"/>
      <c r="D291" s="516"/>
      <c r="E291" s="521"/>
      <c r="F291" s="500"/>
    </row>
    <row r="292" spans="1:8">
      <c r="A292" s="497"/>
      <c r="B292" s="361"/>
      <c r="C292" s="498"/>
      <c r="D292" s="492"/>
      <c r="E292" s="499"/>
      <c r="F292" s="500"/>
    </row>
    <row r="293" spans="1:8" s="523" customFormat="1">
      <c r="A293" s="520">
        <v>6.3</v>
      </c>
      <c r="B293" s="349" t="s">
        <v>631</v>
      </c>
      <c r="C293" s="350" t="s">
        <v>12</v>
      </c>
      <c r="D293" s="516">
        <v>1</v>
      </c>
      <c r="E293" s="521"/>
      <c r="F293" s="500"/>
    </row>
    <row r="294" spans="1:8">
      <c r="A294" s="497"/>
      <c r="B294" s="361"/>
      <c r="C294" s="498"/>
      <c r="D294" s="492"/>
      <c r="E294" s="499"/>
      <c r="F294" s="500"/>
    </row>
    <row r="295" spans="1:8" s="519" customFormat="1">
      <c r="A295" s="513">
        <v>7</v>
      </c>
      <c r="B295" s="514" t="s">
        <v>22</v>
      </c>
      <c r="C295" s="515"/>
      <c r="D295" s="516"/>
      <c r="E295" s="517"/>
      <c r="F295" s="518"/>
    </row>
    <row r="296" spans="1:8">
      <c r="A296" s="497"/>
      <c r="B296" s="361"/>
      <c r="C296" s="498"/>
      <c r="D296" s="492"/>
      <c r="E296" s="499"/>
      <c r="F296" s="500"/>
    </row>
    <row r="297" spans="1:8" ht="26">
      <c r="A297" s="497"/>
      <c r="B297" s="505" t="s">
        <v>632</v>
      </c>
      <c r="C297" s="498"/>
      <c r="D297" s="492"/>
      <c r="E297" s="499"/>
      <c r="F297" s="500"/>
    </row>
    <row r="298" spans="1:8">
      <c r="A298" s="497"/>
      <c r="B298" s="361"/>
      <c r="C298" s="498"/>
      <c r="D298" s="492"/>
      <c r="E298" s="499"/>
      <c r="F298" s="500"/>
    </row>
    <row r="299" spans="1:8" ht="25">
      <c r="A299" s="497">
        <v>7.1</v>
      </c>
      <c r="B299" s="512" t="s">
        <v>2269</v>
      </c>
      <c r="C299" s="498" t="s">
        <v>19</v>
      </c>
      <c r="D299" s="492">
        <v>6</v>
      </c>
      <c r="E299" s="499"/>
      <c r="F299" s="500"/>
    </row>
    <row r="300" spans="1:8">
      <c r="A300" s="497"/>
      <c r="B300" s="361"/>
      <c r="C300" s="498"/>
      <c r="D300" s="492"/>
      <c r="E300" s="499"/>
      <c r="F300" s="500"/>
    </row>
    <row r="301" spans="1:8" ht="13.5" thickBot="1">
      <c r="A301" s="2043" t="s">
        <v>49</v>
      </c>
      <c r="B301" s="2044"/>
      <c r="C301" s="2044"/>
      <c r="D301" s="2044"/>
      <c r="E301" s="2045"/>
      <c r="F301" s="525">
        <f>SUM(F283:F300)</f>
        <v>0</v>
      </c>
    </row>
    <row r="302" spans="1:8" ht="25">
      <c r="A302" s="497">
        <v>7.2</v>
      </c>
      <c r="B302" s="512" t="s">
        <v>2270</v>
      </c>
      <c r="C302" s="498" t="s">
        <v>12</v>
      </c>
      <c r="D302" s="492">
        <v>3</v>
      </c>
      <c r="E302" s="499"/>
      <c r="F302" s="500"/>
    </row>
    <row r="303" spans="1:8">
      <c r="A303" s="497"/>
      <c r="B303" s="361"/>
      <c r="C303" s="498"/>
      <c r="D303" s="492"/>
      <c r="E303" s="499"/>
      <c r="F303" s="500"/>
      <c r="H303" s="220" t="s">
        <v>633</v>
      </c>
    </row>
    <row r="304" spans="1:8" s="519" customFormat="1">
      <c r="A304" s="513">
        <v>8</v>
      </c>
      <c r="B304" s="514" t="s">
        <v>634</v>
      </c>
      <c r="C304" s="515"/>
      <c r="D304" s="516"/>
      <c r="E304" s="517"/>
      <c r="F304" s="500"/>
    </row>
    <row r="305" spans="1:6">
      <c r="A305" s="497"/>
      <c r="B305" s="361"/>
      <c r="C305" s="498"/>
      <c r="D305" s="492"/>
      <c r="E305" s="499"/>
      <c r="F305" s="500"/>
    </row>
    <row r="306" spans="1:6">
      <c r="A306" s="497">
        <v>8.1</v>
      </c>
      <c r="B306" s="512" t="s">
        <v>2093</v>
      </c>
      <c r="C306" s="498" t="s">
        <v>12</v>
      </c>
      <c r="D306" s="492">
        <v>3</v>
      </c>
      <c r="E306" s="499"/>
      <c r="F306" s="500"/>
    </row>
    <row r="307" spans="1:6">
      <c r="A307" s="497"/>
      <c r="B307" s="361"/>
      <c r="C307" s="498"/>
      <c r="D307" s="492"/>
      <c r="E307" s="499"/>
      <c r="F307" s="500"/>
    </row>
    <row r="308" spans="1:6" ht="25">
      <c r="A308" s="497">
        <v>8.1999999999999993</v>
      </c>
      <c r="B308" s="361" t="s">
        <v>635</v>
      </c>
      <c r="C308" s="498" t="s">
        <v>19</v>
      </c>
      <c r="D308" s="492">
        <v>48</v>
      </c>
      <c r="E308" s="499"/>
      <c r="F308" s="500"/>
    </row>
    <row r="309" spans="1:6">
      <c r="A309" s="497"/>
      <c r="B309" s="361"/>
      <c r="C309" s="498"/>
      <c r="D309" s="504"/>
      <c r="E309" s="499"/>
      <c r="F309" s="500"/>
    </row>
    <row r="310" spans="1:6" ht="25">
      <c r="A310" s="506">
        <v>8.3000000000000007</v>
      </c>
      <c r="B310" s="1397" t="s">
        <v>2094</v>
      </c>
      <c r="C310" s="498" t="s">
        <v>12</v>
      </c>
      <c r="D310" s="492">
        <v>1</v>
      </c>
      <c r="E310" s="507"/>
      <c r="F310" s="500"/>
    </row>
    <row r="311" spans="1:6">
      <c r="A311" s="497"/>
      <c r="B311" s="361"/>
      <c r="C311" s="498"/>
      <c r="D311" s="492"/>
      <c r="E311" s="499"/>
      <c r="F311" s="500"/>
    </row>
    <row r="312" spans="1:6" ht="25">
      <c r="A312" s="506">
        <v>8.4</v>
      </c>
      <c r="B312" s="1397" t="s">
        <v>2092</v>
      </c>
      <c r="C312" s="498" t="s">
        <v>12</v>
      </c>
      <c r="D312" s="492">
        <v>1</v>
      </c>
      <c r="E312" s="507"/>
      <c r="F312" s="500"/>
    </row>
    <row r="313" spans="1:6">
      <c r="A313" s="497"/>
      <c r="B313" s="361"/>
      <c r="C313" s="498"/>
      <c r="D313" s="492"/>
      <c r="E313" s="499"/>
      <c r="F313" s="500"/>
    </row>
    <row r="314" spans="1:6" ht="25">
      <c r="A314" s="506">
        <v>8.5</v>
      </c>
      <c r="B314" s="1397" t="s">
        <v>2095</v>
      </c>
      <c r="C314" s="498" t="s">
        <v>12</v>
      </c>
      <c r="D314" s="492">
        <v>1</v>
      </c>
      <c r="E314" s="507"/>
      <c r="F314" s="500"/>
    </row>
    <row r="315" spans="1:6">
      <c r="A315" s="497"/>
      <c r="B315" s="361"/>
      <c r="C315" s="498"/>
      <c r="D315" s="492"/>
      <c r="E315" s="499"/>
      <c r="F315" s="500"/>
    </row>
    <row r="316" spans="1:6" s="221" customFormat="1" ht="13.5" thickBot="1">
      <c r="A316" s="2043" t="s">
        <v>49</v>
      </c>
      <c r="B316" s="2044"/>
      <c r="C316" s="2044"/>
      <c r="D316" s="2044"/>
      <c r="E316" s="2045"/>
      <c r="F316" s="501">
        <f>SUM(F302:F315)</f>
        <v>0</v>
      </c>
    </row>
    <row r="328" spans="1:7" s="224" customFormat="1">
      <c r="A328" s="220"/>
      <c r="B328" s="220"/>
      <c r="C328" s="222"/>
      <c r="D328" s="223"/>
      <c r="F328" s="225"/>
      <c r="G328" s="220"/>
    </row>
    <row r="329" spans="1:7" s="224" customFormat="1">
      <c r="A329" s="220"/>
      <c r="B329" s="220"/>
      <c r="C329" s="222"/>
      <c r="D329" s="223"/>
      <c r="F329" s="225"/>
      <c r="G329" s="220"/>
    </row>
    <row r="330" spans="1:7" s="224" customFormat="1">
      <c r="A330" s="220"/>
      <c r="B330" s="220"/>
      <c r="C330" s="222"/>
      <c r="D330" s="223"/>
      <c r="F330" s="225"/>
      <c r="G330" s="220"/>
    </row>
    <row r="331" spans="1:7" s="224" customFormat="1">
      <c r="A331" s="220"/>
      <c r="B331" s="220"/>
      <c r="C331" s="222"/>
      <c r="D331" s="223"/>
      <c r="F331" s="225"/>
      <c r="G331" s="220"/>
    </row>
    <row r="332" spans="1:7" s="224" customFormat="1">
      <c r="A332" s="220"/>
      <c r="B332" s="220"/>
      <c r="C332" s="222"/>
      <c r="D332" s="223"/>
      <c r="F332" s="225"/>
      <c r="G332" s="220"/>
    </row>
    <row r="333" spans="1:7" s="224" customFormat="1">
      <c r="A333" s="220"/>
      <c r="B333" s="220"/>
      <c r="C333" s="222"/>
      <c r="D333" s="223"/>
      <c r="F333" s="225"/>
      <c r="G333" s="220"/>
    </row>
    <row r="334" spans="1:7" s="224" customFormat="1">
      <c r="A334" s="220"/>
      <c r="B334" s="220"/>
      <c r="C334" s="222"/>
      <c r="D334" s="223"/>
      <c r="F334" s="225"/>
      <c r="G334" s="220"/>
    </row>
    <row r="335" spans="1:7" s="224" customFormat="1">
      <c r="A335" s="220"/>
      <c r="B335" s="220"/>
      <c r="C335" s="222"/>
      <c r="D335" s="223"/>
      <c r="F335" s="225"/>
      <c r="G335" s="220"/>
    </row>
    <row r="336" spans="1:7" s="224" customFormat="1">
      <c r="A336" s="220"/>
      <c r="B336" s="220"/>
      <c r="C336" s="222"/>
      <c r="D336" s="223"/>
      <c r="F336" s="225"/>
      <c r="G336" s="220"/>
    </row>
    <row r="337" spans="1:7" s="224" customFormat="1">
      <c r="A337" s="220"/>
      <c r="B337" s="220"/>
      <c r="C337" s="222"/>
      <c r="D337" s="223"/>
      <c r="F337" s="225"/>
      <c r="G337" s="220"/>
    </row>
    <row r="338" spans="1:7" s="224" customFormat="1">
      <c r="A338" s="220"/>
      <c r="B338" s="220"/>
      <c r="C338" s="222"/>
      <c r="D338" s="223"/>
      <c r="F338" s="225"/>
      <c r="G338" s="220"/>
    </row>
    <row r="339" spans="1:7" s="224" customFormat="1">
      <c r="A339" s="220"/>
      <c r="B339" s="220"/>
      <c r="C339" s="222"/>
      <c r="D339" s="223"/>
      <c r="F339" s="225"/>
      <c r="G339" s="220"/>
    </row>
    <row r="340" spans="1:7" s="224" customFormat="1">
      <c r="A340" s="220"/>
      <c r="B340" s="220"/>
      <c r="C340" s="222"/>
      <c r="D340" s="223"/>
      <c r="F340" s="225"/>
      <c r="G340" s="220"/>
    </row>
    <row r="341" spans="1:7" s="224" customFormat="1">
      <c r="A341" s="220"/>
      <c r="B341" s="220"/>
      <c r="C341" s="222"/>
      <c r="D341" s="223"/>
      <c r="F341" s="225"/>
      <c r="G341" s="220"/>
    </row>
    <row r="342" spans="1:7" s="224" customFormat="1">
      <c r="A342" s="220"/>
      <c r="B342" s="220"/>
      <c r="C342" s="222"/>
      <c r="D342" s="223"/>
      <c r="F342" s="225"/>
      <c r="G342" s="220"/>
    </row>
    <row r="343" spans="1:7" s="224" customFormat="1">
      <c r="A343" s="220"/>
      <c r="B343" s="220"/>
      <c r="C343" s="222"/>
      <c r="D343" s="223"/>
      <c r="F343" s="225"/>
      <c r="G343" s="220"/>
    </row>
    <row r="344" spans="1:7" s="224" customFormat="1">
      <c r="A344" s="220"/>
      <c r="B344" s="220"/>
      <c r="C344" s="222"/>
      <c r="D344" s="223"/>
      <c r="F344" s="225"/>
      <c r="G344" s="220"/>
    </row>
    <row r="345" spans="1:7" s="224" customFormat="1">
      <c r="A345" s="220"/>
      <c r="B345" s="220"/>
      <c r="C345" s="222"/>
      <c r="D345" s="223"/>
      <c r="F345" s="225"/>
      <c r="G345" s="220"/>
    </row>
    <row r="346" spans="1:7" s="224" customFormat="1">
      <c r="A346" s="220"/>
      <c r="B346" s="220"/>
      <c r="C346" s="222"/>
      <c r="D346" s="223"/>
      <c r="F346" s="225"/>
      <c r="G346" s="220"/>
    </row>
    <row r="347" spans="1:7" s="224" customFormat="1">
      <c r="A347" s="220"/>
      <c r="B347" s="220"/>
      <c r="C347" s="222"/>
      <c r="D347" s="223"/>
      <c r="F347" s="225"/>
      <c r="G347" s="220"/>
    </row>
    <row r="348" spans="1:7" s="224" customFormat="1">
      <c r="A348" s="220"/>
      <c r="B348" s="220"/>
      <c r="C348" s="222"/>
      <c r="D348" s="223"/>
      <c r="F348" s="225"/>
      <c r="G348" s="220"/>
    </row>
    <row r="349" spans="1:7" s="224" customFormat="1">
      <c r="A349" s="220"/>
      <c r="B349" s="220"/>
      <c r="C349" s="222"/>
      <c r="D349" s="223"/>
      <c r="F349" s="225"/>
      <c r="G349" s="220"/>
    </row>
    <row r="350" spans="1:7" s="224" customFormat="1">
      <c r="A350" s="220"/>
      <c r="B350" s="220"/>
      <c r="C350" s="222"/>
      <c r="D350" s="223"/>
      <c r="F350" s="225"/>
      <c r="G350" s="220"/>
    </row>
    <row r="351" spans="1:7" s="224" customFormat="1">
      <c r="A351" s="220"/>
      <c r="B351" s="220"/>
      <c r="C351" s="222"/>
      <c r="D351" s="223"/>
      <c r="F351" s="225"/>
      <c r="G351" s="220"/>
    </row>
    <row r="352" spans="1:7" s="224" customFormat="1">
      <c r="A352" s="220"/>
      <c r="B352" s="220"/>
      <c r="C352" s="222"/>
      <c r="D352" s="223"/>
      <c r="F352" s="225"/>
      <c r="G352" s="220"/>
    </row>
    <row r="353" spans="1:7" s="224" customFormat="1">
      <c r="A353" s="220"/>
      <c r="B353" s="220"/>
      <c r="C353" s="222"/>
      <c r="D353" s="223"/>
      <c r="F353" s="225"/>
      <c r="G353" s="220"/>
    </row>
    <row r="354" spans="1:7" s="224" customFormat="1">
      <c r="A354" s="220"/>
      <c r="B354" s="220"/>
      <c r="C354" s="222"/>
      <c r="D354" s="223"/>
      <c r="F354" s="225"/>
      <c r="G354" s="220"/>
    </row>
    <row r="355" spans="1:7" s="224" customFormat="1">
      <c r="A355" s="220"/>
      <c r="B355" s="220"/>
      <c r="C355" s="222"/>
      <c r="D355" s="223"/>
      <c r="F355" s="225"/>
      <c r="G355" s="220"/>
    </row>
    <row r="356" spans="1:7" s="224" customFormat="1">
      <c r="A356" s="220"/>
      <c r="B356" s="220"/>
      <c r="C356" s="222"/>
      <c r="D356" s="223"/>
      <c r="F356" s="225"/>
      <c r="G356" s="220"/>
    </row>
    <row r="357" spans="1:7" s="224" customFormat="1">
      <c r="A357" s="220"/>
      <c r="B357" s="220"/>
      <c r="C357" s="222"/>
      <c r="D357" s="223"/>
      <c r="F357" s="225"/>
      <c r="G357" s="220"/>
    </row>
    <row r="358" spans="1:7" s="224" customFormat="1">
      <c r="A358" s="220"/>
      <c r="B358" s="220"/>
      <c r="C358" s="222"/>
      <c r="D358" s="223"/>
      <c r="F358" s="225"/>
      <c r="G358" s="220"/>
    </row>
    <row r="359" spans="1:7" s="224" customFormat="1">
      <c r="A359" s="220"/>
      <c r="B359" s="220"/>
      <c r="C359" s="222"/>
      <c r="D359" s="223"/>
      <c r="F359" s="225"/>
      <c r="G359" s="220"/>
    </row>
    <row r="360" spans="1:7" s="224" customFormat="1">
      <c r="A360" s="220"/>
      <c r="B360" s="220"/>
      <c r="C360" s="222"/>
      <c r="D360" s="223"/>
      <c r="F360" s="225"/>
      <c r="G360" s="220"/>
    </row>
    <row r="361" spans="1:7" s="224" customFormat="1">
      <c r="A361" s="220"/>
      <c r="B361" s="220"/>
      <c r="C361" s="222"/>
      <c r="D361" s="223"/>
      <c r="F361" s="225"/>
      <c r="G361" s="220"/>
    </row>
  </sheetData>
  <sheetProtection formatCells="0" formatColumns="0" formatRows="0" selectLockedCells="1" sort="0" autoFilter="0" pivotTables="0"/>
  <mergeCells count="9">
    <mergeCell ref="A218:E218"/>
    <mergeCell ref="A301:E301"/>
    <mergeCell ref="A316:E316"/>
    <mergeCell ref="A1:F1"/>
    <mergeCell ref="A3:F3"/>
    <mergeCell ref="A5:F5"/>
    <mergeCell ref="A43:E43"/>
    <mergeCell ref="A104:E104"/>
    <mergeCell ref="A165:E165"/>
  </mergeCells>
  <pageMargins left="0.7" right="0.7" top="0.75" bottom="0.75" header="0.3" footer="0.3"/>
  <pageSetup paperSize="9" scale="78" fitToHeight="0" orientation="portrait" r:id="rId1"/>
  <headerFooter alignWithMargins="0">
    <oddFooter>Page &amp;P of &amp;N</oddFooter>
  </headerFooter>
  <rowBreaks count="5" manualBreakCount="5">
    <brk id="43" max="5" man="1"/>
    <brk id="104" max="5" man="1"/>
    <brk id="165" max="5" man="1"/>
    <brk id="218" max="5" man="1"/>
    <brk id="301" max="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52"/>
  <sheetViews>
    <sheetView view="pageBreakPreview" topLeftCell="A17" zoomScale="91" zoomScaleNormal="100" zoomScaleSheetLayoutView="91" workbookViewId="0">
      <selection activeCell="F40" sqref="F40"/>
    </sheetView>
  </sheetViews>
  <sheetFormatPr defaultColWidth="9.54296875" defaultRowHeight="14"/>
  <cols>
    <col min="1" max="1" width="11.6328125" style="1626" customWidth="1"/>
    <col min="2" max="2" width="71.36328125" style="1708" customWidth="1"/>
    <col min="3" max="3" width="7.81640625" style="1709" customWidth="1"/>
    <col min="4" max="4" width="6.90625" style="1710" customWidth="1"/>
    <col min="5" max="5" width="15.6328125" style="1710" bestFit="1" customWidth="1"/>
    <col min="6" max="6" width="20" style="1711" customWidth="1" collapsed="1"/>
    <col min="7" max="7" width="13.6328125" style="1626" customWidth="1"/>
    <col min="8" max="8" width="11.6328125" style="1626" customWidth="1"/>
    <col min="9" max="253" width="7.90625" style="1626" customWidth="1"/>
    <col min="254" max="254" width="9.54296875" style="1626"/>
    <col min="255" max="255" width="9.54296875" style="1626" customWidth="1"/>
    <col min="256" max="256" width="47.453125" style="1626" customWidth="1"/>
    <col min="257" max="257" width="5.36328125" style="1626" customWidth="1"/>
    <col min="258" max="258" width="10.08984375" style="1626" bestFit="1" customWidth="1"/>
    <col min="259" max="259" width="10.08984375" style="1626" customWidth="1"/>
    <col min="260" max="260" width="11.6328125" style="1626" customWidth="1"/>
    <col min="261" max="261" width="0" style="1626" hidden="1" customWidth="1"/>
    <col min="262" max="262" width="7.90625" style="1626" customWidth="1"/>
    <col min="263" max="263" width="13.6328125" style="1626" customWidth="1"/>
    <col min="264" max="264" width="11.6328125" style="1626" customWidth="1"/>
    <col min="265" max="509" width="7.90625" style="1626" customWidth="1"/>
    <col min="510" max="510" width="9.54296875" style="1626"/>
    <col min="511" max="511" width="9.54296875" style="1626" customWidth="1"/>
    <col min="512" max="512" width="47.453125" style="1626" customWidth="1"/>
    <col min="513" max="513" width="5.36328125" style="1626" customWidth="1"/>
    <col min="514" max="514" width="10.08984375" style="1626" bestFit="1" customWidth="1"/>
    <col min="515" max="515" width="10.08984375" style="1626" customWidth="1"/>
    <col min="516" max="516" width="11.6328125" style="1626" customWidth="1"/>
    <col min="517" max="517" width="0" style="1626" hidden="1" customWidth="1"/>
    <col min="518" max="518" width="7.90625" style="1626" customWidth="1"/>
    <col min="519" max="519" width="13.6328125" style="1626" customWidth="1"/>
    <col min="520" max="520" width="11.6328125" style="1626" customWidth="1"/>
    <col min="521" max="765" width="7.90625" style="1626" customWidth="1"/>
    <col min="766" max="766" width="9.54296875" style="1626"/>
    <col min="767" max="767" width="9.54296875" style="1626" customWidth="1"/>
    <col min="768" max="768" width="47.453125" style="1626" customWidth="1"/>
    <col min="769" max="769" width="5.36328125" style="1626" customWidth="1"/>
    <col min="770" max="770" width="10.08984375" style="1626" bestFit="1" customWidth="1"/>
    <col min="771" max="771" width="10.08984375" style="1626" customWidth="1"/>
    <col min="772" max="772" width="11.6328125" style="1626" customWidth="1"/>
    <col min="773" max="773" width="0" style="1626" hidden="1" customWidth="1"/>
    <col min="774" max="774" width="7.90625" style="1626" customWidth="1"/>
    <col min="775" max="775" width="13.6328125" style="1626" customWidth="1"/>
    <col min="776" max="776" width="11.6328125" style="1626" customWidth="1"/>
    <col min="777" max="1021" width="7.90625" style="1626" customWidth="1"/>
    <col min="1022" max="1022" width="9.54296875" style="1626"/>
    <col min="1023" max="1023" width="9.54296875" style="1626" customWidth="1"/>
    <col min="1024" max="1024" width="47.453125" style="1626" customWidth="1"/>
    <col min="1025" max="1025" width="5.36328125" style="1626" customWidth="1"/>
    <col min="1026" max="1026" width="10.08984375" style="1626" bestFit="1" customWidth="1"/>
    <col min="1027" max="1027" width="10.08984375" style="1626" customWidth="1"/>
    <col min="1028" max="1028" width="11.6328125" style="1626" customWidth="1"/>
    <col min="1029" max="1029" width="0" style="1626" hidden="1" customWidth="1"/>
    <col min="1030" max="1030" width="7.90625" style="1626" customWidth="1"/>
    <col min="1031" max="1031" width="13.6328125" style="1626" customWidth="1"/>
    <col min="1032" max="1032" width="11.6328125" style="1626" customWidth="1"/>
    <col min="1033" max="1277" width="7.90625" style="1626" customWidth="1"/>
    <col min="1278" max="1278" width="9.54296875" style="1626"/>
    <col min="1279" max="1279" width="9.54296875" style="1626" customWidth="1"/>
    <col min="1280" max="1280" width="47.453125" style="1626" customWidth="1"/>
    <col min="1281" max="1281" width="5.36328125" style="1626" customWidth="1"/>
    <col min="1282" max="1282" width="10.08984375" style="1626" bestFit="1" customWidth="1"/>
    <col min="1283" max="1283" width="10.08984375" style="1626" customWidth="1"/>
    <col min="1284" max="1284" width="11.6328125" style="1626" customWidth="1"/>
    <col min="1285" max="1285" width="0" style="1626" hidden="1" customWidth="1"/>
    <col min="1286" max="1286" width="7.90625" style="1626" customWidth="1"/>
    <col min="1287" max="1287" width="13.6328125" style="1626" customWidth="1"/>
    <col min="1288" max="1288" width="11.6328125" style="1626" customWidth="1"/>
    <col min="1289" max="1533" width="7.90625" style="1626" customWidth="1"/>
    <col min="1534" max="1534" width="9.54296875" style="1626"/>
    <col min="1535" max="1535" width="9.54296875" style="1626" customWidth="1"/>
    <col min="1536" max="1536" width="47.453125" style="1626" customWidth="1"/>
    <col min="1537" max="1537" width="5.36328125" style="1626" customWidth="1"/>
    <col min="1538" max="1538" width="10.08984375" style="1626" bestFit="1" customWidth="1"/>
    <col min="1539" max="1539" width="10.08984375" style="1626" customWidth="1"/>
    <col min="1540" max="1540" width="11.6328125" style="1626" customWidth="1"/>
    <col min="1541" max="1541" width="0" style="1626" hidden="1" customWidth="1"/>
    <col min="1542" max="1542" width="7.90625" style="1626" customWidth="1"/>
    <col min="1543" max="1543" width="13.6328125" style="1626" customWidth="1"/>
    <col min="1544" max="1544" width="11.6328125" style="1626" customWidth="1"/>
    <col min="1545" max="1789" width="7.90625" style="1626" customWidth="1"/>
    <col min="1790" max="1790" width="9.54296875" style="1626"/>
    <col min="1791" max="1791" width="9.54296875" style="1626" customWidth="1"/>
    <col min="1792" max="1792" width="47.453125" style="1626" customWidth="1"/>
    <col min="1793" max="1793" width="5.36328125" style="1626" customWidth="1"/>
    <col min="1794" max="1794" width="10.08984375" style="1626" bestFit="1" customWidth="1"/>
    <col min="1795" max="1795" width="10.08984375" style="1626" customWidth="1"/>
    <col min="1796" max="1796" width="11.6328125" style="1626" customWidth="1"/>
    <col min="1797" max="1797" width="0" style="1626" hidden="1" customWidth="1"/>
    <col min="1798" max="1798" width="7.90625" style="1626" customWidth="1"/>
    <col min="1799" max="1799" width="13.6328125" style="1626" customWidth="1"/>
    <col min="1800" max="1800" width="11.6328125" style="1626" customWidth="1"/>
    <col min="1801" max="2045" width="7.90625" style="1626" customWidth="1"/>
    <col min="2046" max="2046" width="9.54296875" style="1626"/>
    <col min="2047" max="2047" width="9.54296875" style="1626" customWidth="1"/>
    <col min="2048" max="2048" width="47.453125" style="1626" customWidth="1"/>
    <col min="2049" max="2049" width="5.36328125" style="1626" customWidth="1"/>
    <col min="2050" max="2050" width="10.08984375" style="1626" bestFit="1" customWidth="1"/>
    <col min="2051" max="2051" width="10.08984375" style="1626" customWidth="1"/>
    <col min="2052" max="2052" width="11.6328125" style="1626" customWidth="1"/>
    <col min="2053" max="2053" width="0" style="1626" hidden="1" customWidth="1"/>
    <col min="2054" max="2054" width="7.90625" style="1626" customWidth="1"/>
    <col min="2055" max="2055" width="13.6328125" style="1626" customWidth="1"/>
    <col min="2056" max="2056" width="11.6328125" style="1626" customWidth="1"/>
    <col min="2057" max="2301" width="7.90625" style="1626" customWidth="1"/>
    <col min="2302" max="2302" width="9.54296875" style="1626"/>
    <col min="2303" max="2303" width="9.54296875" style="1626" customWidth="1"/>
    <col min="2304" max="2304" width="47.453125" style="1626" customWidth="1"/>
    <col min="2305" max="2305" width="5.36328125" style="1626" customWidth="1"/>
    <col min="2306" max="2306" width="10.08984375" style="1626" bestFit="1" customWidth="1"/>
    <col min="2307" max="2307" width="10.08984375" style="1626" customWidth="1"/>
    <col min="2308" max="2308" width="11.6328125" style="1626" customWidth="1"/>
    <col min="2309" max="2309" width="0" style="1626" hidden="1" customWidth="1"/>
    <col min="2310" max="2310" width="7.90625" style="1626" customWidth="1"/>
    <col min="2311" max="2311" width="13.6328125" style="1626" customWidth="1"/>
    <col min="2312" max="2312" width="11.6328125" style="1626" customWidth="1"/>
    <col min="2313" max="2557" width="7.90625" style="1626" customWidth="1"/>
    <col min="2558" max="2558" width="9.54296875" style="1626"/>
    <col min="2559" max="2559" width="9.54296875" style="1626" customWidth="1"/>
    <col min="2560" max="2560" width="47.453125" style="1626" customWidth="1"/>
    <col min="2561" max="2561" width="5.36328125" style="1626" customWidth="1"/>
    <col min="2562" max="2562" width="10.08984375" style="1626" bestFit="1" customWidth="1"/>
    <col min="2563" max="2563" width="10.08984375" style="1626" customWidth="1"/>
    <col min="2564" max="2564" width="11.6328125" style="1626" customWidth="1"/>
    <col min="2565" max="2565" width="0" style="1626" hidden="1" customWidth="1"/>
    <col min="2566" max="2566" width="7.90625" style="1626" customWidth="1"/>
    <col min="2567" max="2567" width="13.6328125" style="1626" customWidth="1"/>
    <col min="2568" max="2568" width="11.6328125" style="1626" customWidth="1"/>
    <col min="2569" max="2813" width="7.90625" style="1626" customWidth="1"/>
    <col min="2814" max="2814" width="9.54296875" style="1626"/>
    <col min="2815" max="2815" width="9.54296875" style="1626" customWidth="1"/>
    <col min="2816" max="2816" width="47.453125" style="1626" customWidth="1"/>
    <col min="2817" max="2817" width="5.36328125" style="1626" customWidth="1"/>
    <col min="2818" max="2818" width="10.08984375" style="1626" bestFit="1" customWidth="1"/>
    <col min="2819" max="2819" width="10.08984375" style="1626" customWidth="1"/>
    <col min="2820" max="2820" width="11.6328125" style="1626" customWidth="1"/>
    <col min="2821" max="2821" width="0" style="1626" hidden="1" customWidth="1"/>
    <col min="2822" max="2822" width="7.90625" style="1626" customWidth="1"/>
    <col min="2823" max="2823" width="13.6328125" style="1626" customWidth="1"/>
    <col min="2824" max="2824" width="11.6328125" style="1626" customWidth="1"/>
    <col min="2825" max="3069" width="7.90625" style="1626" customWidth="1"/>
    <col min="3070" max="3070" width="9.54296875" style="1626"/>
    <col min="3071" max="3071" width="9.54296875" style="1626" customWidth="1"/>
    <col min="3072" max="3072" width="47.453125" style="1626" customWidth="1"/>
    <col min="3073" max="3073" width="5.36328125" style="1626" customWidth="1"/>
    <col min="3074" max="3074" width="10.08984375" style="1626" bestFit="1" customWidth="1"/>
    <col min="3075" max="3075" width="10.08984375" style="1626" customWidth="1"/>
    <col min="3076" max="3076" width="11.6328125" style="1626" customWidth="1"/>
    <col min="3077" max="3077" width="0" style="1626" hidden="1" customWidth="1"/>
    <col min="3078" max="3078" width="7.90625" style="1626" customWidth="1"/>
    <col min="3079" max="3079" width="13.6328125" style="1626" customWidth="1"/>
    <col min="3080" max="3080" width="11.6328125" style="1626" customWidth="1"/>
    <col min="3081" max="3325" width="7.90625" style="1626" customWidth="1"/>
    <col min="3326" max="3326" width="9.54296875" style="1626"/>
    <col min="3327" max="3327" width="9.54296875" style="1626" customWidth="1"/>
    <col min="3328" max="3328" width="47.453125" style="1626" customWidth="1"/>
    <col min="3329" max="3329" width="5.36328125" style="1626" customWidth="1"/>
    <col min="3330" max="3330" width="10.08984375" style="1626" bestFit="1" customWidth="1"/>
    <col min="3331" max="3331" width="10.08984375" style="1626" customWidth="1"/>
    <col min="3332" max="3332" width="11.6328125" style="1626" customWidth="1"/>
    <col min="3333" max="3333" width="0" style="1626" hidden="1" customWidth="1"/>
    <col min="3334" max="3334" width="7.90625" style="1626" customWidth="1"/>
    <col min="3335" max="3335" width="13.6328125" style="1626" customWidth="1"/>
    <col min="3336" max="3336" width="11.6328125" style="1626" customWidth="1"/>
    <col min="3337" max="3581" width="7.90625" style="1626" customWidth="1"/>
    <col min="3582" max="3582" width="9.54296875" style="1626"/>
    <col min="3583" max="3583" width="9.54296875" style="1626" customWidth="1"/>
    <col min="3584" max="3584" width="47.453125" style="1626" customWidth="1"/>
    <col min="3585" max="3585" width="5.36328125" style="1626" customWidth="1"/>
    <col min="3586" max="3586" width="10.08984375" style="1626" bestFit="1" customWidth="1"/>
    <col min="3587" max="3587" width="10.08984375" style="1626" customWidth="1"/>
    <col min="3588" max="3588" width="11.6328125" style="1626" customWidth="1"/>
    <col min="3589" max="3589" width="0" style="1626" hidden="1" customWidth="1"/>
    <col min="3590" max="3590" width="7.90625" style="1626" customWidth="1"/>
    <col min="3591" max="3591" width="13.6328125" style="1626" customWidth="1"/>
    <col min="3592" max="3592" width="11.6328125" style="1626" customWidth="1"/>
    <col min="3593" max="3837" width="7.90625" style="1626" customWidth="1"/>
    <col min="3838" max="3838" width="9.54296875" style="1626"/>
    <col min="3839" max="3839" width="9.54296875" style="1626" customWidth="1"/>
    <col min="3840" max="3840" width="47.453125" style="1626" customWidth="1"/>
    <col min="3841" max="3841" width="5.36328125" style="1626" customWidth="1"/>
    <col min="3842" max="3842" width="10.08984375" style="1626" bestFit="1" customWidth="1"/>
    <col min="3843" max="3843" width="10.08984375" style="1626" customWidth="1"/>
    <col min="3844" max="3844" width="11.6328125" style="1626" customWidth="1"/>
    <col min="3845" max="3845" width="0" style="1626" hidden="1" customWidth="1"/>
    <col min="3846" max="3846" width="7.90625" style="1626" customWidth="1"/>
    <col min="3847" max="3847" width="13.6328125" style="1626" customWidth="1"/>
    <col min="3848" max="3848" width="11.6328125" style="1626" customWidth="1"/>
    <col min="3849" max="4093" width="7.90625" style="1626" customWidth="1"/>
    <col min="4094" max="4094" width="9.54296875" style="1626"/>
    <col min="4095" max="4095" width="9.54296875" style="1626" customWidth="1"/>
    <col min="4096" max="4096" width="47.453125" style="1626" customWidth="1"/>
    <col min="4097" max="4097" width="5.36328125" style="1626" customWidth="1"/>
    <col min="4098" max="4098" width="10.08984375" style="1626" bestFit="1" customWidth="1"/>
    <col min="4099" max="4099" width="10.08984375" style="1626" customWidth="1"/>
    <col min="4100" max="4100" width="11.6328125" style="1626" customWidth="1"/>
    <col min="4101" max="4101" width="0" style="1626" hidden="1" customWidth="1"/>
    <col min="4102" max="4102" width="7.90625" style="1626" customWidth="1"/>
    <col min="4103" max="4103" width="13.6328125" style="1626" customWidth="1"/>
    <col min="4104" max="4104" width="11.6328125" style="1626" customWidth="1"/>
    <col min="4105" max="4349" width="7.90625" style="1626" customWidth="1"/>
    <col min="4350" max="4350" width="9.54296875" style="1626"/>
    <col min="4351" max="4351" width="9.54296875" style="1626" customWidth="1"/>
    <col min="4352" max="4352" width="47.453125" style="1626" customWidth="1"/>
    <col min="4353" max="4353" width="5.36328125" style="1626" customWidth="1"/>
    <col min="4354" max="4354" width="10.08984375" style="1626" bestFit="1" customWidth="1"/>
    <col min="4355" max="4355" width="10.08984375" style="1626" customWidth="1"/>
    <col min="4356" max="4356" width="11.6328125" style="1626" customWidth="1"/>
    <col min="4357" max="4357" width="0" style="1626" hidden="1" customWidth="1"/>
    <col min="4358" max="4358" width="7.90625" style="1626" customWidth="1"/>
    <col min="4359" max="4359" width="13.6328125" style="1626" customWidth="1"/>
    <col min="4360" max="4360" width="11.6328125" style="1626" customWidth="1"/>
    <col min="4361" max="4605" width="7.90625" style="1626" customWidth="1"/>
    <col min="4606" max="4606" width="9.54296875" style="1626"/>
    <col min="4607" max="4607" width="9.54296875" style="1626" customWidth="1"/>
    <col min="4608" max="4608" width="47.453125" style="1626" customWidth="1"/>
    <col min="4609" max="4609" width="5.36328125" style="1626" customWidth="1"/>
    <col min="4610" max="4610" width="10.08984375" style="1626" bestFit="1" customWidth="1"/>
    <col min="4611" max="4611" width="10.08984375" style="1626" customWidth="1"/>
    <col min="4612" max="4612" width="11.6328125" style="1626" customWidth="1"/>
    <col min="4613" max="4613" width="0" style="1626" hidden="1" customWidth="1"/>
    <col min="4614" max="4614" width="7.90625" style="1626" customWidth="1"/>
    <col min="4615" max="4615" width="13.6328125" style="1626" customWidth="1"/>
    <col min="4616" max="4616" width="11.6328125" style="1626" customWidth="1"/>
    <col min="4617" max="4861" width="7.90625" style="1626" customWidth="1"/>
    <col min="4862" max="4862" width="9.54296875" style="1626"/>
    <col min="4863" max="4863" width="9.54296875" style="1626" customWidth="1"/>
    <col min="4864" max="4864" width="47.453125" style="1626" customWidth="1"/>
    <col min="4865" max="4865" width="5.36328125" style="1626" customWidth="1"/>
    <col min="4866" max="4866" width="10.08984375" style="1626" bestFit="1" customWidth="1"/>
    <col min="4867" max="4867" width="10.08984375" style="1626" customWidth="1"/>
    <col min="4868" max="4868" width="11.6328125" style="1626" customWidth="1"/>
    <col min="4869" max="4869" width="0" style="1626" hidden="1" customWidth="1"/>
    <col min="4870" max="4870" width="7.90625" style="1626" customWidth="1"/>
    <col min="4871" max="4871" width="13.6328125" style="1626" customWidth="1"/>
    <col min="4872" max="4872" width="11.6328125" style="1626" customWidth="1"/>
    <col min="4873" max="5117" width="7.90625" style="1626" customWidth="1"/>
    <col min="5118" max="5118" width="9.54296875" style="1626"/>
    <col min="5119" max="5119" width="9.54296875" style="1626" customWidth="1"/>
    <col min="5120" max="5120" width="47.453125" style="1626" customWidth="1"/>
    <col min="5121" max="5121" width="5.36328125" style="1626" customWidth="1"/>
    <col min="5122" max="5122" width="10.08984375" style="1626" bestFit="1" customWidth="1"/>
    <col min="5123" max="5123" width="10.08984375" style="1626" customWidth="1"/>
    <col min="5124" max="5124" width="11.6328125" style="1626" customWidth="1"/>
    <col min="5125" max="5125" width="0" style="1626" hidden="1" customWidth="1"/>
    <col min="5126" max="5126" width="7.90625" style="1626" customWidth="1"/>
    <col min="5127" max="5127" width="13.6328125" style="1626" customWidth="1"/>
    <col min="5128" max="5128" width="11.6328125" style="1626" customWidth="1"/>
    <col min="5129" max="5373" width="7.90625" style="1626" customWidth="1"/>
    <col min="5374" max="5374" width="9.54296875" style="1626"/>
    <col min="5375" max="5375" width="9.54296875" style="1626" customWidth="1"/>
    <col min="5376" max="5376" width="47.453125" style="1626" customWidth="1"/>
    <col min="5377" max="5377" width="5.36328125" style="1626" customWidth="1"/>
    <col min="5378" max="5378" width="10.08984375" style="1626" bestFit="1" customWidth="1"/>
    <col min="5379" max="5379" width="10.08984375" style="1626" customWidth="1"/>
    <col min="5380" max="5380" width="11.6328125" style="1626" customWidth="1"/>
    <col min="5381" max="5381" width="0" style="1626" hidden="1" customWidth="1"/>
    <col min="5382" max="5382" width="7.90625" style="1626" customWidth="1"/>
    <col min="5383" max="5383" width="13.6328125" style="1626" customWidth="1"/>
    <col min="5384" max="5384" width="11.6328125" style="1626" customWidth="1"/>
    <col min="5385" max="5629" width="7.90625" style="1626" customWidth="1"/>
    <col min="5630" max="5630" width="9.54296875" style="1626"/>
    <col min="5631" max="5631" width="9.54296875" style="1626" customWidth="1"/>
    <col min="5632" max="5632" width="47.453125" style="1626" customWidth="1"/>
    <col min="5633" max="5633" width="5.36328125" style="1626" customWidth="1"/>
    <col min="5634" max="5634" width="10.08984375" style="1626" bestFit="1" customWidth="1"/>
    <col min="5635" max="5635" width="10.08984375" style="1626" customWidth="1"/>
    <col min="5636" max="5636" width="11.6328125" style="1626" customWidth="1"/>
    <col min="5637" max="5637" width="0" style="1626" hidden="1" customWidth="1"/>
    <col min="5638" max="5638" width="7.90625" style="1626" customWidth="1"/>
    <col min="5639" max="5639" width="13.6328125" style="1626" customWidth="1"/>
    <col min="5640" max="5640" width="11.6328125" style="1626" customWidth="1"/>
    <col min="5641" max="5885" width="7.90625" style="1626" customWidth="1"/>
    <col min="5886" max="5886" width="9.54296875" style="1626"/>
    <col min="5887" max="5887" width="9.54296875" style="1626" customWidth="1"/>
    <col min="5888" max="5888" width="47.453125" style="1626" customWidth="1"/>
    <col min="5889" max="5889" width="5.36328125" style="1626" customWidth="1"/>
    <col min="5890" max="5890" width="10.08984375" style="1626" bestFit="1" customWidth="1"/>
    <col min="5891" max="5891" width="10.08984375" style="1626" customWidth="1"/>
    <col min="5892" max="5892" width="11.6328125" style="1626" customWidth="1"/>
    <col min="5893" max="5893" width="0" style="1626" hidden="1" customWidth="1"/>
    <col min="5894" max="5894" width="7.90625" style="1626" customWidth="1"/>
    <col min="5895" max="5895" width="13.6328125" style="1626" customWidth="1"/>
    <col min="5896" max="5896" width="11.6328125" style="1626" customWidth="1"/>
    <col min="5897" max="6141" width="7.90625" style="1626" customWidth="1"/>
    <col min="6142" max="6142" width="9.54296875" style="1626"/>
    <col min="6143" max="6143" width="9.54296875" style="1626" customWidth="1"/>
    <col min="6144" max="6144" width="47.453125" style="1626" customWidth="1"/>
    <col min="6145" max="6145" width="5.36328125" style="1626" customWidth="1"/>
    <col min="6146" max="6146" width="10.08984375" style="1626" bestFit="1" customWidth="1"/>
    <col min="6147" max="6147" width="10.08984375" style="1626" customWidth="1"/>
    <col min="6148" max="6148" width="11.6328125" style="1626" customWidth="1"/>
    <col min="6149" max="6149" width="0" style="1626" hidden="1" customWidth="1"/>
    <col min="6150" max="6150" width="7.90625" style="1626" customWidth="1"/>
    <col min="6151" max="6151" width="13.6328125" style="1626" customWidth="1"/>
    <col min="6152" max="6152" width="11.6328125" style="1626" customWidth="1"/>
    <col min="6153" max="6397" width="7.90625" style="1626" customWidth="1"/>
    <col min="6398" max="6398" width="9.54296875" style="1626"/>
    <col min="6399" max="6399" width="9.54296875" style="1626" customWidth="1"/>
    <col min="6400" max="6400" width="47.453125" style="1626" customWidth="1"/>
    <col min="6401" max="6401" width="5.36328125" style="1626" customWidth="1"/>
    <col min="6402" max="6402" width="10.08984375" style="1626" bestFit="1" customWidth="1"/>
    <col min="6403" max="6403" width="10.08984375" style="1626" customWidth="1"/>
    <col min="6404" max="6404" width="11.6328125" style="1626" customWidth="1"/>
    <col min="6405" max="6405" width="0" style="1626" hidden="1" customWidth="1"/>
    <col min="6406" max="6406" width="7.90625" style="1626" customWidth="1"/>
    <col min="6407" max="6407" width="13.6328125" style="1626" customWidth="1"/>
    <col min="6408" max="6408" width="11.6328125" style="1626" customWidth="1"/>
    <col min="6409" max="6653" width="7.90625" style="1626" customWidth="1"/>
    <col min="6654" max="6654" width="9.54296875" style="1626"/>
    <col min="6655" max="6655" width="9.54296875" style="1626" customWidth="1"/>
    <col min="6656" max="6656" width="47.453125" style="1626" customWidth="1"/>
    <col min="6657" max="6657" width="5.36328125" style="1626" customWidth="1"/>
    <col min="6658" max="6658" width="10.08984375" style="1626" bestFit="1" customWidth="1"/>
    <col min="6659" max="6659" width="10.08984375" style="1626" customWidth="1"/>
    <col min="6660" max="6660" width="11.6328125" style="1626" customWidth="1"/>
    <col min="6661" max="6661" width="0" style="1626" hidden="1" customWidth="1"/>
    <col min="6662" max="6662" width="7.90625" style="1626" customWidth="1"/>
    <col min="6663" max="6663" width="13.6328125" style="1626" customWidth="1"/>
    <col min="6664" max="6664" width="11.6328125" style="1626" customWidth="1"/>
    <col min="6665" max="6909" width="7.90625" style="1626" customWidth="1"/>
    <col min="6910" max="6910" width="9.54296875" style="1626"/>
    <col min="6911" max="6911" width="9.54296875" style="1626" customWidth="1"/>
    <col min="6912" max="6912" width="47.453125" style="1626" customWidth="1"/>
    <col min="6913" max="6913" width="5.36328125" style="1626" customWidth="1"/>
    <col min="6914" max="6914" width="10.08984375" style="1626" bestFit="1" customWidth="1"/>
    <col min="6915" max="6915" width="10.08984375" style="1626" customWidth="1"/>
    <col min="6916" max="6916" width="11.6328125" style="1626" customWidth="1"/>
    <col min="6917" max="6917" width="0" style="1626" hidden="1" customWidth="1"/>
    <col min="6918" max="6918" width="7.90625" style="1626" customWidth="1"/>
    <col min="6919" max="6919" width="13.6328125" style="1626" customWidth="1"/>
    <col min="6920" max="6920" width="11.6328125" style="1626" customWidth="1"/>
    <col min="6921" max="7165" width="7.90625" style="1626" customWidth="1"/>
    <col min="7166" max="7166" width="9.54296875" style="1626"/>
    <col min="7167" max="7167" width="9.54296875" style="1626" customWidth="1"/>
    <col min="7168" max="7168" width="47.453125" style="1626" customWidth="1"/>
    <col min="7169" max="7169" width="5.36328125" style="1626" customWidth="1"/>
    <col min="7170" max="7170" width="10.08984375" style="1626" bestFit="1" customWidth="1"/>
    <col min="7171" max="7171" width="10.08984375" style="1626" customWidth="1"/>
    <col min="7172" max="7172" width="11.6328125" style="1626" customWidth="1"/>
    <col min="7173" max="7173" width="0" style="1626" hidden="1" customWidth="1"/>
    <col min="7174" max="7174" width="7.90625" style="1626" customWidth="1"/>
    <col min="7175" max="7175" width="13.6328125" style="1626" customWidth="1"/>
    <col min="7176" max="7176" width="11.6328125" style="1626" customWidth="1"/>
    <col min="7177" max="7421" width="7.90625" style="1626" customWidth="1"/>
    <col min="7422" max="7422" width="9.54296875" style="1626"/>
    <col min="7423" max="7423" width="9.54296875" style="1626" customWidth="1"/>
    <col min="7424" max="7424" width="47.453125" style="1626" customWidth="1"/>
    <col min="7425" max="7425" width="5.36328125" style="1626" customWidth="1"/>
    <col min="7426" max="7426" width="10.08984375" style="1626" bestFit="1" customWidth="1"/>
    <col min="7427" max="7427" width="10.08984375" style="1626" customWidth="1"/>
    <col min="7428" max="7428" width="11.6328125" style="1626" customWidth="1"/>
    <col min="7429" max="7429" width="0" style="1626" hidden="1" customWidth="1"/>
    <col min="7430" max="7430" width="7.90625" style="1626" customWidth="1"/>
    <col min="7431" max="7431" width="13.6328125" style="1626" customWidth="1"/>
    <col min="7432" max="7432" width="11.6328125" style="1626" customWidth="1"/>
    <col min="7433" max="7677" width="7.90625" style="1626" customWidth="1"/>
    <col min="7678" max="7678" width="9.54296875" style="1626"/>
    <col min="7679" max="7679" width="9.54296875" style="1626" customWidth="1"/>
    <col min="7680" max="7680" width="47.453125" style="1626" customWidth="1"/>
    <col min="7681" max="7681" width="5.36328125" style="1626" customWidth="1"/>
    <col min="7682" max="7682" width="10.08984375" style="1626" bestFit="1" customWidth="1"/>
    <col min="7683" max="7683" width="10.08984375" style="1626" customWidth="1"/>
    <col min="7684" max="7684" width="11.6328125" style="1626" customWidth="1"/>
    <col min="7685" max="7685" width="0" style="1626" hidden="1" customWidth="1"/>
    <col min="7686" max="7686" width="7.90625" style="1626" customWidth="1"/>
    <col min="7687" max="7687" width="13.6328125" style="1626" customWidth="1"/>
    <col min="7688" max="7688" width="11.6328125" style="1626" customWidth="1"/>
    <col min="7689" max="7933" width="7.90625" style="1626" customWidth="1"/>
    <col min="7934" max="7934" width="9.54296875" style="1626"/>
    <col min="7935" max="7935" width="9.54296875" style="1626" customWidth="1"/>
    <col min="7936" max="7936" width="47.453125" style="1626" customWidth="1"/>
    <col min="7937" max="7937" width="5.36328125" style="1626" customWidth="1"/>
    <col min="7938" max="7938" width="10.08984375" style="1626" bestFit="1" customWidth="1"/>
    <col min="7939" max="7939" width="10.08984375" style="1626" customWidth="1"/>
    <col min="7940" max="7940" width="11.6328125" style="1626" customWidth="1"/>
    <col min="7941" max="7941" width="0" style="1626" hidden="1" customWidth="1"/>
    <col min="7942" max="7942" width="7.90625" style="1626" customWidth="1"/>
    <col min="7943" max="7943" width="13.6328125" style="1626" customWidth="1"/>
    <col min="7944" max="7944" width="11.6328125" style="1626" customWidth="1"/>
    <col min="7945" max="8189" width="7.90625" style="1626" customWidth="1"/>
    <col min="8190" max="8190" width="9.54296875" style="1626"/>
    <col min="8191" max="8191" width="9.54296875" style="1626" customWidth="1"/>
    <col min="8192" max="8192" width="47.453125" style="1626" customWidth="1"/>
    <col min="8193" max="8193" width="5.36328125" style="1626" customWidth="1"/>
    <col min="8194" max="8194" width="10.08984375" style="1626" bestFit="1" customWidth="1"/>
    <col min="8195" max="8195" width="10.08984375" style="1626" customWidth="1"/>
    <col min="8196" max="8196" width="11.6328125" style="1626" customWidth="1"/>
    <col min="8197" max="8197" width="0" style="1626" hidden="1" customWidth="1"/>
    <col min="8198" max="8198" width="7.90625" style="1626" customWidth="1"/>
    <col min="8199" max="8199" width="13.6328125" style="1626" customWidth="1"/>
    <col min="8200" max="8200" width="11.6328125" style="1626" customWidth="1"/>
    <col min="8201" max="8445" width="7.90625" style="1626" customWidth="1"/>
    <col min="8446" max="8446" width="9.54296875" style="1626"/>
    <col min="8447" max="8447" width="9.54296875" style="1626" customWidth="1"/>
    <col min="8448" max="8448" width="47.453125" style="1626" customWidth="1"/>
    <col min="8449" max="8449" width="5.36328125" style="1626" customWidth="1"/>
    <col min="8450" max="8450" width="10.08984375" style="1626" bestFit="1" customWidth="1"/>
    <col min="8451" max="8451" width="10.08984375" style="1626" customWidth="1"/>
    <col min="8452" max="8452" width="11.6328125" style="1626" customWidth="1"/>
    <col min="8453" max="8453" width="0" style="1626" hidden="1" customWidth="1"/>
    <col min="8454" max="8454" width="7.90625" style="1626" customWidth="1"/>
    <col min="8455" max="8455" width="13.6328125" style="1626" customWidth="1"/>
    <col min="8456" max="8456" width="11.6328125" style="1626" customWidth="1"/>
    <col min="8457" max="8701" width="7.90625" style="1626" customWidth="1"/>
    <col min="8702" max="8702" width="9.54296875" style="1626"/>
    <col min="8703" max="8703" width="9.54296875" style="1626" customWidth="1"/>
    <col min="8704" max="8704" width="47.453125" style="1626" customWidth="1"/>
    <col min="8705" max="8705" width="5.36328125" style="1626" customWidth="1"/>
    <col min="8706" max="8706" width="10.08984375" style="1626" bestFit="1" customWidth="1"/>
    <col min="8707" max="8707" width="10.08984375" style="1626" customWidth="1"/>
    <col min="8708" max="8708" width="11.6328125" style="1626" customWidth="1"/>
    <col min="8709" max="8709" width="0" style="1626" hidden="1" customWidth="1"/>
    <col min="8710" max="8710" width="7.90625" style="1626" customWidth="1"/>
    <col min="8711" max="8711" width="13.6328125" style="1626" customWidth="1"/>
    <col min="8712" max="8712" width="11.6328125" style="1626" customWidth="1"/>
    <col min="8713" max="8957" width="7.90625" style="1626" customWidth="1"/>
    <col min="8958" max="8958" width="9.54296875" style="1626"/>
    <col min="8959" max="8959" width="9.54296875" style="1626" customWidth="1"/>
    <col min="8960" max="8960" width="47.453125" style="1626" customWidth="1"/>
    <col min="8961" max="8961" width="5.36328125" style="1626" customWidth="1"/>
    <col min="8962" max="8962" width="10.08984375" style="1626" bestFit="1" customWidth="1"/>
    <col min="8963" max="8963" width="10.08984375" style="1626" customWidth="1"/>
    <col min="8964" max="8964" width="11.6328125" style="1626" customWidth="1"/>
    <col min="8965" max="8965" width="0" style="1626" hidden="1" customWidth="1"/>
    <col min="8966" max="8966" width="7.90625" style="1626" customWidth="1"/>
    <col min="8967" max="8967" width="13.6328125" style="1626" customWidth="1"/>
    <col min="8968" max="8968" width="11.6328125" style="1626" customWidth="1"/>
    <col min="8969" max="9213" width="7.90625" style="1626" customWidth="1"/>
    <col min="9214" max="9214" width="9.54296875" style="1626"/>
    <col min="9215" max="9215" width="9.54296875" style="1626" customWidth="1"/>
    <col min="9216" max="9216" width="47.453125" style="1626" customWidth="1"/>
    <col min="9217" max="9217" width="5.36328125" style="1626" customWidth="1"/>
    <col min="9218" max="9218" width="10.08984375" style="1626" bestFit="1" customWidth="1"/>
    <col min="9219" max="9219" width="10.08984375" style="1626" customWidth="1"/>
    <col min="9220" max="9220" width="11.6328125" style="1626" customWidth="1"/>
    <col min="9221" max="9221" width="0" style="1626" hidden="1" customWidth="1"/>
    <col min="9222" max="9222" width="7.90625" style="1626" customWidth="1"/>
    <col min="9223" max="9223" width="13.6328125" style="1626" customWidth="1"/>
    <col min="9224" max="9224" width="11.6328125" style="1626" customWidth="1"/>
    <col min="9225" max="9469" width="7.90625" style="1626" customWidth="1"/>
    <col min="9470" max="9470" width="9.54296875" style="1626"/>
    <col min="9471" max="9471" width="9.54296875" style="1626" customWidth="1"/>
    <col min="9472" max="9472" width="47.453125" style="1626" customWidth="1"/>
    <col min="9473" max="9473" width="5.36328125" style="1626" customWidth="1"/>
    <col min="9474" max="9474" width="10.08984375" style="1626" bestFit="1" customWidth="1"/>
    <col min="9475" max="9475" width="10.08984375" style="1626" customWidth="1"/>
    <col min="9476" max="9476" width="11.6328125" style="1626" customWidth="1"/>
    <col min="9477" max="9477" width="0" style="1626" hidden="1" customWidth="1"/>
    <col min="9478" max="9478" width="7.90625" style="1626" customWidth="1"/>
    <col min="9479" max="9479" width="13.6328125" style="1626" customWidth="1"/>
    <col min="9480" max="9480" width="11.6328125" style="1626" customWidth="1"/>
    <col min="9481" max="9725" width="7.90625" style="1626" customWidth="1"/>
    <col min="9726" max="9726" width="9.54296875" style="1626"/>
    <col min="9727" max="9727" width="9.54296875" style="1626" customWidth="1"/>
    <col min="9728" max="9728" width="47.453125" style="1626" customWidth="1"/>
    <col min="9729" max="9729" width="5.36328125" style="1626" customWidth="1"/>
    <col min="9730" max="9730" width="10.08984375" style="1626" bestFit="1" customWidth="1"/>
    <col min="9731" max="9731" width="10.08984375" style="1626" customWidth="1"/>
    <col min="9732" max="9732" width="11.6328125" style="1626" customWidth="1"/>
    <col min="9733" max="9733" width="0" style="1626" hidden="1" customWidth="1"/>
    <col min="9734" max="9734" width="7.90625" style="1626" customWidth="1"/>
    <col min="9735" max="9735" width="13.6328125" style="1626" customWidth="1"/>
    <col min="9736" max="9736" width="11.6328125" style="1626" customWidth="1"/>
    <col min="9737" max="9981" width="7.90625" style="1626" customWidth="1"/>
    <col min="9982" max="9982" width="9.54296875" style="1626"/>
    <col min="9983" max="9983" width="9.54296875" style="1626" customWidth="1"/>
    <col min="9984" max="9984" width="47.453125" style="1626" customWidth="1"/>
    <col min="9985" max="9985" width="5.36328125" style="1626" customWidth="1"/>
    <col min="9986" max="9986" width="10.08984375" style="1626" bestFit="1" customWidth="1"/>
    <col min="9987" max="9987" width="10.08984375" style="1626" customWidth="1"/>
    <col min="9988" max="9988" width="11.6328125" style="1626" customWidth="1"/>
    <col min="9989" max="9989" width="0" style="1626" hidden="1" customWidth="1"/>
    <col min="9990" max="9990" width="7.90625" style="1626" customWidth="1"/>
    <col min="9991" max="9991" width="13.6328125" style="1626" customWidth="1"/>
    <col min="9992" max="9992" width="11.6328125" style="1626" customWidth="1"/>
    <col min="9993" max="10237" width="7.90625" style="1626" customWidth="1"/>
    <col min="10238" max="10238" width="9.54296875" style="1626"/>
    <col min="10239" max="10239" width="9.54296875" style="1626" customWidth="1"/>
    <col min="10240" max="10240" width="47.453125" style="1626" customWidth="1"/>
    <col min="10241" max="10241" width="5.36328125" style="1626" customWidth="1"/>
    <col min="10242" max="10242" width="10.08984375" style="1626" bestFit="1" customWidth="1"/>
    <col min="10243" max="10243" width="10.08984375" style="1626" customWidth="1"/>
    <col min="10244" max="10244" width="11.6328125" style="1626" customWidth="1"/>
    <col min="10245" max="10245" width="0" style="1626" hidden="1" customWidth="1"/>
    <col min="10246" max="10246" width="7.90625" style="1626" customWidth="1"/>
    <col min="10247" max="10247" width="13.6328125" style="1626" customWidth="1"/>
    <col min="10248" max="10248" width="11.6328125" style="1626" customWidth="1"/>
    <col min="10249" max="10493" width="7.90625" style="1626" customWidth="1"/>
    <col min="10494" max="10494" width="9.54296875" style="1626"/>
    <col min="10495" max="10495" width="9.54296875" style="1626" customWidth="1"/>
    <col min="10496" max="10496" width="47.453125" style="1626" customWidth="1"/>
    <col min="10497" max="10497" width="5.36328125" style="1626" customWidth="1"/>
    <col min="10498" max="10498" width="10.08984375" style="1626" bestFit="1" customWidth="1"/>
    <col min="10499" max="10499" width="10.08984375" style="1626" customWidth="1"/>
    <col min="10500" max="10500" width="11.6328125" style="1626" customWidth="1"/>
    <col min="10501" max="10501" width="0" style="1626" hidden="1" customWidth="1"/>
    <col min="10502" max="10502" width="7.90625" style="1626" customWidth="1"/>
    <col min="10503" max="10503" width="13.6328125" style="1626" customWidth="1"/>
    <col min="10504" max="10504" width="11.6328125" style="1626" customWidth="1"/>
    <col min="10505" max="10749" width="7.90625" style="1626" customWidth="1"/>
    <col min="10750" max="10750" width="9.54296875" style="1626"/>
    <col min="10751" max="10751" width="9.54296875" style="1626" customWidth="1"/>
    <col min="10752" max="10752" width="47.453125" style="1626" customWidth="1"/>
    <col min="10753" max="10753" width="5.36328125" style="1626" customWidth="1"/>
    <col min="10754" max="10754" width="10.08984375" style="1626" bestFit="1" customWidth="1"/>
    <col min="10755" max="10755" width="10.08984375" style="1626" customWidth="1"/>
    <col min="10756" max="10756" width="11.6328125" style="1626" customWidth="1"/>
    <col min="10757" max="10757" width="0" style="1626" hidden="1" customWidth="1"/>
    <col min="10758" max="10758" width="7.90625" style="1626" customWidth="1"/>
    <col min="10759" max="10759" width="13.6328125" style="1626" customWidth="1"/>
    <col min="10760" max="10760" width="11.6328125" style="1626" customWidth="1"/>
    <col min="10761" max="11005" width="7.90625" style="1626" customWidth="1"/>
    <col min="11006" max="11006" width="9.54296875" style="1626"/>
    <col min="11007" max="11007" width="9.54296875" style="1626" customWidth="1"/>
    <col min="11008" max="11008" width="47.453125" style="1626" customWidth="1"/>
    <col min="11009" max="11009" width="5.36328125" style="1626" customWidth="1"/>
    <col min="11010" max="11010" width="10.08984375" style="1626" bestFit="1" customWidth="1"/>
    <col min="11011" max="11011" width="10.08984375" style="1626" customWidth="1"/>
    <col min="11012" max="11012" width="11.6328125" style="1626" customWidth="1"/>
    <col min="11013" max="11013" width="0" style="1626" hidden="1" customWidth="1"/>
    <col min="11014" max="11014" width="7.90625" style="1626" customWidth="1"/>
    <col min="11015" max="11015" width="13.6328125" style="1626" customWidth="1"/>
    <col min="11016" max="11016" width="11.6328125" style="1626" customWidth="1"/>
    <col min="11017" max="11261" width="7.90625" style="1626" customWidth="1"/>
    <col min="11262" max="11262" width="9.54296875" style="1626"/>
    <col min="11263" max="11263" width="9.54296875" style="1626" customWidth="1"/>
    <col min="11264" max="11264" width="47.453125" style="1626" customWidth="1"/>
    <col min="11265" max="11265" width="5.36328125" style="1626" customWidth="1"/>
    <col min="11266" max="11266" width="10.08984375" style="1626" bestFit="1" customWidth="1"/>
    <col min="11267" max="11267" width="10.08984375" style="1626" customWidth="1"/>
    <col min="11268" max="11268" width="11.6328125" style="1626" customWidth="1"/>
    <col min="11269" max="11269" width="0" style="1626" hidden="1" customWidth="1"/>
    <col min="11270" max="11270" width="7.90625" style="1626" customWidth="1"/>
    <col min="11271" max="11271" width="13.6328125" style="1626" customWidth="1"/>
    <col min="11272" max="11272" width="11.6328125" style="1626" customWidth="1"/>
    <col min="11273" max="11517" width="7.90625" style="1626" customWidth="1"/>
    <col min="11518" max="11518" width="9.54296875" style="1626"/>
    <col min="11519" max="11519" width="9.54296875" style="1626" customWidth="1"/>
    <col min="11520" max="11520" width="47.453125" style="1626" customWidth="1"/>
    <col min="11521" max="11521" width="5.36328125" style="1626" customWidth="1"/>
    <col min="11522" max="11522" width="10.08984375" style="1626" bestFit="1" customWidth="1"/>
    <col min="11523" max="11523" width="10.08984375" style="1626" customWidth="1"/>
    <col min="11524" max="11524" width="11.6328125" style="1626" customWidth="1"/>
    <col min="11525" max="11525" width="0" style="1626" hidden="1" customWidth="1"/>
    <col min="11526" max="11526" width="7.90625" style="1626" customWidth="1"/>
    <col min="11527" max="11527" width="13.6328125" style="1626" customWidth="1"/>
    <col min="11528" max="11528" width="11.6328125" style="1626" customWidth="1"/>
    <col min="11529" max="11773" width="7.90625" style="1626" customWidth="1"/>
    <col min="11774" max="11774" width="9.54296875" style="1626"/>
    <col min="11775" max="11775" width="9.54296875" style="1626" customWidth="1"/>
    <col min="11776" max="11776" width="47.453125" style="1626" customWidth="1"/>
    <col min="11777" max="11777" width="5.36328125" style="1626" customWidth="1"/>
    <col min="11778" max="11778" width="10.08984375" style="1626" bestFit="1" customWidth="1"/>
    <col min="11779" max="11779" width="10.08984375" style="1626" customWidth="1"/>
    <col min="11780" max="11780" width="11.6328125" style="1626" customWidth="1"/>
    <col min="11781" max="11781" width="0" style="1626" hidden="1" customWidth="1"/>
    <col min="11782" max="11782" width="7.90625" style="1626" customWidth="1"/>
    <col min="11783" max="11783" width="13.6328125" style="1626" customWidth="1"/>
    <col min="11784" max="11784" width="11.6328125" style="1626" customWidth="1"/>
    <col min="11785" max="12029" width="7.90625" style="1626" customWidth="1"/>
    <col min="12030" max="12030" width="9.54296875" style="1626"/>
    <col min="12031" max="12031" width="9.54296875" style="1626" customWidth="1"/>
    <col min="12032" max="12032" width="47.453125" style="1626" customWidth="1"/>
    <col min="12033" max="12033" width="5.36328125" style="1626" customWidth="1"/>
    <col min="12034" max="12034" width="10.08984375" style="1626" bestFit="1" customWidth="1"/>
    <col min="12035" max="12035" width="10.08984375" style="1626" customWidth="1"/>
    <col min="12036" max="12036" width="11.6328125" style="1626" customWidth="1"/>
    <col min="12037" max="12037" width="0" style="1626" hidden="1" customWidth="1"/>
    <col min="12038" max="12038" width="7.90625" style="1626" customWidth="1"/>
    <col min="12039" max="12039" width="13.6328125" style="1626" customWidth="1"/>
    <col min="12040" max="12040" width="11.6328125" style="1626" customWidth="1"/>
    <col min="12041" max="12285" width="7.90625" style="1626" customWidth="1"/>
    <col min="12286" max="12286" width="9.54296875" style="1626"/>
    <col min="12287" max="12287" width="9.54296875" style="1626" customWidth="1"/>
    <col min="12288" max="12288" width="47.453125" style="1626" customWidth="1"/>
    <col min="12289" max="12289" width="5.36328125" style="1626" customWidth="1"/>
    <col min="12290" max="12290" width="10.08984375" style="1626" bestFit="1" customWidth="1"/>
    <col min="12291" max="12291" width="10.08984375" style="1626" customWidth="1"/>
    <col min="12292" max="12292" width="11.6328125" style="1626" customWidth="1"/>
    <col min="12293" max="12293" width="0" style="1626" hidden="1" customWidth="1"/>
    <col min="12294" max="12294" width="7.90625" style="1626" customWidth="1"/>
    <col min="12295" max="12295" width="13.6328125" style="1626" customWidth="1"/>
    <col min="12296" max="12296" width="11.6328125" style="1626" customWidth="1"/>
    <col min="12297" max="12541" width="7.90625" style="1626" customWidth="1"/>
    <col min="12542" max="12542" width="9.54296875" style="1626"/>
    <col min="12543" max="12543" width="9.54296875" style="1626" customWidth="1"/>
    <col min="12544" max="12544" width="47.453125" style="1626" customWidth="1"/>
    <col min="12545" max="12545" width="5.36328125" style="1626" customWidth="1"/>
    <col min="12546" max="12546" width="10.08984375" style="1626" bestFit="1" customWidth="1"/>
    <col min="12547" max="12547" width="10.08984375" style="1626" customWidth="1"/>
    <col min="12548" max="12548" width="11.6328125" style="1626" customWidth="1"/>
    <col min="12549" max="12549" width="0" style="1626" hidden="1" customWidth="1"/>
    <col min="12550" max="12550" width="7.90625" style="1626" customWidth="1"/>
    <col min="12551" max="12551" width="13.6328125" style="1626" customWidth="1"/>
    <col min="12552" max="12552" width="11.6328125" style="1626" customWidth="1"/>
    <col min="12553" max="12797" width="7.90625" style="1626" customWidth="1"/>
    <col min="12798" max="12798" width="9.54296875" style="1626"/>
    <col min="12799" max="12799" width="9.54296875" style="1626" customWidth="1"/>
    <col min="12800" max="12800" width="47.453125" style="1626" customWidth="1"/>
    <col min="12801" max="12801" width="5.36328125" style="1626" customWidth="1"/>
    <col min="12802" max="12802" width="10.08984375" style="1626" bestFit="1" customWidth="1"/>
    <col min="12803" max="12803" width="10.08984375" style="1626" customWidth="1"/>
    <col min="12804" max="12804" width="11.6328125" style="1626" customWidth="1"/>
    <col min="12805" max="12805" width="0" style="1626" hidden="1" customWidth="1"/>
    <col min="12806" max="12806" width="7.90625" style="1626" customWidth="1"/>
    <col min="12807" max="12807" width="13.6328125" style="1626" customWidth="1"/>
    <col min="12808" max="12808" width="11.6328125" style="1626" customWidth="1"/>
    <col min="12809" max="13053" width="7.90625" style="1626" customWidth="1"/>
    <col min="13054" max="13054" width="9.54296875" style="1626"/>
    <col min="13055" max="13055" width="9.54296875" style="1626" customWidth="1"/>
    <col min="13056" max="13056" width="47.453125" style="1626" customWidth="1"/>
    <col min="13057" max="13057" width="5.36328125" style="1626" customWidth="1"/>
    <col min="13058" max="13058" width="10.08984375" style="1626" bestFit="1" customWidth="1"/>
    <col min="13059" max="13059" width="10.08984375" style="1626" customWidth="1"/>
    <col min="13060" max="13060" width="11.6328125" style="1626" customWidth="1"/>
    <col min="13061" max="13061" width="0" style="1626" hidden="1" customWidth="1"/>
    <col min="13062" max="13062" width="7.90625" style="1626" customWidth="1"/>
    <col min="13063" max="13063" width="13.6328125" style="1626" customWidth="1"/>
    <col min="13064" max="13064" width="11.6328125" style="1626" customWidth="1"/>
    <col min="13065" max="13309" width="7.90625" style="1626" customWidth="1"/>
    <col min="13310" max="13310" width="9.54296875" style="1626"/>
    <col min="13311" max="13311" width="9.54296875" style="1626" customWidth="1"/>
    <col min="13312" max="13312" width="47.453125" style="1626" customWidth="1"/>
    <col min="13313" max="13313" width="5.36328125" style="1626" customWidth="1"/>
    <col min="13314" max="13314" width="10.08984375" style="1626" bestFit="1" customWidth="1"/>
    <col min="13315" max="13315" width="10.08984375" style="1626" customWidth="1"/>
    <col min="13316" max="13316" width="11.6328125" style="1626" customWidth="1"/>
    <col min="13317" max="13317" width="0" style="1626" hidden="1" customWidth="1"/>
    <col min="13318" max="13318" width="7.90625" style="1626" customWidth="1"/>
    <col min="13319" max="13319" width="13.6328125" style="1626" customWidth="1"/>
    <col min="13320" max="13320" width="11.6328125" style="1626" customWidth="1"/>
    <col min="13321" max="13565" width="7.90625" style="1626" customWidth="1"/>
    <col min="13566" max="13566" width="9.54296875" style="1626"/>
    <col min="13567" max="13567" width="9.54296875" style="1626" customWidth="1"/>
    <col min="13568" max="13568" width="47.453125" style="1626" customWidth="1"/>
    <col min="13569" max="13569" width="5.36328125" style="1626" customWidth="1"/>
    <col min="13570" max="13570" width="10.08984375" style="1626" bestFit="1" customWidth="1"/>
    <col min="13571" max="13571" width="10.08984375" style="1626" customWidth="1"/>
    <col min="13572" max="13572" width="11.6328125" style="1626" customWidth="1"/>
    <col min="13573" max="13573" width="0" style="1626" hidden="1" customWidth="1"/>
    <col min="13574" max="13574" width="7.90625" style="1626" customWidth="1"/>
    <col min="13575" max="13575" width="13.6328125" style="1626" customWidth="1"/>
    <col min="13576" max="13576" width="11.6328125" style="1626" customWidth="1"/>
    <col min="13577" max="13821" width="7.90625" style="1626" customWidth="1"/>
    <col min="13822" max="13822" width="9.54296875" style="1626"/>
    <col min="13823" max="13823" width="9.54296875" style="1626" customWidth="1"/>
    <col min="13824" max="13824" width="47.453125" style="1626" customWidth="1"/>
    <col min="13825" max="13825" width="5.36328125" style="1626" customWidth="1"/>
    <col min="13826" max="13826" width="10.08984375" style="1626" bestFit="1" customWidth="1"/>
    <col min="13827" max="13827" width="10.08984375" style="1626" customWidth="1"/>
    <col min="13828" max="13828" width="11.6328125" style="1626" customWidth="1"/>
    <col min="13829" max="13829" width="0" style="1626" hidden="1" customWidth="1"/>
    <col min="13830" max="13830" width="7.90625" style="1626" customWidth="1"/>
    <col min="13831" max="13831" width="13.6328125" style="1626" customWidth="1"/>
    <col min="13832" max="13832" width="11.6328125" style="1626" customWidth="1"/>
    <col min="13833" max="14077" width="7.90625" style="1626" customWidth="1"/>
    <col min="14078" max="14078" width="9.54296875" style="1626"/>
    <col min="14079" max="14079" width="9.54296875" style="1626" customWidth="1"/>
    <col min="14080" max="14080" width="47.453125" style="1626" customWidth="1"/>
    <col min="14081" max="14081" width="5.36328125" style="1626" customWidth="1"/>
    <col min="14082" max="14082" width="10.08984375" style="1626" bestFit="1" customWidth="1"/>
    <col min="14083" max="14083" width="10.08984375" style="1626" customWidth="1"/>
    <col min="14084" max="14084" width="11.6328125" style="1626" customWidth="1"/>
    <col min="14085" max="14085" width="0" style="1626" hidden="1" customWidth="1"/>
    <col min="14086" max="14086" width="7.90625" style="1626" customWidth="1"/>
    <col min="14087" max="14087" width="13.6328125" style="1626" customWidth="1"/>
    <col min="14088" max="14088" width="11.6328125" style="1626" customWidth="1"/>
    <col min="14089" max="14333" width="7.90625" style="1626" customWidth="1"/>
    <col min="14334" max="14334" width="9.54296875" style="1626"/>
    <col min="14335" max="14335" width="9.54296875" style="1626" customWidth="1"/>
    <col min="14336" max="14336" width="47.453125" style="1626" customWidth="1"/>
    <col min="14337" max="14337" width="5.36328125" style="1626" customWidth="1"/>
    <col min="14338" max="14338" width="10.08984375" style="1626" bestFit="1" customWidth="1"/>
    <col min="14339" max="14339" width="10.08984375" style="1626" customWidth="1"/>
    <col min="14340" max="14340" width="11.6328125" style="1626" customWidth="1"/>
    <col min="14341" max="14341" width="0" style="1626" hidden="1" customWidth="1"/>
    <col min="14342" max="14342" width="7.90625" style="1626" customWidth="1"/>
    <col min="14343" max="14343" width="13.6328125" style="1626" customWidth="1"/>
    <col min="14344" max="14344" width="11.6328125" style="1626" customWidth="1"/>
    <col min="14345" max="14589" width="7.90625" style="1626" customWidth="1"/>
    <col min="14590" max="14590" width="9.54296875" style="1626"/>
    <col min="14591" max="14591" width="9.54296875" style="1626" customWidth="1"/>
    <col min="14592" max="14592" width="47.453125" style="1626" customWidth="1"/>
    <col min="14593" max="14593" width="5.36328125" style="1626" customWidth="1"/>
    <col min="14594" max="14594" width="10.08984375" style="1626" bestFit="1" customWidth="1"/>
    <col min="14595" max="14595" width="10.08984375" style="1626" customWidth="1"/>
    <col min="14596" max="14596" width="11.6328125" style="1626" customWidth="1"/>
    <col min="14597" max="14597" width="0" style="1626" hidden="1" customWidth="1"/>
    <col min="14598" max="14598" width="7.90625" style="1626" customWidth="1"/>
    <col min="14599" max="14599" width="13.6328125" style="1626" customWidth="1"/>
    <col min="14600" max="14600" width="11.6328125" style="1626" customWidth="1"/>
    <col min="14601" max="14845" width="7.90625" style="1626" customWidth="1"/>
    <col min="14846" max="14846" width="9.54296875" style="1626"/>
    <col min="14847" max="14847" width="9.54296875" style="1626" customWidth="1"/>
    <col min="14848" max="14848" width="47.453125" style="1626" customWidth="1"/>
    <col min="14849" max="14849" width="5.36328125" style="1626" customWidth="1"/>
    <col min="14850" max="14850" width="10.08984375" style="1626" bestFit="1" customWidth="1"/>
    <col min="14851" max="14851" width="10.08984375" style="1626" customWidth="1"/>
    <col min="14852" max="14852" width="11.6328125" style="1626" customWidth="1"/>
    <col min="14853" max="14853" width="0" style="1626" hidden="1" customWidth="1"/>
    <col min="14854" max="14854" width="7.90625" style="1626" customWidth="1"/>
    <col min="14855" max="14855" width="13.6328125" style="1626" customWidth="1"/>
    <col min="14856" max="14856" width="11.6328125" style="1626" customWidth="1"/>
    <col min="14857" max="15101" width="7.90625" style="1626" customWidth="1"/>
    <col min="15102" max="15102" width="9.54296875" style="1626"/>
    <col min="15103" max="15103" width="9.54296875" style="1626" customWidth="1"/>
    <col min="15104" max="15104" width="47.453125" style="1626" customWidth="1"/>
    <col min="15105" max="15105" width="5.36328125" style="1626" customWidth="1"/>
    <col min="15106" max="15106" width="10.08984375" style="1626" bestFit="1" customWidth="1"/>
    <col min="15107" max="15107" width="10.08984375" style="1626" customWidth="1"/>
    <col min="15108" max="15108" width="11.6328125" style="1626" customWidth="1"/>
    <col min="15109" max="15109" width="0" style="1626" hidden="1" customWidth="1"/>
    <col min="15110" max="15110" width="7.90625" style="1626" customWidth="1"/>
    <col min="15111" max="15111" width="13.6328125" style="1626" customWidth="1"/>
    <col min="15112" max="15112" width="11.6328125" style="1626" customWidth="1"/>
    <col min="15113" max="15357" width="7.90625" style="1626" customWidth="1"/>
    <col min="15358" max="15358" width="9.54296875" style="1626"/>
    <col min="15359" max="15359" width="9.54296875" style="1626" customWidth="1"/>
    <col min="15360" max="15360" width="47.453125" style="1626" customWidth="1"/>
    <col min="15361" max="15361" width="5.36328125" style="1626" customWidth="1"/>
    <col min="15362" max="15362" width="10.08984375" style="1626" bestFit="1" customWidth="1"/>
    <col min="15363" max="15363" width="10.08984375" style="1626" customWidth="1"/>
    <col min="15364" max="15364" width="11.6328125" style="1626" customWidth="1"/>
    <col min="15365" max="15365" width="0" style="1626" hidden="1" customWidth="1"/>
    <col min="15366" max="15366" width="7.90625" style="1626" customWidth="1"/>
    <col min="15367" max="15367" width="13.6328125" style="1626" customWidth="1"/>
    <col min="15368" max="15368" width="11.6328125" style="1626" customWidth="1"/>
    <col min="15369" max="15613" width="7.90625" style="1626" customWidth="1"/>
    <col min="15614" max="15614" width="9.54296875" style="1626"/>
    <col min="15615" max="15615" width="9.54296875" style="1626" customWidth="1"/>
    <col min="15616" max="15616" width="47.453125" style="1626" customWidth="1"/>
    <col min="15617" max="15617" width="5.36328125" style="1626" customWidth="1"/>
    <col min="15618" max="15618" width="10.08984375" style="1626" bestFit="1" customWidth="1"/>
    <col min="15619" max="15619" width="10.08984375" style="1626" customWidth="1"/>
    <col min="15620" max="15620" width="11.6328125" style="1626" customWidth="1"/>
    <col min="15621" max="15621" width="0" style="1626" hidden="1" customWidth="1"/>
    <col min="15622" max="15622" width="7.90625" style="1626" customWidth="1"/>
    <col min="15623" max="15623" width="13.6328125" style="1626" customWidth="1"/>
    <col min="15624" max="15624" width="11.6328125" style="1626" customWidth="1"/>
    <col min="15625" max="15869" width="7.90625" style="1626" customWidth="1"/>
    <col min="15870" max="15870" width="9.54296875" style="1626"/>
    <col min="15871" max="15871" width="9.54296875" style="1626" customWidth="1"/>
    <col min="15872" max="15872" width="47.453125" style="1626" customWidth="1"/>
    <col min="15873" max="15873" width="5.36328125" style="1626" customWidth="1"/>
    <col min="15874" max="15874" width="10.08984375" style="1626" bestFit="1" customWidth="1"/>
    <col min="15875" max="15875" width="10.08984375" style="1626" customWidth="1"/>
    <col min="15876" max="15876" width="11.6328125" style="1626" customWidth="1"/>
    <col min="15877" max="15877" width="0" style="1626" hidden="1" customWidth="1"/>
    <col min="15878" max="15878" width="7.90625" style="1626" customWidth="1"/>
    <col min="15879" max="15879" width="13.6328125" style="1626" customWidth="1"/>
    <col min="15880" max="15880" width="11.6328125" style="1626" customWidth="1"/>
    <col min="15881" max="16125" width="7.90625" style="1626" customWidth="1"/>
    <col min="16126" max="16126" width="9.54296875" style="1626"/>
    <col min="16127" max="16127" width="9.54296875" style="1626" customWidth="1"/>
    <col min="16128" max="16128" width="47.453125" style="1626" customWidth="1"/>
    <col min="16129" max="16129" width="5.36328125" style="1626" customWidth="1"/>
    <col min="16130" max="16130" width="10.08984375" style="1626" bestFit="1" customWidth="1"/>
    <col min="16131" max="16131" width="10.08984375" style="1626" customWidth="1"/>
    <col min="16132" max="16132" width="11.6328125" style="1626" customWidth="1"/>
    <col min="16133" max="16133" width="0" style="1626" hidden="1" customWidth="1"/>
    <col min="16134" max="16134" width="7.90625" style="1626" customWidth="1"/>
    <col min="16135" max="16135" width="13.6328125" style="1626" customWidth="1"/>
    <col min="16136" max="16136" width="11.6328125" style="1626" customWidth="1"/>
    <col min="16137" max="16384" width="7.90625" style="1626" customWidth="1"/>
  </cols>
  <sheetData>
    <row r="1" spans="1:7">
      <c r="A1" s="1914" t="str">
        <f>'Raw water rising Main'!A1:F1</f>
        <v>MBEERE SOUTH WATER SUPPLY PROJECT: LOT II-KAMBURU WATER SUPPLY</v>
      </c>
      <c r="B1" s="1915"/>
      <c r="C1" s="1915"/>
      <c r="D1" s="1915"/>
      <c r="E1" s="1915"/>
      <c r="F1" s="1916"/>
    </row>
    <row r="2" spans="1:7">
      <c r="A2" s="1918" t="s">
        <v>2808</v>
      </c>
      <c r="B2" s="1919"/>
      <c r="C2" s="1919"/>
      <c r="D2" s="1919"/>
      <c r="E2" s="1919"/>
      <c r="F2" s="1920"/>
    </row>
    <row r="3" spans="1:7" s="1629" customFormat="1">
      <c r="A3" s="1921" t="s">
        <v>2816</v>
      </c>
      <c r="B3" s="1922"/>
      <c r="C3" s="1922"/>
      <c r="D3" s="1922"/>
      <c r="E3" s="1922"/>
      <c r="F3" s="1923"/>
      <c r="G3" s="1628"/>
    </row>
    <row r="4" spans="1:7" s="1629" customFormat="1" ht="28">
      <c r="A4" s="1712" t="s">
        <v>2787</v>
      </c>
      <c r="B4" s="1627" t="s">
        <v>1</v>
      </c>
      <c r="C4" s="1627" t="s">
        <v>2</v>
      </c>
      <c r="D4" s="1630" t="s">
        <v>2684</v>
      </c>
      <c r="E4" s="1630" t="s">
        <v>2685</v>
      </c>
      <c r="F4" s="1713" t="s">
        <v>2686</v>
      </c>
      <c r="G4" s="1631"/>
    </row>
    <row r="5" spans="1:7" s="1635" customFormat="1">
      <c r="A5" s="1714"/>
      <c r="B5" s="1632"/>
      <c r="C5" s="1633"/>
      <c r="D5" s="1634"/>
      <c r="E5" s="1634"/>
      <c r="F5" s="1715"/>
    </row>
    <row r="6" spans="1:7" s="1635" customFormat="1">
      <c r="A6" s="1714"/>
      <c r="B6" s="1636" t="s">
        <v>916</v>
      </c>
      <c r="C6" s="1633"/>
      <c r="D6" s="1634"/>
      <c r="E6" s="1634"/>
      <c r="F6" s="1715"/>
    </row>
    <row r="7" spans="1:7" s="1635" customFormat="1">
      <c r="A7" s="1714"/>
      <c r="B7" s="1632"/>
      <c r="C7" s="1633"/>
      <c r="D7" s="1634"/>
      <c r="E7" s="1634"/>
      <c r="F7" s="1715"/>
    </row>
    <row r="8" spans="1:7" s="1635" customFormat="1" ht="42">
      <c r="A8" s="1714"/>
      <c r="B8" s="1637" t="s">
        <v>2788</v>
      </c>
      <c r="C8" s="1633"/>
      <c r="D8" s="1634"/>
      <c r="E8" s="1634"/>
      <c r="F8" s="1715"/>
    </row>
    <row r="9" spans="1:7" s="1642" customFormat="1">
      <c r="A9" s="1716"/>
      <c r="B9" s="1638"/>
      <c r="C9" s="1639"/>
      <c r="D9" s="1640"/>
      <c r="E9" s="1641"/>
      <c r="F9" s="1717"/>
    </row>
    <row r="10" spans="1:7" s="1646" customFormat="1">
      <c r="A10" s="1718">
        <v>2.1</v>
      </c>
      <c r="B10" s="1597" t="s">
        <v>2789</v>
      </c>
      <c r="C10" s="1643"/>
      <c r="D10" s="1644"/>
      <c r="E10" s="1645"/>
      <c r="F10" s="1719"/>
    </row>
    <row r="11" spans="1:7" s="1635" customFormat="1" ht="28">
      <c r="A11" s="1720" t="s">
        <v>2817</v>
      </c>
      <c r="B11" s="1647" t="s">
        <v>2790</v>
      </c>
      <c r="C11" s="1648" t="s">
        <v>169</v>
      </c>
      <c r="D11" s="1649">
        <v>2</v>
      </c>
      <c r="E11" s="1634"/>
      <c r="F11" s="1715"/>
    </row>
    <row r="12" spans="1:7" s="1635" customFormat="1">
      <c r="A12" s="1714"/>
      <c r="B12" s="1632"/>
      <c r="C12" s="1633"/>
      <c r="D12" s="1634"/>
      <c r="E12" s="1634"/>
      <c r="F12" s="1715"/>
    </row>
    <row r="13" spans="1:7" s="1654" customFormat="1" ht="100.5">
      <c r="A13" s="1721" t="s">
        <v>1011</v>
      </c>
      <c r="B13" s="1650" t="s">
        <v>2791</v>
      </c>
      <c r="C13" s="1651" t="s">
        <v>169</v>
      </c>
      <c r="D13" s="1652">
        <v>4</v>
      </c>
      <c r="E13" s="1653"/>
      <c r="F13" s="1722"/>
    </row>
    <row r="14" spans="1:7" s="1654" customFormat="1">
      <c r="A14" s="1723"/>
      <c r="B14" s="1655"/>
      <c r="C14" s="1653"/>
      <c r="D14" s="1656"/>
      <c r="E14" s="1653"/>
      <c r="F14" s="1722"/>
    </row>
    <row r="15" spans="1:7" s="1660" customFormat="1" ht="72.5">
      <c r="A15" s="1724" t="s">
        <v>1719</v>
      </c>
      <c r="B15" s="1650" t="s">
        <v>2792</v>
      </c>
      <c r="C15" s="1657" t="s">
        <v>169</v>
      </c>
      <c r="D15" s="1658">
        <v>2</v>
      </c>
      <c r="E15" s="1659"/>
      <c r="F15" s="1725"/>
    </row>
    <row r="16" spans="1:7" s="1660" customFormat="1">
      <c r="A16" s="1724"/>
      <c r="B16" s="1650"/>
      <c r="C16" s="1657"/>
      <c r="D16" s="1658"/>
      <c r="E16" s="1659"/>
      <c r="F16" s="1725"/>
    </row>
    <row r="17" spans="1:12" s="1660" customFormat="1" ht="238">
      <c r="A17" s="1724" t="s">
        <v>2818</v>
      </c>
      <c r="B17" s="1661" t="s">
        <v>2813</v>
      </c>
      <c r="C17" s="1657" t="s">
        <v>169</v>
      </c>
      <c r="D17" s="1658">
        <v>4</v>
      </c>
      <c r="E17" s="1659"/>
      <c r="F17" s="1725"/>
    </row>
    <row r="18" spans="1:12" s="1660" customFormat="1">
      <c r="A18" s="1724"/>
      <c r="B18" s="1650"/>
      <c r="C18" s="1657"/>
      <c r="D18" s="1658"/>
      <c r="E18" s="1659"/>
      <c r="F18" s="1725"/>
    </row>
    <row r="19" spans="1:12" s="1660" customFormat="1" ht="182">
      <c r="A19" s="1724" t="s">
        <v>2819</v>
      </c>
      <c r="B19" s="1650" t="s">
        <v>2793</v>
      </c>
      <c r="C19" s="1657" t="s">
        <v>12</v>
      </c>
      <c r="D19" s="1658">
        <v>8</v>
      </c>
      <c r="E19" s="1659"/>
      <c r="F19" s="1725"/>
    </row>
    <row r="20" spans="1:12" s="1660" customFormat="1">
      <c r="A20" s="1724"/>
      <c r="B20" s="1650"/>
      <c r="C20" s="1657"/>
      <c r="D20" s="1658"/>
      <c r="E20" s="1659"/>
      <c r="F20" s="1725"/>
    </row>
    <row r="21" spans="1:12" s="1660" customFormat="1" ht="28">
      <c r="A21" s="1724" t="s">
        <v>2820</v>
      </c>
      <c r="B21" s="1650" t="s">
        <v>2821</v>
      </c>
      <c r="C21" s="1657" t="s">
        <v>12</v>
      </c>
      <c r="D21" s="1658">
        <v>10</v>
      </c>
      <c r="E21" s="1659"/>
      <c r="F21" s="1725"/>
    </row>
    <row r="22" spans="1:12" s="1660" customFormat="1" ht="14.5" thickBot="1">
      <c r="A22" s="1726"/>
      <c r="B22" s="1924" t="s">
        <v>2710</v>
      </c>
      <c r="C22" s="1924"/>
      <c r="D22" s="1924"/>
      <c r="E22" s="1925"/>
      <c r="F22" s="1727"/>
    </row>
    <row r="23" spans="1:12" s="1666" customFormat="1" ht="14.5" thickTop="1">
      <c r="A23" s="1728"/>
      <c r="B23" s="1662"/>
      <c r="C23" s="1663"/>
      <c r="D23" s="1664"/>
      <c r="E23" s="1665"/>
      <c r="F23" s="1729"/>
      <c r="L23" s="1667"/>
    </row>
    <row r="24" spans="1:12" s="1666" customFormat="1">
      <c r="A24" s="1728"/>
      <c r="B24" s="1668" t="s">
        <v>2814</v>
      </c>
      <c r="C24" s="1663"/>
      <c r="D24" s="1664"/>
      <c r="E24" s="1665"/>
      <c r="F24" s="1729"/>
      <c r="L24" s="1667"/>
    </row>
    <row r="25" spans="1:12" s="1666" customFormat="1">
      <c r="A25" s="1728"/>
      <c r="B25" s="1668"/>
      <c r="C25" s="1663"/>
      <c r="D25" s="1664"/>
      <c r="E25" s="1665"/>
      <c r="F25" s="1729"/>
      <c r="L25" s="1667"/>
    </row>
    <row r="26" spans="1:12" s="1666" customFormat="1">
      <c r="A26" s="1730">
        <v>2.2000000000000002</v>
      </c>
      <c r="B26" s="1669" t="s">
        <v>2794</v>
      </c>
      <c r="C26" s="1670"/>
      <c r="D26" s="1670"/>
      <c r="E26" s="1671"/>
      <c r="F26" s="1731"/>
      <c r="L26" s="1667"/>
    </row>
    <row r="27" spans="1:12" s="1666" customFormat="1">
      <c r="A27" s="1730"/>
      <c r="B27" s="1669"/>
      <c r="C27" s="1670"/>
      <c r="D27" s="1670"/>
      <c r="E27" s="1671"/>
      <c r="F27" s="1731"/>
      <c r="L27" s="1667"/>
    </row>
    <row r="28" spans="1:12" s="1666" customFormat="1" ht="56">
      <c r="A28" s="1732" t="s">
        <v>1012</v>
      </c>
      <c r="B28" s="1670" t="s">
        <v>2795</v>
      </c>
      <c r="C28" s="1663" t="s">
        <v>540</v>
      </c>
      <c r="D28" s="1663">
        <v>1</v>
      </c>
      <c r="E28" s="1672"/>
      <c r="F28" s="1733"/>
      <c r="L28" s="1667"/>
    </row>
    <row r="29" spans="1:12" s="1666" customFormat="1">
      <c r="A29" s="1732"/>
      <c r="B29" s="1670"/>
      <c r="C29" s="1663"/>
      <c r="D29" s="1663"/>
      <c r="E29" s="1672"/>
      <c r="F29" s="1733"/>
      <c r="L29" s="1667"/>
    </row>
    <row r="30" spans="1:12" s="1666" customFormat="1">
      <c r="A30" s="1734">
        <v>2.2999999999999998</v>
      </c>
      <c r="B30" s="1673" t="s">
        <v>2796</v>
      </c>
      <c r="C30" s="1663"/>
      <c r="D30" s="1663"/>
      <c r="E30" s="1672"/>
      <c r="F30" s="1733"/>
      <c r="L30" s="1667"/>
    </row>
    <row r="31" spans="1:12" s="1666" customFormat="1">
      <c r="A31" s="1735"/>
      <c r="B31" s="1674"/>
      <c r="C31" s="1675"/>
      <c r="D31" s="1675"/>
      <c r="E31" s="1676"/>
      <c r="F31" s="1736"/>
      <c r="L31" s="1667"/>
    </row>
    <row r="32" spans="1:12" s="1677" customFormat="1" ht="42">
      <c r="A32" s="1734" t="s">
        <v>1722</v>
      </c>
      <c r="B32" s="1670" t="s">
        <v>2797</v>
      </c>
      <c r="C32" s="1675" t="s">
        <v>2648</v>
      </c>
      <c r="D32" s="1675">
        <v>500</v>
      </c>
      <c r="E32" s="1676"/>
      <c r="F32" s="1736"/>
    </row>
    <row r="33" spans="1:12" s="1677" customFormat="1">
      <c r="A33" s="1734"/>
      <c r="B33" s="1670"/>
      <c r="C33" s="1675"/>
      <c r="D33" s="1675"/>
      <c r="E33" s="1676"/>
      <c r="F33" s="1736"/>
    </row>
    <row r="34" spans="1:12" s="1678" customFormat="1" ht="42">
      <c r="A34" s="1734" t="s">
        <v>1724</v>
      </c>
      <c r="B34" s="1670" t="s">
        <v>2815</v>
      </c>
      <c r="C34" s="1675" t="s">
        <v>2638</v>
      </c>
      <c r="D34" s="1675">
        <v>1</v>
      </c>
      <c r="E34" s="1676"/>
      <c r="F34" s="1736"/>
    </row>
    <row r="35" spans="1:12" s="1678" customFormat="1">
      <c r="A35" s="1734"/>
      <c r="B35" s="1670"/>
      <c r="C35" s="1675"/>
      <c r="D35" s="1675"/>
      <c r="E35" s="1676"/>
      <c r="F35" s="1736"/>
    </row>
    <row r="36" spans="1:12" s="1678" customFormat="1">
      <c r="A36" s="1734">
        <v>2.4</v>
      </c>
      <c r="B36" s="1673" t="s">
        <v>2798</v>
      </c>
      <c r="C36" s="1675"/>
      <c r="D36" s="1675"/>
      <c r="E36" s="1676"/>
      <c r="F36" s="1736"/>
    </row>
    <row r="37" spans="1:12" s="1678" customFormat="1">
      <c r="A37" s="1737"/>
      <c r="B37" s="1679"/>
      <c r="C37" s="1675"/>
      <c r="D37" s="1675"/>
      <c r="E37" s="1676"/>
      <c r="F37" s="1736"/>
    </row>
    <row r="38" spans="1:12" s="1678" customFormat="1" ht="409.5">
      <c r="A38" s="1732" t="s">
        <v>1738</v>
      </c>
      <c r="B38" s="1670" t="s">
        <v>2799</v>
      </c>
      <c r="C38" s="1675" t="s">
        <v>1036</v>
      </c>
      <c r="D38" s="1675">
        <v>1</v>
      </c>
      <c r="E38" s="1672"/>
      <c r="F38" s="1733"/>
    </row>
    <row r="39" spans="1:12" s="1666" customFormat="1">
      <c r="A39" s="1680"/>
      <c r="B39" s="1681"/>
      <c r="C39" s="1682"/>
      <c r="D39" s="1683"/>
      <c r="E39" s="1684"/>
      <c r="F39" s="1685"/>
      <c r="L39" s="1667"/>
    </row>
    <row r="40" spans="1:12" s="1666" customFormat="1" ht="14.5" thickBot="1">
      <c r="A40" s="1738"/>
      <c r="B40" s="1926" t="s">
        <v>2710</v>
      </c>
      <c r="C40" s="1926"/>
      <c r="D40" s="1926"/>
      <c r="E40" s="1926"/>
      <c r="F40" s="1739"/>
      <c r="L40" s="1667"/>
    </row>
    <row r="41" spans="1:12" s="1666" customFormat="1">
      <c r="A41" s="1686"/>
      <c r="B41" s="1687"/>
      <c r="C41" s="1688"/>
      <c r="D41" s="1689"/>
      <c r="E41" s="1690"/>
      <c r="F41" s="1691"/>
      <c r="L41" s="1667"/>
    </row>
    <row r="42" spans="1:12" s="1666" customFormat="1">
      <c r="A42" s="1692"/>
      <c r="B42" s="1693"/>
      <c r="C42" s="1688"/>
      <c r="D42" s="1689"/>
      <c r="E42" s="1690"/>
      <c r="F42" s="1694"/>
      <c r="L42" s="1667"/>
    </row>
    <row r="43" spans="1:12" s="1666" customFormat="1">
      <c r="A43" s="1686"/>
      <c r="B43" s="1693"/>
      <c r="C43" s="1688"/>
      <c r="D43" s="1689"/>
      <c r="E43" s="1690"/>
      <c r="F43" s="1694"/>
      <c r="L43" s="1667"/>
    </row>
    <row r="44" spans="1:12" s="1666" customFormat="1">
      <c r="A44" s="1692"/>
      <c r="B44" s="1693"/>
      <c r="C44" s="1688"/>
      <c r="D44" s="1689"/>
      <c r="E44" s="1690"/>
      <c r="F44" s="1694"/>
      <c r="L44" s="1667"/>
    </row>
    <row r="45" spans="1:12" s="1654" customFormat="1">
      <c r="A45" s="1686"/>
      <c r="B45" s="1693"/>
      <c r="C45" s="1688"/>
      <c r="D45" s="1689"/>
      <c r="E45" s="1690"/>
      <c r="F45" s="1694"/>
    </row>
    <row r="46" spans="1:12">
      <c r="A46" s="1686"/>
      <c r="B46" s="1693"/>
      <c r="C46" s="1688"/>
      <c r="D46" s="1689"/>
      <c r="E46" s="1690"/>
      <c r="F46" s="1694"/>
    </row>
    <row r="47" spans="1:12">
      <c r="A47" s="1695"/>
      <c r="B47" s="1696"/>
      <c r="C47" s="1697"/>
      <c r="D47" s="1698"/>
      <c r="E47" s="1697"/>
      <c r="F47" s="1699"/>
    </row>
    <row r="48" spans="1:12">
      <c r="A48" s="1695"/>
      <c r="B48" s="1696"/>
      <c r="C48" s="1697"/>
      <c r="D48" s="1698"/>
      <c r="E48" s="1697"/>
      <c r="F48" s="1699"/>
    </row>
    <row r="49" spans="1:6">
      <c r="A49" s="1696"/>
      <c r="B49" s="1696"/>
      <c r="C49" s="1697"/>
      <c r="D49" s="1698"/>
      <c r="E49" s="1697"/>
      <c r="F49" s="1699"/>
    </row>
    <row r="50" spans="1:6">
      <c r="A50" s="1700"/>
      <c r="B50" s="1700"/>
      <c r="C50" s="1701"/>
      <c r="D50" s="1702"/>
      <c r="E50" s="1703"/>
      <c r="F50" s="1704"/>
    </row>
    <row r="51" spans="1:6">
      <c r="A51" s="1705"/>
      <c r="B51" s="1917"/>
      <c r="C51" s="1917"/>
      <c r="D51" s="1917"/>
      <c r="E51" s="1917"/>
      <c r="F51" s="1706"/>
    </row>
    <row r="52" spans="1:6">
      <c r="A52" s="1701"/>
      <c r="B52" s="1707"/>
      <c r="C52" s="1701"/>
      <c r="D52" s="1702"/>
      <c r="E52" s="1703"/>
      <c r="F52" s="1704"/>
    </row>
  </sheetData>
  <autoFilter ref="E1:F52" xr:uid="{00000000-0009-0000-0000-000004000000}">
    <filterColumn colId="0" showButton="0"/>
  </autoFilter>
  <mergeCells count="6">
    <mergeCell ref="A1:F1"/>
    <mergeCell ref="B51:E51"/>
    <mergeCell ref="A2:F2"/>
    <mergeCell ref="A3:F3"/>
    <mergeCell ref="B22:E22"/>
    <mergeCell ref="B40:E40"/>
  </mergeCells>
  <pageMargins left="0.7" right="0.7" top="0.75" bottom="0.75" header="0.3" footer="0.3"/>
  <pageSetup paperSize="9" scale="67" firstPageNumber="147" fitToHeight="0" orientation="portrait" r:id="rId1"/>
  <headerFooter alignWithMargins="0">
    <oddFooter>Page &amp;P of &amp;N</oddFooter>
  </headerFooter>
  <rowBreaks count="1" manualBreakCount="1">
    <brk id="22" max="5" man="1"/>
  </rowBreak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6">
    <pageSetUpPr fitToPage="1"/>
  </sheetPr>
  <dimension ref="A1:C37"/>
  <sheetViews>
    <sheetView view="pageBreakPreview" zoomScaleSheetLayoutView="100" workbookViewId="0">
      <selection activeCell="C10" sqref="C10:C25"/>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2029" t="str">
        <f>'Mwanyari A hill tank (500m3)'!A1:F1</f>
        <v>MBEERE SOUTH WATER SUPPLY PROJECT: LOT II-KAMBURU WATER SUPPLY</v>
      </c>
      <c r="B1" s="2030"/>
      <c r="C1" s="2031"/>
    </row>
    <row r="2" spans="1:3" ht="13">
      <c r="A2" s="621"/>
      <c r="B2" s="625"/>
      <c r="C2" s="626"/>
    </row>
    <row r="3" spans="1:3" ht="13">
      <c r="A3" s="1930" t="str">
        <f>'Mwanyari A hill tank (500m3)'!A3:F3</f>
        <v>BILL No. 4.4</v>
      </c>
      <c r="B3" s="1931"/>
      <c r="C3" s="1932"/>
    </row>
    <row r="4" spans="1:3">
      <c r="A4" s="621"/>
      <c r="B4" s="623"/>
      <c r="C4" s="624"/>
    </row>
    <row r="5" spans="1:3" ht="13">
      <c r="A5" s="2006" t="s">
        <v>2060</v>
      </c>
      <c r="B5" s="2007"/>
      <c r="C5" s="2008"/>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635" t="s">
        <v>1583</v>
      </c>
      <c r="C10" s="636"/>
    </row>
    <row r="11" spans="1:3">
      <c r="A11" s="621"/>
      <c r="B11" s="632"/>
      <c r="C11" s="633"/>
    </row>
    <row r="12" spans="1:3" s="622" customFormat="1">
      <c r="A12" s="634"/>
      <c r="B12" s="635" t="s">
        <v>1584</v>
      </c>
      <c r="C12" s="636"/>
    </row>
    <row r="13" spans="1:3">
      <c r="A13" s="621"/>
      <c r="B13" s="632"/>
      <c r="C13" s="633"/>
    </row>
    <row r="14" spans="1:3" s="622" customFormat="1">
      <c r="A14" s="634"/>
      <c r="B14" s="635" t="s">
        <v>1585</v>
      </c>
      <c r="C14" s="636"/>
    </row>
    <row r="15" spans="1:3">
      <c r="A15" s="621"/>
      <c r="B15" s="632"/>
      <c r="C15" s="633"/>
    </row>
    <row r="16" spans="1:3" s="622" customFormat="1">
      <c r="A16" s="634"/>
      <c r="B16" s="635" t="s">
        <v>1586</v>
      </c>
      <c r="C16" s="636"/>
    </row>
    <row r="17" spans="1:3">
      <c r="A17" s="621"/>
      <c r="B17" s="632"/>
      <c r="C17" s="633"/>
    </row>
    <row r="18" spans="1:3" s="622" customFormat="1">
      <c r="A18" s="634"/>
      <c r="B18" s="635" t="s">
        <v>1588</v>
      </c>
      <c r="C18" s="636"/>
    </row>
    <row r="19" spans="1:3">
      <c r="A19" s="621"/>
      <c r="B19" s="632"/>
      <c r="C19" s="633"/>
    </row>
    <row r="20" spans="1:3" s="622" customFormat="1">
      <c r="A20" s="634"/>
      <c r="B20" s="635" t="s">
        <v>1588</v>
      </c>
      <c r="C20" s="636"/>
    </row>
    <row r="21" spans="1:3">
      <c r="A21" s="621"/>
      <c r="B21" s="632"/>
      <c r="C21" s="633"/>
    </row>
    <row r="22" spans="1:3">
      <c r="A22" s="621"/>
      <c r="B22" s="632"/>
      <c r="C22" s="633"/>
    </row>
    <row r="23" spans="1:3">
      <c r="A23" s="621"/>
      <c r="B23" s="632"/>
      <c r="C23" s="633"/>
    </row>
    <row r="24" spans="1:3">
      <c r="A24" s="637"/>
      <c r="B24" s="638"/>
      <c r="C24" s="639"/>
    </row>
    <row r="25" spans="1:3" ht="13.5" thickBot="1">
      <c r="A25" s="1907" t="s">
        <v>2848</v>
      </c>
      <c r="B25" s="1908"/>
      <c r="C25" s="640"/>
    </row>
    <row r="26" spans="1:3">
      <c r="A26" s="621"/>
      <c r="B26" s="641"/>
      <c r="C26" s="642"/>
    </row>
    <row r="27" spans="1:3">
      <c r="A27" s="621"/>
      <c r="B27" s="641"/>
      <c r="C27" s="642"/>
    </row>
    <row r="28" spans="1:3">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c r="A34" s="621"/>
      <c r="B34" s="641"/>
      <c r="C34" s="642"/>
    </row>
    <row r="35" spans="1:3" ht="13" thickBot="1">
      <c r="A35" s="627"/>
      <c r="B35" s="643"/>
      <c r="C35" s="644"/>
    </row>
    <row r="37" spans="1:3">
      <c r="C37" s="645"/>
    </row>
  </sheetData>
  <mergeCells count="4">
    <mergeCell ref="A1:C1"/>
    <mergeCell ref="A3:C3"/>
    <mergeCell ref="A5:C5"/>
    <mergeCell ref="A25:B25"/>
  </mergeCells>
  <pageMargins left="0.7" right="0.7" top="0.75" bottom="0.75" header="0.3" footer="0.3"/>
  <pageSetup paperSize="9" scale="91" fitToHeight="0" orientation="portrait" r:id="rId1"/>
  <headerFooter alignWithMargins="0">
    <oddFooter>Page &amp;P of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7">
    <pageSetUpPr fitToPage="1"/>
  </sheetPr>
  <dimension ref="A1:F379"/>
  <sheetViews>
    <sheetView view="pageBreakPreview" zoomScaleNormal="100" zoomScaleSheetLayoutView="100" workbookViewId="0">
      <selection activeCell="D11" sqref="D11:D20"/>
    </sheetView>
  </sheetViews>
  <sheetFormatPr defaultColWidth="7.90625" defaultRowHeight="13"/>
  <cols>
    <col min="1" max="1" width="3.26953125" style="787" customWidth="1"/>
    <col min="2" max="2" width="53.81640625" style="787" customWidth="1"/>
    <col min="3" max="3" width="15.36328125" style="787" customWidth="1"/>
    <col min="4" max="4" width="22.6328125" style="1205" customWidth="1"/>
    <col min="5" max="253" width="7.90625" style="787"/>
    <col min="254" max="254" width="7.90625" style="787" customWidth="1"/>
    <col min="255" max="255" width="51.08984375" style="787" customWidth="1"/>
    <col min="256" max="256" width="10.08984375" style="787" customWidth="1"/>
    <col min="257" max="257" width="20.6328125" style="787" customWidth="1"/>
    <col min="258" max="258" width="8.984375E-2" style="787" customWidth="1"/>
    <col min="259" max="259" width="0" style="787" hidden="1" customWidth="1"/>
    <col min="260" max="509" width="7.90625" style="787"/>
    <col min="510" max="510" width="7.90625" style="787" customWidth="1"/>
    <col min="511" max="511" width="51.08984375" style="787" customWidth="1"/>
    <col min="512" max="512" width="10.08984375" style="787" customWidth="1"/>
    <col min="513" max="513" width="20.6328125" style="787" customWidth="1"/>
    <col min="514" max="514" width="8.984375E-2" style="787" customWidth="1"/>
    <col min="515" max="515" width="0" style="787" hidden="1" customWidth="1"/>
    <col min="516" max="765" width="7.90625" style="787"/>
    <col min="766" max="766" width="7.90625" style="787" customWidth="1"/>
    <col min="767" max="767" width="51.08984375" style="787" customWidth="1"/>
    <col min="768" max="768" width="10.08984375" style="787" customWidth="1"/>
    <col min="769" max="769" width="20.6328125" style="787" customWidth="1"/>
    <col min="770" max="770" width="8.984375E-2" style="787" customWidth="1"/>
    <col min="771" max="771" width="0" style="787" hidden="1" customWidth="1"/>
    <col min="772" max="1021" width="7.90625" style="787"/>
    <col min="1022" max="1022" width="7.90625" style="787" customWidth="1"/>
    <col min="1023" max="1023" width="51.08984375" style="787" customWidth="1"/>
    <col min="1024" max="1024" width="10.08984375" style="787" customWidth="1"/>
    <col min="1025" max="1025" width="20.6328125" style="787" customWidth="1"/>
    <col min="1026" max="1026" width="8.984375E-2" style="787" customWidth="1"/>
    <col min="1027" max="1027" width="0" style="787" hidden="1" customWidth="1"/>
    <col min="1028" max="1277" width="7.90625" style="787"/>
    <col min="1278" max="1278" width="7.90625" style="787" customWidth="1"/>
    <col min="1279" max="1279" width="51.08984375" style="787" customWidth="1"/>
    <col min="1280" max="1280" width="10.08984375" style="787" customWidth="1"/>
    <col min="1281" max="1281" width="20.6328125" style="787" customWidth="1"/>
    <col min="1282" max="1282" width="8.984375E-2" style="787" customWidth="1"/>
    <col min="1283" max="1283" width="0" style="787" hidden="1" customWidth="1"/>
    <col min="1284" max="1533" width="7.90625" style="787"/>
    <col min="1534" max="1534" width="7.90625" style="787" customWidth="1"/>
    <col min="1535" max="1535" width="51.08984375" style="787" customWidth="1"/>
    <col min="1536" max="1536" width="10.08984375" style="787" customWidth="1"/>
    <col min="1537" max="1537" width="20.6328125" style="787" customWidth="1"/>
    <col min="1538" max="1538" width="8.984375E-2" style="787" customWidth="1"/>
    <col min="1539" max="1539" width="0" style="787" hidden="1" customWidth="1"/>
    <col min="1540" max="1789" width="7.90625" style="787"/>
    <col min="1790" max="1790" width="7.90625" style="787" customWidth="1"/>
    <col min="1791" max="1791" width="51.08984375" style="787" customWidth="1"/>
    <col min="1792" max="1792" width="10.08984375" style="787" customWidth="1"/>
    <col min="1793" max="1793" width="20.6328125" style="787" customWidth="1"/>
    <col min="1794" max="1794" width="8.984375E-2" style="787" customWidth="1"/>
    <col min="1795" max="1795" width="0" style="787" hidden="1" customWidth="1"/>
    <col min="1796" max="2045" width="7.90625" style="787"/>
    <col min="2046" max="2046" width="7.90625" style="787" customWidth="1"/>
    <col min="2047" max="2047" width="51.08984375" style="787" customWidth="1"/>
    <col min="2048" max="2048" width="10.08984375" style="787" customWidth="1"/>
    <col min="2049" max="2049" width="20.6328125" style="787" customWidth="1"/>
    <col min="2050" max="2050" width="8.984375E-2" style="787" customWidth="1"/>
    <col min="2051" max="2051" width="0" style="787" hidden="1" customWidth="1"/>
    <col min="2052" max="2301" width="7.90625" style="787"/>
    <col min="2302" max="2302" width="7.90625" style="787" customWidth="1"/>
    <col min="2303" max="2303" width="51.08984375" style="787" customWidth="1"/>
    <col min="2304" max="2304" width="10.08984375" style="787" customWidth="1"/>
    <col min="2305" max="2305" width="20.6328125" style="787" customWidth="1"/>
    <col min="2306" max="2306" width="8.984375E-2" style="787" customWidth="1"/>
    <col min="2307" max="2307" width="0" style="787" hidden="1" customWidth="1"/>
    <col min="2308" max="2557" width="7.90625" style="787"/>
    <col min="2558" max="2558" width="7.90625" style="787" customWidth="1"/>
    <col min="2559" max="2559" width="51.08984375" style="787" customWidth="1"/>
    <col min="2560" max="2560" width="10.08984375" style="787" customWidth="1"/>
    <col min="2561" max="2561" width="20.6328125" style="787" customWidth="1"/>
    <col min="2562" max="2562" width="8.984375E-2" style="787" customWidth="1"/>
    <col min="2563" max="2563" width="0" style="787" hidden="1" customWidth="1"/>
    <col min="2564" max="2813" width="7.90625" style="787"/>
    <col min="2814" max="2814" width="7.90625" style="787" customWidth="1"/>
    <col min="2815" max="2815" width="51.08984375" style="787" customWidth="1"/>
    <col min="2816" max="2816" width="10.08984375" style="787" customWidth="1"/>
    <col min="2817" max="2817" width="20.6328125" style="787" customWidth="1"/>
    <col min="2818" max="2818" width="8.984375E-2" style="787" customWidth="1"/>
    <col min="2819" max="2819" width="0" style="787" hidden="1" customWidth="1"/>
    <col min="2820" max="3069" width="7.90625" style="787"/>
    <col min="3070" max="3070" width="7.90625" style="787" customWidth="1"/>
    <col min="3071" max="3071" width="51.08984375" style="787" customWidth="1"/>
    <col min="3072" max="3072" width="10.08984375" style="787" customWidth="1"/>
    <col min="3073" max="3073" width="20.6328125" style="787" customWidth="1"/>
    <col min="3074" max="3074" width="8.984375E-2" style="787" customWidth="1"/>
    <col min="3075" max="3075" width="0" style="787" hidden="1" customWidth="1"/>
    <col min="3076" max="3325" width="7.90625" style="787"/>
    <col min="3326" max="3326" width="7.90625" style="787" customWidth="1"/>
    <col min="3327" max="3327" width="51.08984375" style="787" customWidth="1"/>
    <col min="3328" max="3328" width="10.08984375" style="787" customWidth="1"/>
    <col min="3329" max="3329" width="20.6328125" style="787" customWidth="1"/>
    <col min="3330" max="3330" width="8.984375E-2" style="787" customWidth="1"/>
    <col min="3331" max="3331" width="0" style="787" hidden="1" customWidth="1"/>
    <col min="3332" max="3581" width="7.90625" style="787"/>
    <col min="3582" max="3582" width="7.90625" style="787" customWidth="1"/>
    <col min="3583" max="3583" width="51.08984375" style="787" customWidth="1"/>
    <col min="3584" max="3584" width="10.08984375" style="787" customWidth="1"/>
    <col min="3585" max="3585" width="20.6328125" style="787" customWidth="1"/>
    <col min="3586" max="3586" width="8.984375E-2" style="787" customWidth="1"/>
    <col min="3587" max="3587" width="0" style="787" hidden="1" customWidth="1"/>
    <col min="3588" max="3837" width="7.90625" style="787"/>
    <col min="3838" max="3838" width="7.90625" style="787" customWidth="1"/>
    <col min="3839" max="3839" width="51.08984375" style="787" customWidth="1"/>
    <col min="3840" max="3840" width="10.08984375" style="787" customWidth="1"/>
    <col min="3841" max="3841" width="20.6328125" style="787" customWidth="1"/>
    <col min="3842" max="3842" width="8.984375E-2" style="787" customWidth="1"/>
    <col min="3843" max="3843" width="0" style="787" hidden="1" customWidth="1"/>
    <col min="3844" max="4093" width="7.90625" style="787"/>
    <col min="4094" max="4094" width="7.90625" style="787" customWidth="1"/>
    <col min="4095" max="4095" width="51.08984375" style="787" customWidth="1"/>
    <col min="4096" max="4096" width="10.08984375" style="787" customWidth="1"/>
    <col min="4097" max="4097" width="20.6328125" style="787" customWidth="1"/>
    <col min="4098" max="4098" width="8.984375E-2" style="787" customWidth="1"/>
    <col min="4099" max="4099" width="0" style="787" hidden="1" customWidth="1"/>
    <col min="4100" max="4349" width="7.90625" style="787"/>
    <col min="4350" max="4350" width="7.90625" style="787" customWidth="1"/>
    <col min="4351" max="4351" width="51.08984375" style="787" customWidth="1"/>
    <col min="4352" max="4352" width="10.08984375" style="787" customWidth="1"/>
    <col min="4353" max="4353" width="20.6328125" style="787" customWidth="1"/>
    <col min="4354" max="4354" width="8.984375E-2" style="787" customWidth="1"/>
    <col min="4355" max="4355" width="0" style="787" hidden="1" customWidth="1"/>
    <col min="4356" max="4605" width="7.90625" style="787"/>
    <col min="4606" max="4606" width="7.90625" style="787" customWidth="1"/>
    <col min="4607" max="4607" width="51.08984375" style="787" customWidth="1"/>
    <col min="4608" max="4608" width="10.08984375" style="787" customWidth="1"/>
    <col min="4609" max="4609" width="20.6328125" style="787" customWidth="1"/>
    <col min="4610" max="4610" width="8.984375E-2" style="787" customWidth="1"/>
    <col min="4611" max="4611" width="0" style="787" hidden="1" customWidth="1"/>
    <col min="4612" max="4861" width="7.90625" style="787"/>
    <col min="4862" max="4862" width="7.90625" style="787" customWidth="1"/>
    <col min="4863" max="4863" width="51.08984375" style="787" customWidth="1"/>
    <col min="4864" max="4864" width="10.08984375" style="787" customWidth="1"/>
    <col min="4865" max="4865" width="20.6328125" style="787" customWidth="1"/>
    <col min="4866" max="4866" width="8.984375E-2" style="787" customWidth="1"/>
    <col min="4867" max="4867" width="0" style="787" hidden="1" customWidth="1"/>
    <col min="4868" max="5117" width="7.90625" style="787"/>
    <col min="5118" max="5118" width="7.90625" style="787" customWidth="1"/>
    <col min="5119" max="5119" width="51.08984375" style="787" customWidth="1"/>
    <col min="5120" max="5120" width="10.08984375" style="787" customWidth="1"/>
    <col min="5121" max="5121" width="20.6328125" style="787" customWidth="1"/>
    <col min="5122" max="5122" width="8.984375E-2" style="787" customWidth="1"/>
    <col min="5123" max="5123" width="0" style="787" hidden="1" customWidth="1"/>
    <col min="5124" max="5373" width="7.90625" style="787"/>
    <col min="5374" max="5374" width="7.90625" style="787" customWidth="1"/>
    <col min="5375" max="5375" width="51.08984375" style="787" customWidth="1"/>
    <col min="5376" max="5376" width="10.08984375" style="787" customWidth="1"/>
    <col min="5377" max="5377" width="20.6328125" style="787" customWidth="1"/>
    <col min="5378" max="5378" width="8.984375E-2" style="787" customWidth="1"/>
    <col min="5379" max="5379" width="0" style="787" hidden="1" customWidth="1"/>
    <col min="5380" max="5629" width="7.90625" style="787"/>
    <col min="5630" max="5630" width="7.90625" style="787" customWidth="1"/>
    <col min="5631" max="5631" width="51.08984375" style="787" customWidth="1"/>
    <col min="5632" max="5632" width="10.08984375" style="787" customWidth="1"/>
    <col min="5633" max="5633" width="20.6328125" style="787" customWidth="1"/>
    <col min="5634" max="5634" width="8.984375E-2" style="787" customWidth="1"/>
    <col min="5635" max="5635" width="0" style="787" hidden="1" customWidth="1"/>
    <col min="5636" max="5885" width="7.90625" style="787"/>
    <col min="5886" max="5886" width="7.90625" style="787" customWidth="1"/>
    <col min="5887" max="5887" width="51.08984375" style="787" customWidth="1"/>
    <col min="5888" max="5888" width="10.08984375" style="787" customWidth="1"/>
    <col min="5889" max="5889" width="20.6328125" style="787" customWidth="1"/>
    <col min="5890" max="5890" width="8.984375E-2" style="787" customWidth="1"/>
    <col min="5891" max="5891" width="0" style="787" hidden="1" customWidth="1"/>
    <col min="5892" max="6141" width="7.90625" style="787"/>
    <col min="6142" max="6142" width="7.90625" style="787" customWidth="1"/>
    <col min="6143" max="6143" width="51.08984375" style="787" customWidth="1"/>
    <col min="6144" max="6144" width="10.08984375" style="787" customWidth="1"/>
    <col min="6145" max="6145" width="20.6328125" style="787" customWidth="1"/>
    <col min="6146" max="6146" width="8.984375E-2" style="787" customWidth="1"/>
    <col min="6147" max="6147" width="0" style="787" hidden="1" customWidth="1"/>
    <col min="6148" max="6397" width="7.90625" style="787"/>
    <col min="6398" max="6398" width="7.90625" style="787" customWidth="1"/>
    <col min="6399" max="6399" width="51.08984375" style="787" customWidth="1"/>
    <col min="6400" max="6400" width="10.08984375" style="787" customWidth="1"/>
    <col min="6401" max="6401" width="20.6328125" style="787" customWidth="1"/>
    <col min="6402" max="6402" width="8.984375E-2" style="787" customWidth="1"/>
    <col min="6403" max="6403" width="0" style="787" hidden="1" customWidth="1"/>
    <col min="6404" max="6653" width="7.90625" style="787"/>
    <col min="6654" max="6654" width="7.90625" style="787" customWidth="1"/>
    <col min="6655" max="6655" width="51.08984375" style="787" customWidth="1"/>
    <col min="6656" max="6656" width="10.08984375" style="787" customWidth="1"/>
    <col min="6657" max="6657" width="20.6328125" style="787" customWidth="1"/>
    <col min="6658" max="6658" width="8.984375E-2" style="787" customWidth="1"/>
    <col min="6659" max="6659" width="0" style="787" hidden="1" customWidth="1"/>
    <col min="6660" max="6909" width="7.90625" style="787"/>
    <col min="6910" max="6910" width="7.90625" style="787" customWidth="1"/>
    <col min="6911" max="6911" width="51.08984375" style="787" customWidth="1"/>
    <col min="6912" max="6912" width="10.08984375" style="787" customWidth="1"/>
    <col min="6913" max="6913" width="20.6328125" style="787" customWidth="1"/>
    <col min="6914" max="6914" width="8.984375E-2" style="787" customWidth="1"/>
    <col min="6915" max="6915" width="0" style="787" hidden="1" customWidth="1"/>
    <col min="6916" max="7165" width="7.90625" style="787"/>
    <col min="7166" max="7166" width="7.90625" style="787" customWidth="1"/>
    <col min="7167" max="7167" width="51.08984375" style="787" customWidth="1"/>
    <col min="7168" max="7168" width="10.08984375" style="787" customWidth="1"/>
    <col min="7169" max="7169" width="20.6328125" style="787" customWidth="1"/>
    <col min="7170" max="7170" width="8.984375E-2" style="787" customWidth="1"/>
    <col min="7171" max="7171" width="0" style="787" hidden="1" customWidth="1"/>
    <col min="7172" max="7421" width="7.90625" style="787"/>
    <col min="7422" max="7422" width="7.90625" style="787" customWidth="1"/>
    <col min="7423" max="7423" width="51.08984375" style="787" customWidth="1"/>
    <col min="7424" max="7424" width="10.08984375" style="787" customWidth="1"/>
    <col min="7425" max="7425" width="20.6328125" style="787" customWidth="1"/>
    <col min="7426" max="7426" width="8.984375E-2" style="787" customWidth="1"/>
    <col min="7427" max="7427" width="0" style="787" hidden="1" customWidth="1"/>
    <col min="7428" max="7677" width="7.90625" style="787"/>
    <col min="7678" max="7678" width="7.90625" style="787" customWidth="1"/>
    <col min="7679" max="7679" width="51.08984375" style="787" customWidth="1"/>
    <col min="7680" max="7680" width="10.08984375" style="787" customWidth="1"/>
    <col min="7681" max="7681" width="20.6328125" style="787" customWidth="1"/>
    <col min="7682" max="7682" width="8.984375E-2" style="787" customWidth="1"/>
    <col min="7683" max="7683" width="0" style="787" hidden="1" customWidth="1"/>
    <col min="7684" max="7933" width="7.90625" style="787"/>
    <col min="7934" max="7934" width="7.90625" style="787" customWidth="1"/>
    <col min="7935" max="7935" width="51.08984375" style="787" customWidth="1"/>
    <col min="7936" max="7936" width="10.08984375" style="787" customWidth="1"/>
    <col min="7937" max="7937" width="20.6328125" style="787" customWidth="1"/>
    <col min="7938" max="7938" width="8.984375E-2" style="787" customWidth="1"/>
    <col min="7939" max="7939" width="0" style="787" hidden="1" customWidth="1"/>
    <col min="7940" max="8189" width="7.90625" style="787"/>
    <col min="8190" max="8190" width="7.90625" style="787" customWidth="1"/>
    <col min="8191" max="8191" width="51.08984375" style="787" customWidth="1"/>
    <col min="8192" max="8192" width="10.08984375" style="787" customWidth="1"/>
    <col min="8193" max="8193" width="20.6328125" style="787" customWidth="1"/>
    <col min="8194" max="8194" width="8.984375E-2" style="787" customWidth="1"/>
    <col min="8195" max="8195" width="0" style="787" hidden="1" customWidth="1"/>
    <col min="8196" max="8445" width="7.90625" style="787"/>
    <col min="8446" max="8446" width="7.90625" style="787" customWidth="1"/>
    <col min="8447" max="8447" width="51.08984375" style="787" customWidth="1"/>
    <col min="8448" max="8448" width="10.08984375" style="787" customWidth="1"/>
    <col min="8449" max="8449" width="20.6328125" style="787" customWidth="1"/>
    <col min="8450" max="8450" width="8.984375E-2" style="787" customWidth="1"/>
    <col min="8451" max="8451" width="0" style="787" hidden="1" customWidth="1"/>
    <col min="8452" max="8701" width="7.90625" style="787"/>
    <col min="8702" max="8702" width="7.90625" style="787" customWidth="1"/>
    <col min="8703" max="8703" width="51.08984375" style="787" customWidth="1"/>
    <col min="8704" max="8704" width="10.08984375" style="787" customWidth="1"/>
    <col min="8705" max="8705" width="20.6328125" style="787" customWidth="1"/>
    <col min="8706" max="8706" width="8.984375E-2" style="787" customWidth="1"/>
    <col min="8707" max="8707" width="0" style="787" hidden="1" customWidth="1"/>
    <col min="8708" max="8957" width="7.90625" style="787"/>
    <col min="8958" max="8958" width="7.90625" style="787" customWidth="1"/>
    <col min="8959" max="8959" width="51.08984375" style="787" customWidth="1"/>
    <col min="8960" max="8960" width="10.08984375" style="787" customWidth="1"/>
    <col min="8961" max="8961" width="20.6328125" style="787" customWidth="1"/>
    <col min="8962" max="8962" width="8.984375E-2" style="787" customWidth="1"/>
    <col min="8963" max="8963" width="0" style="787" hidden="1" customWidth="1"/>
    <col min="8964" max="9213" width="7.90625" style="787"/>
    <col min="9214" max="9214" width="7.90625" style="787" customWidth="1"/>
    <col min="9215" max="9215" width="51.08984375" style="787" customWidth="1"/>
    <col min="9216" max="9216" width="10.08984375" style="787" customWidth="1"/>
    <col min="9217" max="9217" width="20.6328125" style="787" customWidth="1"/>
    <col min="9218" max="9218" width="8.984375E-2" style="787" customWidth="1"/>
    <col min="9219" max="9219" width="0" style="787" hidden="1" customWidth="1"/>
    <col min="9220" max="9469" width="7.90625" style="787"/>
    <col min="9470" max="9470" width="7.90625" style="787" customWidth="1"/>
    <col min="9471" max="9471" width="51.08984375" style="787" customWidth="1"/>
    <col min="9472" max="9472" width="10.08984375" style="787" customWidth="1"/>
    <col min="9473" max="9473" width="20.6328125" style="787" customWidth="1"/>
    <col min="9474" max="9474" width="8.984375E-2" style="787" customWidth="1"/>
    <col min="9475" max="9475" width="0" style="787" hidden="1" customWidth="1"/>
    <col min="9476" max="9725" width="7.90625" style="787"/>
    <col min="9726" max="9726" width="7.90625" style="787" customWidth="1"/>
    <col min="9727" max="9727" width="51.08984375" style="787" customWidth="1"/>
    <col min="9728" max="9728" width="10.08984375" style="787" customWidth="1"/>
    <col min="9729" max="9729" width="20.6328125" style="787" customWidth="1"/>
    <col min="9730" max="9730" width="8.984375E-2" style="787" customWidth="1"/>
    <col min="9731" max="9731" width="0" style="787" hidden="1" customWidth="1"/>
    <col min="9732" max="9981" width="7.90625" style="787"/>
    <col min="9982" max="9982" width="7.90625" style="787" customWidth="1"/>
    <col min="9983" max="9983" width="51.08984375" style="787" customWidth="1"/>
    <col min="9984" max="9984" width="10.08984375" style="787" customWidth="1"/>
    <col min="9985" max="9985" width="20.6328125" style="787" customWidth="1"/>
    <col min="9986" max="9986" width="8.984375E-2" style="787" customWidth="1"/>
    <col min="9987" max="9987" width="0" style="787" hidden="1" customWidth="1"/>
    <col min="9988" max="10237" width="7.90625" style="787"/>
    <col min="10238" max="10238" width="7.90625" style="787" customWidth="1"/>
    <col min="10239" max="10239" width="51.08984375" style="787" customWidth="1"/>
    <col min="10240" max="10240" width="10.08984375" style="787" customWidth="1"/>
    <col min="10241" max="10241" width="20.6328125" style="787" customWidth="1"/>
    <col min="10242" max="10242" width="8.984375E-2" style="787" customWidth="1"/>
    <col min="10243" max="10243" width="0" style="787" hidden="1" customWidth="1"/>
    <col min="10244" max="10493" width="7.90625" style="787"/>
    <col min="10494" max="10494" width="7.90625" style="787" customWidth="1"/>
    <col min="10495" max="10495" width="51.08984375" style="787" customWidth="1"/>
    <col min="10496" max="10496" width="10.08984375" style="787" customWidth="1"/>
    <col min="10497" max="10497" width="20.6328125" style="787" customWidth="1"/>
    <col min="10498" max="10498" width="8.984375E-2" style="787" customWidth="1"/>
    <col min="10499" max="10499" width="0" style="787" hidden="1" customWidth="1"/>
    <col min="10500" max="10749" width="7.90625" style="787"/>
    <col min="10750" max="10750" width="7.90625" style="787" customWidth="1"/>
    <col min="10751" max="10751" width="51.08984375" style="787" customWidth="1"/>
    <col min="10752" max="10752" width="10.08984375" style="787" customWidth="1"/>
    <col min="10753" max="10753" width="20.6328125" style="787" customWidth="1"/>
    <col min="10754" max="10754" width="8.984375E-2" style="787" customWidth="1"/>
    <col min="10755" max="10755" width="0" style="787" hidden="1" customWidth="1"/>
    <col min="10756" max="11005" width="7.90625" style="787"/>
    <col min="11006" max="11006" width="7.90625" style="787" customWidth="1"/>
    <col min="11007" max="11007" width="51.08984375" style="787" customWidth="1"/>
    <col min="11008" max="11008" width="10.08984375" style="787" customWidth="1"/>
    <col min="11009" max="11009" width="20.6328125" style="787" customWidth="1"/>
    <col min="11010" max="11010" width="8.984375E-2" style="787" customWidth="1"/>
    <col min="11011" max="11011" width="0" style="787" hidden="1" customWidth="1"/>
    <col min="11012" max="11261" width="7.90625" style="787"/>
    <col min="11262" max="11262" width="7.90625" style="787" customWidth="1"/>
    <col min="11263" max="11263" width="51.08984375" style="787" customWidth="1"/>
    <col min="11264" max="11264" width="10.08984375" style="787" customWidth="1"/>
    <col min="11265" max="11265" width="20.6328125" style="787" customWidth="1"/>
    <col min="11266" max="11266" width="8.984375E-2" style="787" customWidth="1"/>
    <col min="11267" max="11267" width="0" style="787" hidden="1" customWidth="1"/>
    <col min="11268" max="11517" width="7.90625" style="787"/>
    <col min="11518" max="11518" width="7.90625" style="787" customWidth="1"/>
    <col min="11519" max="11519" width="51.08984375" style="787" customWidth="1"/>
    <col min="11520" max="11520" width="10.08984375" style="787" customWidth="1"/>
    <col min="11521" max="11521" width="20.6328125" style="787" customWidth="1"/>
    <col min="11522" max="11522" width="8.984375E-2" style="787" customWidth="1"/>
    <col min="11523" max="11523" width="0" style="787" hidden="1" customWidth="1"/>
    <col min="11524" max="11773" width="7.90625" style="787"/>
    <col min="11774" max="11774" width="7.90625" style="787" customWidth="1"/>
    <col min="11775" max="11775" width="51.08984375" style="787" customWidth="1"/>
    <col min="11776" max="11776" width="10.08984375" style="787" customWidth="1"/>
    <col min="11777" max="11777" width="20.6328125" style="787" customWidth="1"/>
    <col min="11778" max="11778" width="8.984375E-2" style="787" customWidth="1"/>
    <col min="11779" max="11779" width="0" style="787" hidden="1" customWidth="1"/>
    <col min="11780" max="12029" width="7.90625" style="787"/>
    <col min="12030" max="12030" width="7.90625" style="787" customWidth="1"/>
    <col min="12031" max="12031" width="51.08984375" style="787" customWidth="1"/>
    <col min="12032" max="12032" width="10.08984375" style="787" customWidth="1"/>
    <col min="12033" max="12033" width="20.6328125" style="787" customWidth="1"/>
    <col min="12034" max="12034" width="8.984375E-2" style="787" customWidth="1"/>
    <col min="12035" max="12035" width="0" style="787" hidden="1" customWidth="1"/>
    <col min="12036" max="12285" width="7.90625" style="787"/>
    <col min="12286" max="12286" width="7.90625" style="787" customWidth="1"/>
    <col min="12287" max="12287" width="51.08984375" style="787" customWidth="1"/>
    <col min="12288" max="12288" width="10.08984375" style="787" customWidth="1"/>
    <col min="12289" max="12289" width="20.6328125" style="787" customWidth="1"/>
    <col min="12290" max="12290" width="8.984375E-2" style="787" customWidth="1"/>
    <col min="12291" max="12291" width="0" style="787" hidden="1" customWidth="1"/>
    <col min="12292" max="12541" width="7.90625" style="787"/>
    <col min="12542" max="12542" width="7.90625" style="787" customWidth="1"/>
    <col min="12543" max="12543" width="51.08984375" style="787" customWidth="1"/>
    <col min="12544" max="12544" width="10.08984375" style="787" customWidth="1"/>
    <col min="12545" max="12545" width="20.6328125" style="787" customWidth="1"/>
    <col min="12546" max="12546" width="8.984375E-2" style="787" customWidth="1"/>
    <col min="12547" max="12547" width="0" style="787" hidden="1" customWidth="1"/>
    <col min="12548" max="12797" width="7.90625" style="787"/>
    <col min="12798" max="12798" width="7.90625" style="787" customWidth="1"/>
    <col min="12799" max="12799" width="51.08984375" style="787" customWidth="1"/>
    <col min="12800" max="12800" width="10.08984375" style="787" customWidth="1"/>
    <col min="12801" max="12801" width="20.6328125" style="787" customWidth="1"/>
    <col min="12802" max="12802" width="8.984375E-2" style="787" customWidth="1"/>
    <col min="12803" max="12803" width="0" style="787" hidden="1" customWidth="1"/>
    <col min="12804" max="13053" width="7.90625" style="787"/>
    <col min="13054" max="13054" width="7.90625" style="787" customWidth="1"/>
    <col min="13055" max="13055" width="51.08984375" style="787" customWidth="1"/>
    <col min="13056" max="13056" width="10.08984375" style="787" customWidth="1"/>
    <col min="13057" max="13057" width="20.6328125" style="787" customWidth="1"/>
    <col min="13058" max="13058" width="8.984375E-2" style="787" customWidth="1"/>
    <col min="13059" max="13059" width="0" style="787" hidden="1" customWidth="1"/>
    <col min="13060" max="13309" width="7.90625" style="787"/>
    <col min="13310" max="13310" width="7.90625" style="787" customWidth="1"/>
    <col min="13311" max="13311" width="51.08984375" style="787" customWidth="1"/>
    <col min="13312" max="13312" width="10.08984375" style="787" customWidth="1"/>
    <col min="13313" max="13313" width="20.6328125" style="787" customWidth="1"/>
    <col min="13314" max="13314" width="8.984375E-2" style="787" customWidth="1"/>
    <col min="13315" max="13315" width="0" style="787" hidden="1" customWidth="1"/>
    <col min="13316" max="13565" width="7.90625" style="787"/>
    <col min="13566" max="13566" width="7.90625" style="787" customWidth="1"/>
    <col min="13567" max="13567" width="51.08984375" style="787" customWidth="1"/>
    <col min="13568" max="13568" width="10.08984375" style="787" customWidth="1"/>
    <col min="13569" max="13569" width="20.6328125" style="787" customWidth="1"/>
    <col min="13570" max="13570" width="8.984375E-2" style="787" customWidth="1"/>
    <col min="13571" max="13571" width="0" style="787" hidden="1" customWidth="1"/>
    <col min="13572" max="13821" width="7.90625" style="787"/>
    <col min="13822" max="13822" width="7.90625" style="787" customWidth="1"/>
    <col min="13823" max="13823" width="51.08984375" style="787" customWidth="1"/>
    <col min="13824" max="13824" width="10.08984375" style="787" customWidth="1"/>
    <col min="13825" max="13825" width="20.6328125" style="787" customWidth="1"/>
    <col min="13826" max="13826" width="8.984375E-2" style="787" customWidth="1"/>
    <col min="13827" max="13827" width="0" style="787" hidden="1" customWidth="1"/>
    <col min="13828" max="14077" width="7.90625" style="787"/>
    <col min="14078" max="14078" width="7.90625" style="787" customWidth="1"/>
    <col min="14079" max="14079" width="51.08984375" style="787" customWidth="1"/>
    <col min="14080" max="14080" width="10.08984375" style="787" customWidth="1"/>
    <col min="14081" max="14081" width="20.6328125" style="787" customWidth="1"/>
    <col min="14082" max="14082" width="8.984375E-2" style="787" customWidth="1"/>
    <col min="14083" max="14083" width="0" style="787" hidden="1" customWidth="1"/>
    <col min="14084" max="14333" width="7.90625" style="787"/>
    <col min="14334" max="14334" width="7.90625" style="787" customWidth="1"/>
    <col min="14335" max="14335" width="51.08984375" style="787" customWidth="1"/>
    <col min="14336" max="14336" width="10.08984375" style="787" customWidth="1"/>
    <col min="14337" max="14337" width="20.6328125" style="787" customWidth="1"/>
    <col min="14338" max="14338" width="8.984375E-2" style="787" customWidth="1"/>
    <col min="14339" max="14339" width="0" style="787" hidden="1" customWidth="1"/>
    <col min="14340" max="14589" width="7.90625" style="787"/>
    <col min="14590" max="14590" width="7.90625" style="787" customWidth="1"/>
    <col min="14591" max="14591" width="51.08984375" style="787" customWidth="1"/>
    <col min="14592" max="14592" width="10.08984375" style="787" customWidth="1"/>
    <col min="14593" max="14593" width="20.6328125" style="787" customWidth="1"/>
    <col min="14594" max="14594" width="8.984375E-2" style="787" customWidth="1"/>
    <col min="14595" max="14595" width="0" style="787" hidden="1" customWidth="1"/>
    <col min="14596" max="14845" width="7.90625" style="787"/>
    <col min="14846" max="14846" width="7.90625" style="787" customWidth="1"/>
    <col min="14847" max="14847" width="51.08984375" style="787" customWidth="1"/>
    <col min="14848" max="14848" width="10.08984375" style="787" customWidth="1"/>
    <col min="14849" max="14849" width="20.6328125" style="787" customWidth="1"/>
    <col min="14850" max="14850" width="8.984375E-2" style="787" customWidth="1"/>
    <col min="14851" max="14851" width="0" style="787" hidden="1" customWidth="1"/>
    <col min="14852" max="15101" width="7.90625" style="787"/>
    <col min="15102" max="15102" width="7.90625" style="787" customWidth="1"/>
    <col min="15103" max="15103" width="51.08984375" style="787" customWidth="1"/>
    <col min="15104" max="15104" width="10.08984375" style="787" customWidth="1"/>
    <col min="15105" max="15105" width="20.6328125" style="787" customWidth="1"/>
    <col min="15106" max="15106" width="8.984375E-2" style="787" customWidth="1"/>
    <col min="15107" max="15107" width="0" style="787" hidden="1" customWidth="1"/>
    <col min="15108" max="15357" width="7.90625" style="787"/>
    <col min="15358" max="15358" width="7.90625" style="787" customWidth="1"/>
    <col min="15359" max="15359" width="51.08984375" style="787" customWidth="1"/>
    <col min="15360" max="15360" width="10.08984375" style="787" customWidth="1"/>
    <col min="15361" max="15361" width="20.6328125" style="787" customWidth="1"/>
    <col min="15362" max="15362" width="8.984375E-2" style="787" customWidth="1"/>
    <col min="15363" max="15363" width="0" style="787" hidden="1" customWidth="1"/>
    <col min="15364" max="15613" width="7.90625" style="787"/>
    <col min="15614" max="15614" width="7.90625" style="787" customWidth="1"/>
    <col min="15615" max="15615" width="51.08984375" style="787" customWidth="1"/>
    <col min="15616" max="15616" width="10.08984375" style="787" customWidth="1"/>
    <col min="15617" max="15617" width="20.6328125" style="787" customWidth="1"/>
    <col min="15618" max="15618" width="8.984375E-2" style="787" customWidth="1"/>
    <col min="15619" max="15619" width="0" style="787" hidden="1" customWidth="1"/>
    <col min="15620" max="15869" width="7.90625" style="787"/>
    <col min="15870" max="15870" width="7.90625" style="787" customWidth="1"/>
    <col min="15871" max="15871" width="51.08984375" style="787" customWidth="1"/>
    <col min="15872" max="15872" width="10.08984375" style="787" customWidth="1"/>
    <col min="15873" max="15873" width="20.6328125" style="787" customWidth="1"/>
    <col min="15874" max="15874" width="8.984375E-2" style="787" customWidth="1"/>
    <col min="15875" max="15875" width="0" style="787" hidden="1" customWidth="1"/>
    <col min="15876" max="16125" width="7.90625" style="787"/>
    <col min="16126" max="16126" width="7.90625" style="787" customWidth="1"/>
    <col min="16127" max="16127" width="51.08984375" style="787" customWidth="1"/>
    <col min="16128" max="16128" width="10.08984375" style="787" customWidth="1"/>
    <col min="16129" max="16129" width="20.6328125" style="787" customWidth="1"/>
    <col min="16130" max="16130" width="8.984375E-2" style="787" customWidth="1"/>
    <col min="16131" max="16131" width="0" style="787" hidden="1" customWidth="1"/>
    <col min="16132" max="16384" width="7.90625" style="787"/>
  </cols>
  <sheetData>
    <row r="1" spans="1:4" ht="19">
      <c r="A1" s="2168" t="s">
        <v>2832</v>
      </c>
      <c r="B1" s="2169"/>
      <c r="C1" s="2169"/>
      <c r="D1" s="2170"/>
    </row>
    <row r="2" spans="1:4" ht="6.75" customHeight="1">
      <c r="A2" s="1839"/>
      <c r="B2" s="788"/>
      <c r="C2" s="788"/>
      <c r="D2" s="1848"/>
    </row>
    <row r="3" spans="1:4" ht="36.75" customHeight="1">
      <c r="A3" s="2188" t="s">
        <v>2833</v>
      </c>
      <c r="B3" s="2189"/>
      <c r="C3" s="2189"/>
      <c r="D3" s="2190"/>
    </row>
    <row r="4" spans="1:4" ht="8.25" customHeight="1">
      <c r="A4" s="1841"/>
      <c r="B4" s="789"/>
      <c r="C4" s="789"/>
      <c r="D4" s="1842"/>
    </row>
    <row r="5" spans="1:4" ht="19">
      <c r="A5" s="2171" t="s">
        <v>1621</v>
      </c>
      <c r="B5" s="1909"/>
      <c r="C5" s="1909"/>
      <c r="D5" s="2172"/>
    </row>
    <row r="6" spans="1:4">
      <c r="A6" s="1843"/>
      <c r="D6" s="1849"/>
    </row>
    <row r="7" spans="1:4" ht="13.5" thickBot="1">
      <c r="A7" s="1845"/>
      <c r="B7" s="1846"/>
      <c r="C7" s="1846"/>
      <c r="D7" s="1850"/>
    </row>
    <row r="8" spans="1:4">
      <c r="A8" s="797"/>
      <c r="B8" s="793"/>
      <c r="C8" s="793"/>
      <c r="D8" s="1474" t="s">
        <v>1097</v>
      </c>
    </row>
    <row r="9" spans="1:4" ht="13.5" thickBot="1">
      <c r="A9" s="795"/>
      <c r="B9" s="796"/>
      <c r="C9" s="796"/>
      <c r="D9" s="1197" t="s">
        <v>1622</v>
      </c>
    </row>
    <row r="10" spans="1:4" ht="16.5" customHeight="1">
      <c r="A10" s="797"/>
      <c r="B10" s="793"/>
      <c r="C10" s="793"/>
      <c r="D10" s="1198"/>
    </row>
    <row r="11" spans="1:4" ht="21" customHeight="1">
      <c r="A11" s="798"/>
      <c r="B11" s="786" t="s">
        <v>2563</v>
      </c>
      <c r="C11" s="622"/>
      <c r="D11" s="1199"/>
    </row>
    <row r="12" spans="1:4" ht="15" customHeight="1">
      <c r="A12" s="792"/>
      <c r="B12" s="632"/>
      <c r="C12" s="620"/>
      <c r="D12" s="1200"/>
    </row>
    <row r="13" spans="1:4" ht="21" customHeight="1">
      <c r="A13" s="798"/>
      <c r="B13" s="786" t="s">
        <v>2597</v>
      </c>
      <c r="C13" s="622"/>
      <c r="D13" s="1199"/>
    </row>
    <row r="14" spans="1:4" ht="15" customHeight="1">
      <c r="A14" s="792"/>
      <c r="B14" s="632"/>
      <c r="C14" s="620"/>
      <c r="D14" s="1200"/>
    </row>
    <row r="15" spans="1:4" ht="21" customHeight="1">
      <c r="A15" s="798"/>
      <c r="B15" s="786" t="s">
        <v>2598</v>
      </c>
      <c r="C15" s="622"/>
      <c r="D15" s="1199"/>
    </row>
    <row r="16" spans="1:4" ht="15" customHeight="1">
      <c r="A16" s="792"/>
      <c r="B16" s="632"/>
      <c r="C16" s="620"/>
      <c r="D16" s="1200"/>
    </row>
    <row r="17" spans="1:6" ht="15" customHeight="1">
      <c r="A17" s="792"/>
      <c r="B17" s="786" t="s">
        <v>2599</v>
      </c>
      <c r="C17" s="620"/>
      <c r="D17" s="1200"/>
    </row>
    <row r="18" spans="1:6" ht="15" customHeight="1">
      <c r="A18" s="800"/>
      <c r="B18" s="801"/>
      <c r="C18" s="802"/>
      <c r="D18" s="1201"/>
    </row>
    <row r="19" spans="1:6">
      <c r="A19" s="803"/>
      <c r="B19" s="1910"/>
      <c r="C19" s="1911"/>
      <c r="D19" s="1202"/>
    </row>
    <row r="20" spans="1:6" ht="31.5" customHeight="1">
      <c r="A20" s="790"/>
      <c r="B20" s="1912" t="s">
        <v>2849</v>
      </c>
      <c r="C20" s="1913"/>
      <c r="D20" s="1203"/>
    </row>
    <row r="21" spans="1:6" ht="13.5" thickBot="1">
      <c r="A21" s="791"/>
      <c r="B21" s="804"/>
      <c r="C21" s="805"/>
      <c r="D21" s="1204"/>
    </row>
    <row r="22" spans="1:6">
      <c r="D22" s="1196"/>
    </row>
    <row r="23" spans="1:6">
      <c r="D23" s="1196"/>
    </row>
    <row r="24" spans="1:6">
      <c r="D24" s="1196"/>
      <c r="F24" s="787" t="s">
        <v>290</v>
      </c>
    </row>
    <row r="25" spans="1:6">
      <c r="D25" s="1196"/>
    </row>
    <row r="26" spans="1:6">
      <c r="D26" s="1196"/>
    </row>
    <row r="27" spans="1:6">
      <c r="D27" s="1196"/>
    </row>
    <row r="28" spans="1:6">
      <c r="D28" s="1196"/>
    </row>
    <row r="29" spans="1:6">
      <c r="D29" s="1196"/>
    </row>
    <row r="30" spans="1:6">
      <c r="D30" s="1196"/>
    </row>
    <row r="31" spans="1:6">
      <c r="D31" s="1196"/>
    </row>
    <row r="32" spans="1:6">
      <c r="D32" s="1196"/>
    </row>
    <row r="33" spans="4:4">
      <c r="D33" s="1196"/>
    </row>
    <row r="34" spans="4:4">
      <c r="D34" s="1196"/>
    </row>
    <row r="35" spans="4:4">
      <c r="D35" s="1196"/>
    </row>
    <row r="36" spans="4:4">
      <c r="D36" s="1196"/>
    </row>
    <row r="37" spans="4:4">
      <c r="D37" s="1196"/>
    </row>
    <row r="38" spans="4:4">
      <c r="D38" s="1196"/>
    </row>
    <row r="39" spans="4:4">
      <c r="D39" s="1196"/>
    </row>
    <row r="40" spans="4:4">
      <c r="D40" s="1196"/>
    </row>
    <row r="41" spans="4:4">
      <c r="D41" s="1196"/>
    </row>
    <row r="42" spans="4:4">
      <c r="D42" s="1196"/>
    </row>
    <row r="43" spans="4:4">
      <c r="D43" s="1196"/>
    </row>
    <row r="44" spans="4:4">
      <c r="D44" s="1196"/>
    </row>
    <row r="45" spans="4:4">
      <c r="D45" s="1196"/>
    </row>
    <row r="46" spans="4:4">
      <c r="D46" s="1196"/>
    </row>
    <row r="47" spans="4:4">
      <c r="D47" s="1196"/>
    </row>
    <row r="48" spans="4:4">
      <c r="D48" s="1196"/>
    </row>
    <row r="49" spans="4:4">
      <c r="D49" s="1196"/>
    </row>
    <row r="50" spans="4:4">
      <c r="D50" s="1196"/>
    </row>
    <row r="51" spans="4:4">
      <c r="D51" s="1196"/>
    </row>
    <row r="52" spans="4:4">
      <c r="D52" s="1196"/>
    </row>
    <row r="53" spans="4:4">
      <c r="D53" s="1196"/>
    </row>
    <row r="54" spans="4:4">
      <c r="D54" s="1196"/>
    </row>
    <row r="55" spans="4:4">
      <c r="D55" s="1196"/>
    </row>
    <row r="56" spans="4:4">
      <c r="D56" s="1196"/>
    </row>
    <row r="57" spans="4:4">
      <c r="D57" s="1196"/>
    </row>
    <row r="58" spans="4:4">
      <c r="D58" s="1196"/>
    </row>
    <row r="59" spans="4:4">
      <c r="D59" s="1196"/>
    </row>
    <row r="60" spans="4:4">
      <c r="D60" s="1196"/>
    </row>
    <row r="61" spans="4:4">
      <c r="D61" s="1196"/>
    </row>
    <row r="62" spans="4:4">
      <c r="D62" s="1196"/>
    </row>
    <row r="63" spans="4:4">
      <c r="D63" s="1196"/>
    </row>
    <row r="64" spans="4:4">
      <c r="D64" s="1196"/>
    </row>
    <row r="65" spans="4:4">
      <c r="D65" s="1196"/>
    </row>
    <row r="66" spans="4:4">
      <c r="D66" s="1196"/>
    </row>
    <row r="67" spans="4:4">
      <c r="D67" s="1196"/>
    </row>
    <row r="68" spans="4:4">
      <c r="D68" s="1196"/>
    </row>
    <row r="69" spans="4:4">
      <c r="D69" s="1196"/>
    </row>
    <row r="70" spans="4:4">
      <c r="D70" s="1196"/>
    </row>
    <row r="71" spans="4:4">
      <c r="D71" s="1196"/>
    </row>
    <row r="72" spans="4:4">
      <c r="D72" s="1196"/>
    </row>
    <row r="73" spans="4:4">
      <c r="D73" s="1196"/>
    </row>
    <row r="74" spans="4:4">
      <c r="D74" s="1196"/>
    </row>
    <row r="75" spans="4:4">
      <c r="D75" s="1196"/>
    </row>
    <row r="76" spans="4:4">
      <c r="D76" s="1196"/>
    </row>
    <row r="77" spans="4:4">
      <c r="D77" s="1196"/>
    </row>
    <row r="78" spans="4:4">
      <c r="D78" s="1196"/>
    </row>
    <row r="79" spans="4:4">
      <c r="D79" s="1196"/>
    </row>
    <row r="80" spans="4:4">
      <c r="D80" s="1196"/>
    </row>
    <row r="81" spans="4:4">
      <c r="D81" s="1196"/>
    </row>
    <row r="82" spans="4:4">
      <c r="D82" s="1196"/>
    </row>
    <row r="83" spans="4:4">
      <c r="D83" s="1196"/>
    </row>
    <row r="84" spans="4:4">
      <c r="D84" s="1196"/>
    </row>
    <row r="85" spans="4:4">
      <c r="D85" s="1196"/>
    </row>
    <row r="86" spans="4:4">
      <c r="D86" s="1196"/>
    </row>
    <row r="87" spans="4:4">
      <c r="D87" s="1196"/>
    </row>
    <row r="88" spans="4:4">
      <c r="D88" s="1196"/>
    </row>
    <row r="89" spans="4:4">
      <c r="D89" s="1196"/>
    </row>
    <row r="90" spans="4:4">
      <c r="D90" s="1196"/>
    </row>
    <row r="91" spans="4:4">
      <c r="D91" s="1196"/>
    </row>
    <row r="92" spans="4:4">
      <c r="D92" s="1196"/>
    </row>
    <row r="93" spans="4:4">
      <c r="D93" s="1196"/>
    </row>
    <row r="94" spans="4:4">
      <c r="D94" s="1196"/>
    </row>
    <row r="95" spans="4:4">
      <c r="D95" s="1196"/>
    </row>
    <row r="96" spans="4:4">
      <c r="D96" s="1196"/>
    </row>
    <row r="97" spans="4:4">
      <c r="D97" s="1196"/>
    </row>
    <row r="98" spans="4:4">
      <c r="D98" s="1196"/>
    </row>
    <row r="99" spans="4:4">
      <c r="D99" s="1196"/>
    </row>
    <row r="100" spans="4:4">
      <c r="D100" s="1196"/>
    </row>
    <row r="101" spans="4:4">
      <c r="D101" s="1196"/>
    </row>
    <row r="102" spans="4:4">
      <c r="D102" s="1196"/>
    </row>
    <row r="103" spans="4:4">
      <c r="D103" s="1196"/>
    </row>
    <row r="104" spans="4:4">
      <c r="D104" s="1196"/>
    </row>
    <row r="105" spans="4:4">
      <c r="D105" s="1196"/>
    </row>
    <row r="106" spans="4:4">
      <c r="D106" s="1196"/>
    </row>
    <row r="107" spans="4:4">
      <c r="D107" s="1196"/>
    </row>
    <row r="108" spans="4:4">
      <c r="D108" s="1196"/>
    </row>
    <row r="109" spans="4:4">
      <c r="D109" s="1196"/>
    </row>
    <row r="110" spans="4:4">
      <c r="D110" s="1196"/>
    </row>
    <row r="111" spans="4:4">
      <c r="D111" s="1196"/>
    </row>
    <row r="112" spans="4:4">
      <c r="D112" s="1196"/>
    </row>
    <row r="113" spans="4:4">
      <c r="D113" s="1196"/>
    </row>
    <row r="114" spans="4:4">
      <c r="D114" s="1196"/>
    </row>
    <row r="115" spans="4:4">
      <c r="D115" s="1196"/>
    </row>
    <row r="116" spans="4:4">
      <c r="D116" s="1196"/>
    </row>
    <row r="117" spans="4:4">
      <c r="D117" s="1196"/>
    </row>
    <row r="118" spans="4:4">
      <c r="D118" s="1196"/>
    </row>
    <row r="119" spans="4:4">
      <c r="D119" s="1196"/>
    </row>
    <row r="120" spans="4:4">
      <c r="D120" s="1196"/>
    </row>
    <row r="121" spans="4:4">
      <c r="D121" s="1196"/>
    </row>
    <row r="122" spans="4:4">
      <c r="D122" s="1196"/>
    </row>
    <row r="123" spans="4:4">
      <c r="D123" s="1196"/>
    </row>
    <row r="124" spans="4:4">
      <c r="D124" s="1196"/>
    </row>
    <row r="125" spans="4:4">
      <c r="D125" s="1196"/>
    </row>
    <row r="126" spans="4:4">
      <c r="D126" s="1196"/>
    </row>
    <row r="127" spans="4:4">
      <c r="D127" s="1196"/>
    </row>
    <row r="128" spans="4:4">
      <c r="D128" s="1196"/>
    </row>
    <row r="129" spans="4:4">
      <c r="D129" s="1196"/>
    </row>
    <row r="130" spans="4:4">
      <c r="D130" s="1196"/>
    </row>
    <row r="131" spans="4:4">
      <c r="D131" s="1196"/>
    </row>
    <row r="132" spans="4:4">
      <c r="D132" s="1196"/>
    </row>
    <row r="133" spans="4:4">
      <c r="D133" s="1196"/>
    </row>
    <row r="134" spans="4:4">
      <c r="D134" s="1196"/>
    </row>
    <row r="135" spans="4:4">
      <c r="D135" s="1196"/>
    </row>
    <row r="136" spans="4:4">
      <c r="D136" s="1196"/>
    </row>
    <row r="137" spans="4:4">
      <c r="D137" s="1196"/>
    </row>
    <row r="138" spans="4:4">
      <c r="D138" s="1196"/>
    </row>
    <row r="139" spans="4:4">
      <c r="D139" s="1196"/>
    </row>
    <row r="140" spans="4:4">
      <c r="D140" s="1196"/>
    </row>
    <row r="141" spans="4:4">
      <c r="D141" s="1196"/>
    </row>
    <row r="142" spans="4:4">
      <c r="D142" s="1196"/>
    </row>
    <row r="143" spans="4:4">
      <c r="D143" s="1196"/>
    </row>
    <row r="144" spans="4:4">
      <c r="D144" s="1196"/>
    </row>
    <row r="145" spans="4:4">
      <c r="D145" s="1196"/>
    </row>
    <row r="146" spans="4:4">
      <c r="D146" s="1196"/>
    </row>
    <row r="147" spans="4:4">
      <c r="D147" s="1196"/>
    </row>
    <row r="148" spans="4:4">
      <c r="D148" s="1196"/>
    </row>
    <row r="149" spans="4:4">
      <c r="D149" s="1196"/>
    </row>
    <row r="150" spans="4:4">
      <c r="D150" s="1196"/>
    </row>
    <row r="151" spans="4:4">
      <c r="D151" s="1196"/>
    </row>
    <row r="152" spans="4:4">
      <c r="D152" s="1196"/>
    </row>
    <row r="153" spans="4:4">
      <c r="D153" s="1196"/>
    </row>
    <row r="154" spans="4:4">
      <c r="D154" s="1196"/>
    </row>
    <row r="155" spans="4:4">
      <c r="D155" s="1196"/>
    </row>
    <row r="156" spans="4:4">
      <c r="D156" s="1196"/>
    </row>
    <row r="157" spans="4:4">
      <c r="D157" s="1196"/>
    </row>
    <row r="158" spans="4:4">
      <c r="D158" s="1196"/>
    </row>
    <row r="159" spans="4:4">
      <c r="D159" s="1196"/>
    </row>
    <row r="160" spans="4:4">
      <c r="D160" s="1196"/>
    </row>
    <row r="161" spans="4:4">
      <c r="D161" s="1196"/>
    </row>
    <row r="162" spans="4:4">
      <c r="D162" s="1196"/>
    </row>
    <row r="163" spans="4:4">
      <c r="D163" s="1196"/>
    </row>
    <row r="164" spans="4:4">
      <c r="D164" s="1196"/>
    </row>
    <row r="165" spans="4:4">
      <c r="D165" s="1196"/>
    </row>
    <row r="166" spans="4:4">
      <c r="D166" s="1196"/>
    </row>
    <row r="167" spans="4:4">
      <c r="D167" s="1196"/>
    </row>
    <row r="168" spans="4:4">
      <c r="D168" s="1196"/>
    </row>
    <row r="169" spans="4:4">
      <c r="D169" s="1196"/>
    </row>
    <row r="170" spans="4:4">
      <c r="D170" s="1196"/>
    </row>
    <row r="171" spans="4:4">
      <c r="D171" s="1196"/>
    </row>
    <row r="172" spans="4:4">
      <c r="D172" s="1196"/>
    </row>
    <row r="173" spans="4:4">
      <c r="D173" s="1196"/>
    </row>
    <row r="174" spans="4:4">
      <c r="D174" s="1196"/>
    </row>
    <row r="175" spans="4:4">
      <c r="D175" s="1196"/>
    </row>
    <row r="176" spans="4:4">
      <c r="D176" s="1196"/>
    </row>
    <row r="177" spans="4:4">
      <c r="D177" s="1196"/>
    </row>
    <row r="178" spans="4:4">
      <c r="D178" s="1196"/>
    </row>
    <row r="179" spans="4:4">
      <c r="D179" s="1196"/>
    </row>
    <row r="180" spans="4:4">
      <c r="D180" s="1196"/>
    </row>
    <row r="181" spans="4:4">
      <c r="D181" s="1196"/>
    </row>
    <row r="182" spans="4:4">
      <c r="D182" s="1196"/>
    </row>
    <row r="183" spans="4:4">
      <c r="D183" s="1196"/>
    </row>
    <row r="184" spans="4:4">
      <c r="D184" s="1196"/>
    </row>
    <row r="185" spans="4:4">
      <c r="D185" s="1196"/>
    </row>
    <row r="186" spans="4:4">
      <c r="D186" s="1196"/>
    </row>
    <row r="187" spans="4:4">
      <c r="D187" s="1196"/>
    </row>
    <row r="188" spans="4:4">
      <c r="D188" s="1196"/>
    </row>
    <row r="189" spans="4:4">
      <c r="D189" s="1196"/>
    </row>
    <row r="190" spans="4:4">
      <c r="D190" s="1196"/>
    </row>
    <row r="191" spans="4:4">
      <c r="D191" s="1196"/>
    </row>
    <row r="192" spans="4:4">
      <c r="D192" s="1196"/>
    </row>
    <row r="193" spans="4:4">
      <c r="D193" s="1196"/>
    </row>
    <row r="194" spans="4:4">
      <c r="D194" s="1196"/>
    </row>
    <row r="195" spans="4:4">
      <c r="D195" s="1196"/>
    </row>
    <row r="196" spans="4:4">
      <c r="D196" s="1196"/>
    </row>
    <row r="197" spans="4:4">
      <c r="D197" s="1196"/>
    </row>
    <row r="198" spans="4:4">
      <c r="D198" s="1196"/>
    </row>
    <row r="199" spans="4:4">
      <c r="D199" s="1196"/>
    </row>
    <row r="200" spans="4:4">
      <c r="D200" s="1196"/>
    </row>
    <row r="201" spans="4:4">
      <c r="D201" s="1196"/>
    </row>
    <row r="202" spans="4:4">
      <c r="D202" s="1196"/>
    </row>
    <row r="203" spans="4:4">
      <c r="D203" s="1196"/>
    </row>
    <row r="204" spans="4:4">
      <c r="D204" s="1196"/>
    </row>
    <row r="205" spans="4:4">
      <c r="D205" s="1196"/>
    </row>
    <row r="206" spans="4:4">
      <c r="D206" s="1196"/>
    </row>
    <row r="207" spans="4:4">
      <c r="D207" s="1196"/>
    </row>
    <row r="208" spans="4:4">
      <c r="D208" s="1196"/>
    </row>
    <row r="209" spans="4:4">
      <c r="D209" s="1196"/>
    </row>
    <row r="210" spans="4:4">
      <c r="D210" s="1196"/>
    </row>
    <row r="211" spans="4:4">
      <c r="D211" s="1196"/>
    </row>
    <row r="212" spans="4:4">
      <c r="D212" s="1196"/>
    </row>
    <row r="213" spans="4:4">
      <c r="D213" s="1196"/>
    </row>
    <row r="214" spans="4:4">
      <c r="D214" s="1196"/>
    </row>
    <row r="215" spans="4:4">
      <c r="D215" s="1196"/>
    </row>
    <row r="216" spans="4:4">
      <c r="D216" s="1196"/>
    </row>
    <row r="217" spans="4:4">
      <c r="D217" s="1196"/>
    </row>
    <row r="218" spans="4:4">
      <c r="D218" s="1196"/>
    </row>
    <row r="219" spans="4:4">
      <c r="D219" s="1196"/>
    </row>
    <row r="220" spans="4:4">
      <c r="D220" s="1196"/>
    </row>
    <row r="221" spans="4:4">
      <c r="D221" s="1196"/>
    </row>
    <row r="222" spans="4:4">
      <c r="D222" s="1196"/>
    </row>
    <row r="223" spans="4:4">
      <c r="D223" s="1196"/>
    </row>
    <row r="224" spans="4:4">
      <c r="D224" s="1196"/>
    </row>
    <row r="225" spans="4:4">
      <c r="D225" s="1196"/>
    </row>
    <row r="226" spans="4:4">
      <c r="D226" s="1196"/>
    </row>
    <row r="227" spans="4:4">
      <c r="D227" s="1196"/>
    </row>
    <row r="228" spans="4:4">
      <c r="D228" s="1196"/>
    </row>
    <row r="229" spans="4:4">
      <c r="D229" s="1196"/>
    </row>
    <row r="230" spans="4:4">
      <c r="D230" s="1196"/>
    </row>
    <row r="231" spans="4:4">
      <c r="D231" s="1196"/>
    </row>
    <row r="232" spans="4:4">
      <c r="D232" s="1196"/>
    </row>
    <row r="233" spans="4:4">
      <c r="D233" s="1196"/>
    </row>
    <row r="234" spans="4:4">
      <c r="D234" s="1196"/>
    </row>
    <row r="235" spans="4:4">
      <c r="D235" s="1196"/>
    </row>
    <row r="236" spans="4:4">
      <c r="D236" s="1196"/>
    </row>
    <row r="237" spans="4:4">
      <c r="D237" s="1196"/>
    </row>
    <row r="238" spans="4:4">
      <c r="D238" s="1196"/>
    </row>
    <row r="239" spans="4:4">
      <c r="D239" s="1196"/>
    </row>
    <row r="240" spans="4:4">
      <c r="D240" s="1196"/>
    </row>
    <row r="241" spans="4:4">
      <c r="D241" s="1196"/>
    </row>
    <row r="242" spans="4:4">
      <c r="D242" s="1196"/>
    </row>
    <row r="243" spans="4:4">
      <c r="D243" s="1196"/>
    </row>
    <row r="244" spans="4:4">
      <c r="D244" s="1196"/>
    </row>
    <row r="245" spans="4:4">
      <c r="D245" s="1196"/>
    </row>
    <row r="246" spans="4:4">
      <c r="D246" s="1196"/>
    </row>
    <row r="247" spans="4:4">
      <c r="D247" s="1196"/>
    </row>
    <row r="248" spans="4:4">
      <c r="D248" s="1196"/>
    </row>
    <row r="249" spans="4:4">
      <c r="D249" s="1196"/>
    </row>
    <row r="250" spans="4:4">
      <c r="D250" s="1196"/>
    </row>
    <row r="251" spans="4:4">
      <c r="D251" s="1196"/>
    </row>
    <row r="252" spans="4:4">
      <c r="D252" s="1196"/>
    </row>
    <row r="253" spans="4:4">
      <c r="D253" s="1196"/>
    </row>
    <row r="254" spans="4:4">
      <c r="D254" s="1196"/>
    </row>
    <row r="255" spans="4:4">
      <c r="D255" s="1196"/>
    </row>
    <row r="256" spans="4:4">
      <c r="D256" s="1196"/>
    </row>
    <row r="257" spans="4:4">
      <c r="D257" s="1196"/>
    </row>
    <row r="258" spans="4:4">
      <c r="D258" s="1196"/>
    </row>
    <row r="259" spans="4:4">
      <c r="D259" s="1196"/>
    </row>
    <row r="260" spans="4:4">
      <c r="D260" s="1196"/>
    </row>
    <row r="261" spans="4:4">
      <c r="D261" s="1196"/>
    </row>
    <row r="262" spans="4:4">
      <c r="D262" s="1196"/>
    </row>
    <row r="263" spans="4:4">
      <c r="D263" s="1196"/>
    </row>
    <row r="264" spans="4:4">
      <c r="D264" s="1196"/>
    </row>
    <row r="265" spans="4:4">
      <c r="D265" s="1196"/>
    </row>
    <row r="266" spans="4:4">
      <c r="D266" s="1196"/>
    </row>
    <row r="267" spans="4:4">
      <c r="D267" s="1196"/>
    </row>
    <row r="268" spans="4:4">
      <c r="D268" s="1196"/>
    </row>
    <row r="269" spans="4:4">
      <c r="D269" s="1196"/>
    </row>
    <row r="270" spans="4:4">
      <c r="D270" s="1196"/>
    </row>
    <row r="271" spans="4:4">
      <c r="D271" s="1196"/>
    </row>
    <row r="272" spans="4:4">
      <c r="D272" s="1196"/>
    </row>
    <row r="273" spans="4:4">
      <c r="D273" s="1196"/>
    </row>
    <row r="274" spans="4:4">
      <c r="D274" s="1196"/>
    </row>
    <row r="275" spans="4:4">
      <c r="D275" s="1196"/>
    </row>
    <row r="276" spans="4:4">
      <c r="D276" s="1196"/>
    </row>
    <row r="277" spans="4:4">
      <c r="D277" s="1196"/>
    </row>
    <row r="278" spans="4:4">
      <c r="D278" s="1196"/>
    </row>
    <row r="279" spans="4:4">
      <c r="D279" s="1196"/>
    </row>
    <row r="280" spans="4:4">
      <c r="D280" s="1196"/>
    </row>
    <row r="281" spans="4:4">
      <c r="D281" s="1196"/>
    </row>
    <row r="282" spans="4:4">
      <c r="D282" s="1196"/>
    </row>
    <row r="283" spans="4:4">
      <c r="D283" s="1196"/>
    </row>
    <row r="284" spans="4:4">
      <c r="D284" s="1196"/>
    </row>
    <row r="285" spans="4:4">
      <c r="D285" s="1196"/>
    </row>
    <row r="286" spans="4:4">
      <c r="D286" s="1196"/>
    </row>
    <row r="287" spans="4:4">
      <c r="D287" s="1196"/>
    </row>
    <row r="288" spans="4:4">
      <c r="D288" s="1196"/>
    </row>
    <row r="289" spans="4:4">
      <c r="D289" s="1196"/>
    </row>
    <row r="290" spans="4:4">
      <c r="D290" s="1196"/>
    </row>
    <row r="291" spans="4:4">
      <c r="D291" s="1196"/>
    </row>
    <row r="292" spans="4:4">
      <c r="D292" s="1196"/>
    </row>
    <row r="293" spans="4:4">
      <c r="D293" s="1196"/>
    </row>
    <row r="294" spans="4:4">
      <c r="D294" s="1196"/>
    </row>
    <row r="295" spans="4:4">
      <c r="D295" s="1196"/>
    </row>
    <row r="296" spans="4:4">
      <c r="D296" s="1196"/>
    </row>
    <row r="297" spans="4:4">
      <c r="D297" s="1196"/>
    </row>
    <row r="298" spans="4:4">
      <c r="D298" s="1196"/>
    </row>
    <row r="299" spans="4:4">
      <c r="D299" s="1196"/>
    </row>
    <row r="300" spans="4:4">
      <c r="D300" s="1196"/>
    </row>
    <row r="301" spans="4:4">
      <c r="D301" s="1196"/>
    </row>
    <row r="302" spans="4:4">
      <c r="D302" s="1196"/>
    </row>
    <row r="303" spans="4:4">
      <c r="D303" s="1196"/>
    </row>
    <row r="304" spans="4:4">
      <c r="D304" s="1196"/>
    </row>
    <row r="305" spans="4:4">
      <c r="D305" s="1196"/>
    </row>
    <row r="306" spans="4:4">
      <c r="D306" s="1196"/>
    </row>
    <row r="307" spans="4:4">
      <c r="D307" s="1196"/>
    </row>
    <row r="308" spans="4:4">
      <c r="D308" s="1196"/>
    </row>
    <row r="309" spans="4:4">
      <c r="D309" s="1196"/>
    </row>
    <row r="310" spans="4:4">
      <c r="D310" s="1196"/>
    </row>
    <row r="311" spans="4:4">
      <c r="D311" s="1196"/>
    </row>
    <row r="312" spans="4:4">
      <c r="D312" s="1196"/>
    </row>
    <row r="313" spans="4:4">
      <c r="D313" s="1196"/>
    </row>
    <row r="314" spans="4:4">
      <c r="D314" s="1196"/>
    </row>
    <row r="315" spans="4:4">
      <c r="D315" s="1196"/>
    </row>
    <row r="316" spans="4:4">
      <c r="D316" s="1196"/>
    </row>
    <row r="317" spans="4:4">
      <c r="D317" s="1196"/>
    </row>
    <row r="318" spans="4:4">
      <c r="D318" s="1196"/>
    </row>
    <row r="319" spans="4:4">
      <c r="D319" s="1196"/>
    </row>
    <row r="320" spans="4:4">
      <c r="D320" s="1196"/>
    </row>
    <row r="321" spans="4:4">
      <c r="D321" s="1196"/>
    </row>
    <row r="322" spans="4:4">
      <c r="D322" s="1196"/>
    </row>
    <row r="323" spans="4:4">
      <c r="D323" s="1196"/>
    </row>
    <row r="324" spans="4:4">
      <c r="D324" s="1196"/>
    </row>
    <row r="325" spans="4:4">
      <c r="D325" s="1196"/>
    </row>
    <row r="326" spans="4:4">
      <c r="D326" s="1196"/>
    </row>
    <row r="327" spans="4:4">
      <c r="D327" s="1196"/>
    </row>
    <row r="328" spans="4:4">
      <c r="D328" s="1196"/>
    </row>
    <row r="329" spans="4:4">
      <c r="D329" s="1196"/>
    </row>
    <row r="330" spans="4:4">
      <c r="D330" s="1196"/>
    </row>
    <row r="331" spans="4:4">
      <c r="D331" s="1196"/>
    </row>
    <row r="332" spans="4:4">
      <c r="D332" s="1196"/>
    </row>
    <row r="333" spans="4:4">
      <c r="D333" s="1196"/>
    </row>
    <row r="334" spans="4:4">
      <c r="D334" s="1196"/>
    </row>
    <row r="335" spans="4:4">
      <c r="D335" s="1196"/>
    </row>
    <row r="336" spans="4:4">
      <c r="D336" s="1196"/>
    </row>
    <row r="337" spans="4:4">
      <c r="D337" s="1196"/>
    </row>
    <row r="338" spans="4:4">
      <c r="D338" s="1196"/>
    </row>
    <row r="339" spans="4:4">
      <c r="D339" s="1196"/>
    </row>
    <row r="340" spans="4:4">
      <c r="D340" s="1196"/>
    </row>
    <row r="341" spans="4:4">
      <c r="D341" s="1196"/>
    </row>
    <row r="342" spans="4:4">
      <c r="D342" s="1196"/>
    </row>
    <row r="343" spans="4:4">
      <c r="D343" s="1196"/>
    </row>
    <row r="344" spans="4:4">
      <c r="D344" s="1196"/>
    </row>
    <row r="345" spans="4:4">
      <c r="D345" s="1196"/>
    </row>
    <row r="346" spans="4:4">
      <c r="D346" s="1196"/>
    </row>
    <row r="347" spans="4:4">
      <c r="D347" s="1196"/>
    </row>
    <row r="348" spans="4:4">
      <c r="D348" s="1196"/>
    </row>
    <row r="349" spans="4:4">
      <c r="D349" s="1196"/>
    </row>
    <row r="350" spans="4:4">
      <c r="D350" s="1196"/>
    </row>
    <row r="351" spans="4:4">
      <c r="D351" s="1196"/>
    </row>
    <row r="352" spans="4:4">
      <c r="D352" s="1196"/>
    </row>
    <row r="353" spans="4:4">
      <c r="D353" s="1196"/>
    </row>
    <row r="354" spans="4:4">
      <c r="D354" s="1196"/>
    </row>
    <row r="355" spans="4:4">
      <c r="D355" s="1196"/>
    </row>
    <row r="356" spans="4:4">
      <c r="D356" s="1196"/>
    </row>
    <row r="357" spans="4:4">
      <c r="D357" s="1196"/>
    </row>
    <row r="358" spans="4:4">
      <c r="D358" s="1196"/>
    </row>
    <row r="359" spans="4:4">
      <c r="D359" s="1196"/>
    </row>
    <row r="360" spans="4:4">
      <c r="D360" s="1196"/>
    </row>
    <row r="361" spans="4:4">
      <c r="D361" s="1196"/>
    </row>
    <row r="362" spans="4:4">
      <c r="D362" s="1196"/>
    </row>
    <row r="363" spans="4:4">
      <c r="D363" s="1196"/>
    </row>
    <row r="364" spans="4:4">
      <c r="D364" s="1196"/>
    </row>
    <row r="365" spans="4:4">
      <c r="D365" s="1196"/>
    </row>
    <row r="366" spans="4:4">
      <c r="D366" s="1196"/>
    </row>
    <row r="367" spans="4:4">
      <c r="D367" s="1196"/>
    </row>
    <row r="368" spans="4:4">
      <c r="D368" s="1196"/>
    </row>
    <row r="369" spans="4:4">
      <c r="D369" s="1196"/>
    </row>
    <row r="370" spans="4:4">
      <c r="D370" s="1196"/>
    </row>
    <row r="371" spans="4:4">
      <c r="D371" s="1196"/>
    </row>
    <row r="372" spans="4:4">
      <c r="D372" s="1196"/>
    </row>
    <row r="373" spans="4:4">
      <c r="D373" s="1196"/>
    </row>
    <row r="374" spans="4:4">
      <c r="D374" s="1196"/>
    </row>
    <row r="375" spans="4:4">
      <c r="D375" s="1196"/>
    </row>
    <row r="376" spans="4:4">
      <c r="D376" s="1196"/>
    </row>
    <row r="377" spans="4:4">
      <c r="D377" s="1196"/>
    </row>
    <row r="378" spans="4:4">
      <c r="D378" s="1196"/>
    </row>
    <row r="379" spans="4:4">
      <c r="D379" s="1196"/>
    </row>
  </sheetData>
  <mergeCells count="5">
    <mergeCell ref="A1:D1"/>
    <mergeCell ref="A3:D3"/>
    <mergeCell ref="A5:D5"/>
    <mergeCell ref="B19:C19"/>
    <mergeCell ref="B20:C20"/>
  </mergeCells>
  <pageMargins left="0.7" right="0.7" top="0.75" bottom="0.75" header="0.3" footer="0.3"/>
  <pageSetup paperSize="9" scale="93" fitToHeight="0" orientation="portrait" r:id="rId1"/>
  <headerFooter alignWithMargins="0">
    <oddFooter>Page &amp;P of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H97"/>
  <sheetViews>
    <sheetView view="pageBreakPreview" zoomScaleNormal="95" workbookViewId="0">
      <selection activeCell="A4" sqref="A4:XFD4"/>
    </sheetView>
  </sheetViews>
  <sheetFormatPr defaultRowHeight="12.5"/>
  <cols>
    <col min="1" max="1" width="8.6328125" style="615" customWidth="1"/>
    <col min="2" max="2" width="50.453125" style="569" customWidth="1"/>
    <col min="3" max="3" width="6.7265625" style="616" customWidth="1"/>
    <col min="4" max="4" width="10.26953125" style="616" customWidth="1"/>
    <col min="5" max="5" width="14.81640625" style="569" customWidth="1"/>
    <col min="6" max="6" width="16.7265625" style="1160" customWidth="1"/>
    <col min="7" max="256" width="8.7265625" style="569"/>
    <col min="257" max="257" width="10.54296875" style="569" customWidth="1"/>
    <col min="258" max="258" width="53" style="569" customWidth="1"/>
    <col min="259" max="259" width="6.36328125" style="569" customWidth="1"/>
    <col min="260" max="260" width="10.26953125" style="569" customWidth="1"/>
    <col min="261" max="261" width="7.1796875" style="569" customWidth="1"/>
    <col min="262" max="262" width="14.81640625" style="569" customWidth="1"/>
    <col min="263" max="512" width="8.7265625" style="569"/>
    <col min="513" max="513" width="10.54296875" style="569" customWidth="1"/>
    <col min="514" max="514" width="53" style="569" customWidth="1"/>
    <col min="515" max="515" width="6.36328125" style="569" customWidth="1"/>
    <col min="516" max="516" width="10.26953125" style="569" customWidth="1"/>
    <col min="517" max="517" width="7.1796875" style="569" customWidth="1"/>
    <col min="518" max="518" width="14.81640625" style="569" customWidth="1"/>
    <col min="519" max="768" width="8.7265625" style="569"/>
    <col min="769" max="769" width="10.54296875" style="569" customWidth="1"/>
    <col min="770" max="770" width="53" style="569" customWidth="1"/>
    <col min="771" max="771" width="6.36328125" style="569" customWidth="1"/>
    <col min="772" max="772" width="10.26953125" style="569" customWidth="1"/>
    <col min="773" max="773" width="7.1796875" style="569" customWidth="1"/>
    <col min="774" max="774" width="14.81640625" style="569" customWidth="1"/>
    <col min="775" max="1024" width="8.7265625" style="569"/>
    <col min="1025" max="1025" width="10.54296875" style="569" customWidth="1"/>
    <col min="1026" max="1026" width="53" style="569" customWidth="1"/>
    <col min="1027" max="1027" width="6.36328125" style="569" customWidth="1"/>
    <col min="1028" max="1028" width="10.26953125" style="569" customWidth="1"/>
    <col min="1029" max="1029" width="7.1796875" style="569" customWidth="1"/>
    <col min="1030" max="1030" width="14.81640625" style="569" customWidth="1"/>
    <col min="1031" max="1280" width="8.7265625" style="569"/>
    <col min="1281" max="1281" width="10.54296875" style="569" customWidth="1"/>
    <col min="1282" max="1282" width="53" style="569" customWidth="1"/>
    <col min="1283" max="1283" width="6.36328125" style="569" customWidth="1"/>
    <col min="1284" max="1284" width="10.26953125" style="569" customWidth="1"/>
    <col min="1285" max="1285" width="7.1796875" style="569" customWidth="1"/>
    <col min="1286" max="1286" width="14.81640625" style="569" customWidth="1"/>
    <col min="1287" max="1536" width="8.7265625" style="569"/>
    <col min="1537" max="1537" width="10.54296875" style="569" customWidth="1"/>
    <col min="1538" max="1538" width="53" style="569" customWidth="1"/>
    <col min="1539" max="1539" width="6.36328125" style="569" customWidth="1"/>
    <col min="1540" max="1540" width="10.26953125" style="569" customWidth="1"/>
    <col min="1541" max="1541" width="7.1796875" style="569" customWidth="1"/>
    <col min="1542" max="1542" width="14.81640625" style="569" customWidth="1"/>
    <col min="1543" max="1792" width="8.7265625" style="569"/>
    <col min="1793" max="1793" width="10.54296875" style="569" customWidth="1"/>
    <col min="1794" max="1794" width="53" style="569" customWidth="1"/>
    <col min="1795" max="1795" width="6.36328125" style="569" customWidth="1"/>
    <col min="1796" max="1796" width="10.26953125" style="569" customWidth="1"/>
    <col min="1797" max="1797" width="7.1796875" style="569" customWidth="1"/>
    <col min="1798" max="1798" width="14.81640625" style="569" customWidth="1"/>
    <col min="1799" max="2048" width="8.7265625" style="569"/>
    <col min="2049" max="2049" width="10.54296875" style="569" customWidth="1"/>
    <col min="2050" max="2050" width="53" style="569" customWidth="1"/>
    <col min="2051" max="2051" width="6.36328125" style="569" customWidth="1"/>
    <col min="2052" max="2052" width="10.26953125" style="569" customWidth="1"/>
    <col min="2053" max="2053" width="7.1796875" style="569" customWidth="1"/>
    <col min="2054" max="2054" width="14.81640625" style="569" customWidth="1"/>
    <col min="2055" max="2304" width="8.7265625" style="569"/>
    <col min="2305" max="2305" width="10.54296875" style="569" customWidth="1"/>
    <col min="2306" max="2306" width="53" style="569" customWidth="1"/>
    <col min="2307" max="2307" width="6.36328125" style="569" customWidth="1"/>
    <col min="2308" max="2308" width="10.26953125" style="569" customWidth="1"/>
    <col min="2309" max="2309" width="7.1796875" style="569" customWidth="1"/>
    <col min="2310" max="2310" width="14.81640625" style="569" customWidth="1"/>
    <col min="2311" max="2560" width="8.7265625" style="569"/>
    <col min="2561" max="2561" width="10.54296875" style="569" customWidth="1"/>
    <col min="2562" max="2562" width="53" style="569" customWidth="1"/>
    <col min="2563" max="2563" width="6.36328125" style="569" customWidth="1"/>
    <col min="2564" max="2564" width="10.26953125" style="569" customWidth="1"/>
    <col min="2565" max="2565" width="7.1796875" style="569" customWidth="1"/>
    <col min="2566" max="2566" width="14.81640625" style="569" customWidth="1"/>
    <col min="2567" max="2816" width="8.7265625" style="569"/>
    <col min="2817" max="2817" width="10.54296875" style="569" customWidth="1"/>
    <col min="2818" max="2818" width="53" style="569" customWidth="1"/>
    <col min="2819" max="2819" width="6.36328125" style="569" customWidth="1"/>
    <col min="2820" max="2820" width="10.26953125" style="569" customWidth="1"/>
    <col min="2821" max="2821" width="7.1796875" style="569" customWidth="1"/>
    <col min="2822" max="2822" width="14.81640625" style="569" customWidth="1"/>
    <col min="2823" max="3072" width="8.7265625" style="569"/>
    <col min="3073" max="3073" width="10.54296875" style="569" customWidth="1"/>
    <col min="3074" max="3074" width="53" style="569" customWidth="1"/>
    <col min="3075" max="3075" width="6.36328125" style="569" customWidth="1"/>
    <col min="3076" max="3076" width="10.26953125" style="569" customWidth="1"/>
    <col min="3077" max="3077" width="7.1796875" style="569" customWidth="1"/>
    <col min="3078" max="3078" width="14.81640625" style="569" customWidth="1"/>
    <col min="3079" max="3328" width="8.7265625" style="569"/>
    <col min="3329" max="3329" width="10.54296875" style="569" customWidth="1"/>
    <col min="3330" max="3330" width="53" style="569" customWidth="1"/>
    <col min="3331" max="3331" width="6.36328125" style="569" customWidth="1"/>
    <col min="3332" max="3332" width="10.26953125" style="569" customWidth="1"/>
    <col min="3333" max="3333" width="7.1796875" style="569" customWidth="1"/>
    <col min="3334" max="3334" width="14.81640625" style="569" customWidth="1"/>
    <col min="3335" max="3584" width="8.7265625" style="569"/>
    <col min="3585" max="3585" width="10.54296875" style="569" customWidth="1"/>
    <col min="3586" max="3586" width="53" style="569" customWidth="1"/>
    <col min="3587" max="3587" width="6.36328125" style="569" customWidth="1"/>
    <col min="3588" max="3588" width="10.26953125" style="569" customWidth="1"/>
    <col min="3589" max="3589" width="7.1796875" style="569" customWidth="1"/>
    <col min="3590" max="3590" width="14.81640625" style="569" customWidth="1"/>
    <col min="3591" max="3840" width="8.7265625" style="569"/>
    <col min="3841" max="3841" width="10.54296875" style="569" customWidth="1"/>
    <col min="3842" max="3842" width="53" style="569" customWidth="1"/>
    <col min="3843" max="3843" width="6.36328125" style="569" customWidth="1"/>
    <col min="3844" max="3844" width="10.26953125" style="569" customWidth="1"/>
    <col min="3845" max="3845" width="7.1796875" style="569" customWidth="1"/>
    <col min="3846" max="3846" width="14.81640625" style="569" customWidth="1"/>
    <col min="3847" max="4096" width="8.7265625" style="569"/>
    <col min="4097" max="4097" width="10.54296875" style="569" customWidth="1"/>
    <col min="4098" max="4098" width="53" style="569" customWidth="1"/>
    <col min="4099" max="4099" width="6.36328125" style="569" customWidth="1"/>
    <col min="4100" max="4100" width="10.26953125" style="569" customWidth="1"/>
    <col min="4101" max="4101" width="7.1796875" style="569" customWidth="1"/>
    <col min="4102" max="4102" width="14.81640625" style="569" customWidth="1"/>
    <col min="4103" max="4352" width="8.7265625" style="569"/>
    <col min="4353" max="4353" width="10.54296875" style="569" customWidth="1"/>
    <col min="4354" max="4354" width="53" style="569" customWidth="1"/>
    <col min="4355" max="4355" width="6.36328125" style="569" customWidth="1"/>
    <col min="4356" max="4356" width="10.26953125" style="569" customWidth="1"/>
    <col min="4357" max="4357" width="7.1796875" style="569" customWidth="1"/>
    <col min="4358" max="4358" width="14.81640625" style="569" customWidth="1"/>
    <col min="4359" max="4608" width="8.7265625" style="569"/>
    <col min="4609" max="4609" width="10.54296875" style="569" customWidth="1"/>
    <col min="4610" max="4610" width="53" style="569" customWidth="1"/>
    <col min="4611" max="4611" width="6.36328125" style="569" customWidth="1"/>
    <col min="4612" max="4612" width="10.26953125" style="569" customWidth="1"/>
    <col min="4613" max="4613" width="7.1796875" style="569" customWidth="1"/>
    <col min="4614" max="4614" width="14.81640625" style="569" customWidth="1"/>
    <col min="4615" max="4864" width="8.7265625" style="569"/>
    <col min="4865" max="4865" width="10.54296875" style="569" customWidth="1"/>
    <col min="4866" max="4866" width="53" style="569" customWidth="1"/>
    <col min="4867" max="4867" width="6.36328125" style="569" customWidth="1"/>
    <col min="4868" max="4868" width="10.26953125" style="569" customWidth="1"/>
    <col min="4869" max="4869" width="7.1796875" style="569" customWidth="1"/>
    <col min="4870" max="4870" width="14.81640625" style="569" customWidth="1"/>
    <col min="4871" max="5120" width="8.7265625" style="569"/>
    <col min="5121" max="5121" width="10.54296875" style="569" customWidth="1"/>
    <col min="5122" max="5122" width="53" style="569" customWidth="1"/>
    <col min="5123" max="5123" width="6.36328125" style="569" customWidth="1"/>
    <col min="5124" max="5124" width="10.26953125" style="569" customWidth="1"/>
    <col min="5125" max="5125" width="7.1796875" style="569" customWidth="1"/>
    <col min="5126" max="5126" width="14.81640625" style="569" customWidth="1"/>
    <col min="5127" max="5376" width="8.7265625" style="569"/>
    <col min="5377" max="5377" width="10.54296875" style="569" customWidth="1"/>
    <col min="5378" max="5378" width="53" style="569" customWidth="1"/>
    <col min="5379" max="5379" width="6.36328125" style="569" customWidth="1"/>
    <col min="5380" max="5380" width="10.26953125" style="569" customWidth="1"/>
    <col min="5381" max="5381" width="7.1796875" style="569" customWidth="1"/>
    <col min="5382" max="5382" width="14.81640625" style="569" customWidth="1"/>
    <col min="5383" max="5632" width="8.7265625" style="569"/>
    <col min="5633" max="5633" width="10.54296875" style="569" customWidth="1"/>
    <col min="5634" max="5634" width="53" style="569" customWidth="1"/>
    <col min="5635" max="5635" width="6.36328125" style="569" customWidth="1"/>
    <col min="5636" max="5636" width="10.26953125" style="569" customWidth="1"/>
    <col min="5637" max="5637" width="7.1796875" style="569" customWidth="1"/>
    <col min="5638" max="5638" width="14.81640625" style="569" customWidth="1"/>
    <col min="5639" max="5888" width="8.7265625" style="569"/>
    <col min="5889" max="5889" width="10.54296875" style="569" customWidth="1"/>
    <col min="5890" max="5890" width="53" style="569" customWidth="1"/>
    <col min="5891" max="5891" width="6.36328125" style="569" customWidth="1"/>
    <col min="5892" max="5892" width="10.26953125" style="569" customWidth="1"/>
    <col min="5893" max="5893" width="7.1796875" style="569" customWidth="1"/>
    <col min="5894" max="5894" width="14.81640625" style="569" customWidth="1"/>
    <col min="5895" max="6144" width="8.7265625" style="569"/>
    <col min="6145" max="6145" width="10.54296875" style="569" customWidth="1"/>
    <col min="6146" max="6146" width="53" style="569" customWidth="1"/>
    <col min="6147" max="6147" width="6.36328125" style="569" customWidth="1"/>
    <col min="6148" max="6148" width="10.26953125" style="569" customWidth="1"/>
    <col min="6149" max="6149" width="7.1796875" style="569" customWidth="1"/>
    <col min="6150" max="6150" width="14.81640625" style="569" customWidth="1"/>
    <col min="6151" max="6400" width="8.7265625" style="569"/>
    <col min="6401" max="6401" width="10.54296875" style="569" customWidth="1"/>
    <col min="6402" max="6402" width="53" style="569" customWidth="1"/>
    <col min="6403" max="6403" width="6.36328125" style="569" customWidth="1"/>
    <col min="6404" max="6404" width="10.26953125" style="569" customWidth="1"/>
    <col min="6405" max="6405" width="7.1796875" style="569" customWidth="1"/>
    <col min="6406" max="6406" width="14.81640625" style="569" customWidth="1"/>
    <col min="6407" max="6656" width="8.7265625" style="569"/>
    <col min="6657" max="6657" width="10.54296875" style="569" customWidth="1"/>
    <col min="6658" max="6658" width="53" style="569" customWidth="1"/>
    <col min="6659" max="6659" width="6.36328125" style="569" customWidth="1"/>
    <col min="6660" max="6660" width="10.26953125" style="569" customWidth="1"/>
    <col min="6661" max="6661" width="7.1796875" style="569" customWidth="1"/>
    <col min="6662" max="6662" width="14.81640625" style="569" customWidth="1"/>
    <col min="6663" max="6912" width="8.7265625" style="569"/>
    <col min="6913" max="6913" width="10.54296875" style="569" customWidth="1"/>
    <col min="6914" max="6914" width="53" style="569" customWidth="1"/>
    <col min="6915" max="6915" width="6.36328125" style="569" customWidth="1"/>
    <col min="6916" max="6916" width="10.26953125" style="569" customWidth="1"/>
    <col min="6917" max="6917" width="7.1796875" style="569" customWidth="1"/>
    <col min="6918" max="6918" width="14.81640625" style="569" customWidth="1"/>
    <col min="6919" max="7168" width="8.7265625" style="569"/>
    <col min="7169" max="7169" width="10.54296875" style="569" customWidth="1"/>
    <col min="7170" max="7170" width="53" style="569" customWidth="1"/>
    <col min="7171" max="7171" width="6.36328125" style="569" customWidth="1"/>
    <col min="7172" max="7172" width="10.26953125" style="569" customWidth="1"/>
    <col min="7173" max="7173" width="7.1796875" style="569" customWidth="1"/>
    <col min="7174" max="7174" width="14.81640625" style="569" customWidth="1"/>
    <col min="7175" max="7424" width="8.7265625" style="569"/>
    <col min="7425" max="7425" width="10.54296875" style="569" customWidth="1"/>
    <col min="7426" max="7426" width="53" style="569" customWidth="1"/>
    <col min="7427" max="7427" width="6.36328125" style="569" customWidth="1"/>
    <col min="7428" max="7428" width="10.26953125" style="569" customWidth="1"/>
    <col min="7429" max="7429" width="7.1796875" style="569" customWidth="1"/>
    <col min="7430" max="7430" width="14.81640625" style="569" customWidth="1"/>
    <col min="7431" max="7680" width="8.7265625" style="569"/>
    <col min="7681" max="7681" width="10.54296875" style="569" customWidth="1"/>
    <col min="7682" max="7682" width="53" style="569" customWidth="1"/>
    <col min="7683" max="7683" width="6.36328125" style="569" customWidth="1"/>
    <col min="7684" max="7684" width="10.26953125" style="569" customWidth="1"/>
    <col min="7685" max="7685" width="7.1796875" style="569" customWidth="1"/>
    <col min="7686" max="7686" width="14.81640625" style="569" customWidth="1"/>
    <col min="7687" max="7936" width="8.7265625" style="569"/>
    <col min="7937" max="7937" width="10.54296875" style="569" customWidth="1"/>
    <col min="7938" max="7938" width="53" style="569" customWidth="1"/>
    <col min="7939" max="7939" width="6.36328125" style="569" customWidth="1"/>
    <col min="7940" max="7940" width="10.26953125" style="569" customWidth="1"/>
    <col min="7941" max="7941" width="7.1796875" style="569" customWidth="1"/>
    <col min="7942" max="7942" width="14.81640625" style="569" customWidth="1"/>
    <col min="7943" max="8192" width="8.7265625" style="569"/>
    <col min="8193" max="8193" width="10.54296875" style="569" customWidth="1"/>
    <col min="8194" max="8194" width="53" style="569" customWidth="1"/>
    <col min="8195" max="8195" width="6.36328125" style="569" customWidth="1"/>
    <col min="8196" max="8196" width="10.26953125" style="569" customWidth="1"/>
    <col min="8197" max="8197" width="7.1796875" style="569" customWidth="1"/>
    <col min="8198" max="8198" width="14.81640625" style="569" customWidth="1"/>
    <col min="8199" max="8448" width="8.7265625" style="569"/>
    <col min="8449" max="8449" width="10.54296875" style="569" customWidth="1"/>
    <col min="8450" max="8450" width="53" style="569" customWidth="1"/>
    <col min="8451" max="8451" width="6.36328125" style="569" customWidth="1"/>
    <col min="8452" max="8452" width="10.26953125" style="569" customWidth="1"/>
    <col min="8453" max="8453" width="7.1796875" style="569" customWidth="1"/>
    <col min="8454" max="8454" width="14.81640625" style="569" customWidth="1"/>
    <col min="8455" max="8704" width="8.7265625" style="569"/>
    <col min="8705" max="8705" width="10.54296875" style="569" customWidth="1"/>
    <col min="8706" max="8706" width="53" style="569" customWidth="1"/>
    <col min="8707" max="8707" width="6.36328125" style="569" customWidth="1"/>
    <col min="8708" max="8708" width="10.26953125" style="569" customWidth="1"/>
    <col min="8709" max="8709" width="7.1796875" style="569" customWidth="1"/>
    <col min="8710" max="8710" width="14.81640625" style="569" customWidth="1"/>
    <col min="8711" max="8960" width="8.7265625" style="569"/>
    <col min="8961" max="8961" width="10.54296875" style="569" customWidth="1"/>
    <col min="8962" max="8962" width="53" style="569" customWidth="1"/>
    <col min="8963" max="8963" width="6.36328125" style="569" customWidth="1"/>
    <col min="8964" max="8964" width="10.26953125" style="569" customWidth="1"/>
    <col min="8965" max="8965" width="7.1796875" style="569" customWidth="1"/>
    <col min="8966" max="8966" width="14.81640625" style="569" customWidth="1"/>
    <col min="8967" max="9216" width="8.7265625" style="569"/>
    <col min="9217" max="9217" width="10.54296875" style="569" customWidth="1"/>
    <col min="9218" max="9218" width="53" style="569" customWidth="1"/>
    <col min="9219" max="9219" width="6.36328125" style="569" customWidth="1"/>
    <col min="9220" max="9220" width="10.26953125" style="569" customWidth="1"/>
    <col min="9221" max="9221" width="7.1796875" style="569" customWidth="1"/>
    <col min="9222" max="9222" width="14.81640625" style="569" customWidth="1"/>
    <col min="9223" max="9472" width="8.7265625" style="569"/>
    <col min="9473" max="9473" width="10.54296875" style="569" customWidth="1"/>
    <col min="9474" max="9474" width="53" style="569" customWidth="1"/>
    <col min="9475" max="9475" width="6.36328125" style="569" customWidth="1"/>
    <col min="9476" max="9476" width="10.26953125" style="569" customWidth="1"/>
    <col min="9477" max="9477" width="7.1796875" style="569" customWidth="1"/>
    <col min="9478" max="9478" width="14.81640625" style="569" customWidth="1"/>
    <col min="9479" max="9728" width="8.7265625" style="569"/>
    <col min="9729" max="9729" width="10.54296875" style="569" customWidth="1"/>
    <col min="9730" max="9730" width="53" style="569" customWidth="1"/>
    <col min="9731" max="9731" width="6.36328125" style="569" customWidth="1"/>
    <col min="9732" max="9732" width="10.26953125" style="569" customWidth="1"/>
    <col min="9733" max="9733" width="7.1796875" style="569" customWidth="1"/>
    <col min="9734" max="9734" width="14.81640625" style="569" customWidth="1"/>
    <col min="9735" max="9984" width="8.7265625" style="569"/>
    <col min="9985" max="9985" width="10.54296875" style="569" customWidth="1"/>
    <col min="9986" max="9986" width="53" style="569" customWidth="1"/>
    <col min="9987" max="9987" width="6.36328125" style="569" customWidth="1"/>
    <col min="9988" max="9988" width="10.26953125" style="569" customWidth="1"/>
    <col min="9989" max="9989" width="7.1796875" style="569" customWidth="1"/>
    <col min="9990" max="9990" width="14.81640625" style="569" customWidth="1"/>
    <col min="9991" max="10240" width="8.7265625" style="569"/>
    <col min="10241" max="10241" width="10.54296875" style="569" customWidth="1"/>
    <col min="10242" max="10242" width="53" style="569" customWidth="1"/>
    <col min="10243" max="10243" width="6.36328125" style="569" customWidth="1"/>
    <col min="10244" max="10244" width="10.26953125" style="569" customWidth="1"/>
    <col min="10245" max="10245" width="7.1796875" style="569" customWidth="1"/>
    <col min="10246" max="10246" width="14.81640625" style="569" customWidth="1"/>
    <col min="10247" max="10496" width="8.7265625" style="569"/>
    <col min="10497" max="10497" width="10.54296875" style="569" customWidth="1"/>
    <col min="10498" max="10498" width="53" style="569" customWidth="1"/>
    <col min="10499" max="10499" width="6.36328125" style="569" customWidth="1"/>
    <col min="10500" max="10500" width="10.26953125" style="569" customWidth="1"/>
    <col min="10501" max="10501" width="7.1796875" style="569" customWidth="1"/>
    <col min="10502" max="10502" width="14.81640625" style="569" customWidth="1"/>
    <col min="10503" max="10752" width="8.7265625" style="569"/>
    <col min="10753" max="10753" width="10.54296875" style="569" customWidth="1"/>
    <col min="10754" max="10754" width="53" style="569" customWidth="1"/>
    <col min="10755" max="10755" width="6.36328125" style="569" customWidth="1"/>
    <col min="10756" max="10756" width="10.26953125" style="569" customWidth="1"/>
    <col min="10757" max="10757" width="7.1796875" style="569" customWidth="1"/>
    <col min="10758" max="10758" width="14.81640625" style="569" customWidth="1"/>
    <col min="10759" max="11008" width="8.7265625" style="569"/>
    <col min="11009" max="11009" width="10.54296875" style="569" customWidth="1"/>
    <col min="11010" max="11010" width="53" style="569" customWidth="1"/>
    <col min="11011" max="11011" width="6.36328125" style="569" customWidth="1"/>
    <col min="11012" max="11012" width="10.26953125" style="569" customWidth="1"/>
    <col min="11013" max="11013" width="7.1796875" style="569" customWidth="1"/>
    <col min="11014" max="11014" width="14.81640625" style="569" customWidth="1"/>
    <col min="11015" max="11264" width="8.7265625" style="569"/>
    <col min="11265" max="11265" width="10.54296875" style="569" customWidth="1"/>
    <col min="11266" max="11266" width="53" style="569" customWidth="1"/>
    <col min="11267" max="11267" width="6.36328125" style="569" customWidth="1"/>
    <col min="11268" max="11268" width="10.26953125" style="569" customWidth="1"/>
    <col min="11269" max="11269" width="7.1796875" style="569" customWidth="1"/>
    <col min="11270" max="11270" width="14.81640625" style="569" customWidth="1"/>
    <col min="11271" max="11520" width="8.7265625" style="569"/>
    <col min="11521" max="11521" width="10.54296875" style="569" customWidth="1"/>
    <col min="11522" max="11522" width="53" style="569" customWidth="1"/>
    <col min="11523" max="11523" width="6.36328125" style="569" customWidth="1"/>
    <col min="11524" max="11524" width="10.26953125" style="569" customWidth="1"/>
    <col min="11525" max="11525" width="7.1796875" style="569" customWidth="1"/>
    <col min="11526" max="11526" width="14.81640625" style="569" customWidth="1"/>
    <col min="11527" max="11776" width="8.7265625" style="569"/>
    <col min="11777" max="11777" width="10.54296875" style="569" customWidth="1"/>
    <col min="11778" max="11778" width="53" style="569" customWidth="1"/>
    <col min="11779" max="11779" width="6.36328125" style="569" customWidth="1"/>
    <col min="11780" max="11780" width="10.26953125" style="569" customWidth="1"/>
    <col min="11781" max="11781" width="7.1796875" style="569" customWidth="1"/>
    <col min="11782" max="11782" width="14.81640625" style="569" customWidth="1"/>
    <col min="11783" max="12032" width="8.7265625" style="569"/>
    <col min="12033" max="12033" width="10.54296875" style="569" customWidth="1"/>
    <col min="12034" max="12034" width="53" style="569" customWidth="1"/>
    <col min="12035" max="12035" width="6.36328125" style="569" customWidth="1"/>
    <col min="12036" max="12036" width="10.26953125" style="569" customWidth="1"/>
    <col min="12037" max="12037" width="7.1796875" style="569" customWidth="1"/>
    <col min="12038" max="12038" width="14.81640625" style="569" customWidth="1"/>
    <col min="12039" max="12288" width="8.7265625" style="569"/>
    <col min="12289" max="12289" width="10.54296875" style="569" customWidth="1"/>
    <col min="12290" max="12290" width="53" style="569" customWidth="1"/>
    <col min="12291" max="12291" width="6.36328125" style="569" customWidth="1"/>
    <col min="12292" max="12292" width="10.26953125" style="569" customWidth="1"/>
    <col min="12293" max="12293" width="7.1796875" style="569" customWidth="1"/>
    <col min="12294" max="12294" width="14.81640625" style="569" customWidth="1"/>
    <col min="12295" max="12544" width="8.7265625" style="569"/>
    <col min="12545" max="12545" width="10.54296875" style="569" customWidth="1"/>
    <col min="12546" max="12546" width="53" style="569" customWidth="1"/>
    <col min="12547" max="12547" width="6.36328125" style="569" customWidth="1"/>
    <col min="12548" max="12548" width="10.26953125" style="569" customWidth="1"/>
    <col min="12549" max="12549" width="7.1796875" style="569" customWidth="1"/>
    <col min="12550" max="12550" width="14.81640625" style="569" customWidth="1"/>
    <col min="12551" max="12800" width="8.7265625" style="569"/>
    <col min="12801" max="12801" width="10.54296875" style="569" customWidth="1"/>
    <col min="12802" max="12802" width="53" style="569" customWidth="1"/>
    <col min="12803" max="12803" width="6.36328125" style="569" customWidth="1"/>
    <col min="12804" max="12804" width="10.26953125" style="569" customWidth="1"/>
    <col min="12805" max="12805" width="7.1796875" style="569" customWidth="1"/>
    <col min="12806" max="12806" width="14.81640625" style="569" customWidth="1"/>
    <col min="12807" max="13056" width="8.7265625" style="569"/>
    <col min="13057" max="13057" width="10.54296875" style="569" customWidth="1"/>
    <col min="13058" max="13058" width="53" style="569" customWidth="1"/>
    <col min="13059" max="13059" width="6.36328125" style="569" customWidth="1"/>
    <col min="13060" max="13060" width="10.26953125" style="569" customWidth="1"/>
    <col min="13061" max="13061" width="7.1796875" style="569" customWidth="1"/>
    <col min="13062" max="13062" width="14.81640625" style="569" customWidth="1"/>
    <col min="13063" max="13312" width="8.7265625" style="569"/>
    <col min="13313" max="13313" width="10.54296875" style="569" customWidth="1"/>
    <col min="13314" max="13314" width="53" style="569" customWidth="1"/>
    <col min="13315" max="13315" width="6.36328125" style="569" customWidth="1"/>
    <col min="13316" max="13316" width="10.26953125" style="569" customWidth="1"/>
    <col min="13317" max="13317" width="7.1796875" style="569" customWidth="1"/>
    <col min="13318" max="13318" width="14.81640625" style="569" customWidth="1"/>
    <col min="13319" max="13568" width="8.7265625" style="569"/>
    <col min="13569" max="13569" width="10.54296875" style="569" customWidth="1"/>
    <col min="13570" max="13570" width="53" style="569" customWidth="1"/>
    <col min="13571" max="13571" width="6.36328125" style="569" customWidth="1"/>
    <col min="13572" max="13572" width="10.26953125" style="569" customWidth="1"/>
    <col min="13573" max="13573" width="7.1796875" style="569" customWidth="1"/>
    <col min="13574" max="13574" width="14.81640625" style="569" customWidth="1"/>
    <col min="13575" max="13824" width="8.7265625" style="569"/>
    <col min="13825" max="13825" width="10.54296875" style="569" customWidth="1"/>
    <col min="13826" max="13826" width="53" style="569" customWidth="1"/>
    <col min="13827" max="13827" width="6.36328125" style="569" customWidth="1"/>
    <col min="13828" max="13828" width="10.26953125" style="569" customWidth="1"/>
    <col min="13829" max="13829" width="7.1796875" style="569" customWidth="1"/>
    <col min="13830" max="13830" width="14.81640625" style="569" customWidth="1"/>
    <col min="13831" max="14080" width="8.7265625" style="569"/>
    <col min="14081" max="14081" width="10.54296875" style="569" customWidth="1"/>
    <col min="14082" max="14082" width="53" style="569" customWidth="1"/>
    <col min="14083" max="14083" width="6.36328125" style="569" customWidth="1"/>
    <col min="14084" max="14084" width="10.26953125" style="569" customWidth="1"/>
    <col min="14085" max="14085" width="7.1796875" style="569" customWidth="1"/>
    <col min="14086" max="14086" width="14.81640625" style="569" customWidth="1"/>
    <col min="14087" max="14336" width="8.7265625" style="569"/>
    <col min="14337" max="14337" width="10.54296875" style="569" customWidth="1"/>
    <col min="14338" max="14338" width="53" style="569" customWidth="1"/>
    <col min="14339" max="14339" width="6.36328125" style="569" customWidth="1"/>
    <col min="14340" max="14340" width="10.26953125" style="569" customWidth="1"/>
    <col min="14341" max="14341" width="7.1796875" style="569" customWidth="1"/>
    <col min="14342" max="14342" width="14.81640625" style="569" customWidth="1"/>
    <col min="14343" max="14592" width="8.7265625" style="569"/>
    <col min="14593" max="14593" width="10.54296875" style="569" customWidth="1"/>
    <col min="14594" max="14594" width="53" style="569" customWidth="1"/>
    <col min="14595" max="14595" width="6.36328125" style="569" customWidth="1"/>
    <col min="14596" max="14596" width="10.26953125" style="569" customWidth="1"/>
    <col min="14597" max="14597" width="7.1796875" style="569" customWidth="1"/>
    <col min="14598" max="14598" width="14.81640625" style="569" customWidth="1"/>
    <col min="14599" max="14848" width="8.7265625" style="569"/>
    <col min="14849" max="14849" width="10.54296875" style="569" customWidth="1"/>
    <col min="14850" max="14850" width="53" style="569" customWidth="1"/>
    <col min="14851" max="14851" width="6.36328125" style="569" customWidth="1"/>
    <col min="14852" max="14852" width="10.26953125" style="569" customWidth="1"/>
    <col min="14853" max="14853" width="7.1796875" style="569" customWidth="1"/>
    <col min="14854" max="14854" width="14.81640625" style="569" customWidth="1"/>
    <col min="14855" max="15104" width="8.7265625" style="569"/>
    <col min="15105" max="15105" width="10.54296875" style="569" customWidth="1"/>
    <col min="15106" max="15106" width="53" style="569" customWidth="1"/>
    <col min="15107" max="15107" width="6.36328125" style="569" customWidth="1"/>
    <col min="15108" max="15108" width="10.26953125" style="569" customWidth="1"/>
    <col min="15109" max="15109" width="7.1796875" style="569" customWidth="1"/>
    <col min="15110" max="15110" width="14.81640625" style="569" customWidth="1"/>
    <col min="15111" max="15360" width="8.7265625" style="569"/>
    <col min="15361" max="15361" width="10.54296875" style="569" customWidth="1"/>
    <col min="15362" max="15362" width="53" style="569" customWidth="1"/>
    <col min="15363" max="15363" width="6.36328125" style="569" customWidth="1"/>
    <col min="15364" max="15364" width="10.26953125" style="569" customWidth="1"/>
    <col min="15365" max="15365" width="7.1796875" style="569" customWidth="1"/>
    <col min="15366" max="15366" width="14.81640625" style="569" customWidth="1"/>
    <col min="15367" max="15616" width="8.7265625" style="569"/>
    <col min="15617" max="15617" width="10.54296875" style="569" customWidth="1"/>
    <col min="15618" max="15618" width="53" style="569" customWidth="1"/>
    <col min="15619" max="15619" width="6.36328125" style="569" customWidth="1"/>
    <col min="15620" max="15620" width="10.26953125" style="569" customWidth="1"/>
    <col min="15621" max="15621" width="7.1796875" style="569" customWidth="1"/>
    <col min="15622" max="15622" width="14.81640625" style="569" customWidth="1"/>
    <col min="15623" max="15872" width="8.7265625" style="569"/>
    <col min="15873" max="15873" width="10.54296875" style="569" customWidth="1"/>
    <col min="15874" max="15874" width="53" style="569" customWidth="1"/>
    <col min="15875" max="15875" width="6.36328125" style="569" customWidth="1"/>
    <col min="15876" max="15876" width="10.26953125" style="569" customWidth="1"/>
    <col min="15877" max="15877" width="7.1796875" style="569" customWidth="1"/>
    <col min="15878" max="15878" width="14.81640625" style="569" customWidth="1"/>
    <col min="15879" max="16128" width="8.7265625" style="569"/>
    <col min="16129" max="16129" width="10.54296875" style="569" customWidth="1"/>
    <col min="16130" max="16130" width="53" style="569" customWidth="1"/>
    <col min="16131" max="16131" width="6.36328125" style="569" customWidth="1"/>
    <col min="16132" max="16132" width="10.26953125" style="569" customWidth="1"/>
    <col min="16133" max="16133" width="7.1796875" style="569" customWidth="1"/>
    <col min="16134" max="16134" width="14.81640625" style="569" customWidth="1"/>
    <col min="16135" max="16384" width="8.7265625" style="569"/>
  </cols>
  <sheetData>
    <row r="1" spans="1:6" ht="13">
      <c r="A1" s="2191" t="str">
        <f>'[60]Mwanyari B hill tank (1000m3)'!A1:F1</f>
        <v>MBEERE SOUTH WATER SUPPLY PROJECT: LOT II-KAMBURU WATER SUPPLY</v>
      </c>
      <c r="B1" s="2192"/>
      <c r="C1" s="2192"/>
      <c r="D1" s="2192"/>
      <c r="E1" s="2192"/>
      <c r="F1" s="2193"/>
    </row>
    <row r="2" spans="1:6" ht="13">
      <c r="A2" s="570"/>
      <c r="B2" s="1851"/>
      <c r="C2" s="1852"/>
      <c r="D2" s="1853"/>
      <c r="E2" s="1854"/>
      <c r="F2" s="1148"/>
    </row>
    <row r="3" spans="1:6" ht="13">
      <c r="A3" s="2194" t="s">
        <v>2236</v>
      </c>
      <c r="B3" s="2195"/>
      <c r="C3" s="2195"/>
      <c r="D3" s="2195"/>
      <c r="E3" s="2195"/>
      <c r="F3" s="2196"/>
    </row>
    <row r="4" spans="1:6" ht="13">
      <c r="A4" s="570"/>
      <c r="B4" s="1851"/>
      <c r="C4" s="1852"/>
      <c r="D4" s="1853"/>
      <c r="E4" s="1854"/>
      <c r="F4" s="1148"/>
    </row>
    <row r="5" spans="1:6" ht="13">
      <c r="A5" s="2194" t="s">
        <v>1038</v>
      </c>
      <c r="B5" s="2195"/>
      <c r="C5" s="2195"/>
      <c r="D5" s="2195"/>
      <c r="E5" s="2195"/>
      <c r="F5" s="2196"/>
    </row>
    <row r="6" spans="1:6" ht="13" thickBot="1">
      <c r="A6" s="571"/>
      <c r="B6" s="572"/>
      <c r="C6" s="572"/>
      <c r="D6" s="572"/>
      <c r="E6" s="572"/>
      <c r="F6" s="1149"/>
    </row>
    <row r="7" spans="1:6" ht="13">
      <c r="A7" s="573" t="s">
        <v>0</v>
      </c>
      <c r="B7" s="574" t="s">
        <v>1</v>
      </c>
      <c r="C7" s="574" t="s">
        <v>2</v>
      </c>
      <c r="D7" s="574" t="s">
        <v>3</v>
      </c>
      <c r="E7" s="574" t="s">
        <v>4</v>
      </c>
      <c r="F7" s="1150" t="s">
        <v>5</v>
      </c>
    </row>
    <row r="8" spans="1:6" ht="13.5" thickBot="1">
      <c r="A8" s="575" t="s">
        <v>6</v>
      </c>
      <c r="B8" s="576"/>
      <c r="C8" s="576"/>
      <c r="D8" s="576"/>
      <c r="E8" s="576"/>
      <c r="F8" s="1151" t="s">
        <v>7</v>
      </c>
    </row>
    <row r="9" spans="1:6" ht="13">
      <c r="A9" s="573"/>
      <c r="B9" s="577"/>
      <c r="C9" s="574"/>
      <c r="D9" s="574"/>
      <c r="E9" s="574"/>
      <c r="F9" s="1152"/>
    </row>
    <row r="10" spans="1:6" ht="13">
      <c r="A10" s="578"/>
      <c r="B10" s="579" t="s">
        <v>1039</v>
      </c>
      <c r="C10" s="580"/>
      <c r="D10" s="580"/>
      <c r="E10" s="580"/>
      <c r="F10" s="1153"/>
    </row>
    <row r="11" spans="1:6" ht="13">
      <c r="A11" s="581"/>
      <c r="B11" s="582"/>
      <c r="C11" s="583"/>
      <c r="D11" s="583"/>
      <c r="E11" s="580"/>
      <c r="F11" s="1153"/>
    </row>
    <row r="12" spans="1:6" s="586" customFormat="1" ht="13">
      <c r="A12" s="584">
        <v>1</v>
      </c>
      <c r="B12" s="579" t="s">
        <v>1040</v>
      </c>
      <c r="C12" s="585"/>
      <c r="D12" s="585"/>
      <c r="E12" s="585"/>
      <c r="F12" s="1154"/>
    </row>
    <row r="13" spans="1:6" ht="13">
      <c r="A13" s="581"/>
      <c r="B13" s="582"/>
      <c r="C13" s="583"/>
      <c r="D13" s="583"/>
      <c r="E13" s="580"/>
      <c r="F13" s="1153"/>
    </row>
    <row r="14" spans="1:6" ht="65">
      <c r="A14" s="578"/>
      <c r="B14" s="587" t="s">
        <v>1041</v>
      </c>
      <c r="C14" s="580"/>
      <c r="D14" s="580"/>
      <c r="E14" s="580"/>
      <c r="F14" s="1153"/>
    </row>
    <row r="15" spans="1:6" ht="13">
      <c r="A15" s="581"/>
      <c r="B15" s="582"/>
      <c r="C15" s="583"/>
      <c r="D15" s="583"/>
      <c r="E15" s="580"/>
      <c r="F15" s="1153"/>
    </row>
    <row r="16" spans="1:6" s="586" customFormat="1">
      <c r="A16" s="588">
        <v>1.1000000000000001</v>
      </c>
      <c r="B16" s="589" t="s">
        <v>1042</v>
      </c>
      <c r="C16" s="590" t="s">
        <v>1043</v>
      </c>
      <c r="D16" s="590">
        <v>1</v>
      </c>
      <c r="E16" s="1035"/>
      <c r="F16" s="1155"/>
    </row>
    <row r="17" spans="1:6">
      <c r="A17" s="581"/>
      <c r="B17" s="582"/>
      <c r="C17" s="583"/>
      <c r="D17" s="583"/>
      <c r="E17" s="1035"/>
      <c r="F17" s="1155"/>
    </row>
    <row r="18" spans="1:6" s="586" customFormat="1">
      <c r="A18" s="588">
        <v>1.2</v>
      </c>
      <c r="B18" s="589" t="s">
        <v>1044</v>
      </c>
      <c r="C18" s="590" t="s">
        <v>1043</v>
      </c>
      <c r="D18" s="590">
        <v>1</v>
      </c>
      <c r="E18" s="1035"/>
      <c r="F18" s="1155"/>
    </row>
    <row r="19" spans="1:6">
      <c r="A19" s="581"/>
      <c r="B19" s="582"/>
      <c r="C19" s="583"/>
      <c r="D19" s="583"/>
      <c r="E19" s="1035"/>
      <c r="F19" s="1155"/>
    </row>
    <row r="20" spans="1:6" s="586" customFormat="1">
      <c r="A20" s="588">
        <v>1.3</v>
      </c>
      <c r="B20" s="589" t="s">
        <v>1045</v>
      </c>
      <c r="C20" s="590" t="s">
        <v>1043</v>
      </c>
      <c r="D20" s="590">
        <v>1</v>
      </c>
      <c r="E20" s="1035"/>
      <c r="F20" s="1155"/>
    </row>
    <row r="21" spans="1:6">
      <c r="A21" s="581"/>
      <c r="B21" s="582"/>
      <c r="C21" s="583"/>
      <c r="D21" s="583"/>
      <c r="E21" s="1035"/>
      <c r="F21" s="1155"/>
    </row>
    <row r="22" spans="1:6" s="586" customFormat="1">
      <c r="A22" s="588">
        <v>1.4</v>
      </c>
      <c r="B22" s="589" t="s">
        <v>1046</v>
      </c>
      <c r="C22" s="590" t="s">
        <v>1043</v>
      </c>
      <c r="D22" s="590">
        <v>1</v>
      </c>
      <c r="E22" s="1035"/>
      <c r="F22" s="1155"/>
    </row>
    <row r="23" spans="1:6">
      <c r="A23" s="581"/>
      <c r="B23" s="582"/>
      <c r="C23" s="583"/>
      <c r="D23" s="583"/>
      <c r="E23" s="1035"/>
      <c r="F23" s="1155"/>
    </row>
    <row r="24" spans="1:6" s="586" customFormat="1">
      <c r="A24" s="588">
        <v>1.5</v>
      </c>
      <c r="B24" s="589" t="s">
        <v>1047</v>
      </c>
      <c r="C24" s="590" t="s">
        <v>1043</v>
      </c>
      <c r="D24" s="590">
        <v>1</v>
      </c>
      <c r="E24" s="1035"/>
      <c r="F24" s="1155"/>
    </row>
    <row r="25" spans="1:6">
      <c r="A25" s="581"/>
      <c r="B25" s="582"/>
      <c r="C25" s="583"/>
      <c r="D25" s="583"/>
      <c r="E25" s="1035"/>
      <c r="F25" s="1155"/>
    </row>
    <row r="26" spans="1:6" s="586" customFormat="1">
      <c r="A26" s="588">
        <v>1.6</v>
      </c>
      <c r="B26" s="589" t="s">
        <v>1048</v>
      </c>
      <c r="C26" s="590" t="s">
        <v>1043</v>
      </c>
      <c r="D26" s="590">
        <v>1</v>
      </c>
      <c r="E26" s="1035"/>
      <c r="F26" s="1155"/>
    </row>
    <row r="27" spans="1:6">
      <c r="A27" s="581"/>
      <c r="B27" s="582"/>
      <c r="C27" s="583"/>
      <c r="D27" s="583"/>
      <c r="E27" s="1035"/>
      <c r="F27" s="1155"/>
    </row>
    <row r="28" spans="1:6" s="586" customFormat="1">
      <c r="A28" s="588">
        <v>1.7</v>
      </c>
      <c r="B28" s="589" t="s">
        <v>1049</v>
      </c>
      <c r="C28" s="590" t="s">
        <v>1043</v>
      </c>
      <c r="D28" s="590">
        <v>1</v>
      </c>
      <c r="E28" s="1035"/>
      <c r="F28" s="1155"/>
    </row>
    <row r="29" spans="1:6">
      <c r="A29" s="581"/>
      <c r="B29" s="582"/>
      <c r="C29" s="583"/>
      <c r="D29" s="583"/>
      <c r="E29" s="1035"/>
      <c r="F29" s="1155"/>
    </row>
    <row r="30" spans="1:6" s="586" customFormat="1">
      <c r="A30" s="588">
        <v>1.8</v>
      </c>
      <c r="B30" s="589" t="s">
        <v>1050</v>
      </c>
      <c r="C30" s="590" t="s">
        <v>1043</v>
      </c>
      <c r="D30" s="590">
        <v>1</v>
      </c>
      <c r="E30" s="1035"/>
      <c r="F30" s="1155"/>
    </row>
    <row r="31" spans="1:6">
      <c r="A31" s="581"/>
      <c r="B31" s="582"/>
      <c r="C31" s="583"/>
      <c r="D31" s="583"/>
      <c r="E31" s="1035"/>
      <c r="F31" s="1155"/>
    </row>
    <row r="32" spans="1:6" s="586" customFormat="1">
      <c r="A32" s="588">
        <v>1.9</v>
      </c>
      <c r="B32" s="589" t="s">
        <v>1051</v>
      </c>
      <c r="C32" s="590" t="s">
        <v>1043</v>
      </c>
      <c r="D32" s="590">
        <v>1</v>
      </c>
      <c r="E32" s="1035"/>
      <c r="F32" s="1155"/>
    </row>
    <row r="33" spans="1:6">
      <c r="A33" s="581"/>
      <c r="B33" s="582"/>
      <c r="C33" s="583"/>
      <c r="D33" s="583"/>
      <c r="E33" s="1035"/>
      <c r="F33" s="1155"/>
    </row>
    <row r="34" spans="1:6" s="586" customFormat="1">
      <c r="A34" s="588">
        <v>1.1000000000000001</v>
      </c>
      <c r="B34" s="589" t="s">
        <v>1052</v>
      </c>
      <c r="C34" s="590" t="s">
        <v>1043</v>
      </c>
      <c r="D34" s="590">
        <v>1</v>
      </c>
      <c r="E34" s="1035"/>
      <c r="F34" s="1155"/>
    </row>
    <row r="35" spans="1:6">
      <c r="A35" s="581"/>
      <c r="B35" s="582"/>
      <c r="C35" s="583"/>
      <c r="D35" s="583"/>
      <c r="E35" s="1035"/>
      <c r="F35" s="1155"/>
    </row>
    <row r="36" spans="1:6" ht="25">
      <c r="A36" s="591">
        <v>1.1100000000000001</v>
      </c>
      <c r="B36" s="582" t="s">
        <v>1053</v>
      </c>
      <c r="C36" s="583" t="s">
        <v>1043</v>
      </c>
      <c r="D36" s="583">
        <v>1</v>
      </c>
      <c r="E36" s="583"/>
      <c r="F36" s="1156"/>
    </row>
    <row r="37" spans="1:6" ht="13">
      <c r="A37" s="581"/>
      <c r="B37" s="582"/>
      <c r="C37" s="583"/>
      <c r="D37" s="583"/>
      <c r="E37" s="580"/>
      <c r="F37" s="1153"/>
    </row>
    <row r="38" spans="1:6" s="586" customFormat="1" ht="13">
      <c r="A38" s="584">
        <v>2</v>
      </c>
      <c r="B38" s="579" t="s">
        <v>1054</v>
      </c>
      <c r="C38" s="585"/>
      <c r="D38" s="585"/>
      <c r="E38" s="585"/>
      <c r="F38" s="1154"/>
    </row>
    <row r="39" spans="1:6" ht="13">
      <c r="A39" s="581"/>
      <c r="B39" s="582"/>
      <c r="C39" s="583"/>
      <c r="D39" s="583"/>
      <c r="E39" s="580"/>
      <c r="F39" s="1153"/>
    </row>
    <row r="40" spans="1:6" ht="78">
      <c r="A40" s="591"/>
      <c r="B40" s="587" t="s">
        <v>1055</v>
      </c>
      <c r="C40" s="583"/>
      <c r="D40" s="583"/>
      <c r="E40" s="583"/>
      <c r="F40" s="1156"/>
    </row>
    <row r="41" spans="1:6" ht="13">
      <c r="A41" s="581"/>
      <c r="B41" s="582"/>
      <c r="C41" s="583"/>
      <c r="D41" s="583"/>
      <c r="E41" s="580"/>
      <c r="F41" s="1153"/>
    </row>
    <row r="42" spans="1:6" s="586" customFormat="1" ht="14.5">
      <c r="A42" s="588">
        <v>2.1</v>
      </c>
      <c r="B42" s="589" t="s">
        <v>1056</v>
      </c>
      <c r="C42" s="590" t="s">
        <v>1043</v>
      </c>
      <c r="D42" s="590">
        <v>1</v>
      </c>
      <c r="E42" s="590"/>
      <c r="F42" s="1155"/>
    </row>
    <row r="43" spans="1:6" ht="13">
      <c r="A43" s="581"/>
      <c r="B43" s="582"/>
      <c r="C43" s="583"/>
      <c r="D43" s="583"/>
      <c r="E43" s="580"/>
      <c r="F43" s="1155"/>
    </row>
    <row r="44" spans="1:6" s="586" customFormat="1">
      <c r="A44" s="588">
        <v>2.2000000000000002</v>
      </c>
      <c r="B44" s="589" t="s">
        <v>1057</v>
      </c>
      <c r="C44" s="590" t="s">
        <v>1043</v>
      </c>
      <c r="D44" s="590">
        <v>1</v>
      </c>
      <c r="E44" s="590"/>
      <c r="F44" s="1155"/>
    </row>
    <row r="45" spans="1:6" ht="13">
      <c r="A45" s="581"/>
      <c r="B45" s="582"/>
      <c r="C45" s="583"/>
      <c r="D45" s="583"/>
      <c r="E45" s="580"/>
      <c r="F45" s="1155"/>
    </row>
    <row r="46" spans="1:6" s="586" customFormat="1">
      <c r="A46" s="588">
        <v>2.2999999999999998</v>
      </c>
      <c r="B46" s="589" t="s">
        <v>1058</v>
      </c>
      <c r="C46" s="590" t="s">
        <v>1043</v>
      </c>
      <c r="D46" s="590">
        <v>1</v>
      </c>
      <c r="E46" s="590"/>
      <c r="F46" s="1155"/>
    </row>
    <row r="47" spans="1:6" ht="13">
      <c r="A47" s="581"/>
      <c r="B47" s="582"/>
      <c r="C47" s="583"/>
      <c r="D47" s="583"/>
      <c r="E47" s="580"/>
      <c r="F47" s="1155"/>
    </row>
    <row r="48" spans="1:6" ht="25">
      <c r="A48" s="592">
        <v>2.4</v>
      </c>
      <c r="B48" s="582" t="s">
        <v>1059</v>
      </c>
      <c r="C48" s="583" t="s">
        <v>1043</v>
      </c>
      <c r="D48" s="583">
        <v>1</v>
      </c>
      <c r="E48" s="583"/>
      <c r="F48" s="1155"/>
    </row>
    <row r="49" spans="1:8" ht="13">
      <c r="A49" s="581"/>
      <c r="B49" s="582"/>
      <c r="C49" s="583"/>
      <c r="D49" s="583"/>
      <c r="E49" s="580"/>
      <c r="F49" s="1155"/>
    </row>
    <row r="50" spans="1:8" s="586" customFormat="1" ht="14.5">
      <c r="A50" s="588">
        <v>2.5</v>
      </c>
      <c r="B50" s="589" t="s">
        <v>1060</v>
      </c>
      <c r="C50" s="590" t="s">
        <v>1043</v>
      </c>
      <c r="D50" s="590">
        <v>1</v>
      </c>
      <c r="E50" s="590"/>
      <c r="F50" s="1155"/>
    </row>
    <row r="51" spans="1:8" ht="13">
      <c r="A51" s="581"/>
      <c r="B51" s="582"/>
      <c r="C51" s="583"/>
      <c r="D51" s="583"/>
      <c r="E51" s="580"/>
      <c r="F51" s="1155"/>
    </row>
    <row r="52" spans="1:8" s="586" customFormat="1">
      <c r="A52" s="588">
        <v>2.6</v>
      </c>
      <c r="B52" s="589" t="s">
        <v>1061</v>
      </c>
      <c r="C52" s="590" t="s">
        <v>1043</v>
      </c>
      <c r="D52" s="590">
        <v>1</v>
      </c>
      <c r="E52" s="590"/>
      <c r="F52" s="1155"/>
    </row>
    <row r="53" spans="1:8" ht="13">
      <c r="A53" s="581"/>
      <c r="B53" s="582"/>
      <c r="C53" s="583"/>
      <c r="D53" s="583"/>
      <c r="E53" s="580"/>
      <c r="F53" s="1155"/>
    </row>
    <row r="54" spans="1:8" s="586" customFormat="1">
      <c r="A54" s="588">
        <v>2.7</v>
      </c>
      <c r="B54" s="589" t="s">
        <v>1062</v>
      </c>
      <c r="C54" s="590" t="s">
        <v>1043</v>
      </c>
      <c r="D54" s="590">
        <v>1</v>
      </c>
      <c r="E54" s="590"/>
      <c r="F54" s="1155"/>
    </row>
    <row r="55" spans="1:8" ht="13">
      <c r="A55" s="593"/>
      <c r="B55" s="594"/>
      <c r="C55" s="595"/>
      <c r="D55" s="595"/>
      <c r="E55" s="596"/>
      <c r="F55" s="1157"/>
    </row>
    <row r="56" spans="1:8" s="602" customFormat="1" ht="13.5" thickBot="1">
      <c r="A56" s="597" t="s">
        <v>1063</v>
      </c>
      <c r="B56" s="598"/>
      <c r="C56" s="599"/>
      <c r="D56" s="600"/>
      <c r="E56" s="601"/>
      <c r="F56" s="1158"/>
      <c r="H56" s="603"/>
    </row>
    <row r="57" spans="1:8" s="586" customFormat="1">
      <c r="A57" s="588">
        <v>2.8</v>
      </c>
      <c r="B57" s="589" t="s">
        <v>1064</v>
      </c>
      <c r="C57" s="590" t="s">
        <v>1043</v>
      </c>
      <c r="D57" s="590">
        <v>1</v>
      </c>
      <c r="E57" s="590"/>
      <c r="F57" s="1155"/>
    </row>
    <row r="58" spans="1:8" ht="13">
      <c r="A58" s="581"/>
      <c r="B58" s="582"/>
      <c r="C58" s="583"/>
      <c r="D58" s="583"/>
      <c r="E58" s="580"/>
      <c r="F58" s="1155"/>
    </row>
    <row r="59" spans="1:8" ht="25">
      <c r="A59" s="592">
        <v>2.9</v>
      </c>
      <c r="B59" s="582" t="s">
        <v>1065</v>
      </c>
      <c r="C59" s="583" t="s">
        <v>1043</v>
      </c>
      <c r="D59" s="583">
        <v>1</v>
      </c>
      <c r="E59" s="583"/>
      <c r="F59" s="1155"/>
    </row>
    <row r="60" spans="1:8" ht="13">
      <c r="A60" s="581"/>
      <c r="B60" s="582"/>
      <c r="C60" s="583"/>
      <c r="D60" s="583"/>
      <c r="E60" s="580"/>
      <c r="F60" s="1155"/>
    </row>
    <row r="61" spans="1:8" ht="25">
      <c r="A61" s="591">
        <v>2.1</v>
      </c>
      <c r="B61" s="582" t="s">
        <v>1066</v>
      </c>
      <c r="C61" s="583" t="s">
        <v>1043</v>
      </c>
      <c r="D61" s="583">
        <v>1</v>
      </c>
      <c r="E61" s="583"/>
      <c r="F61" s="1155"/>
    </row>
    <row r="62" spans="1:8" ht="13">
      <c r="A62" s="581"/>
      <c r="B62" s="582"/>
      <c r="C62" s="583"/>
      <c r="D62" s="583"/>
      <c r="E62" s="580"/>
      <c r="F62" s="1155"/>
    </row>
    <row r="63" spans="1:8" s="586" customFormat="1">
      <c r="A63" s="588">
        <v>2.11</v>
      </c>
      <c r="B63" s="589" t="s">
        <v>1067</v>
      </c>
      <c r="C63" s="590" t="s">
        <v>1043</v>
      </c>
      <c r="D63" s="590">
        <v>1</v>
      </c>
      <c r="E63" s="590"/>
      <c r="F63" s="1155"/>
    </row>
    <row r="64" spans="1:8" ht="13">
      <c r="A64" s="581"/>
      <c r="B64" s="582"/>
      <c r="C64" s="583"/>
      <c r="D64" s="583"/>
      <c r="E64" s="580"/>
      <c r="F64" s="1153"/>
    </row>
    <row r="65" spans="1:6" s="586" customFormat="1" ht="13">
      <c r="A65" s="584">
        <v>3</v>
      </c>
      <c r="B65" s="579" t="s">
        <v>1068</v>
      </c>
      <c r="C65" s="585"/>
      <c r="D65" s="585"/>
      <c r="E65" s="585"/>
      <c r="F65" s="1154"/>
    </row>
    <row r="66" spans="1:6" ht="13">
      <c r="A66" s="581"/>
      <c r="B66" s="582"/>
      <c r="C66" s="583"/>
      <c r="D66" s="583"/>
      <c r="E66" s="580"/>
      <c r="F66" s="1153"/>
    </row>
    <row r="67" spans="1:6" ht="39">
      <c r="A67" s="604"/>
      <c r="B67" s="587" t="s">
        <v>1069</v>
      </c>
      <c r="C67" s="583"/>
      <c r="D67" s="583"/>
      <c r="E67" s="583"/>
      <c r="F67" s="1156"/>
    </row>
    <row r="68" spans="1:6" ht="13">
      <c r="A68" s="581"/>
      <c r="B68" s="582"/>
      <c r="C68" s="583"/>
      <c r="D68" s="583"/>
      <c r="E68" s="580"/>
      <c r="F68" s="1153"/>
    </row>
    <row r="69" spans="1:6" s="586" customFormat="1">
      <c r="A69" s="588">
        <v>3.1</v>
      </c>
      <c r="B69" s="589" t="s">
        <v>1070</v>
      </c>
      <c r="C69" s="590" t="s">
        <v>1071</v>
      </c>
      <c r="D69" s="590">
        <v>1</v>
      </c>
      <c r="E69" s="590"/>
      <c r="F69" s="1155"/>
    </row>
    <row r="70" spans="1:6" ht="13">
      <c r="A70" s="581"/>
      <c r="B70" s="582"/>
      <c r="C70" s="583"/>
      <c r="D70" s="583"/>
      <c r="E70" s="580"/>
      <c r="F70" s="1155"/>
    </row>
    <row r="71" spans="1:6" s="586" customFormat="1">
      <c r="A71" s="588">
        <v>3.2</v>
      </c>
      <c r="B71" s="589" t="s">
        <v>1072</v>
      </c>
      <c r="C71" s="590" t="s">
        <v>66</v>
      </c>
      <c r="D71" s="590">
        <v>1</v>
      </c>
      <c r="E71" s="590"/>
      <c r="F71" s="1155"/>
    </row>
    <row r="72" spans="1:6" ht="13">
      <c r="A72" s="581"/>
      <c r="B72" s="582"/>
      <c r="C72" s="583"/>
      <c r="D72" s="583"/>
      <c r="E72" s="580"/>
      <c r="F72" s="1155"/>
    </row>
    <row r="73" spans="1:6" s="586" customFormat="1">
      <c r="A73" s="588">
        <v>3.3</v>
      </c>
      <c r="B73" s="589" t="s">
        <v>1073</v>
      </c>
      <c r="C73" s="590" t="s">
        <v>66</v>
      </c>
      <c r="D73" s="590">
        <v>1</v>
      </c>
      <c r="E73" s="590"/>
      <c r="F73" s="1155"/>
    </row>
    <row r="74" spans="1:6" ht="13">
      <c r="A74" s="581"/>
      <c r="B74" s="582"/>
      <c r="C74" s="583"/>
      <c r="D74" s="583"/>
      <c r="E74" s="580"/>
      <c r="F74" s="1155"/>
    </row>
    <row r="75" spans="1:6" s="586" customFormat="1" ht="14.5">
      <c r="A75" s="588">
        <v>3.4</v>
      </c>
      <c r="B75" s="589" t="s">
        <v>1074</v>
      </c>
      <c r="C75" s="590" t="s">
        <v>14</v>
      </c>
      <c r="D75" s="590">
        <v>1</v>
      </c>
      <c r="E75" s="590"/>
      <c r="F75" s="1155"/>
    </row>
    <row r="76" spans="1:6" ht="13">
      <c r="A76" s="581"/>
      <c r="B76" s="582"/>
      <c r="C76" s="583"/>
      <c r="D76" s="583"/>
      <c r="E76" s="580"/>
      <c r="F76" s="1155"/>
    </row>
    <row r="77" spans="1:6" s="586" customFormat="1" ht="14.5">
      <c r="A77" s="588">
        <v>3.5</v>
      </c>
      <c r="B77" s="589" t="s">
        <v>1075</v>
      </c>
      <c r="C77" s="590" t="s">
        <v>14</v>
      </c>
      <c r="D77" s="590">
        <v>1</v>
      </c>
      <c r="E77" s="590"/>
      <c r="F77" s="1155"/>
    </row>
    <row r="78" spans="1:6" ht="13">
      <c r="A78" s="581"/>
      <c r="B78" s="582"/>
      <c r="C78" s="583"/>
      <c r="D78" s="583"/>
      <c r="E78" s="580"/>
      <c r="F78" s="1155"/>
    </row>
    <row r="79" spans="1:6" s="586" customFormat="1" ht="14.5">
      <c r="A79" s="588">
        <v>3.6</v>
      </c>
      <c r="B79" s="589" t="s">
        <v>1076</v>
      </c>
      <c r="C79" s="590" t="s">
        <v>15</v>
      </c>
      <c r="D79" s="590">
        <v>1</v>
      </c>
      <c r="E79" s="590"/>
      <c r="F79" s="1155"/>
    </row>
    <row r="80" spans="1:6" ht="13">
      <c r="A80" s="581"/>
      <c r="B80" s="582"/>
      <c r="C80" s="583"/>
      <c r="D80" s="583"/>
      <c r="E80" s="580"/>
      <c r="F80" s="1155"/>
    </row>
    <row r="81" spans="1:6" s="586" customFormat="1" ht="14.5">
      <c r="A81" s="588">
        <v>3.7</v>
      </c>
      <c r="B81" s="589" t="s">
        <v>1077</v>
      </c>
      <c r="C81" s="590" t="s">
        <v>14</v>
      </c>
      <c r="D81" s="590">
        <v>1</v>
      </c>
      <c r="E81" s="590"/>
      <c r="F81" s="1155"/>
    </row>
    <row r="82" spans="1:6" ht="13">
      <c r="A82" s="581"/>
      <c r="B82" s="582"/>
      <c r="C82" s="583"/>
      <c r="D82" s="583"/>
      <c r="E82" s="580"/>
      <c r="F82" s="1155"/>
    </row>
    <row r="83" spans="1:6" s="586" customFormat="1">
      <c r="A83" s="588">
        <v>3.8</v>
      </c>
      <c r="B83" s="589" t="s">
        <v>1078</v>
      </c>
      <c r="C83" s="590" t="s">
        <v>19</v>
      </c>
      <c r="D83" s="590">
        <v>1</v>
      </c>
      <c r="E83" s="590"/>
      <c r="F83" s="1155"/>
    </row>
    <row r="84" spans="1:6" ht="13">
      <c r="A84" s="581"/>
      <c r="B84" s="582"/>
      <c r="C84" s="583"/>
      <c r="D84" s="583"/>
      <c r="E84" s="580"/>
      <c r="F84" s="1155"/>
    </row>
    <row r="85" spans="1:6" s="586" customFormat="1">
      <c r="A85" s="588">
        <v>3.9</v>
      </c>
      <c r="B85" s="589" t="s">
        <v>1079</v>
      </c>
      <c r="C85" s="590" t="s">
        <v>19</v>
      </c>
      <c r="D85" s="590">
        <v>1</v>
      </c>
      <c r="E85" s="590"/>
      <c r="F85" s="1155"/>
    </row>
    <row r="86" spans="1:6" ht="13">
      <c r="A86" s="581"/>
      <c r="B86" s="582"/>
      <c r="C86" s="583"/>
      <c r="D86" s="583"/>
      <c r="E86" s="580"/>
      <c r="F86" s="1155"/>
    </row>
    <row r="87" spans="1:6" s="586" customFormat="1">
      <c r="A87" s="605">
        <v>3.1</v>
      </c>
      <c r="B87" s="589" t="s">
        <v>1080</v>
      </c>
      <c r="C87" s="590" t="s">
        <v>19</v>
      </c>
      <c r="D87" s="590">
        <v>1</v>
      </c>
      <c r="E87" s="590"/>
      <c r="F87" s="1155"/>
    </row>
    <row r="88" spans="1:6" ht="13">
      <c r="A88" s="581"/>
      <c r="B88" s="582"/>
      <c r="C88" s="583"/>
      <c r="D88" s="583"/>
      <c r="E88" s="580"/>
      <c r="F88" s="1155"/>
    </row>
    <row r="89" spans="1:6" s="586" customFormat="1" ht="14.5">
      <c r="A89" s="588">
        <v>3.11</v>
      </c>
      <c r="B89" s="589" t="s">
        <v>1081</v>
      </c>
      <c r="C89" s="590" t="s">
        <v>14</v>
      </c>
      <c r="D89" s="590">
        <v>1</v>
      </c>
      <c r="E89" s="590"/>
      <c r="F89" s="1155"/>
    </row>
    <row r="90" spans="1:6" ht="13">
      <c r="A90" s="581"/>
      <c r="B90" s="582"/>
      <c r="C90" s="583"/>
      <c r="D90" s="583"/>
      <c r="E90" s="580"/>
      <c r="F90" s="1155"/>
    </row>
    <row r="91" spans="1:6" s="586" customFormat="1" ht="14.5">
      <c r="A91" s="588">
        <v>3.12</v>
      </c>
      <c r="B91" s="589" t="s">
        <v>1082</v>
      </c>
      <c r="C91" s="590" t="s">
        <v>14</v>
      </c>
      <c r="D91" s="590">
        <v>1</v>
      </c>
      <c r="E91" s="590"/>
      <c r="F91" s="1155"/>
    </row>
    <row r="92" spans="1:6" ht="13">
      <c r="A92" s="581"/>
      <c r="B92" s="582"/>
      <c r="C92" s="583"/>
      <c r="D92" s="583"/>
      <c r="E92" s="580"/>
      <c r="F92" s="1155"/>
    </row>
    <row r="93" spans="1:6" s="586" customFormat="1" ht="14.5">
      <c r="A93" s="588">
        <v>3.13</v>
      </c>
      <c r="B93" s="589" t="s">
        <v>1083</v>
      </c>
      <c r="C93" s="590" t="s">
        <v>14</v>
      </c>
      <c r="D93" s="590">
        <v>1</v>
      </c>
      <c r="E93" s="590"/>
      <c r="F93" s="1155"/>
    </row>
    <row r="94" spans="1:6">
      <c r="A94" s="606"/>
      <c r="B94" s="607"/>
      <c r="C94" s="608"/>
      <c r="D94" s="608"/>
      <c r="E94" s="608"/>
      <c r="F94" s="1155"/>
    </row>
    <row r="95" spans="1:6" ht="13">
      <c r="A95" s="609"/>
      <c r="B95" s="610"/>
      <c r="C95" s="610"/>
      <c r="D95" s="610"/>
      <c r="E95" s="610"/>
      <c r="F95" s="1155"/>
    </row>
    <row r="96" spans="1:6" ht="13">
      <c r="A96" s="593"/>
      <c r="B96" s="594"/>
      <c r="C96" s="595"/>
      <c r="D96" s="595"/>
      <c r="E96" s="596"/>
      <c r="F96" s="1157"/>
    </row>
    <row r="97" spans="1:6" s="586" customFormat="1" ht="13.5" thickBot="1">
      <c r="A97" s="597" t="s">
        <v>1084</v>
      </c>
      <c r="B97" s="611"/>
      <c r="C97" s="612"/>
      <c r="D97" s="613"/>
      <c r="E97" s="614"/>
      <c r="F97" s="1159"/>
    </row>
  </sheetData>
  <mergeCells count="3">
    <mergeCell ref="A1:F1"/>
    <mergeCell ref="A3:F3"/>
    <mergeCell ref="A5:F5"/>
  </mergeCells>
  <pageMargins left="0.7" right="0.7" top="0.75" bottom="0.75" header="0.3" footer="0.3"/>
  <pageSetup paperSize="9" scale="83" fitToHeight="0" orientation="portrait" r:id="rId1"/>
  <headerFooter alignWithMargins="0">
    <oddFooter>Page &amp;P of &amp;N</oddFooter>
  </headerFooter>
  <rowBreaks count="1" manualBreakCount="1">
    <brk id="56" max="5"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C27"/>
  <sheetViews>
    <sheetView view="pageBreakPreview" zoomScaleSheetLayoutView="100" workbookViewId="0">
      <selection activeCell="B22" sqref="B22"/>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65" t="str">
        <f>'Day works'!A1:F1</f>
        <v>MBEERE SOUTH WATER SUPPLY PROJECT: LOT II-KAMBURU WATER SUPPLY</v>
      </c>
      <c r="B1" s="1931"/>
      <c r="C1" s="1932"/>
    </row>
    <row r="2" spans="1:3" ht="13">
      <c r="A2" s="621"/>
      <c r="B2" s="625"/>
      <c r="C2" s="626"/>
    </row>
    <row r="3" spans="1:3" ht="13">
      <c r="A3" s="1930" t="s">
        <v>2623</v>
      </c>
      <c r="B3" s="1931"/>
      <c r="C3" s="1932"/>
    </row>
    <row r="4" spans="1:3">
      <c r="A4" s="621"/>
      <c r="B4" s="623"/>
      <c r="C4" s="624"/>
    </row>
    <row r="5" spans="1:3" ht="13">
      <c r="A5" s="2060" t="s">
        <v>1038</v>
      </c>
      <c r="B5" s="2061"/>
      <c r="C5" s="2062"/>
    </row>
    <row r="6" spans="1:3" ht="13" thickBot="1">
      <c r="A6" s="627"/>
      <c r="B6" s="628"/>
      <c r="C6" s="629"/>
    </row>
    <row r="7" spans="1:3" ht="13">
      <c r="A7" s="621"/>
      <c r="B7" s="619"/>
      <c r="C7" s="630" t="s">
        <v>1097</v>
      </c>
    </row>
    <row r="8" spans="1:3" ht="13.5" thickBot="1">
      <c r="A8" s="627"/>
      <c r="B8" s="628"/>
      <c r="C8" s="631" t="s">
        <v>26</v>
      </c>
    </row>
    <row r="9" spans="1:3">
      <c r="A9" s="621"/>
      <c r="B9" s="632"/>
      <c r="C9" s="633"/>
    </row>
    <row r="10" spans="1:3" s="622" customFormat="1">
      <c r="A10" s="634"/>
      <c r="B10" s="786" t="s">
        <v>1949</v>
      </c>
      <c r="C10" s="1476"/>
    </row>
    <row r="11" spans="1:3">
      <c r="A11" s="621"/>
      <c r="B11" s="632"/>
      <c r="C11" s="817"/>
    </row>
    <row r="12" spans="1:3">
      <c r="A12" s="621"/>
      <c r="B12" s="1475" t="s">
        <v>1950</v>
      </c>
      <c r="C12" s="633"/>
    </row>
    <row r="13" spans="1:3">
      <c r="A13" s="621"/>
      <c r="B13" s="632"/>
      <c r="C13" s="633"/>
    </row>
    <row r="14" spans="1:3">
      <c r="A14" s="637"/>
      <c r="B14" s="638"/>
      <c r="C14" s="639"/>
    </row>
    <row r="15" spans="1:3" ht="31.5" customHeight="1" thickBot="1">
      <c r="A15" s="1907" t="s">
        <v>2835</v>
      </c>
      <c r="B15" s="1908"/>
      <c r="C15" s="818"/>
    </row>
    <row r="16" spans="1:3">
      <c r="A16" s="621"/>
      <c r="B16" s="641"/>
      <c r="C16" s="642"/>
    </row>
    <row r="17" spans="1:3">
      <c r="A17" s="621"/>
      <c r="B17" s="641"/>
      <c r="C17" s="642"/>
    </row>
    <row r="18" spans="1:3">
      <c r="A18" s="621"/>
      <c r="B18" s="641"/>
      <c r="C18" s="642"/>
    </row>
    <row r="19" spans="1:3">
      <c r="A19" s="621"/>
      <c r="B19" s="641"/>
      <c r="C19" s="642"/>
    </row>
    <row r="20" spans="1:3">
      <c r="A20" s="621"/>
      <c r="B20" s="641"/>
      <c r="C20" s="642"/>
    </row>
    <row r="21" spans="1:3">
      <c r="A21" s="621"/>
      <c r="B21" s="641"/>
      <c r="C21" s="642"/>
    </row>
    <row r="22" spans="1:3">
      <c r="A22" s="621"/>
      <c r="B22" s="641"/>
      <c r="C22" s="642"/>
    </row>
    <row r="23" spans="1:3">
      <c r="A23" s="621"/>
      <c r="B23" s="641"/>
      <c r="C23" s="642"/>
    </row>
    <row r="24" spans="1:3">
      <c r="A24" s="621"/>
      <c r="B24" s="641"/>
      <c r="C24" s="642"/>
    </row>
    <row r="25" spans="1:3" ht="13" thickBot="1">
      <c r="A25" s="627"/>
      <c r="B25" s="643"/>
      <c r="C25" s="644"/>
    </row>
    <row r="27" spans="1:3">
      <c r="C27" s="645"/>
    </row>
  </sheetData>
  <mergeCells count="4">
    <mergeCell ref="A1:C1"/>
    <mergeCell ref="A3:C3"/>
    <mergeCell ref="A5:C5"/>
    <mergeCell ref="A15:B15"/>
  </mergeCells>
  <pageMargins left="0.7" right="0.7" top="0.75" bottom="0.75" header="0.3" footer="0.3"/>
  <pageSetup paperSize="9" scale="91" fitToHeight="0" orientation="portrait" r:id="rId1"/>
  <headerFooter alignWithMargins="0">
    <oddFooter>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15"/>
  <sheetViews>
    <sheetView view="pageBreakPreview" zoomScaleSheetLayoutView="100" workbookViewId="0">
      <selection activeCell="C10" sqref="C10:C14"/>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27" t="str">
        <f>'Flocculation basin'!A1:F1</f>
        <v>MBEERE SOUTH WATER SUPPLY PROJECT: LOT II-KAMBURU WATER SUPPLY</v>
      </c>
      <c r="B1" s="1928"/>
      <c r="C1" s="1929"/>
    </row>
    <row r="2" spans="1:3" ht="13">
      <c r="A2" s="621"/>
      <c r="B2" s="625"/>
      <c r="C2" s="626"/>
    </row>
    <row r="3" spans="1:3" ht="13">
      <c r="A3" s="1930" t="str">
        <f>'Floating intake Pump Station'!A2:F2</f>
        <v xml:space="preserve">BILL No. 2.1 </v>
      </c>
      <c r="B3" s="1931"/>
      <c r="C3" s="1932"/>
    </row>
    <row r="4" spans="1:3">
      <c r="A4" s="621"/>
      <c r="B4" s="623"/>
      <c r="C4" s="624"/>
    </row>
    <row r="5" spans="1:3" ht="13">
      <c r="A5" s="1933" t="s">
        <v>2060</v>
      </c>
      <c r="B5" s="1934"/>
      <c r="C5" s="1935"/>
    </row>
    <row r="6" spans="1:3" ht="13" thickBot="1">
      <c r="A6" s="627"/>
      <c r="B6" s="628"/>
      <c r="C6" s="629"/>
    </row>
    <row r="7" spans="1:3" ht="13">
      <c r="A7" s="621"/>
      <c r="B7" s="1743"/>
      <c r="C7" s="630" t="s">
        <v>1097</v>
      </c>
    </row>
    <row r="8" spans="1:3" ht="13.5" thickBot="1">
      <c r="A8" s="627"/>
      <c r="B8" s="1744"/>
      <c r="C8" s="631" t="s">
        <v>26</v>
      </c>
    </row>
    <row r="9" spans="1:3">
      <c r="A9" s="621"/>
      <c r="B9" s="1745"/>
      <c r="C9" s="785"/>
    </row>
    <row r="10" spans="1:3">
      <c r="A10" s="634"/>
      <c r="B10" s="1746" t="s">
        <v>1949</v>
      </c>
      <c r="C10" s="636"/>
    </row>
    <row r="11" spans="1:3">
      <c r="A11" s="621"/>
      <c r="B11" s="1747"/>
      <c r="C11" s="633"/>
    </row>
    <row r="12" spans="1:3">
      <c r="A12" s="634"/>
      <c r="B12" s="1746" t="s">
        <v>1950</v>
      </c>
      <c r="C12" s="636"/>
    </row>
    <row r="13" spans="1:3">
      <c r="A13" s="621"/>
      <c r="B13" s="1748"/>
      <c r="C13" s="633"/>
    </row>
    <row r="14" spans="1:3" ht="13.5" thickBot="1">
      <c r="A14" s="1907" t="s">
        <v>2845</v>
      </c>
      <c r="B14" s="1908"/>
      <c r="C14" s="640"/>
    </row>
    <row r="15" spans="1:3">
      <c r="C15" s="645"/>
    </row>
  </sheetData>
  <mergeCells count="4">
    <mergeCell ref="A1:C1"/>
    <mergeCell ref="A3:C3"/>
    <mergeCell ref="A5:C5"/>
    <mergeCell ref="A14:B14"/>
  </mergeCells>
  <pageMargins left="0.7" right="0.7" top="0.75" bottom="0.75" header="0.3" footer="0.3"/>
  <pageSetup paperSize="9" scale="91" fitToHeight="0" orientation="portrait" r:id="rId1"/>
  <headerFooter alignWithMargins="0">
    <oddFooter>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P176"/>
  <sheetViews>
    <sheetView view="pageBreakPreview" zoomScale="112" zoomScaleNormal="100" zoomScaleSheetLayoutView="112" zoomScalePageLayoutView="50" workbookViewId="0">
      <selection activeCell="H11" sqref="H11"/>
    </sheetView>
  </sheetViews>
  <sheetFormatPr defaultColWidth="9.1796875" defaultRowHeight="14"/>
  <cols>
    <col min="1" max="1" width="9.1796875" style="1620" customWidth="1"/>
    <col min="2" max="2" width="48.54296875" style="1621" customWidth="1"/>
    <col min="3" max="3" width="8.6328125" style="1622" customWidth="1"/>
    <col min="4" max="4" width="11.08984375" style="1623" customWidth="1"/>
    <col min="5" max="5" width="16.453125" style="1624" customWidth="1"/>
    <col min="6" max="6" width="19" style="1625" customWidth="1"/>
    <col min="7" max="7" width="12.81640625" style="1554" customWidth="1"/>
    <col min="8" max="8" width="10.54296875" style="1554" bestFit="1" customWidth="1"/>
    <col min="9" max="9" width="11.08984375" style="1554" bestFit="1" customWidth="1"/>
    <col min="10" max="10" width="11.90625" style="1554" bestFit="1" customWidth="1"/>
    <col min="11" max="11" width="9.453125" style="1554" bestFit="1" customWidth="1"/>
    <col min="12" max="12" width="11.90625" style="1554" bestFit="1" customWidth="1"/>
    <col min="13" max="13" width="9.453125" style="1554" bestFit="1" customWidth="1"/>
    <col min="14" max="14" width="13.6328125" style="1554" bestFit="1" customWidth="1"/>
    <col min="15" max="15" width="9.453125" style="1554" bestFit="1" customWidth="1"/>
    <col min="16" max="16384" width="9.1796875" style="1554"/>
  </cols>
  <sheetData>
    <row r="1" spans="1:6">
      <c r="A1" s="1936" t="str">
        <f>'Flocculation basin'!A1:F1</f>
        <v>MBEERE SOUTH WATER SUPPLY PROJECT: LOT II-KAMBURU WATER SUPPLY</v>
      </c>
      <c r="B1" s="1937"/>
      <c r="C1" s="1937"/>
      <c r="D1" s="1937"/>
      <c r="E1" s="1937"/>
      <c r="F1" s="1938"/>
    </row>
    <row r="2" spans="1:6">
      <c r="A2" s="1939" t="s">
        <v>2822</v>
      </c>
      <c r="B2" s="1940"/>
      <c r="C2" s="1940"/>
      <c r="D2" s="1940"/>
      <c r="E2" s="1940"/>
      <c r="F2" s="1941"/>
    </row>
    <row r="3" spans="1:6">
      <c r="A3" s="1939" t="s">
        <v>2809</v>
      </c>
      <c r="B3" s="1940"/>
      <c r="C3" s="1940"/>
      <c r="D3" s="1940"/>
      <c r="E3" s="1940"/>
      <c r="F3" s="1941"/>
    </row>
    <row r="4" spans="1:6">
      <c r="A4" s="1749"/>
      <c r="B4" s="1555"/>
      <c r="C4" s="1556"/>
      <c r="D4" s="1557"/>
      <c r="E4" s="1558"/>
      <c r="F4" s="1750"/>
    </row>
    <row r="5" spans="1:6">
      <c r="A5" s="1751" t="s">
        <v>0</v>
      </c>
      <c r="B5" s="1559" t="s">
        <v>1</v>
      </c>
      <c r="C5" s="1560" t="s">
        <v>2</v>
      </c>
      <c r="D5" s="1561" t="s">
        <v>2684</v>
      </c>
      <c r="E5" s="1562" t="s">
        <v>2685</v>
      </c>
      <c r="F5" s="1752" t="s">
        <v>2686</v>
      </c>
    </row>
    <row r="6" spans="1:6">
      <c r="A6" s="1751"/>
      <c r="B6" s="1563" t="s">
        <v>2687</v>
      </c>
      <c r="C6" s="1564"/>
      <c r="D6" s="1565"/>
      <c r="E6" s="1566"/>
      <c r="F6" s="1753"/>
    </row>
    <row r="7" spans="1:6">
      <c r="A7" s="1754"/>
      <c r="B7" s="1567" t="s">
        <v>2688</v>
      </c>
      <c r="C7" s="1568"/>
      <c r="D7" s="1569"/>
      <c r="E7" s="1570"/>
      <c r="F7" s="1755"/>
    </row>
    <row r="8" spans="1:6">
      <c r="A8" s="1756"/>
      <c r="B8" s="1571"/>
      <c r="C8" s="1568"/>
      <c r="D8" s="1572"/>
      <c r="E8" s="1570"/>
      <c r="F8" s="1755"/>
    </row>
    <row r="9" spans="1:6">
      <c r="A9" s="1754" t="s">
        <v>2689</v>
      </c>
      <c r="B9" s="1573" t="s">
        <v>2690</v>
      </c>
      <c r="C9" s="1568"/>
      <c r="D9" s="1572"/>
      <c r="E9" s="1570"/>
      <c r="F9" s="1755"/>
    </row>
    <row r="10" spans="1:6">
      <c r="A10" s="1756"/>
      <c r="B10" s="1574"/>
      <c r="C10" s="1568"/>
      <c r="D10" s="1572"/>
      <c r="E10" s="1570"/>
      <c r="F10" s="1755"/>
    </row>
    <row r="11" spans="1:6" ht="84">
      <c r="A11" s="1756"/>
      <c r="B11" s="1571" t="s">
        <v>2691</v>
      </c>
      <c r="C11" s="1568"/>
      <c r="D11" s="1572"/>
      <c r="E11" s="1570"/>
      <c r="F11" s="1755"/>
    </row>
    <row r="12" spans="1:6">
      <c r="A12" s="1757"/>
      <c r="B12" s="1571"/>
      <c r="C12" s="1568"/>
      <c r="D12" s="1572"/>
      <c r="E12" s="1570"/>
      <c r="F12" s="1755"/>
    </row>
    <row r="13" spans="1:6" ht="28">
      <c r="A13" s="1756" t="s">
        <v>2692</v>
      </c>
      <c r="B13" s="1571" t="s">
        <v>2693</v>
      </c>
      <c r="C13" s="1568" t="s">
        <v>19</v>
      </c>
      <c r="D13" s="1572">
        <v>20</v>
      </c>
      <c r="E13" s="1570"/>
      <c r="F13" s="1755"/>
    </row>
    <row r="14" spans="1:6">
      <c r="A14" s="1757"/>
      <c r="B14" s="1571"/>
      <c r="C14" s="1568"/>
      <c r="D14" s="1572"/>
      <c r="E14" s="1570"/>
      <c r="F14" s="1755"/>
    </row>
    <row r="15" spans="1:6" ht="28">
      <c r="A15" s="1756" t="s">
        <v>2694</v>
      </c>
      <c r="B15" s="1571" t="s">
        <v>2695</v>
      </c>
      <c r="C15" s="1568" t="s">
        <v>19</v>
      </c>
      <c r="D15" s="1572">
        <v>20</v>
      </c>
      <c r="E15" s="1570"/>
      <c r="F15" s="1755"/>
    </row>
    <row r="16" spans="1:6">
      <c r="A16" s="1756"/>
      <c r="B16" s="1571"/>
      <c r="C16" s="1568"/>
      <c r="D16" s="1572"/>
      <c r="E16" s="1570"/>
      <c r="F16" s="1755"/>
    </row>
    <row r="17" spans="1:6" ht="28">
      <c r="A17" s="1756" t="s">
        <v>2696</v>
      </c>
      <c r="B17" s="1571" t="s">
        <v>2697</v>
      </c>
      <c r="C17" s="1568" t="s">
        <v>19</v>
      </c>
      <c r="D17" s="1572">
        <v>450</v>
      </c>
      <c r="E17" s="1570"/>
      <c r="F17" s="1755"/>
    </row>
    <row r="18" spans="1:6">
      <c r="A18" s="1757"/>
      <c r="B18" s="1571"/>
      <c r="C18" s="1568"/>
      <c r="D18" s="1572"/>
      <c r="E18" s="1570"/>
      <c r="F18" s="1755"/>
    </row>
    <row r="19" spans="1:6" ht="28">
      <c r="A19" s="1756" t="s">
        <v>2698</v>
      </c>
      <c r="B19" s="1571" t="s">
        <v>2801</v>
      </c>
      <c r="C19" s="1568" t="s">
        <v>19</v>
      </c>
      <c r="D19" s="1572">
        <v>450</v>
      </c>
      <c r="E19" s="1570"/>
      <c r="F19" s="1755"/>
    </row>
    <row r="20" spans="1:6">
      <c r="A20" s="1756"/>
      <c r="B20" s="1575"/>
      <c r="C20" s="1576"/>
      <c r="D20" s="1572"/>
      <c r="E20" s="1570"/>
      <c r="F20" s="1755"/>
    </row>
    <row r="21" spans="1:6" ht="98">
      <c r="A21" s="1754"/>
      <c r="B21" s="1577" t="s">
        <v>2699</v>
      </c>
      <c r="C21" s="1568"/>
      <c r="D21" s="1569"/>
      <c r="E21" s="1570"/>
      <c r="F21" s="1755"/>
    </row>
    <row r="22" spans="1:6">
      <c r="A22" s="1749"/>
      <c r="B22" s="1578"/>
      <c r="C22" s="1564"/>
      <c r="D22" s="1565"/>
      <c r="E22" s="1566"/>
      <c r="F22" s="1755"/>
    </row>
    <row r="23" spans="1:6" ht="28">
      <c r="A23" s="1756" t="s">
        <v>2700</v>
      </c>
      <c r="B23" s="1571" t="s">
        <v>2693</v>
      </c>
      <c r="C23" s="1568" t="s">
        <v>19</v>
      </c>
      <c r="D23" s="1572">
        <v>20</v>
      </c>
      <c r="E23" s="1566"/>
      <c r="F23" s="1755"/>
    </row>
    <row r="24" spans="1:6">
      <c r="A24" s="1757"/>
      <c r="B24" s="1571"/>
      <c r="C24" s="1568"/>
      <c r="D24" s="1572"/>
      <c r="E24" s="1566"/>
      <c r="F24" s="1755"/>
    </row>
    <row r="25" spans="1:6" ht="28">
      <c r="A25" s="1756" t="s">
        <v>2701</v>
      </c>
      <c r="B25" s="1571" t="s">
        <v>2695</v>
      </c>
      <c r="C25" s="1568" t="s">
        <v>19</v>
      </c>
      <c r="D25" s="1572">
        <v>20</v>
      </c>
      <c r="E25" s="1566"/>
      <c r="F25" s="1755"/>
    </row>
    <row r="26" spans="1:6">
      <c r="A26" s="1756"/>
      <c r="B26" s="1571"/>
      <c r="C26" s="1568"/>
      <c r="D26" s="1572"/>
      <c r="E26" s="1566"/>
      <c r="F26" s="1755"/>
    </row>
    <row r="27" spans="1:6" ht="28">
      <c r="A27" s="1756" t="s">
        <v>2702</v>
      </c>
      <c r="B27" s="1571" t="s">
        <v>2697</v>
      </c>
      <c r="C27" s="1568" t="s">
        <v>19</v>
      </c>
      <c r="D27" s="1572">
        <v>450</v>
      </c>
      <c r="E27" s="1566"/>
      <c r="F27" s="1755"/>
    </row>
    <row r="28" spans="1:6">
      <c r="A28" s="1757"/>
      <c r="B28" s="1571"/>
      <c r="C28" s="1568"/>
      <c r="D28" s="1572"/>
      <c r="E28" s="1566"/>
      <c r="F28" s="1755"/>
    </row>
    <row r="29" spans="1:6" ht="28">
      <c r="A29" s="1756" t="s">
        <v>2703</v>
      </c>
      <c r="B29" s="1571" t="s">
        <v>2801</v>
      </c>
      <c r="C29" s="1568" t="s">
        <v>19</v>
      </c>
      <c r="D29" s="1572">
        <v>450</v>
      </c>
      <c r="E29" s="1566"/>
      <c r="F29" s="1755"/>
    </row>
    <row r="30" spans="1:6">
      <c r="A30" s="1749"/>
      <c r="B30" s="1578"/>
      <c r="C30" s="1564"/>
      <c r="D30" s="1565"/>
      <c r="E30" s="1566"/>
      <c r="F30" s="1755"/>
    </row>
    <row r="31" spans="1:6" ht="28">
      <c r="A31" s="1756"/>
      <c r="B31" s="1567" t="s">
        <v>2704</v>
      </c>
      <c r="C31" s="1576"/>
      <c r="D31" s="1569"/>
      <c r="E31" s="1570"/>
      <c r="F31" s="1755"/>
    </row>
    <row r="32" spans="1:6" ht="42">
      <c r="A32" s="1756" t="s">
        <v>2705</v>
      </c>
      <c r="B32" s="1577" t="s">
        <v>2706</v>
      </c>
      <c r="C32" s="1576" t="s">
        <v>2707</v>
      </c>
      <c r="D32" s="1569">
        <v>0.4</v>
      </c>
      <c r="E32" s="1570"/>
      <c r="F32" s="1755"/>
    </row>
    <row r="33" spans="1:42">
      <c r="A33" s="1756"/>
      <c r="B33" s="1577"/>
      <c r="C33" s="1576"/>
      <c r="D33" s="1579"/>
      <c r="E33" s="1580"/>
      <c r="F33" s="1755"/>
    </row>
    <row r="34" spans="1:42" s="1587" customFormat="1">
      <c r="A34" s="1756" t="s">
        <v>2708</v>
      </c>
      <c r="B34" s="1577" t="s">
        <v>2709</v>
      </c>
      <c r="C34" s="1576" t="s">
        <v>169</v>
      </c>
      <c r="D34" s="1569">
        <v>50</v>
      </c>
      <c r="E34" s="1570"/>
      <c r="F34" s="1755"/>
      <c r="G34" s="1581"/>
      <c r="H34" s="1581"/>
      <c r="I34" s="1581"/>
      <c r="J34" s="1581"/>
      <c r="K34" s="1582"/>
      <c r="L34" s="1582"/>
      <c r="M34" s="1581"/>
      <c r="N34" s="1581"/>
      <c r="O34" s="1582"/>
      <c r="P34" s="1582"/>
      <c r="Q34" s="1581"/>
      <c r="R34" s="1581"/>
      <c r="S34" s="1582"/>
      <c r="T34" s="1581"/>
      <c r="U34" s="1581"/>
      <c r="V34" s="1581"/>
      <c r="W34" s="1582"/>
      <c r="X34" s="1581"/>
      <c r="Y34" s="1581"/>
      <c r="Z34" s="1581"/>
      <c r="AA34" s="1581"/>
      <c r="AB34" s="1581"/>
      <c r="AC34" s="1581"/>
      <c r="AD34" s="1581"/>
      <c r="AE34" s="1581"/>
      <c r="AF34" s="1581"/>
      <c r="AG34" s="1581"/>
      <c r="AH34" s="1581"/>
      <c r="AI34" s="1581"/>
      <c r="AJ34" s="1581"/>
      <c r="AK34" s="1581"/>
      <c r="AL34" s="1583">
        <f>AK34*E48</f>
        <v>0</v>
      </c>
      <c r="AM34" s="1584">
        <f>AK34+AI34</f>
        <v>0</v>
      </c>
      <c r="AN34" s="1585">
        <f>AL34+AJ34</f>
        <v>0</v>
      </c>
      <c r="AO34" s="1586"/>
      <c r="AP34" s="1585">
        <f>AO34*E48</f>
        <v>0</v>
      </c>
    </row>
    <row r="35" spans="1:42" s="1594" customFormat="1">
      <c r="A35" s="1756"/>
      <c r="B35" s="1577"/>
      <c r="C35" s="1576"/>
      <c r="D35" s="1569"/>
      <c r="E35" s="1570"/>
      <c r="F35" s="1758"/>
      <c r="G35" s="1588"/>
      <c r="H35" s="1588"/>
      <c r="I35" s="1588"/>
      <c r="J35" s="1588"/>
      <c r="K35" s="1589"/>
      <c r="L35" s="1589"/>
      <c r="M35" s="1588"/>
      <c r="N35" s="1588"/>
      <c r="O35" s="1589"/>
      <c r="P35" s="1589"/>
      <c r="Q35" s="1588"/>
      <c r="R35" s="1588"/>
      <c r="S35" s="1589"/>
      <c r="T35" s="1588"/>
      <c r="U35" s="1588"/>
      <c r="V35" s="1588"/>
      <c r="W35" s="1589"/>
      <c r="X35" s="1588"/>
      <c r="Y35" s="1588"/>
      <c r="Z35" s="1588"/>
      <c r="AA35" s="1588"/>
      <c r="AB35" s="1588"/>
      <c r="AC35" s="1588"/>
      <c r="AD35" s="1588"/>
      <c r="AE35" s="1588"/>
      <c r="AF35" s="1588"/>
      <c r="AG35" s="1588"/>
      <c r="AH35" s="1588"/>
      <c r="AI35" s="1588"/>
      <c r="AJ35" s="1588"/>
      <c r="AK35" s="1588"/>
      <c r="AL35" s="1590">
        <f>AK35*E55</f>
        <v>0</v>
      </c>
      <c r="AM35" s="1591">
        <f>AK35+AI35</f>
        <v>0</v>
      </c>
      <c r="AN35" s="1592">
        <f>AL35+AJ35</f>
        <v>0</v>
      </c>
      <c r="AO35" s="1593"/>
      <c r="AP35" s="1592">
        <f>AO35*E55</f>
        <v>0</v>
      </c>
    </row>
    <row r="36" spans="1:42" s="1594" customFormat="1">
      <c r="A36" s="1749"/>
      <c r="B36" s="1578"/>
      <c r="C36" s="1564"/>
      <c r="D36" s="1565"/>
      <c r="E36" s="1566"/>
      <c r="F36" s="1753"/>
      <c r="G36" s="1588"/>
      <c r="H36" s="1588"/>
      <c r="I36" s="1588"/>
      <c r="J36" s="1588"/>
      <c r="K36" s="1589"/>
      <c r="L36" s="1589"/>
      <c r="M36" s="1588"/>
      <c r="N36" s="1588"/>
      <c r="O36" s="1589"/>
      <c r="P36" s="1589"/>
      <c r="Q36" s="1588"/>
      <c r="R36" s="1588"/>
      <c r="S36" s="1589"/>
      <c r="T36" s="1588"/>
      <c r="U36" s="1588"/>
      <c r="V36" s="1588"/>
      <c r="W36" s="1589"/>
      <c r="X36" s="1588"/>
      <c r="Y36" s="1588"/>
      <c r="Z36" s="1588"/>
      <c r="AA36" s="1588"/>
      <c r="AB36" s="1588"/>
      <c r="AC36" s="1588"/>
      <c r="AD36" s="1588"/>
      <c r="AE36" s="1588"/>
      <c r="AF36" s="1588"/>
      <c r="AG36" s="1588"/>
      <c r="AH36" s="1588"/>
      <c r="AI36" s="1588"/>
      <c r="AJ36" s="1588"/>
      <c r="AK36" s="1588"/>
      <c r="AL36" s="1590"/>
      <c r="AM36" s="1591"/>
      <c r="AN36" s="1592"/>
      <c r="AO36" s="1593"/>
      <c r="AP36" s="1592"/>
    </row>
    <row r="37" spans="1:42" s="1594" customFormat="1">
      <c r="A37" s="1751"/>
      <c r="B37" s="1948" t="s">
        <v>2710</v>
      </c>
      <c r="C37" s="1948"/>
      <c r="D37" s="1948"/>
      <c r="E37" s="1948"/>
      <c r="F37" s="1759"/>
      <c r="G37" s="1588"/>
      <c r="H37" s="1588"/>
      <c r="I37" s="1588"/>
      <c r="J37" s="1588"/>
      <c r="K37" s="1589"/>
      <c r="L37" s="1589"/>
      <c r="M37" s="1588"/>
      <c r="N37" s="1588"/>
      <c r="O37" s="1589"/>
      <c r="P37" s="1589"/>
      <c r="Q37" s="1588"/>
      <c r="R37" s="1588"/>
      <c r="S37" s="1589"/>
      <c r="T37" s="1588"/>
      <c r="U37" s="1588"/>
      <c r="V37" s="1588"/>
      <c r="W37" s="1589"/>
      <c r="X37" s="1588"/>
      <c r="Y37" s="1588"/>
      <c r="Z37" s="1588"/>
      <c r="AA37" s="1588"/>
      <c r="AB37" s="1588"/>
      <c r="AC37" s="1588"/>
      <c r="AD37" s="1588"/>
      <c r="AE37" s="1588"/>
      <c r="AF37" s="1588"/>
      <c r="AG37" s="1588"/>
      <c r="AH37" s="1588"/>
      <c r="AI37" s="1588"/>
      <c r="AJ37" s="1588"/>
      <c r="AK37" s="1588"/>
      <c r="AL37" s="1590"/>
      <c r="AM37" s="1591"/>
      <c r="AN37" s="1592"/>
      <c r="AO37" s="1593"/>
      <c r="AP37" s="1592"/>
    </row>
    <row r="38" spans="1:42" s="1594" customFormat="1">
      <c r="A38" s="1749"/>
      <c r="B38" s="1555"/>
      <c r="C38" s="1564"/>
      <c r="D38" s="1565"/>
      <c r="E38" s="1566"/>
      <c r="F38" s="1753"/>
      <c r="G38" s="1588"/>
      <c r="H38" s="1588"/>
      <c r="I38" s="1588"/>
      <c r="J38" s="1588"/>
      <c r="K38" s="1589"/>
      <c r="L38" s="1589"/>
      <c r="M38" s="1588"/>
      <c r="N38" s="1588"/>
      <c r="O38" s="1589"/>
      <c r="P38" s="1589"/>
      <c r="Q38" s="1588"/>
      <c r="R38" s="1588"/>
      <c r="S38" s="1589"/>
      <c r="T38" s="1588"/>
      <c r="U38" s="1588"/>
      <c r="V38" s="1588"/>
      <c r="W38" s="1589"/>
      <c r="X38" s="1588"/>
      <c r="Y38" s="1588"/>
      <c r="Z38" s="1588"/>
      <c r="AA38" s="1588"/>
      <c r="AB38" s="1588"/>
      <c r="AC38" s="1588"/>
      <c r="AD38" s="1588"/>
      <c r="AE38" s="1588"/>
      <c r="AF38" s="1588"/>
      <c r="AG38" s="1588"/>
      <c r="AH38" s="1588"/>
      <c r="AI38" s="1588"/>
      <c r="AJ38" s="1588"/>
      <c r="AK38" s="1588"/>
      <c r="AL38" s="1590"/>
      <c r="AM38" s="1591"/>
      <c r="AN38" s="1592"/>
      <c r="AO38" s="1593"/>
      <c r="AP38" s="1592"/>
    </row>
    <row r="39" spans="1:42" s="1594" customFormat="1">
      <c r="A39" s="1760"/>
      <c r="B39" s="1567" t="s">
        <v>2711</v>
      </c>
      <c r="C39" s="1576"/>
      <c r="D39" s="1569"/>
      <c r="E39" s="1570"/>
      <c r="F39" s="1758"/>
      <c r="G39" s="1588"/>
      <c r="H39" s="1588"/>
      <c r="I39" s="1588"/>
      <c r="J39" s="1588"/>
      <c r="K39" s="1589"/>
      <c r="L39" s="1589"/>
      <c r="M39" s="1588"/>
      <c r="N39" s="1588"/>
      <c r="O39" s="1589"/>
      <c r="P39" s="1589"/>
      <c r="Q39" s="1588"/>
      <c r="R39" s="1588"/>
      <c r="S39" s="1589"/>
      <c r="T39" s="1588"/>
      <c r="U39" s="1588"/>
      <c r="V39" s="1588"/>
      <c r="W39" s="1589"/>
      <c r="X39" s="1588"/>
      <c r="Y39" s="1588"/>
      <c r="Z39" s="1588"/>
      <c r="AA39" s="1588"/>
      <c r="AB39" s="1588"/>
      <c r="AC39" s="1588"/>
      <c r="AD39" s="1588"/>
      <c r="AE39" s="1588"/>
      <c r="AF39" s="1588"/>
      <c r="AG39" s="1588"/>
      <c r="AH39" s="1588"/>
      <c r="AI39" s="1588"/>
      <c r="AJ39" s="1588"/>
      <c r="AK39" s="1588"/>
      <c r="AL39" s="1590"/>
      <c r="AM39" s="1591"/>
      <c r="AN39" s="1592"/>
      <c r="AO39" s="1593"/>
      <c r="AP39" s="1592"/>
    </row>
    <row r="40" spans="1:42" s="1594" customFormat="1" ht="70">
      <c r="A40" s="1756"/>
      <c r="B40" s="1577" t="s">
        <v>2712</v>
      </c>
      <c r="C40" s="1576"/>
      <c r="D40" s="1569"/>
      <c r="E40" s="1570"/>
      <c r="F40" s="1758"/>
      <c r="G40" s="1588"/>
      <c r="H40" s="1588"/>
      <c r="I40" s="1588"/>
      <c r="J40" s="1588"/>
      <c r="K40" s="1589"/>
      <c r="L40" s="1589"/>
      <c r="M40" s="1588"/>
      <c r="N40" s="1588"/>
      <c r="O40" s="1589"/>
      <c r="P40" s="1589"/>
      <c r="Q40" s="1588"/>
      <c r="R40" s="1588"/>
      <c r="S40" s="1589"/>
      <c r="T40" s="1588"/>
      <c r="U40" s="1588"/>
      <c r="V40" s="1588"/>
      <c r="W40" s="1589"/>
      <c r="X40" s="1588"/>
      <c r="Y40" s="1588"/>
      <c r="Z40" s="1588"/>
      <c r="AA40" s="1588"/>
      <c r="AB40" s="1588"/>
      <c r="AC40" s="1588"/>
      <c r="AD40" s="1588"/>
      <c r="AE40" s="1588"/>
      <c r="AF40" s="1588"/>
      <c r="AG40" s="1588"/>
      <c r="AH40" s="1588"/>
      <c r="AI40" s="1588"/>
      <c r="AJ40" s="1588"/>
      <c r="AK40" s="1588"/>
      <c r="AL40" s="1590"/>
      <c r="AM40" s="1591"/>
      <c r="AN40" s="1592"/>
      <c r="AO40" s="1593"/>
      <c r="AP40" s="1592"/>
    </row>
    <row r="41" spans="1:42">
      <c r="A41" s="1761"/>
      <c r="B41" s="1555"/>
      <c r="C41" s="1556"/>
      <c r="D41" s="1557"/>
      <c r="E41" s="1595"/>
      <c r="F41" s="1750"/>
    </row>
    <row r="42" spans="1:42" s="1594" customFormat="1">
      <c r="A42" s="1756"/>
      <c r="B42" s="1596" t="s">
        <v>2713</v>
      </c>
      <c r="C42" s="1576"/>
      <c r="D42" s="1569"/>
      <c r="E42" s="1570"/>
      <c r="F42" s="1758"/>
      <c r="G42" s="1588"/>
      <c r="H42" s="1588"/>
      <c r="I42" s="1588"/>
      <c r="J42" s="1588"/>
      <c r="K42" s="1589"/>
      <c r="L42" s="1589"/>
      <c r="M42" s="1588"/>
      <c r="N42" s="1588"/>
      <c r="O42" s="1589"/>
      <c r="P42" s="1589"/>
      <c r="Q42" s="1588"/>
      <c r="R42" s="1588"/>
      <c r="S42" s="1589"/>
      <c r="T42" s="1588"/>
      <c r="U42" s="1588"/>
      <c r="V42" s="1588"/>
      <c r="W42" s="1589"/>
      <c r="X42" s="1588"/>
      <c r="Y42" s="1588"/>
      <c r="Z42" s="1588"/>
      <c r="AA42" s="1588"/>
      <c r="AB42" s="1588"/>
      <c r="AC42" s="1588"/>
      <c r="AD42" s="1588"/>
      <c r="AE42" s="1588"/>
      <c r="AF42" s="1588"/>
      <c r="AG42" s="1588"/>
      <c r="AH42" s="1588"/>
      <c r="AI42" s="1588"/>
      <c r="AJ42" s="1588"/>
      <c r="AK42" s="1588"/>
      <c r="AL42" s="1590"/>
      <c r="AM42" s="1591"/>
      <c r="AN42" s="1592"/>
      <c r="AO42" s="1593"/>
      <c r="AP42" s="1592"/>
    </row>
    <row r="43" spans="1:42" s="1594" customFormat="1" ht="42">
      <c r="A43" s="1756"/>
      <c r="B43" s="1596" t="s">
        <v>2714</v>
      </c>
      <c r="C43" s="1576"/>
      <c r="D43" s="1569"/>
      <c r="E43" s="1570"/>
      <c r="F43" s="1758"/>
      <c r="G43" s="1588"/>
      <c r="H43" s="1588"/>
      <c r="I43" s="1588"/>
      <c r="J43" s="1588"/>
      <c r="K43" s="1589"/>
      <c r="L43" s="1589"/>
      <c r="M43" s="1588"/>
      <c r="N43" s="1588"/>
      <c r="O43" s="1589"/>
      <c r="P43" s="1589"/>
      <c r="Q43" s="1588"/>
      <c r="R43" s="1588"/>
      <c r="S43" s="1589"/>
      <c r="T43" s="1588"/>
      <c r="U43" s="1588"/>
      <c r="V43" s="1588"/>
      <c r="W43" s="1589"/>
      <c r="X43" s="1588"/>
      <c r="Y43" s="1588"/>
      <c r="Z43" s="1588"/>
      <c r="AA43" s="1588"/>
      <c r="AB43" s="1588"/>
      <c r="AC43" s="1588"/>
      <c r="AD43" s="1588"/>
      <c r="AE43" s="1588"/>
      <c r="AF43" s="1588"/>
      <c r="AG43" s="1588"/>
      <c r="AH43" s="1588"/>
      <c r="AI43" s="1588"/>
      <c r="AJ43" s="1588"/>
      <c r="AK43" s="1588"/>
      <c r="AL43" s="1590"/>
      <c r="AM43" s="1591"/>
      <c r="AN43" s="1592"/>
      <c r="AO43" s="1593"/>
      <c r="AP43" s="1592"/>
    </row>
    <row r="44" spans="1:42" s="1594" customFormat="1">
      <c r="A44" s="1756"/>
      <c r="B44" s="1577"/>
      <c r="C44" s="1576"/>
      <c r="D44" s="1569"/>
      <c r="E44" s="1570"/>
      <c r="F44" s="1758"/>
      <c r="G44" s="1588"/>
      <c r="H44" s="1588"/>
      <c r="I44" s="1588"/>
      <c r="J44" s="1588"/>
      <c r="K44" s="1589"/>
      <c r="L44" s="1589"/>
      <c r="M44" s="1588"/>
      <c r="N44" s="1588"/>
      <c r="O44" s="1589"/>
      <c r="P44" s="1589"/>
      <c r="Q44" s="1588"/>
      <c r="R44" s="1588"/>
      <c r="S44" s="1589"/>
      <c r="T44" s="1588"/>
      <c r="U44" s="1588"/>
      <c r="V44" s="1588"/>
      <c r="W44" s="1589"/>
      <c r="X44" s="1588"/>
      <c r="Y44" s="1588"/>
      <c r="Z44" s="1588"/>
      <c r="AA44" s="1588"/>
      <c r="AB44" s="1588"/>
      <c r="AC44" s="1588"/>
      <c r="AD44" s="1588"/>
      <c r="AE44" s="1588"/>
      <c r="AF44" s="1588"/>
      <c r="AG44" s="1588"/>
      <c r="AH44" s="1588"/>
      <c r="AI44" s="1588"/>
      <c r="AJ44" s="1588"/>
      <c r="AK44" s="1588"/>
      <c r="AL44" s="1590"/>
      <c r="AM44" s="1591"/>
      <c r="AN44" s="1592"/>
      <c r="AO44" s="1593"/>
      <c r="AP44" s="1592"/>
    </row>
    <row r="45" spans="1:42" s="1594" customFormat="1" ht="28">
      <c r="A45" s="1762" t="s">
        <v>2715</v>
      </c>
      <c r="B45" s="1577" t="s">
        <v>2806</v>
      </c>
      <c r="C45" s="1576" t="s">
        <v>19</v>
      </c>
      <c r="D45" s="1572">
        <v>700</v>
      </c>
      <c r="E45" s="1570"/>
      <c r="F45" s="1758"/>
      <c r="G45" s="1588"/>
      <c r="H45" s="1588"/>
      <c r="I45" s="1588"/>
      <c r="J45" s="1588"/>
      <c r="K45" s="1589"/>
      <c r="L45" s="1589"/>
      <c r="M45" s="1588"/>
      <c r="N45" s="1588"/>
      <c r="O45" s="1589"/>
      <c r="P45" s="1589"/>
      <c r="Q45" s="1588"/>
      <c r="R45" s="1588"/>
      <c r="S45" s="1589"/>
      <c r="T45" s="1588"/>
      <c r="U45" s="1588"/>
      <c r="V45" s="1588"/>
      <c r="W45" s="1589"/>
      <c r="X45" s="1588"/>
      <c r="Y45" s="1588"/>
      <c r="Z45" s="1588"/>
      <c r="AA45" s="1588"/>
      <c r="AB45" s="1588"/>
      <c r="AC45" s="1588"/>
      <c r="AD45" s="1588"/>
      <c r="AE45" s="1588"/>
      <c r="AF45" s="1588"/>
      <c r="AG45" s="1588"/>
      <c r="AH45" s="1588"/>
      <c r="AI45" s="1588"/>
      <c r="AJ45" s="1588"/>
      <c r="AK45" s="1588"/>
      <c r="AL45" s="1590"/>
      <c r="AM45" s="1591"/>
      <c r="AN45" s="1592"/>
      <c r="AO45" s="1593"/>
      <c r="AP45" s="1592"/>
    </row>
    <row r="46" spans="1:42" s="1594" customFormat="1">
      <c r="A46" s="1763"/>
      <c r="B46" s="1597"/>
      <c r="C46" s="1576"/>
      <c r="D46" s="1569"/>
      <c r="E46" s="1570"/>
      <c r="F46" s="1758"/>
      <c r="G46" s="1588"/>
      <c r="H46" s="1588"/>
      <c r="I46" s="1588"/>
      <c r="J46" s="1588"/>
      <c r="K46" s="1589"/>
      <c r="L46" s="1589"/>
      <c r="M46" s="1588"/>
      <c r="N46" s="1588"/>
      <c r="O46" s="1589"/>
      <c r="P46" s="1589"/>
      <c r="Q46" s="1588"/>
      <c r="R46" s="1588"/>
      <c r="S46" s="1589"/>
      <c r="T46" s="1588"/>
      <c r="U46" s="1588"/>
      <c r="V46" s="1588"/>
      <c r="W46" s="1589"/>
      <c r="X46" s="1588"/>
      <c r="Y46" s="1588"/>
      <c r="Z46" s="1588"/>
      <c r="AA46" s="1588"/>
      <c r="AB46" s="1588"/>
      <c r="AC46" s="1588"/>
      <c r="AD46" s="1588"/>
      <c r="AE46" s="1588"/>
      <c r="AF46" s="1588"/>
      <c r="AG46" s="1588"/>
      <c r="AH46" s="1588"/>
      <c r="AI46" s="1588"/>
      <c r="AJ46" s="1588"/>
      <c r="AK46" s="1588"/>
      <c r="AL46" s="1590"/>
      <c r="AM46" s="1591"/>
      <c r="AN46" s="1592"/>
      <c r="AO46" s="1593"/>
      <c r="AP46" s="1592"/>
    </row>
    <row r="47" spans="1:42" s="1594" customFormat="1" ht="112">
      <c r="A47" s="1763"/>
      <c r="B47" s="1577" t="s">
        <v>2716</v>
      </c>
      <c r="C47" s="1576"/>
      <c r="D47" s="1572"/>
      <c r="E47" s="1570"/>
      <c r="F47" s="1758"/>
      <c r="G47" s="1588"/>
      <c r="H47" s="1588"/>
      <c r="I47" s="1588"/>
      <c r="J47" s="1588"/>
      <c r="K47" s="1589"/>
      <c r="L47" s="1589"/>
      <c r="M47" s="1588"/>
      <c r="N47" s="1588"/>
      <c r="O47" s="1589"/>
      <c r="P47" s="1589"/>
      <c r="Q47" s="1588"/>
      <c r="R47" s="1588"/>
      <c r="S47" s="1589"/>
      <c r="T47" s="1588"/>
      <c r="U47" s="1588"/>
      <c r="V47" s="1588"/>
      <c r="W47" s="1589"/>
      <c r="X47" s="1588"/>
      <c r="Y47" s="1588"/>
      <c r="Z47" s="1588"/>
      <c r="AA47" s="1588"/>
      <c r="AB47" s="1588"/>
      <c r="AC47" s="1588"/>
      <c r="AD47" s="1588"/>
      <c r="AE47" s="1588"/>
      <c r="AF47" s="1588"/>
      <c r="AG47" s="1588"/>
      <c r="AH47" s="1588"/>
      <c r="AI47" s="1588"/>
      <c r="AJ47" s="1588"/>
      <c r="AK47" s="1588"/>
      <c r="AL47" s="1590"/>
      <c r="AM47" s="1591"/>
      <c r="AN47" s="1592"/>
      <c r="AO47" s="1593"/>
      <c r="AP47" s="1592"/>
    </row>
    <row r="48" spans="1:42" s="1594" customFormat="1" ht="28">
      <c r="A48" s="1756" t="s">
        <v>2717</v>
      </c>
      <c r="B48" s="1577" t="s">
        <v>2800</v>
      </c>
      <c r="C48" s="1576" t="s">
        <v>19</v>
      </c>
      <c r="D48" s="1569">
        <v>350</v>
      </c>
      <c r="E48" s="1570"/>
      <c r="F48" s="1758"/>
      <c r="G48" s="1588"/>
      <c r="H48" s="1588"/>
      <c r="I48" s="1588"/>
      <c r="J48" s="1588"/>
      <c r="K48" s="1589"/>
      <c r="L48" s="1589"/>
      <c r="M48" s="1588"/>
      <c r="N48" s="1588"/>
      <c r="O48" s="1589"/>
      <c r="P48" s="1589"/>
      <c r="Q48" s="1588"/>
      <c r="R48" s="1588"/>
      <c r="S48" s="1589"/>
      <c r="T48" s="1588"/>
      <c r="U48" s="1588"/>
      <c r="V48" s="1588"/>
      <c r="W48" s="1589"/>
      <c r="X48" s="1588"/>
      <c r="Y48" s="1588"/>
      <c r="Z48" s="1588"/>
      <c r="AA48" s="1588"/>
      <c r="AB48" s="1588"/>
      <c r="AC48" s="1588"/>
      <c r="AD48" s="1588"/>
      <c r="AE48" s="1588"/>
      <c r="AF48" s="1588"/>
      <c r="AG48" s="1588"/>
      <c r="AH48" s="1588"/>
      <c r="AI48" s="1588"/>
      <c r="AJ48" s="1588"/>
      <c r="AK48" s="1588"/>
      <c r="AL48" s="1590">
        <f>AK48*E73</f>
        <v>0</v>
      </c>
      <c r="AM48" s="1591">
        <f>AK48+AI48</f>
        <v>0</v>
      </c>
      <c r="AN48" s="1592">
        <f>AL48+AJ48</f>
        <v>0</v>
      </c>
      <c r="AO48" s="1593"/>
      <c r="AP48" s="1592">
        <f>AO48*E73</f>
        <v>0</v>
      </c>
    </row>
    <row r="49" spans="1:42">
      <c r="A49" s="1756"/>
      <c r="B49" s="1577"/>
      <c r="C49" s="1576"/>
      <c r="D49" s="1569"/>
      <c r="E49" s="1570"/>
      <c r="F49" s="1758"/>
    </row>
    <row r="50" spans="1:42" ht="28">
      <c r="A50" s="1756" t="s">
        <v>2718</v>
      </c>
      <c r="B50" s="1577" t="s">
        <v>2802</v>
      </c>
      <c r="C50" s="1576" t="s">
        <v>19</v>
      </c>
      <c r="D50" s="1569">
        <v>350</v>
      </c>
      <c r="E50" s="1570"/>
      <c r="F50" s="1758"/>
    </row>
    <row r="51" spans="1:42">
      <c r="A51" s="1762"/>
      <c r="B51" s="1577"/>
      <c r="C51" s="1598"/>
      <c r="D51" s="1599"/>
      <c r="E51" s="1570"/>
      <c r="F51" s="1758"/>
    </row>
    <row r="52" spans="1:42">
      <c r="A52" s="1756" t="s">
        <v>2719</v>
      </c>
      <c r="B52" s="1577" t="s">
        <v>2720</v>
      </c>
      <c r="C52" s="1576" t="s">
        <v>19</v>
      </c>
      <c r="D52" s="1569">
        <v>50</v>
      </c>
      <c r="E52" s="1570"/>
      <c r="F52" s="1758"/>
    </row>
    <row r="53" spans="1:42">
      <c r="A53" s="1749"/>
      <c r="B53" s="1578"/>
      <c r="C53" s="1564"/>
      <c r="D53" s="1565"/>
      <c r="E53" s="1566"/>
      <c r="F53" s="1753"/>
    </row>
    <row r="54" spans="1:42" s="1594" customFormat="1">
      <c r="A54" s="1751"/>
      <c r="B54" s="1600"/>
      <c r="C54" s="1601"/>
      <c r="D54" s="1602"/>
      <c r="E54" s="1603"/>
      <c r="F54" s="1764"/>
      <c r="G54" s="1589"/>
      <c r="H54" s="1589"/>
      <c r="I54" s="1589"/>
      <c r="J54" s="1589"/>
      <c r="K54" s="1589"/>
      <c r="L54" s="1589"/>
      <c r="M54" s="1589"/>
      <c r="N54" s="1589"/>
      <c r="O54" s="1589"/>
      <c r="P54" s="1589"/>
      <c r="Q54" s="1589"/>
      <c r="R54" s="1589"/>
      <c r="S54" s="1589"/>
      <c r="T54" s="1588"/>
      <c r="U54" s="1589"/>
      <c r="V54" s="1589"/>
      <c r="W54" s="1589"/>
      <c r="X54" s="1588"/>
      <c r="Y54" s="1589"/>
      <c r="Z54" s="1589"/>
      <c r="AA54" s="1588"/>
      <c r="AB54" s="1588"/>
      <c r="AC54" s="1589"/>
      <c r="AD54" s="1588"/>
      <c r="AE54" s="1588"/>
      <c r="AF54" s="1588"/>
      <c r="AG54" s="1589"/>
      <c r="AH54" s="1588"/>
      <c r="AI54" s="1588"/>
      <c r="AJ54" s="1588"/>
      <c r="AK54" s="1589"/>
      <c r="AL54" s="1590">
        <f>AK54*E81</f>
        <v>0</v>
      </c>
      <c r="AM54" s="1591">
        <f t="shared" ref="AM54:AN66" si="0">AK54+AI54</f>
        <v>0</v>
      </c>
      <c r="AN54" s="1592">
        <f t="shared" si="0"/>
        <v>0</v>
      </c>
      <c r="AO54" s="1593"/>
      <c r="AP54" s="1592">
        <f>AO54*E81</f>
        <v>0</v>
      </c>
    </row>
    <row r="55" spans="1:42" s="1594" customFormat="1">
      <c r="A55" s="1751"/>
      <c r="B55" s="1577" t="s">
        <v>2721</v>
      </c>
      <c r="C55" s="1576" t="s">
        <v>19</v>
      </c>
      <c r="D55" s="1569">
        <v>50</v>
      </c>
      <c r="E55" s="1570"/>
      <c r="F55" s="1758"/>
      <c r="G55" s="1589"/>
      <c r="H55" s="1589"/>
      <c r="I55" s="1589"/>
      <c r="J55" s="1589"/>
      <c r="K55" s="1589"/>
      <c r="L55" s="1589"/>
      <c r="M55" s="1589"/>
      <c r="N55" s="1589"/>
      <c r="O55" s="1589"/>
      <c r="P55" s="1589"/>
      <c r="Q55" s="1589"/>
      <c r="R55" s="1589"/>
      <c r="S55" s="1589"/>
      <c r="T55" s="1588"/>
      <c r="U55" s="1589"/>
      <c r="V55" s="1589"/>
      <c r="W55" s="1589"/>
      <c r="X55" s="1588"/>
      <c r="Y55" s="1589"/>
      <c r="Z55" s="1589"/>
      <c r="AA55" s="1588"/>
      <c r="AB55" s="1588"/>
      <c r="AC55" s="1589"/>
      <c r="AD55" s="1588"/>
      <c r="AE55" s="1588"/>
      <c r="AF55" s="1588"/>
      <c r="AG55" s="1589"/>
      <c r="AH55" s="1588"/>
      <c r="AI55" s="1588"/>
      <c r="AJ55" s="1588"/>
      <c r="AK55" s="1589"/>
      <c r="AL55" s="1590">
        <f>AK55*E82</f>
        <v>0</v>
      </c>
      <c r="AM55" s="1591">
        <f t="shared" si="0"/>
        <v>0</v>
      </c>
      <c r="AN55" s="1592">
        <f t="shared" si="0"/>
        <v>0</v>
      </c>
      <c r="AO55" s="1593"/>
      <c r="AP55" s="1592">
        <f>AO55*E82</f>
        <v>0</v>
      </c>
    </row>
    <row r="56" spans="1:42" s="1594" customFormat="1">
      <c r="A56" s="1765"/>
      <c r="B56" s="1577"/>
      <c r="C56" s="1576"/>
      <c r="D56" s="1569"/>
      <c r="E56" s="1570"/>
      <c r="F56" s="1758"/>
      <c r="G56" s="1589"/>
      <c r="H56" s="1589"/>
      <c r="I56" s="1589"/>
      <c r="J56" s="1589"/>
      <c r="K56" s="1589"/>
      <c r="L56" s="1589"/>
      <c r="M56" s="1589"/>
      <c r="N56" s="1589"/>
      <c r="O56" s="1589"/>
      <c r="P56" s="1589"/>
      <c r="Q56" s="1589"/>
      <c r="R56" s="1589"/>
      <c r="S56" s="1589"/>
      <c r="T56" s="1588"/>
      <c r="U56" s="1589"/>
      <c r="V56" s="1589"/>
      <c r="W56" s="1589"/>
      <c r="X56" s="1588"/>
      <c r="Y56" s="1589"/>
      <c r="Z56" s="1589"/>
      <c r="AA56" s="1588"/>
      <c r="AB56" s="1588"/>
      <c r="AC56" s="1589"/>
      <c r="AD56" s="1588"/>
      <c r="AE56" s="1588"/>
      <c r="AF56" s="1588"/>
      <c r="AG56" s="1589"/>
      <c r="AH56" s="1588"/>
      <c r="AI56" s="1588"/>
      <c r="AJ56" s="1588"/>
      <c r="AK56" s="1589"/>
      <c r="AL56" s="1590">
        <f>AK56*E83</f>
        <v>0</v>
      </c>
      <c r="AM56" s="1591">
        <f t="shared" si="0"/>
        <v>0</v>
      </c>
      <c r="AN56" s="1592">
        <f t="shared" si="0"/>
        <v>0</v>
      </c>
      <c r="AO56" s="1593"/>
      <c r="AP56" s="1592">
        <f>AO56*E83</f>
        <v>0</v>
      </c>
    </row>
    <row r="57" spans="1:42" s="1594" customFormat="1" ht="28">
      <c r="A57" s="1756" t="s">
        <v>2722</v>
      </c>
      <c r="B57" s="1577" t="s">
        <v>2723</v>
      </c>
      <c r="C57" s="1576"/>
      <c r="D57" s="1569"/>
      <c r="E57" s="1570"/>
      <c r="F57" s="1758"/>
      <c r="G57" s="1589"/>
      <c r="H57" s="1589"/>
      <c r="I57" s="1589"/>
      <c r="J57" s="1589"/>
      <c r="K57" s="1589"/>
      <c r="L57" s="1589"/>
      <c r="M57" s="1589"/>
      <c r="N57" s="1589"/>
      <c r="O57" s="1589"/>
      <c r="P57" s="1589"/>
      <c r="Q57" s="1589"/>
      <c r="R57" s="1589"/>
      <c r="S57" s="1589"/>
      <c r="T57" s="1588"/>
      <c r="U57" s="1589"/>
      <c r="V57" s="1589"/>
      <c r="W57" s="1589"/>
      <c r="X57" s="1588"/>
      <c r="Y57" s="1589"/>
      <c r="Z57" s="1589"/>
      <c r="AA57" s="1588"/>
      <c r="AB57" s="1588"/>
      <c r="AC57" s="1589"/>
      <c r="AD57" s="1588"/>
      <c r="AE57" s="1588"/>
      <c r="AF57" s="1588"/>
      <c r="AG57" s="1589"/>
      <c r="AH57" s="1588"/>
      <c r="AI57" s="1588"/>
      <c r="AJ57" s="1588"/>
      <c r="AK57" s="1589"/>
      <c r="AL57" s="1590">
        <f>AK57*E84</f>
        <v>0</v>
      </c>
      <c r="AM57" s="1591">
        <f t="shared" si="0"/>
        <v>0</v>
      </c>
      <c r="AN57" s="1592">
        <f t="shared" si="0"/>
        <v>0</v>
      </c>
      <c r="AO57" s="1593"/>
      <c r="AP57" s="1592">
        <f>AO57*E84</f>
        <v>0</v>
      </c>
    </row>
    <row r="58" spans="1:42" s="1594" customFormat="1">
      <c r="A58" s="1756"/>
      <c r="B58" s="1577"/>
      <c r="C58" s="1576"/>
      <c r="D58" s="1569"/>
      <c r="E58" s="1570"/>
      <c r="F58" s="1758"/>
      <c r="G58" s="1589"/>
      <c r="H58" s="1589"/>
      <c r="I58" s="1589"/>
      <c r="J58" s="1589"/>
      <c r="K58" s="1589"/>
      <c r="L58" s="1589"/>
      <c r="M58" s="1589"/>
      <c r="N58" s="1589"/>
      <c r="O58" s="1589"/>
      <c r="P58" s="1589"/>
      <c r="Q58" s="1589"/>
      <c r="R58" s="1589"/>
      <c r="S58" s="1589"/>
      <c r="T58" s="1588"/>
      <c r="U58" s="1589"/>
      <c r="V58" s="1589"/>
      <c r="W58" s="1589"/>
      <c r="X58" s="1588"/>
      <c r="Y58" s="1589"/>
      <c r="Z58" s="1589"/>
      <c r="AA58" s="1588"/>
      <c r="AB58" s="1588"/>
      <c r="AC58" s="1589"/>
      <c r="AD58" s="1588"/>
      <c r="AE58" s="1588"/>
      <c r="AF58" s="1588"/>
      <c r="AG58" s="1589"/>
      <c r="AH58" s="1588"/>
      <c r="AI58" s="1588"/>
      <c r="AJ58" s="1588"/>
      <c r="AK58" s="1589"/>
      <c r="AL58" s="1590">
        <f>AK58*E85</f>
        <v>0</v>
      </c>
      <c r="AM58" s="1591">
        <f t="shared" si="0"/>
        <v>0</v>
      </c>
      <c r="AN58" s="1592">
        <f t="shared" si="0"/>
        <v>0</v>
      </c>
      <c r="AO58" s="1593"/>
      <c r="AP58" s="1592">
        <f>AO58*E85</f>
        <v>0</v>
      </c>
    </row>
    <row r="59" spans="1:42" s="1594" customFormat="1">
      <c r="A59" s="1756" t="s">
        <v>2724</v>
      </c>
      <c r="B59" s="1577" t="s">
        <v>2725</v>
      </c>
      <c r="C59" s="1576" t="s">
        <v>19</v>
      </c>
      <c r="D59" s="1569">
        <v>20</v>
      </c>
      <c r="E59" s="1570"/>
      <c r="F59" s="1758"/>
      <c r="G59" s="1589"/>
      <c r="H59" s="1589"/>
      <c r="I59" s="1589"/>
      <c r="J59" s="1589"/>
      <c r="K59" s="1589"/>
      <c r="L59" s="1589"/>
      <c r="M59" s="1589"/>
      <c r="N59" s="1589"/>
      <c r="O59" s="1589"/>
      <c r="P59" s="1589"/>
      <c r="Q59" s="1589"/>
      <c r="R59" s="1589"/>
      <c r="S59" s="1589"/>
      <c r="T59" s="1588"/>
      <c r="U59" s="1589"/>
      <c r="V59" s="1589"/>
      <c r="W59" s="1589"/>
      <c r="X59" s="1588"/>
      <c r="Y59" s="1589"/>
      <c r="Z59" s="1589"/>
      <c r="AA59" s="1588"/>
      <c r="AB59" s="1588"/>
      <c r="AC59" s="1589"/>
      <c r="AD59" s="1588"/>
      <c r="AE59" s="1588"/>
      <c r="AF59" s="1588"/>
      <c r="AG59" s="1589"/>
      <c r="AH59" s="1588"/>
      <c r="AI59" s="1588"/>
      <c r="AJ59" s="1588"/>
      <c r="AK59" s="1589"/>
      <c r="AL59" s="1590"/>
      <c r="AM59" s="1591"/>
      <c r="AN59" s="1592"/>
      <c r="AO59" s="1593"/>
      <c r="AP59" s="1592"/>
    </row>
    <row r="60" spans="1:42" s="1594" customFormat="1">
      <c r="A60" s="1756"/>
      <c r="B60" s="1577"/>
      <c r="C60" s="1576"/>
      <c r="D60" s="1569"/>
      <c r="E60" s="1570"/>
      <c r="F60" s="1758"/>
      <c r="G60" s="1589"/>
      <c r="H60" s="1589"/>
      <c r="I60" s="1589"/>
      <c r="J60" s="1589"/>
      <c r="K60" s="1589"/>
      <c r="L60" s="1589"/>
      <c r="M60" s="1589"/>
      <c r="N60" s="1589"/>
      <c r="O60" s="1589"/>
      <c r="P60" s="1589"/>
      <c r="Q60" s="1589"/>
      <c r="R60" s="1589"/>
      <c r="S60" s="1589"/>
      <c r="T60" s="1588"/>
      <c r="U60" s="1589"/>
      <c r="V60" s="1589"/>
      <c r="W60" s="1589"/>
      <c r="X60" s="1588"/>
      <c r="Y60" s="1589"/>
      <c r="Z60" s="1589"/>
      <c r="AA60" s="1588"/>
      <c r="AB60" s="1588"/>
      <c r="AC60" s="1589"/>
      <c r="AD60" s="1588"/>
      <c r="AE60" s="1588"/>
      <c r="AF60" s="1588"/>
      <c r="AG60" s="1589"/>
      <c r="AH60" s="1588"/>
      <c r="AI60" s="1588"/>
      <c r="AJ60" s="1588"/>
      <c r="AK60" s="1589"/>
      <c r="AL60" s="1590"/>
      <c r="AM60" s="1591"/>
      <c r="AN60" s="1592"/>
      <c r="AO60" s="1593"/>
      <c r="AP60" s="1592"/>
    </row>
    <row r="61" spans="1:42" s="1594" customFormat="1">
      <c r="A61" s="1756">
        <v>1444.1</v>
      </c>
      <c r="B61" s="1597" t="s">
        <v>2726</v>
      </c>
      <c r="C61" s="1576"/>
      <c r="D61" s="1569"/>
      <c r="E61" s="1570"/>
      <c r="F61" s="1758"/>
      <c r="G61" s="1589"/>
      <c r="H61" s="1589"/>
      <c r="I61" s="1589"/>
      <c r="J61" s="1589"/>
      <c r="K61" s="1589"/>
      <c r="L61" s="1589"/>
      <c r="M61" s="1589"/>
      <c r="N61" s="1589"/>
      <c r="O61" s="1589"/>
      <c r="P61" s="1589"/>
      <c r="Q61" s="1589"/>
      <c r="R61" s="1589"/>
      <c r="S61" s="1589"/>
      <c r="T61" s="1588"/>
      <c r="U61" s="1589"/>
      <c r="V61" s="1589"/>
      <c r="W61" s="1589"/>
      <c r="X61" s="1588"/>
      <c r="Y61" s="1589"/>
      <c r="Z61" s="1589"/>
      <c r="AA61" s="1588"/>
      <c r="AB61" s="1588"/>
      <c r="AC61" s="1589"/>
      <c r="AD61" s="1588"/>
      <c r="AE61" s="1588"/>
      <c r="AF61" s="1588"/>
      <c r="AG61" s="1589"/>
      <c r="AH61" s="1588"/>
      <c r="AI61" s="1588"/>
      <c r="AJ61" s="1588"/>
      <c r="AK61" s="1589"/>
      <c r="AL61" s="1590"/>
      <c r="AM61" s="1591"/>
      <c r="AN61" s="1592"/>
      <c r="AO61" s="1593"/>
      <c r="AP61" s="1592"/>
    </row>
    <row r="62" spans="1:42" s="1594" customFormat="1">
      <c r="A62" s="1756"/>
      <c r="B62" s="1577"/>
      <c r="C62" s="1576"/>
      <c r="D62" s="1569"/>
      <c r="E62" s="1570"/>
      <c r="F62" s="1758"/>
      <c r="G62" s="1589"/>
      <c r="H62" s="1589"/>
      <c r="I62" s="1589"/>
      <c r="J62" s="1589"/>
      <c r="K62" s="1589"/>
      <c r="L62" s="1589"/>
      <c r="M62" s="1589"/>
      <c r="N62" s="1589"/>
      <c r="O62" s="1589"/>
      <c r="P62" s="1589"/>
      <c r="Q62" s="1589"/>
      <c r="R62" s="1589"/>
      <c r="S62" s="1589"/>
      <c r="T62" s="1588"/>
      <c r="U62" s="1589"/>
      <c r="V62" s="1589"/>
      <c r="W62" s="1589"/>
      <c r="X62" s="1588"/>
      <c r="Y62" s="1589"/>
      <c r="Z62" s="1589"/>
      <c r="AA62" s="1588"/>
      <c r="AB62" s="1588"/>
      <c r="AC62" s="1589"/>
      <c r="AD62" s="1588"/>
      <c r="AE62" s="1588"/>
      <c r="AF62" s="1588"/>
      <c r="AG62" s="1589"/>
      <c r="AH62" s="1588"/>
      <c r="AI62" s="1588"/>
      <c r="AJ62" s="1588"/>
      <c r="AK62" s="1589"/>
      <c r="AL62" s="1590"/>
      <c r="AM62" s="1591"/>
      <c r="AN62" s="1592"/>
      <c r="AO62" s="1593"/>
      <c r="AP62" s="1592"/>
    </row>
    <row r="63" spans="1:42" s="1594" customFormat="1" ht="28">
      <c r="A63" s="1754" t="s">
        <v>2727</v>
      </c>
      <c r="B63" s="1577" t="s">
        <v>2728</v>
      </c>
      <c r="C63" s="1576"/>
      <c r="D63" s="1569"/>
      <c r="E63" s="1570"/>
      <c r="F63" s="1758"/>
      <c r="G63" s="1589"/>
      <c r="H63" s="1589"/>
      <c r="I63" s="1589"/>
      <c r="J63" s="1589"/>
      <c r="K63" s="1589"/>
      <c r="L63" s="1589"/>
      <c r="M63" s="1589"/>
      <c r="N63" s="1589"/>
      <c r="O63" s="1589"/>
      <c r="P63" s="1589"/>
      <c r="Q63" s="1589"/>
      <c r="R63" s="1589"/>
      <c r="S63" s="1589"/>
      <c r="T63" s="1588"/>
      <c r="U63" s="1589"/>
      <c r="V63" s="1589"/>
      <c r="W63" s="1589"/>
      <c r="X63" s="1588"/>
      <c r="Y63" s="1589"/>
      <c r="Z63" s="1589"/>
      <c r="AA63" s="1588"/>
      <c r="AB63" s="1588"/>
      <c r="AC63" s="1589"/>
      <c r="AD63" s="1588"/>
      <c r="AE63" s="1588"/>
      <c r="AF63" s="1588"/>
      <c r="AG63" s="1589"/>
      <c r="AH63" s="1588"/>
      <c r="AI63" s="1588"/>
      <c r="AJ63" s="1588"/>
      <c r="AK63" s="1589"/>
      <c r="AL63" s="1590">
        <f>AK63*E86</f>
        <v>0</v>
      </c>
      <c r="AM63" s="1591">
        <f t="shared" si="0"/>
        <v>0</v>
      </c>
      <c r="AN63" s="1592">
        <f t="shared" si="0"/>
        <v>0</v>
      </c>
      <c r="AO63" s="1593">
        <v>4</v>
      </c>
      <c r="AP63" s="1592">
        <f>AO63*E86</f>
        <v>0</v>
      </c>
    </row>
    <row r="64" spans="1:42" s="1594" customFormat="1">
      <c r="A64" s="1756"/>
      <c r="B64" s="1577"/>
      <c r="C64" s="1576"/>
      <c r="D64" s="1569"/>
      <c r="E64" s="1570"/>
      <c r="F64" s="1758"/>
      <c r="G64" s="1589"/>
      <c r="H64" s="1589"/>
      <c r="I64" s="1589"/>
      <c r="J64" s="1589"/>
      <c r="K64" s="1589"/>
      <c r="L64" s="1589"/>
      <c r="M64" s="1589"/>
      <c r="N64" s="1589"/>
      <c r="O64" s="1589"/>
      <c r="P64" s="1589"/>
      <c r="Q64" s="1589"/>
      <c r="R64" s="1589"/>
      <c r="S64" s="1589"/>
      <c r="T64" s="1588"/>
      <c r="U64" s="1589"/>
      <c r="V64" s="1589"/>
      <c r="W64" s="1589"/>
      <c r="X64" s="1588"/>
      <c r="Y64" s="1589"/>
      <c r="Z64" s="1589"/>
      <c r="AA64" s="1588"/>
      <c r="AB64" s="1588"/>
      <c r="AC64" s="1589"/>
      <c r="AD64" s="1588"/>
      <c r="AE64" s="1588"/>
      <c r="AF64" s="1588"/>
      <c r="AG64" s="1589"/>
      <c r="AH64" s="1588"/>
      <c r="AI64" s="1588"/>
      <c r="AJ64" s="1588"/>
      <c r="AK64" s="1589"/>
      <c r="AL64" s="1590"/>
      <c r="AM64" s="1591"/>
      <c r="AN64" s="1592"/>
      <c r="AO64" s="1593"/>
      <c r="AP64" s="1592"/>
    </row>
    <row r="65" spans="1:42" s="1594" customFormat="1">
      <c r="A65" s="1766"/>
      <c r="B65" s="1577" t="s">
        <v>2729</v>
      </c>
      <c r="C65" s="1576" t="s">
        <v>19</v>
      </c>
      <c r="D65" s="1569">
        <v>60</v>
      </c>
      <c r="E65" s="1570"/>
      <c r="F65" s="1758"/>
      <c r="G65" s="1589"/>
      <c r="H65" s="1589"/>
      <c r="I65" s="1589"/>
      <c r="J65" s="1589"/>
      <c r="K65" s="1589"/>
      <c r="L65" s="1589"/>
      <c r="M65" s="1589"/>
      <c r="N65" s="1589"/>
      <c r="O65" s="1589"/>
      <c r="P65" s="1589"/>
      <c r="Q65" s="1589"/>
      <c r="R65" s="1589"/>
      <c r="S65" s="1589"/>
      <c r="T65" s="1588"/>
      <c r="U65" s="1589"/>
      <c r="V65" s="1589"/>
      <c r="W65" s="1589"/>
      <c r="X65" s="1588"/>
      <c r="Y65" s="1589"/>
      <c r="Z65" s="1589"/>
      <c r="AA65" s="1588"/>
      <c r="AB65" s="1588"/>
      <c r="AC65" s="1589"/>
      <c r="AD65" s="1588"/>
      <c r="AE65" s="1588"/>
      <c r="AF65" s="1588"/>
      <c r="AG65" s="1589"/>
      <c r="AH65" s="1588"/>
      <c r="AI65" s="1588"/>
      <c r="AJ65" s="1588"/>
      <c r="AK65" s="1589"/>
      <c r="AL65" s="1590"/>
      <c r="AM65" s="1591"/>
      <c r="AN65" s="1592"/>
      <c r="AO65" s="1593"/>
      <c r="AP65" s="1592"/>
    </row>
    <row r="66" spans="1:42" s="1594" customFormat="1">
      <c r="A66" s="1756"/>
      <c r="B66" s="1577"/>
      <c r="C66" s="1576"/>
      <c r="D66" s="1569"/>
      <c r="E66" s="1570"/>
      <c r="F66" s="1758"/>
      <c r="G66" s="1589"/>
      <c r="H66" s="1589"/>
      <c r="I66" s="1589"/>
      <c r="J66" s="1589"/>
      <c r="K66" s="1589"/>
      <c r="L66" s="1589"/>
      <c r="M66" s="1589"/>
      <c r="N66" s="1589"/>
      <c r="O66" s="1589"/>
      <c r="P66" s="1589"/>
      <c r="Q66" s="1589"/>
      <c r="R66" s="1589"/>
      <c r="S66" s="1589"/>
      <c r="T66" s="1588"/>
      <c r="U66" s="1589"/>
      <c r="V66" s="1589"/>
      <c r="W66" s="1589"/>
      <c r="X66" s="1588"/>
      <c r="Y66" s="1589"/>
      <c r="Z66" s="1589"/>
      <c r="AA66" s="1588"/>
      <c r="AB66" s="1588"/>
      <c r="AC66" s="1589"/>
      <c r="AD66" s="1588"/>
      <c r="AE66" s="1588"/>
      <c r="AF66" s="1588"/>
      <c r="AG66" s="1589"/>
      <c r="AH66" s="1588"/>
      <c r="AI66" s="1588"/>
      <c r="AJ66" s="1588"/>
      <c r="AK66" s="1589"/>
      <c r="AL66" s="1590" t="e">
        <f>AK66*#REF!</f>
        <v>#REF!</v>
      </c>
      <c r="AM66" s="1591">
        <f t="shared" si="0"/>
        <v>0</v>
      </c>
      <c r="AN66" s="1592" t="e">
        <f t="shared" si="0"/>
        <v>#REF!</v>
      </c>
      <c r="AO66" s="1593">
        <v>2</v>
      </c>
      <c r="AP66" s="1592" t="e">
        <f>AO66*#REF!</f>
        <v>#REF!</v>
      </c>
    </row>
    <row r="67" spans="1:42" s="1594" customFormat="1">
      <c r="A67" s="1756" t="s">
        <v>2730</v>
      </c>
      <c r="B67" s="1577" t="s">
        <v>2807</v>
      </c>
      <c r="C67" s="1576" t="s">
        <v>12</v>
      </c>
      <c r="D67" s="1569">
        <v>1</v>
      </c>
      <c r="E67" s="1570"/>
      <c r="F67" s="1758"/>
      <c r="G67" s="1589"/>
      <c r="H67" s="1589"/>
      <c r="I67" s="1589"/>
      <c r="J67" s="1589"/>
      <c r="K67" s="1589"/>
      <c r="L67" s="1589"/>
      <c r="M67" s="1589"/>
      <c r="N67" s="1589"/>
      <c r="O67" s="1589"/>
      <c r="P67" s="1589"/>
      <c r="Q67" s="1589"/>
      <c r="R67" s="1589"/>
      <c r="S67" s="1589"/>
      <c r="T67" s="1588"/>
      <c r="U67" s="1589"/>
      <c r="V67" s="1589"/>
      <c r="W67" s="1589"/>
      <c r="X67" s="1588"/>
      <c r="Y67" s="1589"/>
      <c r="Z67" s="1589"/>
      <c r="AA67" s="1588"/>
      <c r="AB67" s="1588"/>
      <c r="AC67" s="1589"/>
      <c r="AD67" s="1588"/>
      <c r="AE67" s="1588"/>
      <c r="AF67" s="1588"/>
      <c r="AG67" s="1589"/>
      <c r="AH67" s="1588"/>
      <c r="AI67" s="1588"/>
      <c r="AJ67" s="1588"/>
      <c r="AK67" s="1589"/>
      <c r="AL67" s="1588"/>
      <c r="AM67" s="1588"/>
      <c r="AN67" s="1588"/>
      <c r="AO67" s="1604"/>
      <c r="AP67" s="1588"/>
    </row>
    <row r="68" spans="1:42" s="1594" customFormat="1">
      <c r="A68" s="1756"/>
      <c r="B68" s="1577"/>
      <c r="C68" s="1576"/>
      <c r="D68" s="1569"/>
      <c r="E68" s="1570"/>
      <c r="F68" s="1758"/>
      <c r="G68" s="1589"/>
      <c r="H68" s="1589"/>
      <c r="I68" s="1589"/>
      <c r="J68" s="1589"/>
      <c r="K68" s="1589"/>
      <c r="L68" s="1589"/>
      <c r="M68" s="1589"/>
      <c r="N68" s="1589"/>
      <c r="O68" s="1589"/>
      <c r="P68" s="1589"/>
      <c r="Q68" s="1589"/>
      <c r="R68" s="1589"/>
      <c r="S68" s="1589"/>
      <c r="T68" s="1588"/>
      <c r="U68" s="1589"/>
      <c r="V68" s="1589"/>
      <c r="W68" s="1589"/>
      <c r="X68" s="1588"/>
      <c r="Y68" s="1589"/>
      <c r="Z68" s="1589"/>
      <c r="AA68" s="1588"/>
      <c r="AB68" s="1588"/>
      <c r="AC68" s="1589"/>
      <c r="AD68" s="1588"/>
      <c r="AE68" s="1588"/>
      <c r="AF68" s="1588"/>
      <c r="AG68" s="1589"/>
      <c r="AH68" s="1588"/>
      <c r="AI68" s="1588"/>
      <c r="AJ68" s="1588"/>
      <c r="AK68" s="1589"/>
      <c r="AL68" s="1588"/>
      <c r="AM68" s="1588"/>
      <c r="AN68" s="1588"/>
      <c r="AO68" s="1604"/>
      <c r="AP68" s="1588"/>
    </row>
    <row r="69" spans="1:42" s="1594" customFormat="1">
      <c r="A69" s="1756"/>
      <c r="B69" s="1577" t="s">
        <v>2731</v>
      </c>
      <c r="C69" s="1576" t="s">
        <v>9</v>
      </c>
      <c r="D69" s="1569" t="s">
        <v>9</v>
      </c>
      <c r="E69" s="1570"/>
      <c r="F69" s="1758"/>
      <c r="G69" s="1589"/>
      <c r="H69" s="1589"/>
      <c r="I69" s="1589"/>
      <c r="J69" s="1589"/>
      <c r="K69" s="1589"/>
      <c r="L69" s="1589"/>
      <c r="M69" s="1589"/>
      <c r="N69" s="1589"/>
      <c r="O69" s="1589"/>
      <c r="P69" s="1589"/>
      <c r="Q69" s="1589"/>
      <c r="R69" s="1589"/>
      <c r="S69" s="1589"/>
      <c r="T69" s="1588"/>
      <c r="U69" s="1589"/>
      <c r="V69" s="1589"/>
      <c r="W69" s="1589"/>
      <c r="X69" s="1588"/>
      <c r="Y69" s="1589"/>
      <c r="Z69" s="1589"/>
      <c r="AA69" s="1588"/>
      <c r="AB69" s="1588"/>
      <c r="AC69" s="1589"/>
      <c r="AD69" s="1588"/>
      <c r="AE69" s="1588"/>
      <c r="AF69" s="1588"/>
      <c r="AG69" s="1589"/>
      <c r="AH69" s="1588"/>
      <c r="AI69" s="1588"/>
      <c r="AJ69" s="1588"/>
      <c r="AK69" s="1589"/>
      <c r="AL69" s="1588"/>
      <c r="AM69" s="1588"/>
      <c r="AN69" s="1588"/>
      <c r="AO69" s="1604"/>
      <c r="AP69" s="1588"/>
    </row>
    <row r="70" spans="1:42" s="1594" customFormat="1">
      <c r="A70" s="1756"/>
      <c r="B70" s="1577"/>
      <c r="C70" s="1576"/>
      <c r="D70" s="1569"/>
      <c r="E70" s="1570"/>
      <c r="F70" s="1758"/>
      <c r="G70" s="1589"/>
      <c r="H70" s="1589"/>
      <c r="I70" s="1589"/>
      <c r="J70" s="1589"/>
      <c r="K70" s="1589"/>
      <c r="L70" s="1589"/>
      <c r="M70" s="1589"/>
      <c r="N70" s="1589"/>
      <c r="O70" s="1589"/>
      <c r="P70" s="1589"/>
      <c r="Q70" s="1589"/>
      <c r="R70" s="1589"/>
      <c r="S70" s="1589"/>
      <c r="T70" s="1588"/>
      <c r="U70" s="1589"/>
      <c r="V70" s="1589"/>
      <c r="W70" s="1589"/>
      <c r="X70" s="1588"/>
      <c r="Y70" s="1589"/>
      <c r="Z70" s="1589"/>
      <c r="AA70" s="1588"/>
      <c r="AB70" s="1588"/>
      <c r="AC70" s="1589"/>
      <c r="AD70" s="1588"/>
      <c r="AE70" s="1588"/>
      <c r="AF70" s="1588"/>
      <c r="AG70" s="1589"/>
      <c r="AH70" s="1588"/>
      <c r="AI70" s="1588"/>
      <c r="AJ70" s="1588"/>
      <c r="AK70" s="1589"/>
      <c r="AL70" s="1588"/>
      <c r="AM70" s="1588"/>
      <c r="AN70" s="1588"/>
      <c r="AO70" s="1604"/>
      <c r="AP70" s="1588"/>
    </row>
    <row r="71" spans="1:42">
      <c r="A71" s="1756"/>
      <c r="B71" s="1577" t="s">
        <v>2732</v>
      </c>
      <c r="C71" s="1576" t="s">
        <v>19</v>
      </c>
      <c r="D71" s="1569">
        <v>20</v>
      </c>
      <c r="E71" s="1570"/>
      <c r="F71" s="1758"/>
    </row>
    <row r="72" spans="1:42">
      <c r="A72" s="1751"/>
      <c r="B72" s="1949" t="s">
        <v>2710</v>
      </c>
      <c r="C72" s="1949"/>
      <c r="D72" s="1949"/>
      <c r="E72" s="1949"/>
      <c r="F72" s="1759"/>
    </row>
    <row r="73" spans="1:42">
      <c r="A73" s="1756"/>
      <c r="B73" s="1577"/>
      <c r="C73" s="1576"/>
      <c r="D73" s="1569"/>
      <c r="E73" s="1570"/>
      <c r="F73" s="1758"/>
    </row>
    <row r="74" spans="1:42" ht="28">
      <c r="A74" s="1756"/>
      <c r="B74" s="1596" t="s">
        <v>2733</v>
      </c>
      <c r="C74" s="1576"/>
      <c r="D74" s="1569"/>
      <c r="E74" s="1570"/>
      <c r="F74" s="1758"/>
    </row>
    <row r="75" spans="1:42">
      <c r="A75" s="1756"/>
      <c r="B75" s="1596"/>
      <c r="C75" s="1576"/>
      <c r="D75" s="1569"/>
      <c r="E75" s="1570"/>
      <c r="F75" s="1758"/>
    </row>
    <row r="76" spans="1:42" ht="70">
      <c r="A76" s="1756"/>
      <c r="B76" s="1596" t="s">
        <v>2734</v>
      </c>
      <c r="C76" s="1576"/>
      <c r="D76" s="1569"/>
      <c r="E76" s="1570"/>
      <c r="F76" s="1758"/>
    </row>
    <row r="77" spans="1:42">
      <c r="A77" s="1756"/>
      <c r="B77" s="1577"/>
      <c r="C77" s="1576"/>
      <c r="D77" s="1569"/>
      <c r="E77" s="1570"/>
      <c r="F77" s="1758"/>
    </row>
    <row r="78" spans="1:42" ht="28">
      <c r="A78" s="1756"/>
      <c r="B78" s="1577" t="s">
        <v>2735</v>
      </c>
      <c r="C78" s="1576"/>
      <c r="D78" s="1569"/>
      <c r="E78" s="1570"/>
      <c r="F78" s="1758"/>
    </row>
    <row r="79" spans="1:42" ht="28">
      <c r="A79" s="1756"/>
      <c r="B79" s="1577" t="s">
        <v>2736</v>
      </c>
      <c r="C79" s="1576"/>
      <c r="D79" s="1569"/>
      <c r="E79" s="1570"/>
      <c r="F79" s="1758"/>
    </row>
    <row r="80" spans="1:42" ht="28">
      <c r="A80" s="1762"/>
      <c r="B80" s="1577" t="s">
        <v>2737</v>
      </c>
      <c r="C80" s="1576"/>
      <c r="D80" s="1572"/>
      <c r="E80" s="1570"/>
      <c r="F80" s="1758"/>
    </row>
    <row r="81" spans="1:42">
      <c r="A81" s="1762"/>
      <c r="B81" s="1597"/>
      <c r="C81" s="1576"/>
      <c r="D81" s="1569"/>
      <c r="E81" s="1570"/>
      <c r="F81" s="1758"/>
    </row>
    <row r="82" spans="1:42" ht="16.5">
      <c r="A82" s="1762"/>
      <c r="B82" s="1577" t="s">
        <v>2738</v>
      </c>
      <c r="C82" s="1598" t="s">
        <v>169</v>
      </c>
      <c r="D82" s="1599">
        <v>6</v>
      </c>
      <c r="E82" s="1605"/>
      <c r="F82" s="1758"/>
      <c r="G82" s="1589"/>
      <c r="H82" s="1589"/>
      <c r="I82" s="1589"/>
      <c r="J82" s="1589"/>
      <c r="K82" s="1589"/>
      <c r="L82" s="1589"/>
      <c r="M82" s="1589"/>
      <c r="N82" s="1589"/>
      <c r="O82" s="1589"/>
      <c r="P82" s="1589"/>
      <c r="Q82" s="1589"/>
      <c r="R82" s="1589"/>
      <c r="S82" s="1589"/>
      <c r="T82" s="1588"/>
      <c r="U82" s="1589"/>
      <c r="V82" s="1589"/>
      <c r="W82" s="1589"/>
      <c r="X82" s="1588"/>
      <c r="Y82" s="1589"/>
      <c r="Z82" s="1589"/>
      <c r="AA82" s="1588"/>
      <c r="AB82" s="1588"/>
      <c r="AC82" s="1589"/>
      <c r="AD82" s="1588"/>
      <c r="AE82" s="1588"/>
      <c r="AF82" s="1588"/>
      <c r="AG82" s="1589"/>
      <c r="AH82" s="1588"/>
      <c r="AI82" s="1588"/>
      <c r="AJ82" s="1588"/>
      <c r="AK82" s="1589"/>
      <c r="AL82" s="1590">
        <f>AK82*E97</f>
        <v>0</v>
      </c>
      <c r="AM82" s="1591">
        <f>AK82+AI82</f>
        <v>0</v>
      </c>
      <c r="AN82" s="1592">
        <f>AL82+AJ82</f>
        <v>0</v>
      </c>
      <c r="AO82" s="1593"/>
      <c r="AP82" s="1592">
        <f>AO82*E97</f>
        <v>0</v>
      </c>
    </row>
    <row r="83" spans="1:42">
      <c r="A83" s="1756"/>
      <c r="B83" s="1567"/>
      <c r="C83" s="1576"/>
      <c r="D83" s="1569"/>
      <c r="E83" s="1605"/>
      <c r="F83" s="1758"/>
      <c r="G83" s="1589"/>
      <c r="H83" s="1589"/>
      <c r="I83" s="1589"/>
      <c r="J83" s="1589"/>
      <c r="K83" s="1589"/>
      <c r="L83" s="1589"/>
      <c r="M83" s="1589"/>
      <c r="N83" s="1589"/>
      <c r="O83" s="1589"/>
      <c r="P83" s="1589"/>
      <c r="Q83" s="1589"/>
      <c r="R83" s="1589"/>
      <c r="S83" s="1589"/>
      <c r="T83" s="1588"/>
      <c r="U83" s="1589"/>
      <c r="V83" s="1589"/>
      <c r="W83" s="1589"/>
      <c r="X83" s="1588"/>
      <c r="Y83" s="1589"/>
      <c r="Z83" s="1589"/>
      <c r="AA83" s="1588"/>
      <c r="AB83" s="1588"/>
      <c r="AC83" s="1589"/>
      <c r="AD83" s="1588"/>
      <c r="AE83" s="1588"/>
      <c r="AF83" s="1588"/>
      <c r="AG83" s="1589"/>
      <c r="AH83" s="1588"/>
      <c r="AI83" s="1588"/>
      <c r="AJ83" s="1588"/>
      <c r="AK83" s="1589"/>
      <c r="AL83" s="1590">
        <f>AK83*E98</f>
        <v>0</v>
      </c>
      <c r="AM83" s="1591">
        <f>AK83+AI83</f>
        <v>0</v>
      </c>
      <c r="AN83" s="1592">
        <f>AL83+AJ83</f>
        <v>0</v>
      </c>
      <c r="AO83" s="1593"/>
      <c r="AP83" s="1592">
        <f>AO83*E98</f>
        <v>0</v>
      </c>
    </row>
    <row r="84" spans="1:42" ht="16.5">
      <c r="A84" s="1762" t="s">
        <v>2739</v>
      </c>
      <c r="B84" s="1577" t="s">
        <v>2740</v>
      </c>
      <c r="C84" s="1576" t="s">
        <v>169</v>
      </c>
      <c r="D84" s="1569">
        <v>2</v>
      </c>
      <c r="E84" s="1605"/>
      <c r="F84" s="1758"/>
      <c r="G84" s="1589"/>
      <c r="H84" s="1589"/>
      <c r="I84" s="1589"/>
      <c r="J84" s="1589"/>
      <c r="K84" s="1589"/>
      <c r="L84" s="1589"/>
      <c r="M84" s="1589"/>
      <c r="N84" s="1589"/>
      <c r="O84" s="1589"/>
      <c r="P84" s="1589"/>
      <c r="Q84" s="1589"/>
      <c r="R84" s="1589"/>
      <c r="S84" s="1589"/>
      <c r="T84" s="1588"/>
      <c r="U84" s="1589"/>
      <c r="V84" s="1589"/>
      <c r="W84" s="1589"/>
      <c r="X84" s="1588"/>
      <c r="Y84" s="1589"/>
      <c r="Z84" s="1589"/>
      <c r="AA84" s="1588"/>
      <c r="AB84" s="1588"/>
      <c r="AC84" s="1589"/>
      <c r="AD84" s="1588"/>
      <c r="AE84" s="1588"/>
      <c r="AF84" s="1588"/>
      <c r="AG84" s="1589"/>
      <c r="AH84" s="1588"/>
      <c r="AI84" s="1588"/>
      <c r="AJ84" s="1588"/>
      <c r="AK84" s="1589"/>
      <c r="AL84" s="1590"/>
      <c r="AM84" s="1591"/>
      <c r="AN84" s="1592"/>
      <c r="AO84" s="1593"/>
      <c r="AP84" s="1592"/>
    </row>
    <row r="85" spans="1:42" s="1606" customFormat="1">
      <c r="A85" s="1760"/>
      <c r="B85" s="1596"/>
      <c r="C85" s="1576"/>
      <c r="D85" s="1569"/>
      <c r="E85" s="1605"/>
      <c r="F85" s="1758"/>
    </row>
    <row r="86" spans="1:42" s="1606" customFormat="1">
      <c r="A86" s="1756" t="s">
        <v>2741</v>
      </c>
      <c r="B86" s="1577" t="s">
        <v>2742</v>
      </c>
      <c r="C86" s="1576" t="s">
        <v>169</v>
      </c>
      <c r="D86" s="1569">
        <v>2</v>
      </c>
      <c r="E86" s="1605"/>
      <c r="F86" s="1758"/>
    </row>
    <row r="87" spans="1:42" s="1606" customFormat="1">
      <c r="A87" s="1756"/>
      <c r="B87" s="1607"/>
      <c r="C87" s="1576"/>
      <c r="D87" s="1569"/>
      <c r="E87" s="1605"/>
      <c r="F87" s="1758"/>
    </row>
    <row r="88" spans="1:42" s="1606" customFormat="1" ht="14.25" customHeight="1">
      <c r="A88" s="1945" t="s">
        <v>2710</v>
      </c>
      <c r="B88" s="1946"/>
      <c r="C88" s="1946"/>
      <c r="D88" s="1946"/>
      <c r="E88" s="1947"/>
      <c r="F88" s="1767"/>
    </row>
    <row r="89" spans="1:42" s="1606" customFormat="1">
      <c r="A89" s="1751"/>
      <c r="B89" s="1596"/>
      <c r="C89" s="1576"/>
      <c r="D89" s="1569"/>
      <c r="E89" s="1570"/>
      <c r="F89" s="1758"/>
    </row>
    <row r="90" spans="1:42" s="1606" customFormat="1">
      <c r="A90" s="1749"/>
      <c r="B90" s="1596" t="s">
        <v>2743</v>
      </c>
      <c r="C90" s="1576"/>
      <c r="D90" s="1569"/>
      <c r="E90" s="1570"/>
      <c r="F90" s="1758"/>
    </row>
    <row r="91" spans="1:42" s="1606" customFormat="1">
      <c r="A91" s="1756"/>
      <c r="B91" s="1577"/>
      <c r="C91" s="1576"/>
      <c r="D91" s="1569"/>
      <c r="E91" s="1570"/>
      <c r="F91" s="1758"/>
    </row>
    <row r="92" spans="1:42" s="1606" customFormat="1">
      <c r="A92" s="1756"/>
      <c r="B92" s="1597" t="s">
        <v>2744</v>
      </c>
      <c r="C92" s="1576"/>
      <c r="D92" s="1569"/>
      <c r="E92" s="1570"/>
      <c r="F92" s="1758"/>
    </row>
    <row r="93" spans="1:42" s="1608" customFormat="1">
      <c r="A93" s="1756"/>
      <c r="B93" s="1597"/>
      <c r="C93" s="1576"/>
      <c r="D93" s="1569"/>
      <c r="E93" s="1570"/>
      <c r="F93" s="1758"/>
    </row>
    <row r="94" spans="1:42" s="1606" customFormat="1">
      <c r="A94" s="1763"/>
      <c r="B94" s="1597" t="s">
        <v>2745</v>
      </c>
      <c r="C94" s="1576"/>
      <c r="D94" s="1569"/>
      <c r="E94" s="1570"/>
      <c r="F94" s="1758"/>
    </row>
    <row r="95" spans="1:42" s="1608" customFormat="1">
      <c r="A95" s="1763"/>
      <c r="B95" s="1596"/>
      <c r="C95" s="1576"/>
      <c r="D95" s="1569"/>
      <c r="E95" s="1570"/>
      <c r="F95" s="1758"/>
    </row>
    <row r="96" spans="1:42" s="1606" customFormat="1" ht="28">
      <c r="A96" s="1756"/>
      <c r="B96" s="1577" t="s">
        <v>2746</v>
      </c>
      <c r="C96" s="1576" t="s">
        <v>169</v>
      </c>
      <c r="D96" s="1569">
        <v>2</v>
      </c>
      <c r="E96" s="1605"/>
      <c r="F96" s="1758"/>
    </row>
    <row r="97" spans="1:42" s="1606" customFormat="1">
      <c r="A97" s="1756"/>
      <c r="B97" s="1577"/>
      <c r="C97" s="1576"/>
      <c r="D97" s="1569"/>
      <c r="E97" s="1605"/>
      <c r="F97" s="1758"/>
    </row>
    <row r="98" spans="1:42" s="1608" customFormat="1" ht="28">
      <c r="A98" s="1756" t="s">
        <v>2208</v>
      </c>
      <c r="B98" s="1607" t="s">
        <v>2747</v>
      </c>
      <c r="C98" s="1576" t="s">
        <v>169</v>
      </c>
      <c r="D98" s="1569">
        <v>2</v>
      </c>
      <c r="E98" s="1605"/>
      <c r="F98" s="1758"/>
    </row>
    <row r="99" spans="1:42" s="1606" customFormat="1">
      <c r="A99" s="1756"/>
      <c r="B99" s="1555"/>
      <c r="C99" s="1556"/>
      <c r="D99" s="1556"/>
      <c r="E99" s="1609"/>
      <c r="F99" s="1768"/>
    </row>
    <row r="100" spans="1:42" s="1608" customFormat="1">
      <c r="A100" s="1756" t="s">
        <v>2209</v>
      </c>
      <c r="B100" s="1597" t="s">
        <v>2748</v>
      </c>
      <c r="C100" s="1576"/>
      <c r="D100" s="1569"/>
      <c r="E100" s="1570"/>
      <c r="F100" s="1758"/>
    </row>
    <row r="101" spans="1:42">
      <c r="A101" s="1769"/>
      <c r="B101" s="1577"/>
      <c r="C101" s="1598"/>
      <c r="D101" s="1599"/>
      <c r="E101" s="1610"/>
      <c r="F101" s="1770"/>
      <c r="G101" s="1589"/>
      <c r="H101" s="1589"/>
      <c r="I101" s="1589"/>
      <c r="J101" s="1589"/>
      <c r="K101" s="1589"/>
      <c r="L101" s="1589"/>
      <c r="M101" s="1589"/>
      <c r="N101" s="1589"/>
      <c r="O101" s="1589"/>
      <c r="P101" s="1589"/>
      <c r="Q101" s="1589"/>
      <c r="R101" s="1589"/>
      <c r="S101" s="1589"/>
      <c r="T101" s="1588"/>
      <c r="U101" s="1589"/>
      <c r="V101" s="1589"/>
      <c r="W101" s="1589"/>
      <c r="X101" s="1588"/>
      <c r="Y101" s="1589"/>
      <c r="Z101" s="1589"/>
      <c r="AA101" s="1588"/>
      <c r="AB101" s="1588"/>
      <c r="AC101" s="1589"/>
      <c r="AD101" s="1588"/>
      <c r="AE101" s="1588"/>
      <c r="AF101" s="1588"/>
      <c r="AG101" s="1589"/>
      <c r="AH101" s="1588"/>
      <c r="AI101" s="1588"/>
      <c r="AJ101" s="1588"/>
      <c r="AK101" s="1589"/>
      <c r="AL101" s="1588"/>
      <c r="AM101" s="1588"/>
      <c r="AN101" s="1588"/>
      <c r="AO101" s="1604"/>
      <c r="AP101" s="1588"/>
    </row>
    <row r="102" spans="1:42">
      <c r="A102" s="1754" t="s">
        <v>2749</v>
      </c>
      <c r="B102" s="1597" t="s">
        <v>2750</v>
      </c>
      <c r="C102" s="1576"/>
      <c r="D102" s="1569"/>
      <c r="E102" s="1570"/>
      <c r="F102" s="1758"/>
      <c r="G102" s="1589"/>
      <c r="H102" s="1589"/>
      <c r="I102" s="1589"/>
      <c r="J102" s="1589"/>
      <c r="K102" s="1589"/>
      <c r="L102" s="1589"/>
      <c r="M102" s="1589"/>
      <c r="N102" s="1589"/>
      <c r="O102" s="1589"/>
      <c r="P102" s="1589"/>
      <c r="Q102" s="1589"/>
      <c r="R102" s="1589"/>
      <c r="S102" s="1589"/>
      <c r="T102" s="1588"/>
      <c r="U102" s="1589"/>
      <c r="V102" s="1589"/>
      <c r="W102" s="1589"/>
      <c r="X102" s="1588"/>
      <c r="Y102" s="1589"/>
      <c r="Z102" s="1589"/>
      <c r="AA102" s="1588"/>
      <c r="AB102" s="1588"/>
      <c r="AC102" s="1589"/>
      <c r="AD102" s="1588"/>
      <c r="AE102" s="1588"/>
      <c r="AF102" s="1588"/>
      <c r="AG102" s="1589"/>
      <c r="AH102" s="1588"/>
      <c r="AI102" s="1588"/>
      <c r="AJ102" s="1588"/>
      <c r="AK102" s="1589"/>
      <c r="AL102" s="1588"/>
      <c r="AM102" s="1588"/>
      <c r="AN102" s="1588"/>
      <c r="AO102" s="1604"/>
      <c r="AP102" s="1588"/>
    </row>
    <row r="103" spans="1:42" ht="70">
      <c r="A103" s="1756"/>
      <c r="B103" s="1611" t="s">
        <v>2751</v>
      </c>
      <c r="C103" s="1576"/>
      <c r="D103" s="1569"/>
      <c r="E103" s="1570"/>
      <c r="F103" s="1758"/>
      <c r="G103" s="1589"/>
      <c r="H103" s="1589"/>
      <c r="I103" s="1589"/>
      <c r="J103" s="1589"/>
      <c r="K103" s="1589"/>
      <c r="L103" s="1589"/>
      <c r="M103" s="1589"/>
      <c r="N103" s="1589"/>
      <c r="O103" s="1589"/>
      <c r="P103" s="1589"/>
      <c r="Q103" s="1589"/>
      <c r="R103" s="1589"/>
      <c r="S103" s="1589"/>
      <c r="T103" s="1588"/>
      <c r="U103" s="1589"/>
      <c r="V103" s="1589"/>
      <c r="W103" s="1589"/>
      <c r="X103" s="1588"/>
      <c r="Y103" s="1589"/>
      <c r="Z103" s="1589"/>
      <c r="AA103" s="1588"/>
      <c r="AB103" s="1588"/>
      <c r="AC103" s="1589"/>
      <c r="AD103" s="1588"/>
      <c r="AE103" s="1588"/>
      <c r="AF103" s="1588"/>
      <c r="AG103" s="1589"/>
      <c r="AH103" s="1588"/>
      <c r="AI103" s="1588"/>
      <c r="AJ103" s="1588"/>
      <c r="AK103" s="1589"/>
      <c r="AL103" s="1588"/>
      <c r="AM103" s="1588"/>
      <c r="AN103" s="1588"/>
      <c r="AO103" s="1604"/>
      <c r="AP103" s="1588"/>
    </row>
    <row r="104" spans="1:42">
      <c r="A104" s="1754" t="s">
        <v>2752</v>
      </c>
      <c r="B104" s="1577"/>
      <c r="C104" s="1598"/>
      <c r="D104" s="1599"/>
      <c r="E104" s="1610"/>
      <c r="F104" s="1770"/>
      <c r="G104" s="1589"/>
      <c r="H104" s="1589"/>
      <c r="I104" s="1589"/>
      <c r="J104" s="1589"/>
      <c r="K104" s="1589"/>
      <c r="L104" s="1589"/>
      <c r="M104" s="1589"/>
      <c r="N104" s="1589"/>
      <c r="O104" s="1589"/>
      <c r="P104" s="1589"/>
      <c r="Q104" s="1589"/>
      <c r="R104" s="1589"/>
      <c r="S104" s="1589"/>
      <c r="T104" s="1588"/>
      <c r="U104" s="1589"/>
      <c r="V104" s="1589"/>
      <c r="W104" s="1589"/>
      <c r="X104" s="1588"/>
      <c r="Y104" s="1589"/>
      <c r="Z104" s="1589"/>
      <c r="AA104" s="1588"/>
      <c r="AB104" s="1588"/>
      <c r="AC104" s="1589"/>
      <c r="AD104" s="1588"/>
      <c r="AE104" s="1588"/>
      <c r="AF104" s="1588"/>
      <c r="AG104" s="1589"/>
      <c r="AH104" s="1588"/>
      <c r="AI104" s="1588"/>
      <c r="AJ104" s="1588"/>
      <c r="AK104" s="1589"/>
      <c r="AL104" s="1588"/>
      <c r="AM104" s="1588"/>
      <c r="AN104" s="1588"/>
      <c r="AO104" s="1604"/>
      <c r="AP104" s="1588"/>
    </row>
    <row r="105" spans="1:42">
      <c r="A105" s="1754"/>
      <c r="B105" s="1577" t="s">
        <v>2753</v>
      </c>
      <c r="C105" s="1576" t="s">
        <v>169</v>
      </c>
      <c r="D105" s="1572">
        <v>2</v>
      </c>
      <c r="E105" s="1570"/>
      <c r="F105" s="1758"/>
      <c r="G105" s="1589"/>
      <c r="H105" s="1589"/>
      <c r="I105" s="1589"/>
      <c r="J105" s="1589"/>
      <c r="K105" s="1589"/>
      <c r="L105" s="1589"/>
      <c r="M105" s="1589"/>
      <c r="N105" s="1589"/>
      <c r="O105" s="1589"/>
      <c r="P105" s="1589"/>
      <c r="Q105" s="1589"/>
      <c r="R105" s="1589"/>
      <c r="S105" s="1589"/>
      <c r="T105" s="1588"/>
      <c r="U105" s="1589"/>
      <c r="V105" s="1589"/>
      <c r="W105" s="1589"/>
      <c r="X105" s="1588"/>
      <c r="Y105" s="1589"/>
      <c r="Z105" s="1589"/>
      <c r="AA105" s="1588"/>
      <c r="AB105" s="1588"/>
      <c r="AC105" s="1589"/>
      <c r="AD105" s="1588"/>
      <c r="AE105" s="1588"/>
      <c r="AF105" s="1588"/>
      <c r="AG105" s="1589"/>
      <c r="AH105" s="1588"/>
      <c r="AI105" s="1588"/>
      <c r="AJ105" s="1588"/>
      <c r="AK105" s="1589"/>
      <c r="AL105" s="1588"/>
      <c r="AM105" s="1588"/>
      <c r="AN105" s="1588"/>
      <c r="AO105" s="1604"/>
      <c r="AP105" s="1588"/>
    </row>
    <row r="106" spans="1:42">
      <c r="A106" s="1756"/>
      <c r="B106" s="1577"/>
      <c r="C106" s="1576"/>
      <c r="D106" s="1572"/>
      <c r="E106" s="1570"/>
      <c r="F106" s="1758"/>
    </row>
    <row r="107" spans="1:42" s="1612" customFormat="1">
      <c r="A107" s="1756" t="s">
        <v>2134</v>
      </c>
      <c r="B107" s="1577" t="s">
        <v>2754</v>
      </c>
      <c r="C107" s="1576" t="s">
        <v>169</v>
      </c>
      <c r="D107" s="1572">
        <v>2</v>
      </c>
      <c r="E107" s="1570"/>
      <c r="F107" s="1758"/>
    </row>
    <row r="108" spans="1:42" s="1613" customFormat="1">
      <c r="A108" s="1756"/>
      <c r="B108" s="1577"/>
      <c r="C108" s="1598"/>
      <c r="D108" s="1599"/>
      <c r="E108" s="1610"/>
      <c r="F108" s="1758"/>
    </row>
    <row r="109" spans="1:42" s="1613" customFormat="1">
      <c r="A109" s="1756" t="s">
        <v>2135</v>
      </c>
      <c r="B109" s="1577"/>
      <c r="C109" s="1598"/>
      <c r="D109" s="1599"/>
      <c r="E109" s="1610"/>
      <c r="F109" s="1758"/>
    </row>
    <row r="110" spans="1:42" ht="126">
      <c r="A110" s="1756"/>
      <c r="B110" s="1577" t="s">
        <v>2755</v>
      </c>
      <c r="C110" s="1576"/>
      <c r="D110" s="1569"/>
      <c r="E110" s="1570"/>
      <c r="F110" s="1758"/>
      <c r="G110" s="1589"/>
      <c r="H110" s="1589"/>
      <c r="I110" s="1589"/>
      <c r="J110" s="1589"/>
      <c r="K110" s="1589"/>
      <c r="L110" s="1589"/>
      <c r="M110" s="1589"/>
      <c r="N110" s="1589"/>
      <c r="O110" s="1589"/>
      <c r="P110" s="1589"/>
      <c r="Q110" s="1589"/>
      <c r="R110" s="1589"/>
      <c r="S110" s="1589"/>
      <c r="T110" s="1588">
        <f>R110+P110</f>
        <v>0</v>
      </c>
      <c r="U110" s="1589"/>
      <c r="V110" s="1589"/>
      <c r="W110" s="1589"/>
      <c r="X110" s="1588">
        <f>V110+T110</f>
        <v>0</v>
      </c>
      <c r="Y110" s="1589"/>
      <c r="Z110" s="1589"/>
      <c r="AA110" s="1588">
        <f>Y110+W110</f>
        <v>0</v>
      </c>
      <c r="AB110" s="1588">
        <f>Z110+X110</f>
        <v>0</v>
      </c>
      <c r="AC110" s="1589"/>
      <c r="AD110" s="1588" t="e">
        <f>AC110*#REF!</f>
        <v>#REF!</v>
      </c>
      <c r="AE110" s="1588">
        <f>AC110+AA110</f>
        <v>0</v>
      </c>
      <c r="AF110" s="1588" t="e">
        <f>AD110+AB110</f>
        <v>#REF!</v>
      </c>
      <c r="AG110" s="1589"/>
      <c r="AH110" s="1588" t="e">
        <f>AG110*#REF!</f>
        <v>#REF!</v>
      </c>
      <c r="AI110" s="1588">
        <f>AG110+AE110</f>
        <v>0</v>
      </c>
      <c r="AJ110" s="1588" t="e">
        <f>AH110+AF110</f>
        <v>#REF!</v>
      </c>
      <c r="AK110" s="1589"/>
      <c r="AL110" s="1590" t="e">
        <f>AK110*#REF!</f>
        <v>#REF!</v>
      </c>
      <c r="AM110" s="1591">
        <f>AK110+AI110</f>
        <v>0</v>
      </c>
      <c r="AN110" s="1592" t="e">
        <f>AL110+AJ110</f>
        <v>#REF!</v>
      </c>
      <c r="AO110" s="1593"/>
      <c r="AP110" s="1592" t="e">
        <f>AO110*#REF!</f>
        <v>#REF!</v>
      </c>
    </row>
    <row r="111" spans="1:42" s="1612" customFormat="1">
      <c r="A111" s="1756"/>
      <c r="B111" s="1577"/>
      <c r="C111" s="1598"/>
      <c r="D111" s="1599"/>
      <c r="E111" s="1610"/>
      <c r="F111" s="1758"/>
    </row>
    <row r="112" spans="1:42" s="1612" customFormat="1">
      <c r="A112" s="1754" t="s">
        <v>2132</v>
      </c>
      <c r="B112" s="1577" t="s">
        <v>2756</v>
      </c>
      <c r="C112" s="1576" t="s">
        <v>169</v>
      </c>
      <c r="D112" s="1572">
        <v>2</v>
      </c>
      <c r="E112" s="1570"/>
      <c r="F112" s="1758"/>
    </row>
    <row r="113" spans="1:7" s="1612" customFormat="1">
      <c r="A113" s="1756"/>
      <c r="B113" s="1577"/>
      <c r="C113" s="1576"/>
      <c r="D113" s="1572"/>
      <c r="E113" s="1570"/>
      <c r="F113" s="1758"/>
    </row>
    <row r="114" spans="1:7">
      <c r="A114" s="1756" t="s">
        <v>2757</v>
      </c>
      <c r="B114" s="1597"/>
      <c r="C114" s="1576"/>
      <c r="D114" s="1569"/>
      <c r="E114" s="1570"/>
      <c r="F114" s="1758"/>
      <c r="G114" s="1614"/>
    </row>
    <row r="115" spans="1:7" s="1613" customFormat="1">
      <c r="A115" s="1756"/>
      <c r="B115" s="1578"/>
      <c r="C115" s="1564"/>
      <c r="D115" s="1565"/>
      <c r="E115" s="1566"/>
      <c r="F115" s="1753"/>
    </row>
    <row r="116" spans="1:7">
      <c r="A116" s="1763"/>
      <c r="B116" s="1949" t="s">
        <v>2710</v>
      </c>
      <c r="C116" s="1949"/>
      <c r="D116" s="1949"/>
      <c r="E116" s="1949"/>
      <c r="F116" s="1759"/>
      <c r="G116" s="1614"/>
    </row>
    <row r="117" spans="1:7">
      <c r="A117" s="1749"/>
      <c r="B117" s="1559"/>
      <c r="C117" s="1560"/>
      <c r="D117" s="1561"/>
      <c r="E117" s="1562"/>
      <c r="F117" s="1752"/>
    </row>
    <row r="118" spans="1:7" ht="28">
      <c r="A118" s="1751"/>
      <c r="B118" s="1577" t="s">
        <v>2758</v>
      </c>
      <c r="C118" s="1576"/>
      <c r="D118" s="1569"/>
      <c r="E118" s="1570"/>
      <c r="F118" s="1758"/>
    </row>
    <row r="119" spans="1:7">
      <c r="A119" s="1751"/>
      <c r="B119" s="1597"/>
      <c r="C119" s="1576"/>
      <c r="D119" s="1569"/>
      <c r="E119" s="1570"/>
      <c r="F119" s="1758"/>
    </row>
    <row r="120" spans="1:7" ht="28">
      <c r="A120" s="1751"/>
      <c r="B120" s="1577" t="s">
        <v>2759</v>
      </c>
      <c r="C120" s="1576"/>
      <c r="D120" s="1569"/>
      <c r="E120" s="1570"/>
      <c r="F120" s="1758"/>
    </row>
    <row r="121" spans="1:7">
      <c r="A121" s="1751"/>
      <c r="B121" s="1577"/>
      <c r="C121" s="1576"/>
      <c r="D121" s="1569"/>
      <c r="E121" s="1570"/>
      <c r="F121" s="1758"/>
    </row>
    <row r="122" spans="1:7" ht="98">
      <c r="A122" s="1756"/>
      <c r="B122" s="1577" t="s">
        <v>2760</v>
      </c>
      <c r="C122" s="1576"/>
      <c r="D122" s="1572"/>
      <c r="E122" s="1570"/>
      <c r="F122" s="1758"/>
    </row>
    <row r="123" spans="1:7">
      <c r="A123" s="1763"/>
      <c r="B123" s="1577"/>
      <c r="C123" s="1576"/>
      <c r="D123" s="1572"/>
      <c r="E123" s="1570"/>
      <c r="F123" s="1758"/>
    </row>
    <row r="124" spans="1:7">
      <c r="A124" s="1763"/>
      <c r="B124" s="1597" t="s">
        <v>2761</v>
      </c>
      <c r="C124" s="1576"/>
      <c r="D124" s="1572"/>
      <c r="E124" s="1570"/>
      <c r="F124" s="1758"/>
    </row>
    <row r="125" spans="1:7">
      <c r="A125" s="1763"/>
      <c r="B125" s="1597"/>
      <c r="C125" s="1576"/>
      <c r="D125" s="1569"/>
      <c r="E125" s="1570"/>
      <c r="F125" s="1758"/>
    </row>
    <row r="126" spans="1:7" ht="70">
      <c r="A126" s="1763"/>
      <c r="B126" s="1577" t="s">
        <v>2803</v>
      </c>
      <c r="C126" s="1598" t="s">
        <v>169</v>
      </c>
      <c r="D126" s="1599">
        <v>2</v>
      </c>
      <c r="E126" s="1610"/>
      <c r="F126" s="1771"/>
    </row>
    <row r="127" spans="1:7">
      <c r="A127" s="1763"/>
      <c r="B127" s="1567"/>
      <c r="C127" s="1576"/>
      <c r="D127" s="1569"/>
      <c r="E127" s="1570"/>
      <c r="F127" s="1758"/>
    </row>
    <row r="128" spans="1:7">
      <c r="A128" s="1763" t="s">
        <v>2762</v>
      </c>
      <c r="B128" s="1597" t="s">
        <v>2763</v>
      </c>
      <c r="C128" s="1576"/>
      <c r="D128" s="1569"/>
      <c r="E128" s="1570"/>
      <c r="F128" s="1758"/>
    </row>
    <row r="129" spans="1:42">
      <c r="A129" s="1756"/>
      <c r="B129" s="1577"/>
      <c r="C129" s="1598"/>
      <c r="D129" s="1599"/>
      <c r="E129" s="1570"/>
      <c r="F129" s="1758"/>
    </row>
    <row r="130" spans="1:42" ht="42">
      <c r="A130" s="1762" t="s">
        <v>2764</v>
      </c>
      <c r="B130" s="1577" t="s">
        <v>2765</v>
      </c>
      <c r="C130" s="1598" t="s">
        <v>169</v>
      </c>
      <c r="D130" s="1615">
        <v>2</v>
      </c>
      <c r="E130" s="1610"/>
      <c r="F130" s="1771"/>
      <c r="G130" s="1589"/>
      <c r="H130" s="1589"/>
      <c r="I130" s="1589"/>
      <c r="J130" s="1589"/>
      <c r="K130" s="1589"/>
      <c r="L130" s="1589"/>
      <c r="M130" s="1589"/>
      <c r="N130" s="1589"/>
      <c r="O130" s="1589"/>
      <c r="P130" s="1589"/>
      <c r="Q130" s="1589"/>
      <c r="R130" s="1589"/>
      <c r="S130" s="1589"/>
      <c r="T130" s="1588"/>
      <c r="U130" s="1589"/>
      <c r="V130" s="1589"/>
      <c r="W130" s="1589"/>
      <c r="X130" s="1588"/>
      <c r="Y130" s="1589"/>
      <c r="Z130" s="1589"/>
      <c r="AA130" s="1588"/>
      <c r="AB130" s="1588"/>
      <c r="AC130" s="1589"/>
      <c r="AD130" s="1588"/>
      <c r="AE130" s="1588"/>
      <c r="AF130" s="1588"/>
      <c r="AG130" s="1589"/>
      <c r="AH130" s="1588"/>
      <c r="AI130" s="1588">
        <f>AG130+AE130</f>
        <v>0</v>
      </c>
      <c r="AJ130" s="1588"/>
      <c r="AK130" s="1589"/>
      <c r="AL130" s="1590">
        <f>AK130*E149</f>
        <v>0</v>
      </c>
      <c r="AM130" s="1591">
        <f>AK130+AI130</f>
        <v>0</v>
      </c>
      <c r="AN130" s="1592"/>
      <c r="AO130" s="1593"/>
      <c r="AP130" s="1592">
        <f>AO130*E149</f>
        <v>0</v>
      </c>
    </row>
    <row r="131" spans="1:42">
      <c r="A131" s="1760"/>
      <c r="B131" s="1597"/>
      <c r="C131" s="1576"/>
      <c r="D131" s="1569"/>
      <c r="E131" s="1570"/>
      <c r="F131" s="1758"/>
      <c r="G131" s="1589"/>
      <c r="H131" s="1589"/>
      <c r="I131" s="1589"/>
      <c r="J131" s="1589"/>
      <c r="K131" s="1589"/>
      <c r="L131" s="1589"/>
      <c r="M131" s="1589"/>
      <c r="N131" s="1589"/>
      <c r="O131" s="1589"/>
      <c r="P131" s="1589"/>
      <c r="Q131" s="1589"/>
      <c r="R131" s="1589"/>
      <c r="S131" s="1589"/>
      <c r="T131" s="1588"/>
      <c r="U131" s="1589"/>
      <c r="V131" s="1589"/>
      <c r="W131" s="1589"/>
      <c r="X131" s="1588"/>
      <c r="Y131" s="1589"/>
      <c r="Z131" s="1589"/>
      <c r="AA131" s="1588"/>
      <c r="AB131" s="1588"/>
      <c r="AC131" s="1589"/>
      <c r="AD131" s="1588"/>
      <c r="AE131" s="1588"/>
      <c r="AF131" s="1588"/>
      <c r="AG131" s="1589"/>
      <c r="AH131" s="1588"/>
      <c r="AI131" s="1588">
        <f>AG131+AE131</f>
        <v>0</v>
      </c>
      <c r="AJ131" s="1588">
        <f>AH131+AF131</f>
        <v>0</v>
      </c>
      <c r="AK131" s="1589"/>
      <c r="AL131" s="1590">
        <f>AK131*E150</f>
        <v>0</v>
      </c>
      <c r="AM131" s="1591">
        <f>AK131+AI131</f>
        <v>0</v>
      </c>
      <c r="AN131" s="1592">
        <f>AL131+AJ131</f>
        <v>0</v>
      </c>
      <c r="AO131" s="1593"/>
      <c r="AP131" s="1592">
        <f>AO131*E150</f>
        <v>0</v>
      </c>
    </row>
    <row r="132" spans="1:42" ht="42">
      <c r="A132" s="1756" t="s">
        <v>2766</v>
      </c>
      <c r="B132" s="1577" t="s">
        <v>2767</v>
      </c>
      <c r="C132" s="1598"/>
      <c r="D132" s="1599"/>
      <c r="E132" s="1570"/>
      <c r="F132" s="1758"/>
      <c r="G132" s="1589"/>
      <c r="H132" s="1589"/>
      <c r="I132" s="1589"/>
      <c r="J132" s="1589"/>
      <c r="K132" s="1589"/>
      <c r="L132" s="1589"/>
      <c r="M132" s="1589"/>
      <c r="N132" s="1589"/>
      <c r="O132" s="1589"/>
      <c r="P132" s="1589"/>
      <c r="Q132" s="1589"/>
      <c r="R132" s="1589"/>
      <c r="S132" s="1589"/>
      <c r="T132" s="1588"/>
      <c r="U132" s="1589"/>
      <c r="V132" s="1589"/>
      <c r="W132" s="1589"/>
      <c r="X132" s="1588"/>
      <c r="Y132" s="1589"/>
      <c r="Z132" s="1589"/>
      <c r="AA132" s="1588"/>
      <c r="AB132" s="1588"/>
      <c r="AC132" s="1589"/>
      <c r="AD132" s="1588"/>
      <c r="AE132" s="1588"/>
      <c r="AF132" s="1588"/>
      <c r="AG132" s="1589"/>
      <c r="AH132" s="1588"/>
      <c r="AI132" s="1588"/>
      <c r="AJ132" s="1588"/>
      <c r="AK132" s="1589"/>
      <c r="AL132" s="1590"/>
      <c r="AM132" s="1591"/>
      <c r="AN132" s="1592"/>
      <c r="AO132" s="1593"/>
      <c r="AP132" s="1592"/>
    </row>
    <row r="133" spans="1:42">
      <c r="A133" s="1762"/>
      <c r="B133" s="1577"/>
      <c r="C133" s="1576"/>
      <c r="D133" s="1569"/>
      <c r="E133" s="1570"/>
      <c r="F133" s="1758"/>
    </row>
    <row r="134" spans="1:42" ht="28">
      <c r="A134" s="1756" t="s">
        <v>2768</v>
      </c>
      <c r="B134" s="1577" t="s">
        <v>2769</v>
      </c>
      <c r="C134" s="1576" t="s">
        <v>19</v>
      </c>
      <c r="D134" s="1569">
        <v>30</v>
      </c>
      <c r="E134" s="1570"/>
      <c r="F134" s="1758"/>
    </row>
    <row r="135" spans="1:42">
      <c r="A135" s="1756"/>
      <c r="B135" s="1577"/>
      <c r="C135" s="1576"/>
      <c r="D135" s="1569"/>
      <c r="E135" s="1570"/>
      <c r="F135" s="1758"/>
      <c r="G135" s="1589"/>
      <c r="H135" s="1589"/>
      <c r="I135" s="1589"/>
      <c r="J135" s="1589"/>
      <c r="K135" s="1589"/>
      <c r="L135" s="1589"/>
      <c r="M135" s="1589"/>
      <c r="N135" s="1589"/>
      <c r="O135" s="1589"/>
      <c r="P135" s="1589"/>
      <c r="Q135" s="1589"/>
      <c r="R135" s="1589"/>
      <c r="S135" s="1589"/>
      <c r="T135" s="1588"/>
      <c r="U135" s="1589"/>
      <c r="V135" s="1589"/>
      <c r="W135" s="1589"/>
      <c r="X135" s="1588"/>
      <c r="Y135" s="1589"/>
      <c r="Z135" s="1589"/>
      <c r="AA135" s="1588"/>
      <c r="AB135" s="1588"/>
      <c r="AC135" s="1589"/>
      <c r="AD135" s="1588"/>
      <c r="AE135" s="1588"/>
      <c r="AF135" s="1588"/>
      <c r="AG135" s="1589"/>
      <c r="AH135" s="1588"/>
      <c r="AI135" s="1588">
        <f>AG135+AE135</f>
        <v>0</v>
      </c>
      <c r="AJ135" s="1588">
        <f>AH135+AF135</f>
        <v>0</v>
      </c>
      <c r="AK135" s="1589"/>
      <c r="AL135" s="1590">
        <f>AK135*E153</f>
        <v>0</v>
      </c>
      <c r="AM135" s="1591">
        <f>AK135+AI135</f>
        <v>0</v>
      </c>
      <c r="AN135" s="1592">
        <f>AL135+AJ135</f>
        <v>0</v>
      </c>
      <c r="AO135" s="1593"/>
      <c r="AP135" s="1592">
        <f>AO135*E153</f>
        <v>0</v>
      </c>
    </row>
    <row r="136" spans="1:42" ht="14.25" customHeight="1">
      <c r="A136" s="1942" t="s">
        <v>2710</v>
      </c>
      <c r="B136" s="1943"/>
      <c r="C136" s="1943"/>
      <c r="D136" s="1943"/>
      <c r="E136" s="1944"/>
      <c r="F136" s="1767"/>
      <c r="G136" s="1589"/>
      <c r="H136" s="1589"/>
      <c r="I136" s="1589"/>
      <c r="J136" s="1589"/>
      <c r="K136" s="1589"/>
      <c r="L136" s="1589"/>
      <c r="M136" s="1589"/>
      <c r="N136" s="1589"/>
      <c r="O136" s="1589"/>
      <c r="P136" s="1589"/>
      <c r="Q136" s="1589"/>
      <c r="R136" s="1589"/>
      <c r="S136" s="1589"/>
      <c r="T136" s="1588"/>
      <c r="U136" s="1589"/>
      <c r="V136" s="1589"/>
      <c r="W136" s="1589"/>
      <c r="X136" s="1588"/>
      <c r="Y136" s="1589"/>
      <c r="Z136" s="1589"/>
      <c r="AA136" s="1588"/>
      <c r="AB136" s="1588"/>
      <c r="AC136" s="1589"/>
      <c r="AD136" s="1588"/>
      <c r="AE136" s="1588"/>
      <c r="AF136" s="1588"/>
      <c r="AG136" s="1589"/>
      <c r="AH136" s="1588"/>
      <c r="AI136" s="1588"/>
      <c r="AJ136" s="1588"/>
      <c r="AK136" s="1589"/>
      <c r="AL136" s="1588"/>
      <c r="AM136" s="1588"/>
      <c r="AN136" s="1588"/>
      <c r="AO136" s="1604"/>
      <c r="AP136" s="1588"/>
    </row>
    <row r="137" spans="1:42">
      <c r="A137" s="1763"/>
      <c r="B137" s="1597"/>
      <c r="C137" s="1576"/>
      <c r="D137" s="1569"/>
      <c r="E137" s="1570"/>
      <c r="F137" s="1758"/>
    </row>
    <row r="138" spans="1:42" ht="28">
      <c r="A138" s="1749"/>
      <c r="B138" s="1597" t="s">
        <v>2770</v>
      </c>
      <c r="C138" s="1576"/>
      <c r="D138" s="1572"/>
      <c r="E138" s="1570"/>
      <c r="F138" s="1758"/>
    </row>
    <row r="139" spans="1:42">
      <c r="A139" s="1751"/>
      <c r="B139" s="1597"/>
      <c r="C139" s="1576"/>
      <c r="D139" s="1569"/>
      <c r="E139" s="1570"/>
      <c r="F139" s="1758"/>
    </row>
    <row r="140" spans="1:42">
      <c r="A140" s="1751" t="s">
        <v>0</v>
      </c>
      <c r="B140" s="1577" t="s">
        <v>2771</v>
      </c>
      <c r="C140" s="1598" t="s">
        <v>169</v>
      </c>
      <c r="D140" s="1599">
        <v>20</v>
      </c>
      <c r="E140" s="1570"/>
      <c r="F140" s="1758"/>
    </row>
    <row r="141" spans="1:42">
      <c r="A141" s="1763"/>
      <c r="B141" s="1567"/>
      <c r="C141" s="1576"/>
      <c r="D141" s="1569"/>
      <c r="E141" s="1570"/>
      <c r="F141" s="1758"/>
    </row>
    <row r="142" spans="1:42">
      <c r="A142" s="1763"/>
      <c r="B142" s="1577" t="s">
        <v>2772</v>
      </c>
      <c r="C142" s="1576" t="s">
        <v>169</v>
      </c>
      <c r="D142" s="1569">
        <v>2</v>
      </c>
      <c r="E142" s="1570"/>
      <c r="F142" s="1758"/>
    </row>
    <row r="143" spans="1:42">
      <c r="A143" s="1756"/>
      <c r="B143" s="1597"/>
      <c r="C143" s="1576"/>
      <c r="D143" s="1569"/>
      <c r="E143" s="1570"/>
      <c r="F143" s="1758"/>
    </row>
    <row r="144" spans="1:42">
      <c r="A144" s="1762" t="s">
        <v>2170</v>
      </c>
      <c r="B144" s="1577" t="s">
        <v>2773</v>
      </c>
      <c r="C144" s="1576" t="s">
        <v>169</v>
      </c>
      <c r="D144" s="1569">
        <v>2</v>
      </c>
      <c r="E144" s="1570"/>
      <c r="F144" s="1758"/>
    </row>
    <row r="145" spans="1:42">
      <c r="A145" s="1760"/>
      <c r="B145" s="1597"/>
      <c r="C145" s="1576"/>
      <c r="D145" s="1572"/>
      <c r="E145" s="1570"/>
      <c r="F145" s="1758"/>
    </row>
    <row r="146" spans="1:42" ht="42">
      <c r="A146" s="1756" t="s">
        <v>2171</v>
      </c>
      <c r="B146" s="1597" t="s">
        <v>2774</v>
      </c>
      <c r="C146" s="1576"/>
      <c r="D146" s="1569"/>
      <c r="E146" s="1570"/>
      <c r="F146" s="1758"/>
    </row>
    <row r="147" spans="1:42">
      <c r="A147" s="1763"/>
      <c r="B147" s="1597"/>
      <c r="C147" s="1576"/>
      <c r="D147" s="1569"/>
      <c r="E147" s="1570"/>
      <c r="F147" s="1758"/>
    </row>
    <row r="148" spans="1:42">
      <c r="A148" s="1762" t="s">
        <v>2173</v>
      </c>
      <c r="B148" s="1577" t="s">
        <v>2775</v>
      </c>
      <c r="C148" s="1576"/>
      <c r="D148" s="1569"/>
      <c r="E148" s="1570"/>
      <c r="F148" s="1758"/>
      <c r="G148" s="1589"/>
      <c r="H148" s="1589"/>
      <c r="I148" s="1589"/>
      <c r="J148" s="1589"/>
      <c r="K148" s="1589"/>
      <c r="L148" s="1589"/>
      <c r="M148" s="1589"/>
      <c r="N148" s="1589"/>
      <c r="O148" s="1589"/>
      <c r="P148" s="1589"/>
      <c r="Q148" s="1589"/>
      <c r="R148" s="1589"/>
      <c r="S148" s="1589"/>
      <c r="T148" s="1588"/>
      <c r="U148" s="1589"/>
      <c r="V148" s="1589"/>
      <c r="W148" s="1589"/>
      <c r="X148" s="1588"/>
      <c r="Y148" s="1589"/>
      <c r="Z148" s="1589"/>
      <c r="AA148" s="1588"/>
      <c r="AB148" s="1588"/>
      <c r="AC148" s="1589"/>
      <c r="AD148" s="1589"/>
      <c r="AE148" s="1588"/>
      <c r="AF148" s="1588"/>
      <c r="AG148" s="1589"/>
      <c r="AH148" s="1589"/>
      <c r="AI148" s="1588">
        <f t="shared" ref="AI148:AJ150" si="1">AG148+AE148</f>
        <v>0</v>
      </c>
      <c r="AJ148" s="1588">
        <f t="shared" si="1"/>
        <v>0</v>
      </c>
      <c r="AK148" s="1589"/>
      <c r="AL148" s="1589"/>
      <c r="AM148" s="1588">
        <f t="shared" ref="AM148:AN150" si="2">AK148+AI148</f>
        <v>0</v>
      </c>
      <c r="AN148" s="1588">
        <f t="shared" si="2"/>
        <v>0</v>
      </c>
      <c r="AO148" s="1604"/>
      <c r="AP148" s="1589"/>
    </row>
    <row r="149" spans="1:42">
      <c r="A149" s="1763"/>
      <c r="B149" s="1597"/>
      <c r="C149" s="1576"/>
      <c r="D149" s="1569"/>
      <c r="E149" s="1570"/>
      <c r="F149" s="1758"/>
      <c r="G149" s="1589"/>
      <c r="H149" s="1589"/>
      <c r="I149" s="1589"/>
      <c r="J149" s="1589"/>
      <c r="K149" s="1589"/>
      <c r="L149" s="1589"/>
      <c r="M149" s="1589"/>
      <c r="N149" s="1589"/>
      <c r="O149" s="1589"/>
      <c r="P149" s="1589"/>
      <c r="Q149" s="1589"/>
      <c r="R149" s="1589"/>
      <c r="S149" s="1589"/>
      <c r="T149" s="1588"/>
      <c r="U149" s="1589"/>
      <c r="V149" s="1589"/>
      <c r="W149" s="1589"/>
      <c r="X149" s="1588"/>
      <c r="Y149" s="1589"/>
      <c r="Z149" s="1589"/>
      <c r="AA149" s="1588"/>
      <c r="AB149" s="1588"/>
      <c r="AC149" s="1589"/>
      <c r="AD149" s="1589"/>
      <c r="AE149" s="1588"/>
      <c r="AF149" s="1588"/>
      <c r="AG149" s="1589"/>
      <c r="AH149" s="1589"/>
      <c r="AI149" s="1588">
        <f t="shared" si="1"/>
        <v>0</v>
      </c>
      <c r="AJ149" s="1588">
        <f t="shared" si="1"/>
        <v>0</v>
      </c>
      <c r="AK149" s="1589"/>
      <c r="AL149" s="1589"/>
      <c r="AM149" s="1588">
        <f t="shared" si="2"/>
        <v>0</v>
      </c>
      <c r="AN149" s="1588">
        <f t="shared" si="2"/>
        <v>0</v>
      </c>
      <c r="AO149" s="1604"/>
      <c r="AP149" s="1589"/>
    </row>
    <row r="150" spans="1:42" ht="28">
      <c r="A150" s="1756"/>
      <c r="B150" s="1597" t="s">
        <v>2776</v>
      </c>
      <c r="C150" s="1576" t="s">
        <v>2777</v>
      </c>
      <c r="D150" s="1569">
        <f>D15*20%*1.5*1.7</f>
        <v>10.199999999999999</v>
      </c>
      <c r="E150" s="1570"/>
      <c r="F150" s="1758"/>
      <c r="G150" s="1589"/>
      <c r="H150" s="1589">
        <f>160-80</f>
        <v>80</v>
      </c>
      <c r="I150" s="1589"/>
      <c r="J150" s="1589"/>
      <c r="K150" s="1589"/>
      <c r="L150" s="1589"/>
      <c r="M150" s="1589"/>
      <c r="N150" s="1589"/>
      <c r="O150" s="1589"/>
      <c r="P150" s="1589"/>
      <c r="Q150" s="1589"/>
      <c r="R150" s="1589"/>
      <c r="S150" s="1589"/>
      <c r="T150" s="1588"/>
      <c r="U150" s="1589"/>
      <c r="V150" s="1589"/>
      <c r="W150" s="1589"/>
      <c r="X150" s="1588"/>
      <c r="Y150" s="1589"/>
      <c r="Z150" s="1589"/>
      <c r="AA150" s="1588"/>
      <c r="AB150" s="1588"/>
      <c r="AC150" s="1589"/>
      <c r="AD150" s="1589"/>
      <c r="AE150" s="1588"/>
      <c r="AF150" s="1588"/>
      <c r="AG150" s="1589"/>
      <c r="AH150" s="1589"/>
      <c r="AI150" s="1588">
        <f t="shared" si="1"/>
        <v>0</v>
      </c>
      <c r="AJ150" s="1588">
        <f t="shared" si="1"/>
        <v>0</v>
      </c>
      <c r="AK150" s="1589"/>
      <c r="AL150" s="1589"/>
      <c r="AM150" s="1588">
        <f t="shared" si="2"/>
        <v>0</v>
      </c>
      <c r="AN150" s="1588">
        <f t="shared" si="2"/>
        <v>0</v>
      </c>
      <c r="AO150" s="1604"/>
      <c r="AP150" s="1589"/>
    </row>
    <row r="151" spans="1:42">
      <c r="A151" s="1763"/>
      <c r="B151" s="1616"/>
      <c r="C151" s="1617"/>
      <c r="D151" s="1602"/>
      <c r="E151" s="1618"/>
      <c r="F151" s="1772"/>
      <c r="G151" s="1589"/>
      <c r="H151" s="1589">
        <f>H150/10</f>
        <v>8</v>
      </c>
      <c r="I151" s="1589"/>
      <c r="J151" s="1589"/>
      <c r="K151" s="1589"/>
      <c r="L151" s="1589"/>
      <c r="M151" s="1589"/>
      <c r="N151" s="1589"/>
      <c r="O151" s="1589"/>
      <c r="P151" s="1589"/>
      <c r="Q151" s="1589"/>
      <c r="R151" s="1589"/>
      <c r="S151" s="1589"/>
      <c r="T151" s="1588"/>
      <c r="U151" s="1589"/>
      <c r="V151" s="1589"/>
      <c r="W151" s="1589"/>
      <c r="X151" s="1588"/>
      <c r="Y151" s="1589"/>
      <c r="Z151" s="1589"/>
      <c r="AA151" s="1588"/>
      <c r="AB151" s="1588"/>
      <c r="AC151" s="1589"/>
      <c r="AD151" s="1589"/>
      <c r="AE151" s="1588"/>
      <c r="AF151" s="1588"/>
      <c r="AG151" s="1589"/>
      <c r="AH151" s="1589"/>
      <c r="AI151" s="1588"/>
      <c r="AJ151" s="1588"/>
      <c r="AK151" s="1589"/>
      <c r="AL151" s="1589"/>
      <c r="AM151" s="1588"/>
      <c r="AN151" s="1588"/>
      <c r="AO151" s="1604"/>
      <c r="AP151" s="1589"/>
    </row>
    <row r="152" spans="1:42">
      <c r="A152" s="1756"/>
      <c r="B152" s="1555"/>
      <c r="C152" s="1564"/>
      <c r="D152" s="1565"/>
      <c r="E152" s="1566"/>
      <c r="F152" s="1753"/>
      <c r="G152" s="1589"/>
      <c r="H152" s="1589"/>
      <c r="I152" s="1589"/>
      <c r="J152" s="1589"/>
      <c r="K152" s="1589"/>
      <c r="L152" s="1589"/>
      <c r="M152" s="1589"/>
      <c r="N152" s="1589"/>
      <c r="O152" s="1589"/>
      <c r="P152" s="1589"/>
      <c r="Q152" s="1589"/>
      <c r="R152" s="1589"/>
      <c r="S152" s="1589"/>
      <c r="T152" s="1588"/>
      <c r="U152" s="1589"/>
      <c r="V152" s="1589"/>
      <c r="W152" s="1589"/>
      <c r="X152" s="1588"/>
      <c r="Y152" s="1589"/>
      <c r="Z152" s="1589"/>
      <c r="AA152" s="1588"/>
      <c r="AB152" s="1588"/>
      <c r="AC152" s="1589"/>
      <c r="AD152" s="1589"/>
      <c r="AE152" s="1588"/>
      <c r="AF152" s="1588"/>
      <c r="AG152" s="1589"/>
      <c r="AH152" s="1589"/>
      <c r="AI152" s="1588"/>
      <c r="AJ152" s="1588"/>
      <c r="AK152" s="1589"/>
      <c r="AL152" s="1589"/>
      <c r="AM152" s="1588"/>
      <c r="AN152" s="1588"/>
      <c r="AO152" s="1604"/>
      <c r="AP152" s="1589"/>
    </row>
    <row r="153" spans="1:42" ht="28">
      <c r="A153" s="1763"/>
      <c r="B153" s="1577" t="s">
        <v>2778</v>
      </c>
      <c r="C153" s="1576" t="s">
        <v>2777</v>
      </c>
      <c r="D153" s="1569">
        <f>0.4*2*3*(D126)</f>
        <v>4.8000000000000007</v>
      </c>
      <c r="E153" s="1570"/>
      <c r="F153" s="1758"/>
      <c r="G153" s="1589"/>
      <c r="H153" s="1589"/>
      <c r="I153" s="1589"/>
      <c r="J153" s="1589"/>
      <c r="K153" s="1589"/>
      <c r="L153" s="1589"/>
      <c r="M153" s="1589"/>
      <c r="N153" s="1589"/>
      <c r="O153" s="1589"/>
      <c r="P153" s="1589"/>
      <c r="Q153" s="1589"/>
      <c r="R153" s="1589"/>
      <c r="S153" s="1589"/>
      <c r="T153" s="1588"/>
      <c r="U153" s="1589"/>
      <c r="V153" s="1589"/>
      <c r="W153" s="1589"/>
      <c r="X153" s="1588"/>
      <c r="Y153" s="1589"/>
      <c r="Z153" s="1589"/>
      <c r="AA153" s="1588"/>
      <c r="AB153" s="1588"/>
      <c r="AC153" s="1589"/>
      <c r="AD153" s="1589"/>
      <c r="AE153" s="1588"/>
      <c r="AF153" s="1588"/>
      <c r="AG153" s="1589"/>
      <c r="AH153" s="1589"/>
      <c r="AI153" s="1588"/>
      <c r="AJ153" s="1588"/>
      <c r="AK153" s="1589"/>
      <c r="AL153" s="1589"/>
      <c r="AM153" s="1588"/>
      <c r="AN153" s="1588"/>
      <c r="AO153" s="1604"/>
      <c r="AP153" s="1589"/>
    </row>
    <row r="154" spans="1:42">
      <c r="A154" s="1763" t="s">
        <v>2156</v>
      </c>
      <c r="B154" s="1597"/>
      <c r="C154" s="1576"/>
      <c r="D154" s="1569"/>
      <c r="E154" s="1570"/>
      <c r="F154" s="1758"/>
      <c r="G154" s="1589"/>
      <c r="H154" s="1589"/>
      <c r="I154" s="1589"/>
      <c r="J154" s="1589"/>
      <c r="K154" s="1589"/>
      <c r="L154" s="1589"/>
      <c r="M154" s="1589"/>
      <c r="N154" s="1589"/>
      <c r="O154" s="1589"/>
      <c r="P154" s="1589"/>
      <c r="Q154" s="1589"/>
      <c r="R154" s="1589"/>
      <c r="S154" s="1589"/>
      <c r="T154" s="1588"/>
      <c r="U154" s="1589"/>
      <c r="V154" s="1589"/>
      <c r="W154" s="1589"/>
      <c r="X154" s="1588"/>
      <c r="Y154" s="1589"/>
      <c r="Z154" s="1589"/>
      <c r="AA154" s="1588"/>
      <c r="AB154" s="1588"/>
      <c r="AC154" s="1589"/>
      <c r="AD154" s="1589"/>
      <c r="AE154" s="1588"/>
      <c r="AF154" s="1588"/>
      <c r="AG154" s="1589"/>
      <c r="AH154" s="1589"/>
      <c r="AI154" s="1588"/>
      <c r="AJ154" s="1588"/>
      <c r="AK154" s="1589"/>
      <c r="AL154" s="1589"/>
      <c r="AM154" s="1588"/>
      <c r="AN154" s="1588"/>
      <c r="AO154" s="1604"/>
      <c r="AP154" s="1589"/>
    </row>
    <row r="155" spans="1:42">
      <c r="A155" s="1765"/>
      <c r="B155" s="1597" t="s">
        <v>2779</v>
      </c>
      <c r="C155" s="1576"/>
      <c r="D155" s="1569"/>
      <c r="E155" s="1570"/>
      <c r="F155" s="1758"/>
      <c r="G155" s="1589"/>
      <c r="H155" s="1589"/>
      <c r="I155" s="1589"/>
      <c r="J155" s="1589"/>
      <c r="K155" s="1589"/>
      <c r="L155" s="1589"/>
      <c r="M155" s="1589"/>
      <c r="N155" s="1589"/>
      <c r="O155" s="1589"/>
      <c r="P155" s="1589"/>
      <c r="Q155" s="1589"/>
      <c r="R155" s="1589"/>
      <c r="S155" s="1589"/>
      <c r="T155" s="1588"/>
      <c r="U155" s="1589"/>
      <c r="V155" s="1589"/>
      <c r="W155" s="1589"/>
      <c r="X155" s="1588"/>
      <c r="Y155" s="1589"/>
      <c r="Z155" s="1589"/>
      <c r="AA155" s="1588"/>
      <c r="AB155" s="1588"/>
      <c r="AC155" s="1589"/>
      <c r="AD155" s="1589"/>
      <c r="AE155" s="1588"/>
      <c r="AF155" s="1588"/>
      <c r="AG155" s="1589"/>
      <c r="AH155" s="1589"/>
      <c r="AI155" s="1588"/>
      <c r="AJ155" s="1588"/>
      <c r="AK155" s="1589"/>
      <c r="AL155" s="1589"/>
      <c r="AM155" s="1588"/>
      <c r="AN155" s="1588"/>
      <c r="AO155" s="1604"/>
      <c r="AP155" s="1589"/>
    </row>
    <row r="156" spans="1:42">
      <c r="A156" s="1749"/>
      <c r="B156" s="1597"/>
      <c r="C156" s="1576"/>
      <c r="D156" s="1572"/>
      <c r="E156" s="1570"/>
      <c r="F156" s="1758"/>
      <c r="G156" s="1589"/>
      <c r="H156" s="1589"/>
      <c r="I156" s="1589"/>
      <c r="J156" s="1589"/>
      <c r="K156" s="1589"/>
      <c r="L156" s="1589"/>
      <c r="M156" s="1589"/>
      <c r="N156" s="1589"/>
      <c r="O156" s="1589"/>
      <c r="P156" s="1589"/>
      <c r="Q156" s="1589"/>
      <c r="R156" s="1589"/>
      <c r="S156" s="1589"/>
      <c r="T156" s="1588"/>
      <c r="U156" s="1589"/>
      <c r="V156" s="1589"/>
      <c r="W156" s="1589"/>
      <c r="X156" s="1588"/>
      <c r="Y156" s="1589"/>
      <c r="Z156" s="1589"/>
      <c r="AA156" s="1588"/>
      <c r="AB156" s="1588"/>
      <c r="AC156" s="1589"/>
      <c r="AD156" s="1589"/>
      <c r="AE156" s="1588"/>
      <c r="AF156" s="1588"/>
      <c r="AG156" s="1589"/>
      <c r="AH156" s="1589"/>
      <c r="AI156" s="1588"/>
      <c r="AJ156" s="1588"/>
      <c r="AK156" s="1589"/>
      <c r="AL156" s="1589"/>
      <c r="AM156" s="1588"/>
      <c r="AN156" s="1588"/>
      <c r="AO156" s="1604"/>
      <c r="AP156" s="1589"/>
    </row>
    <row r="157" spans="1:42" ht="30.5">
      <c r="A157" s="1756" t="s">
        <v>2780</v>
      </c>
      <c r="B157" s="1597" t="s">
        <v>2781</v>
      </c>
      <c r="C157" s="1576"/>
      <c r="D157" s="1569"/>
      <c r="E157" s="1570"/>
      <c r="F157" s="1758"/>
      <c r="G157" s="1589"/>
      <c r="H157" s="1589"/>
      <c r="I157" s="1589"/>
      <c r="J157" s="1589"/>
      <c r="K157" s="1589"/>
      <c r="L157" s="1589"/>
      <c r="M157" s="1589"/>
      <c r="N157" s="1589"/>
      <c r="O157" s="1589"/>
      <c r="P157" s="1589"/>
      <c r="Q157" s="1589"/>
      <c r="R157" s="1589"/>
      <c r="S157" s="1589"/>
      <c r="T157" s="1588"/>
      <c r="U157" s="1589"/>
      <c r="V157" s="1589"/>
      <c r="W157" s="1589"/>
      <c r="X157" s="1588"/>
      <c r="Y157" s="1589"/>
      <c r="Z157" s="1589"/>
      <c r="AA157" s="1588"/>
      <c r="AB157" s="1588"/>
      <c r="AC157" s="1589"/>
      <c r="AD157" s="1589"/>
      <c r="AE157" s="1588"/>
      <c r="AF157" s="1588"/>
      <c r="AG157" s="1589"/>
      <c r="AH157" s="1589"/>
      <c r="AI157" s="1588"/>
      <c r="AJ157" s="1588"/>
      <c r="AK157" s="1589"/>
      <c r="AL157" s="1589"/>
      <c r="AM157" s="1588"/>
      <c r="AN157" s="1588"/>
      <c r="AO157" s="1604"/>
      <c r="AP157" s="1589"/>
    </row>
    <row r="158" spans="1:42">
      <c r="A158" s="1763"/>
      <c r="B158" s="1577"/>
      <c r="C158" s="1598"/>
      <c r="D158" s="1599"/>
      <c r="E158" s="1570"/>
      <c r="F158" s="1758"/>
      <c r="G158" s="1589"/>
      <c r="H158" s="1589"/>
      <c r="I158" s="1589"/>
      <c r="J158" s="1589"/>
      <c r="K158" s="1589"/>
      <c r="L158" s="1589"/>
      <c r="M158" s="1589"/>
      <c r="N158" s="1589"/>
      <c r="O158" s="1589"/>
      <c r="P158" s="1589"/>
      <c r="Q158" s="1589"/>
      <c r="R158" s="1589"/>
      <c r="S158" s="1589"/>
      <c r="T158" s="1588"/>
      <c r="U158" s="1589"/>
      <c r="V158" s="1589"/>
      <c r="W158" s="1589"/>
      <c r="X158" s="1588"/>
      <c r="Y158" s="1589"/>
      <c r="Z158" s="1589"/>
      <c r="AA158" s="1588"/>
      <c r="AB158" s="1588"/>
      <c r="AC158" s="1589"/>
      <c r="AD158" s="1589"/>
      <c r="AE158" s="1588"/>
      <c r="AF158" s="1588"/>
      <c r="AG158" s="1589"/>
      <c r="AH158" s="1589"/>
      <c r="AI158" s="1588"/>
      <c r="AJ158" s="1588"/>
      <c r="AK158" s="1589"/>
      <c r="AL158" s="1589"/>
      <c r="AM158" s="1588"/>
      <c r="AN158" s="1588"/>
      <c r="AO158" s="1604"/>
      <c r="AP158" s="1589"/>
    </row>
    <row r="159" spans="1:42" ht="28">
      <c r="A159" s="1763"/>
      <c r="B159" s="1577" t="s">
        <v>2804</v>
      </c>
      <c r="C159" s="1576" t="s">
        <v>169</v>
      </c>
      <c r="D159" s="1569">
        <v>10</v>
      </c>
      <c r="E159" s="1570"/>
      <c r="F159" s="1758"/>
      <c r="G159" s="1589"/>
      <c r="H159" s="1589"/>
      <c r="I159" s="1589"/>
      <c r="J159" s="1589"/>
      <c r="K159" s="1589"/>
      <c r="L159" s="1589"/>
      <c r="M159" s="1589"/>
      <c r="N159" s="1589"/>
      <c r="O159" s="1589"/>
      <c r="P159" s="1589"/>
      <c r="Q159" s="1589"/>
      <c r="R159" s="1589"/>
      <c r="S159" s="1589"/>
      <c r="T159" s="1588"/>
      <c r="U159" s="1589"/>
      <c r="V159" s="1589"/>
      <c r="W159" s="1589"/>
      <c r="X159" s="1588"/>
      <c r="Y159" s="1589"/>
      <c r="Z159" s="1589"/>
      <c r="AA159" s="1588"/>
      <c r="AB159" s="1588"/>
      <c r="AC159" s="1589"/>
      <c r="AD159" s="1589"/>
      <c r="AE159" s="1588"/>
      <c r="AF159" s="1588"/>
      <c r="AG159" s="1589"/>
      <c r="AH159" s="1589"/>
      <c r="AI159" s="1588"/>
      <c r="AJ159" s="1588"/>
      <c r="AK159" s="1589"/>
      <c r="AL159" s="1589"/>
      <c r="AM159" s="1588"/>
      <c r="AN159" s="1588"/>
      <c r="AO159" s="1604"/>
      <c r="AP159" s="1589"/>
    </row>
    <row r="160" spans="1:42">
      <c r="A160" s="1763"/>
      <c r="B160" s="1577"/>
      <c r="C160" s="1576"/>
      <c r="D160" s="1569"/>
      <c r="E160" s="1570"/>
      <c r="F160" s="1758"/>
      <c r="G160" s="1589"/>
      <c r="H160" s="1589"/>
      <c r="I160" s="1589"/>
      <c r="J160" s="1589"/>
      <c r="K160" s="1589"/>
      <c r="L160" s="1589"/>
      <c r="M160" s="1589"/>
      <c r="N160" s="1589"/>
      <c r="O160" s="1589"/>
      <c r="P160" s="1589"/>
      <c r="Q160" s="1589"/>
      <c r="R160" s="1589"/>
      <c r="S160" s="1589"/>
      <c r="T160" s="1588"/>
      <c r="U160" s="1589"/>
      <c r="V160" s="1589"/>
      <c r="W160" s="1589"/>
      <c r="X160" s="1588"/>
      <c r="Y160" s="1589"/>
      <c r="Z160" s="1589"/>
      <c r="AA160" s="1588"/>
      <c r="AB160" s="1588"/>
      <c r="AC160" s="1589"/>
      <c r="AD160" s="1589"/>
      <c r="AE160" s="1588"/>
      <c r="AF160" s="1588"/>
      <c r="AG160" s="1589"/>
      <c r="AH160" s="1589"/>
      <c r="AI160" s="1588"/>
      <c r="AJ160" s="1588"/>
      <c r="AK160" s="1589"/>
      <c r="AL160" s="1589"/>
      <c r="AM160" s="1588"/>
      <c r="AN160" s="1588"/>
      <c r="AO160" s="1604"/>
      <c r="AP160" s="1589"/>
    </row>
    <row r="161" spans="1:42">
      <c r="A161" s="1756"/>
      <c r="B161" s="1577"/>
      <c r="C161" s="1576"/>
      <c r="D161" s="1569"/>
      <c r="E161" s="1570"/>
      <c r="F161" s="1758"/>
      <c r="G161" s="1589"/>
      <c r="H161" s="1589"/>
      <c r="I161" s="1589"/>
      <c r="J161" s="1589"/>
      <c r="K161" s="1589"/>
      <c r="L161" s="1589"/>
      <c r="M161" s="1589"/>
      <c r="N161" s="1589"/>
      <c r="O161" s="1589"/>
      <c r="P161" s="1589"/>
      <c r="Q161" s="1589"/>
      <c r="R161" s="1589"/>
      <c r="S161" s="1589"/>
      <c r="T161" s="1588"/>
      <c r="U161" s="1589"/>
      <c r="V161" s="1589"/>
      <c r="W161" s="1589"/>
      <c r="X161" s="1588"/>
      <c r="Y161" s="1589"/>
      <c r="Z161" s="1589"/>
      <c r="AA161" s="1588"/>
      <c r="AB161" s="1588"/>
      <c r="AC161" s="1589"/>
      <c r="AD161" s="1589"/>
      <c r="AE161" s="1588"/>
      <c r="AF161" s="1588"/>
      <c r="AG161" s="1589"/>
      <c r="AH161" s="1589"/>
      <c r="AI161" s="1588"/>
      <c r="AJ161" s="1588"/>
      <c r="AK161" s="1589"/>
      <c r="AL161" s="1589"/>
      <c r="AM161" s="1588"/>
      <c r="AN161" s="1588"/>
      <c r="AO161" s="1604"/>
      <c r="AP161" s="1589"/>
    </row>
    <row r="162" spans="1:42">
      <c r="A162" s="1756"/>
      <c r="B162" s="1619" t="s">
        <v>2782</v>
      </c>
      <c r="C162" s="1576"/>
      <c r="D162" s="1569"/>
      <c r="E162" s="1570"/>
      <c r="F162" s="1758"/>
      <c r="G162" s="1589"/>
      <c r="H162" s="1589"/>
      <c r="I162" s="1589"/>
      <c r="J162" s="1589"/>
      <c r="K162" s="1589"/>
      <c r="L162" s="1589"/>
      <c r="M162" s="1589"/>
      <c r="N162" s="1589"/>
      <c r="O162" s="1589"/>
      <c r="P162" s="1589"/>
      <c r="Q162" s="1589"/>
      <c r="R162" s="1589"/>
      <c r="S162" s="1589"/>
      <c r="T162" s="1588"/>
      <c r="U162" s="1589"/>
      <c r="V162" s="1589"/>
      <c r="W162" s="1589"/>
      <c r="X162" s="1588"/>
      <c r="Y162" s="1589"/>
      <c r="Z162" s="1589"/>
      <c r="AA162" s="1588"/>
      <c r="AB162" s="1588"/>
      <c r="AC162" s="1589"/>
      <c r="AD162" s="1589"/>
      <c r="AE162" s="1588"/>
      <c r="AF162" s="1588"/>
      <c r="AG162" s="1589"/>
      <c r="AH162" s="1589"/>
      <c r="AI162" s="1588"/>
      <c r="AJ162" s="1588"/>
      <c r="AK162" s="1589"/>
      <c r="AL162" s="1589"/>
      <c r="AM162" s="1588"/>
      <c r="AN162" s="1588"/>
      <c r="AO162" s="1604"/>
      <c r="AP162" s="1589"/>
    </row>
    <row r="163" spans="1:42">
      <c r="A163" s="1756"/>
      <c r="B163" s="1577"/>
      <c r="C163" s="1576"/>
      <c r="D163" s="1569"/>
      <c r="E163" s="1570"/>
      <c r="F163" s="1758"/>
      <c r="G163" s="1589"/>
      <c r="H163" s="1589"/>
      <c r="I163" s="1589"/>
      <c r="J163" s="1589"/>
      <c r="K163" s="1589"/>
      <c r="L163" s="1589"/>
      <c r="M163" s="1589"/>
      <c r="N163" s="1589"/>
      <c r="O163" s="1589"/>
      <c r="P163" s="1589"/>
      <c r="Q163" s="1589"/>
      <c r="R163" s="1589"/>
      <c r="S163" s="1589"/>
      <c r="T163" s="1588"/>
      <c r="U163" s="1589"/>
      <c r="V163" s="1589"/>
      <c r="W163" s="1589"/>
      <c r="X163" s="1588"/>
      <c r="Y163" s="1589"/>
      <c r="Z163" s="1589"/>
      <c r="AA163" s="1588"/>
      <c r="AB163" s="1588"/>
      <c r="AC163" s="1589"/>
      <c r="AD163" s="1589"/>
      <c r="AE163" s="1588"/>
      <c r="AF163" s="1588"/>
      <c r="AG163" s="1589"/>
      <c r="AH163" s="1589"/>
      <c r="AI163" s="1588"/>
      <c r="AJ163" s="1588"/>
      <c r="AK163" s="1589"/>
      <c r="AL163" s="1589"/>
      <c r="AM163" s="1588"/>
      <c r="AN163" s="1588"/>
      <c r="AO163" s="1604"/>
      <c r="AP163" s="1589"/>
    </row>
    <row r="164" spans="1:42" ht="56">
      <c r="A164" s="1756"/>
      <c r="B164" s="1577" t="s">
        <v>2823</v>
      </c>
      <c r="C164" s="1576"/>
      <c r="D164" s="1569"/>
      <c r="E164" s="1570"/>
      <c r="F164" s="1758"/>
      <c r="G164" s="1589"/>
      <c r="H164" s="1589"/>
      <c r="I164" s="1589"/>
      <c r="J164" s="1589"/>
      <c r="K164" s="1589"/>
      <c r="L164" s="1589"/>
      <c r="M164" s="1589"/>
      <c r="N164" s="1589"/>
      <c r="O164" s="1589"/>
      <c r="P164" s="1589"/>
      <c r="Q164" s="1589"/>
      <c r="R164" s="1589"/>
      <c r="S164" s="1589"/>
      <c r="T164" s="1588"/>
      <c r="U164" s="1589"/>
      <c r="V164" s="1589"/>
      <c r="W164" s="1589"/>
      <c r="X164" s="1588"/>
      <c r="Y164" s="1589"/>
      <c r="Z164" s="1589"/>
      <c r="AA164" s="1588"/>
      <c r="AB164" s="1588"/>
      <c r="AC164" s="1589"/>
      <c r="AD164" s="1589"/>
      <c r="AE164" s="1588"/>
      <c r="AF164" s="1588"/>
      <c r="AG164" s="1589"/>
      <c r="AH164" s="1589"/>
      <c r="AI164" s="1588"/>
      <c r="AJ164" s="1588"/>
      <c r="AK164" s="1589"/>
      <c r="AL164" s="1589"/>
      <c r="AM164" s="1588"/>
      <c r="AN164" s="1588"/>
      <c r="AO164" s="1604"/>
      <c r="AP164" s="1589"/>
    </row>
    <row r="165" spans="1:42">
      <c r="A165" s="1756"/>
      <c r="B165" s="1577"/>
      <c r="C165" s="1576"/>
      <c r="D165" s="1569"/>
      <c r="E165" s="1570"/>
      <c r="F165" s="1758"/>
      <c r="G165" s="1589"/>
      <c r="H165" s="1589"/>
      <c r="I165" s="1589"/>
      <c r="J165" s="1589"/>
      <c r="K165" s="1589"/>
      <c r="L165" s="1589"/>
      <c r="M165" s="1589"/>
      <c r="N165" s="1589"/>
      <c r="O165" s="1589"/>
      <c r="P165" s="1589"/>
      <c r="Q165" s="1589"/>
      <c r="R165" s="1589"/>
      <c r="S165" s="1589"/>
      <c r="T165" s="1588"/>
      <c r="U165" s="1589"/>
      <c r="V165" s="1589"/>
      <c r="W165" s="1589"/>
      <c r="X165" s="1588"/>
      <c r="Y165" s="1589"/>
      <c r="Z165" s="1589"/>
      <c r="AA165" s="1588"/>
      <c r="AB165" s="1588"/>
      <c r="AC165" s="1589"/>
      <c r="AD165" s="1589"/>
      <c r="AE165" s="1588"/>
      <c r="AF165" s="1588"/>
      <c r="AG165" s="1589"/>
      <c r="AH165" s="1589"/>
      <c r="AI165" s="1588"/>
      <c r="AJ165" s="1588"/>
      <c r="AK165" s="1589"/>
      <c r="AL165" s="1589"/>
      <c r="AM165" s="1588"/>
      <c r="AN165" s="1588"/>
      <c r="AO165" s="1604"/>
      <c r="AP165" s="1589"/>
    </row>
    <row r="166" spans="1:42">
      <c r="A166" s="1756"/>
      <c r="B166" s="1577" t="s">
        <v>2830</v>
      </c>
      <c r="C166" s="1576" t="s">
        <v>19</v>
      </c>
      <c r="D166" s="1569">
        <v>5300</v>
      </c>
      <c r="E166" s="1570"/>
      <c r="F166" s="1758"/>
      <c r="G166" s="1589"/>
      <c r="H166" s="1589"/>
      <c r="I166" s="1589"/>
      <c r="J166" s="1589"/>
      <c r="K166" s="1589"/>
      <c r="L166" s="1589"/>
      <c r="M166" s="1589"/>
      <c r="N166" s="1589"/>
      <c r="O166" s="1589"/>
      <c r="P166" s="1589"/>
      <c r="Q166" s="1589"/>
      <c r="R166" s="1589"/>
      <c r="S166" s="1589"/>
      <c r="T166" s="1588"/>
      <c r="U166" s="1589"/>
      <c r="V166" s="1589"/>
      <c r="W166" s="1589"/>
      <c r="X166" s="1588"/>
      <c r="Y166" s="1589"/>
      <c r="Z166" s="1589"/>
      <c r="AA166" s="1588"/>
      <c r="AB166" s="1588"/>
      <c r="AC166" s="1589"/>
      <c r="AD166" s="1589"/>
      <c r="AE166" s="1588"/>
      <c r="AF166" s="1588"/>
      <c r="AG166" s="1589"/>
      <c r="AH166" s="1589"/>
      <c r="AI166" s="1588"/>
      <c r="AJ166" s="1588"/>
      <c r="AK166" s="1589"/>
      <c r="AL166" s="1589"/>
      <c r="AM166" s="1588"/>
      <c r="AN166" s="1588"/>
      <c r="AO166" s="1604"/>
      <c r="AP166" s="1589"/>
    </row>
    <row r="167" spans="1:42">
      <c r="A167" s="1756"/>
      <c r="B167" s="1577"/>
      <c r="C167" s="1576"/>
      <c r="D167" s="1569"/>
      <c r="E167" s="1570"/>
      <c r="F167" s="1758"/>
    </row>
    <row r="168" spans="1:42">
      <c r="A168" s="1756"/>
      <c r="B168" s="1577" t="s">
        <v>2783</v>
      </c>
      <c r="C168" s="1576" t="s">
        <v>2784</v>
      </c>
      <c r="D168" s="1569">
        <v>1500</v>
      </c>
      <c r="E168" s="1570"/>
      <c r="F168" s="1758"/>
    </row>
    <row r="169" spans="1:42">
      <c r="A169" s="1756"/>
      <c r="B169" s="1597"/>
      <c r="C169" s="1576"/>
      <c r="D169" s="1569"/>
      <c r="E169" s="1570"/>
      <c r="F169" s="1758"/>
    </row>
    <row r="170" spans="1:42" ht="84">
      <c r="A170" s="1756"/>
      <c r="B170" s="1577" t="s">
        <v>2805</v>
      </c>
      <c r="C170" s="1576" t="s">
        <v>2785</v>
      </c>
      <c r="D170" s="1569">
        <v>20</v>
      </c>
      <c r="E170" s="1570"/>
      <c r="F170" s="1758"/>
    </row>
    <row r="171" spans="1:42">
      <c r="A171" s="1756"/>
      <c r="B171" s="1577"/>
      <c r="C171" s="1576"/>
      <c r="D171" s="1569"/>
      <c r="E171" s="1570"/>
      <c r="F171" s="1758"/>
    </row>
    <row r="172" spans="1:42" ht="98">
      <c r="A172" s="1756"/>
      <c r="B172" s="1577" t="s">
        <v>2786</v>
      </c>
      <c r="C172" s="1576" t="s">
        <v>2785</v>
      </c>
      <c r="D172" s="1569">
        <v>8.8000000000000007</v>
      </c>
      <c r="E172" s="1570"/>
      <c r="F172" s="1758"/>
    </row>
    <row r="173" spans="1:42">
      <c r="A173" s="1763"/>
      <c r="B173" s="1577"/>
      <c r="C173" s="1576"/>
      <c r="D173" s="1569"/>
      <c r="E173" s="1570"/>
      <c r="F173" s="1758"/>
    </row>
    <row r="174" spans="1:42">
      <c r="A174" s="1756"/>
      <c r="B174" s="1577"/>
      <c r="C174" s="1576"/>
      <c r="D174" s="1569"/>
      <c r="E174" s="1570"/>
      <c r="F174" s="1758"/>
    </row>
    <row r="175" spans="1:42">
      <c r="A175" s="1762"/>
      <c r="B175" s="1578"/>
      <c r="C175" s="1564"/>
      <c r="D175" s="1565"/>
      <c r="E175" s="1566"/>
      <c r="F175" s="1753"/>
    </row>
    <row r="176" spans="1:42" ht="14.25" customHeight="1" thickBot="1">
      <c r="A176" s="1773"/>
      <c r="B176" s="1774" t="s">
        <v>2710</v>
      </c>
      <c r="C176" s="1775"/>
      <c r="D176" s="1775"/>
      <c r="E176" s="1776"/>
      <c r="F176" s="1777"/>
    </row>
  </sheetData>
  <mergeCells count="8">
    <mergeCell ref="A1:F1"/>
    <mergeCell ref="A2:F2"/>
    <mergeCell ref="A136:E136"/>
    <mergeCell ref="A88:E88"/>
    <mergeCell ref="A3:F3"/>
    <mergeCell ref="B37:E37"/>
    <mergeCell ref="B72:E72"/>
    <mergeCell ref="B116:E116"/>
  </mergeCells>
  <pageMargins left="0.7" right="0.7" top="0.75" bottom="0.75" header="0.3" footer="0.3"/>
  <pageSetup paperSize="9" scale="79" firstPageNumber="89" fitToHeight="0" orientation="portrait" r:id="rId1"/>
  <headerFooter alignWithMargins="0">
    <oddFooter>Page &amp;P of &amp;N</oddFooter>
  </headerFooter>
  <rowBreaks count="5" manualBreakCount="5">
    <brk id="37" max="5" man="1"/>
    <brk id="72" max="5" man="1"/>
    <brk id="88" max="5" man="1"/>
    <brk id="116" max="5" man="1"/>
    <brk id="136" max="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36"/>
  <sheetViews>
    <sheetView view="pageBreakPreview" zoomScaleSheetLayoutView="100" workbookViewId="0">
      <selection activeCell="C9" sqref="C9:C24"/>
    </sheetView>
  </sheetViews>
  <sheetFormatPr defaultColWidth="9.1796875" defaultRowHeight="12.5"/>
  <cols>
    <col min="1" max="1" width="7.6328125" style="620" customWidth="1"/>
    <col min="2" max="2" width="65.36328125" style="620" customWidth="1"/>
    <col min="3" max="3" width="24.81640625" style="646" customWidth="1"/>
    <col min="4" max="4" width="9.1796875" style="620" customWidth="1"/>
    <col min="5" max="251" width="9.1796875" style="620"/>
    <col min="252" max="252" width="7.6328125" style="620" customWidth="1"/>
    <col min="253" max="253" width="52.453125" style="620" customWidth="1"/>
    <col min="254" max="254" width="12.08984375" style="620" customWidth="1"/>
    <col min="255" max="255" width="22" style="620" customWidth="1"/>
    <col min="256" max="257" width="0" style="620" hidden="1" customWidth="1"/>
    <col min="258" max="507" width="9.1796875" style="620"/>
    <col min="508" max="508" width="7.6328125" style="620" customWidth="1"/>
    <col min="509" max="509" width="52.453125" style="620" customWidth="1"/>
    <col min="510" max="510" width="12.08984375" style="620" customWidth="1"/>
    <col min="511" max="511" width="22" style="620" customWidth="1"/>
    <col min="512" max="513" width="0" style="620" hidden="1" customWidth="1"/>
    <col min="514" max="763" width="9.1796875" style="620"/>
    <col min="764" max="764" width="7.6328125" style="620" customWidth="1"/>
    <col min="765" max="765" width="52.453125" style="620" customWidth="1"/>
    <col min="766" max="766" width="12.08984375" style="620" customWidth="1"/>
    <col min="767" max="767" width="22" style="620" customWidth="1"/>
    <col min="768" max="769" width="0" style="620" hidden="1" customWidth="1"/>
    <col min="770" max="1019" width="9.1796875" style="620"/>
    <col min="1020" max="1020" width="7.6328125" style="620" customWidth="1"/>
    <col min="1021" max="1021" width="52.453125" style="620" customWidth="1"/>
    <col min="1022" max="1022" width="12.08984375" style="620" customWidth="1"/>
    <col min="1023" max="1023" width="22" style="620" customWidth="1"/>
    <col min="1024" max="1025" width="0" style="620" hidden="1" customWidth="1"/>
    <col min="1026" max="1275" width="9.1796875" style="620"/>
    <col min="1276" max="1276" width="7.6328125" style="620" customWidth="1"/>
    <col min="1277" max="1277" width="52.453125" style="620" customWidth="1"/>
    <col min="1278" max="1278" width="12.08984375" style="620" customWidth="1"/>
    <col min="1279" max="1279" width="22" style="620" customWidth="1"/>
    <col min="1280" max="1281" width="0" style="620" hidden="1" customWidth="1"/>
    <col min="1282" max="1531" width="9.1796875" style="620"/>
    <col min="1532" max="1532" width="7.6328125" style="620" customWidth="1"/>
    <col min="1533" max="1533" width="52.453125" style="620" customWidth="1"/>
    <col min="1534" max="1534" width="12.08984375" style="620" customWidth="1"/>
    <col min="1535" max="1535" width="22" style="620" customWidth="1"/>
    <col min="1536" max="1537" width="0" style="620" hidden="1" customWidth="1"/>
    <col min="1538" max="1787" width="9.1796875" style="620"/>
    <col min="1788" max="1788" width="7.6328125" style="620" customWidth="1"/>
    <col min="1789" max="1789" width="52.453125" style="620" customWidth="1"/>
    <col min="1790" max="1790" width="12.08984375" style="620" customWidth="1"/>
    <col min="1791" max="1791" width="22" style="620" customWidth="1"/>
    <col min="1792" max="1793" width="0" style="620" hidden="1" customWidth="1"/>
    <col min="1794" max="2043" width="9.1796875" style="620"/>
    <col min="2044" max="2044" width="7.6328125" style="620" customWidth="1"/>
    <col min="2045" max="2045" width="52.453125" style="620" customWidth="1"/>
    <col min="2046" max="2046" width="12.08984375" style="620" customWidth="1"/>
    <col min="2047" max="2047" width="22" style="620" customWidth="1"/>
    <col min="2048" max="2049" width="0" style="620" hidden="1" customWidth="1"/>
    <col min="2050" max="2299" width="9.1796875" style="620"/>
    <col min="2300" max="2300" width="7.6328125" style="620" customWidth="1"/>
    <col min="2301" max="2301" width="52.453125" style="620" customWidth="1"/>
    <col min="2302" max="2302" width="12.08984375" style="620" customWidth="1"/>
    <col min="2303" max="2303" width="22" style="620" customWidth="1"/>
    <col min="2304" max="2305" width="0" style="620" hidden="1" customWidth="1"/>
    <col min="2306" max="2555" width="9.1796875" style="620"/>
    <col min="2556" max="2556" width="7.6328125" style="620" customWidth="1"/>
    <col min="2557" max="2557" width="52.453125" style="620" customWidth="1"/>
    <col min="2558" max="2558" width="12.08984375" style="620" customWidth="1"/>
    <col min="2559" max="2559" width="22" style="620" customWidth="1"/>
    <col min="2560" max="2561" width="0" style="620" hidden="1" customWidth="1"/>
    <col min="2562" max="2811" width="9.1796875" style="620"/>
    <col min="2812" max="2812" width="7.6328125" style="620" customWidth="1"/>
    <col min="2813" max="2813" width="52.453125" style="620" customWidth="1"/>
    <col min="2814" max="2814" width="12.08984375" style="620" customWidth="1"/>
    <col min="2815" max="2815" width="22" style="620" customWidth="1"/>
    <col min="2816" max="2817" width="0" style="620" hidden="1" customWidth="1"/>
    <col min="2818" max="3067" width="9.1796875" style="620"/>
    <col min="3068" max="3068" width="7.6328125" style="620" customWidth="1"/>
    <col min="3069" max="3069" width="52.453125" style="620" customWidth="1"/>
    <col min="3070" max="3070" width="12.08984375" style="620" customWidth="1"/>
    <col min="3071" max="3071" width="22" style="620" customWidth="1"/>
    <col min="3072" max="3073" width="0" style="620" hidden="1" customWidth="1"/>
    <col min="3074" max="3323" width="9.1796875" style="620"/>
    <col min="3324" max="3324" width="7.6328125" style="620" customWidth="1"/>
    <col min="3325" max="3325" width="52.453125" style="620" customWidth="1"/>
    <col min="3326" max="3326" width="12.08984375" style="620" customWidth="1"/>
    <col min="3327" max="3327" width="22" style="620" customWidth="1"/>
    <col min="3328" max="3329" width="0" style="620" hidden="1" customWidth="1"/>
    <col min="3330" max="3579" width="9.1796875" style="620"/>
    <col min="3580" max="3580" width="7.6328125" style="620" customWidth="1"/>
    <col min="3581" max="3581" width="52.453125" style="620" customWidth="1"/>
    <col min="3582" max="3582" width="12.08984375" style="620" customWidth="1"/>
    <col min="3583" max="3583" width="22" style="620" customWidth="1"/>
    <col min="3584" max="3585" width="0" style="620" hidden="1" customWidth="1"/>
    <col min="3586" max="3835" width="9.1796875" style="620"/>
    <col min="3836" max="3836" width="7.6328125" style="620" customWidth="1"/>
    <col min="3837" max="3837" width="52.453125" style="620" customWidth="1"/>
    <col min="3838" max="3838" width="12.08984375" style="620" customWidth="1"/>
    <col min="3839" max="3839" width="22" style="620" customWidth="1"/>
    <col min="3840" max="3841" width="0" style="620" hidden="1" customWidth="1"/>
    <col min="3842" max="4091" width="9.1796875" style="620"/>
    <col min="4092" max="4092" width="7.6328125" style="620" customWidth="1"/>
    <col min="4093" max="4093" width="52.453125" style="620" customWidth="1"/>
    <col min="4094" max="4094" width="12.08984375" style="620" customWidth="1"/>
    <col min="4095" max="4095" width="22" style="620" customWidth="1"/>
    <col min="4096" max="4097" width="0" style="620" hidden="1" customWidth="1"/>
    <col min="4098" max="4347" width="9.1796875" style="620"/>
    <col min="4348" max="4348" width="7.6328125" style="620" customWidth="1"/>
    <col min="4349" max="4349" width="52.453125" style="620" customWidth="1"/>
    <col min="4350" max="4350" width="12.08984375" style="620" customWidth="1"/>
    <col min="4351" max="4351" width="22" style="620" customWidth="1"/>
    <col min="4352" max="4353" width="0" style="620" hidden="1" customWidth="1"/>
    <col min="4354" max="4603" width="9.1796875" style="620"/>
    <col min="4604" max="4604" width="7.6328125" style="620" customWidth="1"/>
    <col min="4605" max="4605" width="52.453125" style="620" customWidth="1"/>
    <col min="4606" max="4606" width="12.08984375" style="620" customWidth="1"/>
    <col min="4607" max="4607" width="22" style="620" customWidth="1"/>
    <col min="4608" max="4609" width="0" style="620" hidden="1" customWidth="1"/>
    <col min="4610" max="4859" width="9.1796875" style="620"/>
    <col min="4860" max="4860" width="7.6328125" style="620" customWidth="1"/>
    <col min="4861" max="4861" width="52.453125" style="620" customWidth="1"/>
    <col min="4862" max="4862" width="12.08984375" style="620" customWidth="1"/>
    <col min="4863" max="4863" width="22" style="620" customWidth="1"/>
    <col min="4864" max="4865" width="0" style="620" hidden="1" customWidth="1"/>
    <col min="4866" max="5115" width="9.1796875" style="620"/>
    <col min="5116" max="5116" width="7.6328125" style="620" customWidth="1"/>
    <col min="5117" max="5117" width="52.453125" style="620" customWidth="1"/>
    <col min="5118" max="5118" width="12.08984375" style="620" customWidth="1"/>
    <col min="5119" max="5119" width="22" style="620" customWidth="1"/>
    <col min="5120" max="5121" width="0" style="620" hidden="1" customWidth="1"/>
    <col min="5122" max="5371" width="9.1796875" style="620"/>
    <col min="5372" max="5372" width="7.6328125" style="620" customWidth="1"/>
    <col min="5373" max="5373" width="52.453125" style="620" customWidth="1"/>
    <col min="5374" max="5374" width="12.08984375" style="620" customWidth="1"/>
    <col min="5375" max="5375" width="22" style="620" customWidth="1"/>
    <col min="5376" max="5377" width="0" style="620" hidden="1" customWidth="1"/>
    <col min="5378" max="5627" width="9.1796875" style="620"/>
    <col min="5628" max="5628" width="7.6328125" style="620" customWidth="1"/>
    <col min="5629" max="5629" width="52.453125" style="620" customWidth="1"/>
    <col min="5630" max="5630" width="12.08984375" style="620" customWidth="1"/>
    <col min="5631" max="5631" width="22" style="620" customWidth="1"/>
    <col min="5632" max="5633" width="0" style="620" hidden="1" customWidth="1"/>
    <col min="5634" max="5883" width="9.1796875" style="620"/>
    <col min="5884" max="5884" width="7.6328125" style="620" customWidth="1"/>
    <col min="5885" max="5885" width="52.453125" style="620" customWidth="1"/>
    <col min="5886" max="5886" width="12.08984375" style="620" customWidth="1"/>
    <col min="5887" max="5887" width="22" style="620" customWidth="1"/>
    <col min="5888" max="5889" width="0" style="620" hidden="1" customWidth="1"/>
    <col min="5890" max="6139" width="9.1796875" style="620"/>
    <col min="6140" max="6140" width="7.6328125" style="620" customWidth="1"/>
    <col min="6141" max="6141" width="52.453125" style="620" customWidth="1"/>
    <col min="6142" max="6142" width="12.08984375" style="620" customWidth="1"/>
    <col min="6143" max="6143" width="22" style="620" customWidth="1"/>
    <col min="6144" max="6145" width="0" style="620" hidden="1" customWidth="1"/>
    <col min="6146" max="6395" width="9.1796875" style="620"/>
    <col min="6396" max="6396" width="7.6328125" style="620" customWidth="1"/>
    <col min="6397" max="6397" width="52.453125" style="620" customWidth="1"/>
    <col min="6398" max="6398" width="12.08984375" style="620" customWidth="1"/>
    <col min="6399" max="6399" width="22" style="620" customWidth="1"/>
    <col min="6400" max="6401" width="0" style="620" hidden="1" customWidth="1"/>
    <col min="6402" max="6651" width="9.1796875" style="620"/>
    <col min="6652" max="6652" width="7.6328125" style="620" customWidth="1"/>
    <col min="6653" max="6653" width="52.453125" style="620" customWidth="1"/>
    <col min="6654" max="6654" width="12.08984375" style="620" customWidth="1"/>
    <col min="6655" max="6655" width="22" style="620" customWidth="1"/>
    <col min="6656" max="6657" width="0" style="620" hidden="1" customWidth="1"/>
    <col min="6658" max="6907" width="9.1796875" style="620"/>
    <col min="6908" max="6908" width="7.6328125" style="620" customWidth="1"/>
    <col min="6909" max="6909" width="52.453125" style="620" customWidth="1"/>
    <col min="6910" max="6910" width="12.08984375" style="620" customWidth="1"/>
    <col min="6911" max="6911" width="22" style="620" customWidth="1"/>
    <col min="6912" max="6913" width="0" style="620" hidden="1" customWidth="1"/>
    <col min="6914" max="7163" width="9.1796875" style="620"/>
    <col min="7164" max="7164" width="7.6328125" style="620" customWidth="1"/>
    <col min="7165" max="7165" width="52.453125" style="620" customWidth="1"/>
    <col min="7166" max="7166" width="12.08984375" style="620" customWidth="1"/>
    <col min="7167" max="7167" width="22" style="620" customWidth="1"/>
    <col min="7168" max="7169" width="0" style="620" hidden="1" customWidth="1"/>
    <col min="7170" max="7419" width="9.1796875" style="620"/>
    <col min="7420" max="7420" width="7.6328125" style="620" customWidth="1"/>
    <col min="7421" max="7421" width="52.453125" style="620" customWidth="1"/>
    <col min="7422" max="7422" width="12.08984375" style="620" customWidth="1"/>
    <col min="7423" max="7423" width="22" style="620" customWidth="1"/>
    <col min="7424" max="7425" width="0" style="620" hidden="1" customWidth="1"/>
    <col min="7426" max="7675" width="9.1796875" style="620"/>
    <col min="7676" max="7676" width="7.6328125" style="620" customWidth="1"/>
    <col min="7677" max="7677" width="52.453125" style="620" customWidth="1"/>
    <col min="7678" max="7678" width="12.08984375" style="620" customWidth="1"/>
    <col min="7679" max="7679" width="22" style="620" customWidth="1"/>
    <col min="7680" max="7681" width="0" style="620" hidden="1" customWidth="1"/>
    <col min="7682" max="7931" width="9.1796875" style="620"/>
    <col min="7932" max="7932" width="7.6328125" style="620" customWidth="1"/>
    <col min="7933" max="7933" width="52.453125" style="620" customWidth="1"/>
    <col min="7934" max="7934" width="12.08984375" style="620" customWidth="1"/>
    <col min="7935" max="7935" width="22" style="620" customWidth="1"/>
    <col min="7936" max="7937" width="0" style="620" hidden="1" customWidth="1"/>
    <col min="7938" max="8187" width="9.1796875" style="620"/>
    <col min="8188" max="8188" width="7.6328125" style="620" customWidth="1"/>
    <col min="8189" max="8189" width="52.453125" style="620" customWidth="1"/>
    <col min="8190" max="8190" width="12.08984375" style="620" customWidth="1"/>
    <col min="8191" max="8191" width="22" style="620" customWidth="1"/>
    <col min="8192" max="8193" width="0" style="620" hidden="1" customWidth="1"/>
    <col min="8194" max="8443" width="9.1796875" style="620"/>
    <col min="8444" max="8444" width="7.6328125" style="620" customWidth="1"/>
    <col min="8445" max="8445" width="52.453125" style="620" customWidth="1"/>
    <col min="8446" max="8446" width="12.08984375" style="620" customWidth="1"/>
    <col min="8447" max="8447" width="22" style="620" customWidth="1"/>
    <col min="8448" max="8449" width="0" style="620" hidden="1" customWidth="1"/>
    <col min="8450" max="8699" width="9.1796875" style="620"/>
    <col min="8700" max="8700" width="7.6328125" style="620" customWidth="1"/>
    <col min="8701" max="8701" width="52.453125" style="620" customWidth="1"/>
    <col min="8702" max="8702" width="12.08984375" style="620" customWidth="1"/>
    <col min="8703" max="8703" width="22" style="620" customWidth="1"/>
    <col min="8704" max="8705" width="0" style="620" hidden="1" customWidth="1"/>
    <col min="8706" max="8955" width="9.1796875" style="620"/>
    <col min="8956" max="8956" width="7.6328125" style="620" customWidth="1"/>
    <col min="8957" max="8957" width="52.453125" style="620" customWidth="1"/>
    <col min="8958" max="8958" width="12.08984375" style="620" customWidth="1"/>
    <col min="8959" max="8959" width="22" style="620" customWidth="1"/>
    <col min="8960" max="8961" width="0" style="620" hidden="1" customWidth="1"/>
    <col min="8962" max="9211" width="9.1796875" style="620"/>
    <col min="9212" max="9212" width="7.6328125" style="620" customWidth="1"/>
    <col min="9213" max="9213" width="52.453125" style="620" customWidth="1"/>
    <col min="9214" max="9214" width="12.08984375" style="620" customWidth="1"/>
    <col min="9215" max="9215" width="22" style="620" customWidth="1"/>
    <col min="9216" max="9217" width="0" style="620" hidden="1" customWidth="1"/>
    <col min="9218" max="9467" width="9.1796875" style="620"/>
    <col min="9468" max="9468" width="7.6328125" style="620" customWidth="1"/>
    <col min="9469" max="9469" width="52.453125" style="620" customWidth="1"/>
    <col min="9470" max="9470" width="12.08984375" style="620" customWidth="1"/>
    <col min="9471" max="9471" width="22" style="620" customWidth="1"/>
    <col min="9472" max="9473" width="0" style="620" hidden="1" customWidth="1"/>
    <col min="9474" max="9723" width="9.1796875" style="620"/>
    <col min="9724" max="9724" width="7.6328125" style="620" customWidth="1"/>
    <col min="9725" max="9725" width="52.453125" style="620" customWidth="1"/>
    <col min="9726" max="9726" width="12.08984375" style="620" customWidth="1"/>
    <col min="9727" max="9727" width="22" style="620" customWidth="1"/>
    <col min="9728" max="9729" width="0" style="620" hidden="1" customWidth="1"/>
    <col min="9730" max="9979" width="9.1796875" style="620"/>
    <col min="9980" max="9980" width="7.6328125" style="620" customWidth="1"/>
    <col min="9981" max="9981" width="52.453125" style="620" customWidth="1"/>
    <col min="9982" max="9982" width="12.08984375" style="620" customWidth="1"/>
    <col min="9983" max="9983" width="22" style="620" customWidth="1"/>
    <col min="9984" max="9985" width="0" style="620" hidden="1" customWidth="1"/>
    <col min="9986" max="10235" width="9.1796875" style="620"/>
    <col min="10236" max="10236" width="7.6328125" style="620" customWidth="1"/>
    <col min="10237" max="10237" width="52.453125" style="620" customWidth="1"/>
    <col min="10238" max="10238" width="12.08984375" style="620" customWidth="1"/>
    <col min="10239" max="10239" width="22" style="620" customWidth="1"/>
    <col min="10240" max="10241" width="0" style="620" hidden="1" customWidth="1"/>
    <col min="10242" max="10491" width="9.1796875" style="620"/>
    <col min="10492" max="10492" width="7.6328125" style="620" customWidth="1"/>
    <col min="10493" max="10493" width="52.453125" style="620" customWidth="1"/>
    <col min="10494" max="10494" width="12.08984375" style="620" customWidth="1"/>
    <col min="10495" max="10495" width="22" style="620" customWidth="1"/>
    <col min="10496" max="10497" width="0" style="620" hidden="1" customWidth="1"/>
    <col min="10498" max="10747" width="9.1796875" style="620"/>
    <col min="10748" max="10748" width="7.6328125" style="620" customWidth="1"/>
    <col min="10749" max="10749" width="52.453125" style="620" customWidth="1"/>
    <col min="10750" max="10750" width="12.08984375" style="620" customWidth="1"/>
    <col min="10751" max="10751" width="22" style="620" customWidth="1"/>
    <col min="10752" max="10753" width="0" style="620" hidden="1" customWidth="1"/>
    <col min="10754" max="11003" width="9.1796875" style="620"/>
    <col min="11004" max="11004" width="7.6328125" style="620" customWidth="1"/>
    <col min="11005" max="11005" width="52.453125" style="620" customWidth="1"/>
    <col min="11006" max="11006" width="12.08984375" style="620" customWidth="1"/>
    <col min="11007" max="11007" width="22" style="620" customWidth="1"/>
    <col min="11008" max="11009" width="0" style="620" hidden="1" customWidth="1"/>
    <col min="11010" max="11259" width="9.1796875" style="620"/>
    <col min="11260" max="11260" width="7.6328125" style="620" customWidth="1"/>
    <col min="11261" max="11261" width="52.453125" style="620" customWidth="1"/>
    <col min="11262" max="11262" width="12.08984375" style="620" customWidth="1"/>
    <col min="11263" max="11263" width="22" style="620" customWidth="1"/>
    <col min="11264" max="11265" width="0" style="620" hidden="1" customWidth="1"/>
    <col min="11266" max="11515" width="9.1796875" style="620"/>
    <col min="11516" max="11516" width="7.6328125" style="620" customWidth="1"/>
    <col min="11517" max="11517" width="52.453125" style="620" customWidth="1"/>
    <col min="11518" max="11518" width="12.08984375" style="620" customWidth="1"/>
    <col min="11519" max="11519" width="22" style="620" customWidth="1"/>
    <col min="11520" max="11521" width="0" style="620" hidden="1" customWidth="1"/>
    <col min="11522" max="11771" width="9.1796875" style="620"/>
    <col min="11772" max="11772" width="7.6328125" style="620" customWidth="1"/>
    <col min="11773" max="11773" width="52.453125" style="620" customWidth="1"/>
    <col min="11774" max="11774" width="12.08984375" style="620" customWidth="1"/>
    <col min="11775" max="11775" width="22" style="620" customWidth="1"/>
    <col min="11776" max="11777" width="0" style="620" hidden="1" customWidth="1"/>
    <col min="11778" max="12027" width="9.1796875" style="620"/>
    <col min="12028" max="12028" width="7.6328125" style="620" customWidth="1"/>
    <col min="12029" max="12029" width="52.453125" style="620" customWidth="1"/>
    <col min="12030" max="12030" width="12.08984375" style="620" customWidth="1"/>
    <col min="12031" max="12031" width="22" style="620" customWidth="1"/>
    <col min="12032" max="12033" width="0" style="620" hidden="1" customWidth="1"/>
    <col min="12034" max="12283" width="9.1796875" style="620"/>
    <col min="12284" max="12284" width="7.6328125" style="620" customWidth="1"/>
    <col min="12285" max="12285" width="52.453125" style="620" customWidth="1"/>
    <col min="12286" max="12286" width="12.08984375" style="620" customWidth="1"/>
    <col min="12287" max="12287" width="22" style="620" customWidth="1"/>
    <col min="12288" max="12289" width="0" style="620" hidden="1" customWidth="1"/>
    <col min="12290" max="12539" width="9.1796875" style="620"/>
    <col min="12540" max="12540" width="7.6328125" style="620" customWidth="1"/>
    <col min="12541" max="12541" width="52.453125" style="620" customWidth="1"/>
    <col min="12542" max="12542" width="12.08984375" style="620" customWidth="1"/>
    <col min="12543" max="12543" width="22" style="620" customWidth="1"/>
    <col min="12544" max="12545" width="0" style="620" hidden="1" customWidth="1"/>
    <col min="12546" max="12795" width="9.1796875" style="620"/>
    <col min="12796" max="12796" width="7.6328125" style="620" customWidth="1"/>
    <col min="12797" max="12797" width="52.453125" style="620" customWidth="1"/>
    <col min="12798" max="12798" width="12.08984375" style="620" customWidth="1"/>
    <col min="12799" max="12799" width="22" style="620" customWidth="1"/>
    <col min="12800" max="12801" width="0" style="620" hidden="1" customWidth="1"/>
    <col min="12802" max="13051" width="9.1796875" style="620"/>
    <col min="13052" max="13052" width="7.6328125" style="620" customWidth="1"/>
    <col min="13053" max="13053" width="52.453125" style="620" customWidth="1"/>
    <col min="13054" max="13054" width="12.08984375" style="620" customWidth="1"/>
    <col min="13055" max="13055" width="22" style="620" customWidth="1"/>
    <col min="13056" max="13057" width="0" style="620" hidden="1" customWidth="1"/>
    <col min="13058" max="13307" width="9.1796875" style="620"/>
    <col min="13308" max="13308" width="7.6328125" style="620" customWidth="1"/>
    <col min="13309" max="13309" width="52.453125" style="620" customWidth="1"/>
    <col min="13310" max="13310" width="12.08984375" style="620" customWidth="1"/>
    <col min="13311" max="13311" width="22" style="620" customWidth="1"/>
    <col min="13312" max="13313" width="0" style="620" hidden="1" customWidth="1"/>
    <col min="13314" max="13563" width="9.1796875" style="620"/>
    <col min="13564" max="13564" width="7.6328125" style="620" customWidth="1"/>
    <col min="13565" max="13565" width="52.453125" style="620" customWidth="1"/>
    <col min="13566" max="13566" width="12.08984375" style="620" customWidth="1"/>
    <col min="13567" max="13567" width="22" style="620" customWidth="1"/>
    <col min="13568" max="13569" width="0" style="620" hidden="1" customWidth="1"/>
    <col min="13570" max="13819" width="9.1796875" style="620"/>
    <col min="13820" max="13820" width="7.6328125" style="620" customWidth="1"/>
    <col min="13821" max="13821" width="52.453125" style="620" customWidth="1"/>
    <col min="13822" max="13822" width="12.08984375" style="620" customWidth="1"/>
    <col min="13823" max="13823" width="22" style="620" customWidth="1"/>
    <col min="13824" max="13825" width="0" style="620" hidden="1" customWidth="1"/>
    <col min="13826" max="14075" width="9.1796875" style="620"/>
    <col min="14076" max="14076" width="7.6328125" style="620" customWidth="1"/>
    <col min="14077" max="14077" width="52.453125" style="620" customWidth="1"/>
    <col min="14078" max="14078" width="12.08984375" style="620" customWidth="1"/>
    <col min="14079" max="14079" width="22" style="620" customWidth="1"/>
    <col min="14080" max="14081" width="0" style="620" hidden="1" customWidth="1"/>
    <col min="14082" max="14331" width="9.1796875" style="620"/>
    <col min="14332" max="14332" width="7.6328125" style="620" customWidth="1"/>
    <col min="14333" max="14333" width="52.453125" style="620" customWidth="1"/>
    <col min="14334" max="14334" width="12.08984375" style="620" customWidth="1"/>
    <col min="14335" max="14335" width="22" style="620" customWidth="1"/>
    <col min="14336" max="14337" width="0" style="620" hidden="1" customWidth="1"/>
    <col min="14338" max="14587" width="9.1796875" style="620"/>
    <col min="14588" max="14588" width="7.6328125" style="620" customWidth="1"/>
    <col min="14589" max="14589" width="52.453125" style="620" customWidth="1"/>
    <col min="14590" max="14590" width="12.08984375" style="620" customWidth="1"/>
    <col min="14591" max="14591" width="22" style="620" customWidth="1"/>
    <col min="14592" max="14593" width="0" style="620" hidden="1" customWidth="1"/>
    <col min="14594" max="14843" width="9.1796875" style="620"/>
    <col min="14844" max="14844" width="7.6328125" style="620" customWidth="1"/>
    <col min="14845" max="14845" width="52.453125" style="620" customWidth="1"/>
    <col min="14846" max="14846" width="12.08984375" style="620" customWidth="1"/>
    <col min="14847" max="14847" width="22" style="620" customWidth="1"/>
    <col min="14848" max="14849" width="0" style="620" hidden="1" customWidth="1"/>
    <col min="14850" max="15099" width="9.1796875" style="620"/>
    <col min="15100" max="15100" width="7.6328125" style="620" customWidth="1"/>
    <col min="15101" max="15101" width="52.453125" style="620" customWidth="1"/>
    <col min="15102" max="15102" width="12.08984375" style="620" customWidth="1"/>
    <col min="15103" max="15103" width="22" style="620" customWidth="1"/>
    <col min="15104" max="15105" width="0" style="620" hidden="1" customWidth="1"/>
    <col min="15106" max="15355" width="9.1796875" style="620"/>
    <col min="15356" max="15356" width="7.6328125" style="620" customWidth="1"/>
    <col min="15357" max="15357" width="52.453125" style="620" customWidth="1"/>
    <col min="15358" max="15358" width="12.08984375" style="620" customWidth="1"/>
    <col min="15359" max="15359" width="22" style="620" customWidth="1"/>
    <col min="15360" max="15361" width="0" style="620" hidden="1" customWidth="1"/>
    <col min="15362" max="15611" width="9.1796875" style="620"/>
    <col min="15612" max="15612" width="7.6328125" style="620" customWidth="1"/>
    <col min="15613" max="15613" width="52.453125" style="620" customWidth="1"/>
    <col min="15614" max="15614" width="12.08984375" style="620" customWidth="1"/>
    <col min="15615" max="15615" width="22" style="620" customWidth="1"/>
    <col min="15616" max="15617" width="0" style="620" hidden="1" customWidth="1"/>
    <col min="15618" max="15867" width="9.1796875" style="620"/>
    <col min="15868" max="15868" width="7.6328125" style="620" customWidth="1"/>
    <col min="15869" max="15869" width="52.453125" style="620" customWidth="1"/>
    <col min="15870" max="15870" width="12.08984375" style="620" customWidth="1"/>
    <col min="15871" max="15871" width="22" style="620" customWidth="1"/>
    <col min="15872" max="15873" width="0" style="620" hidden="1" customWidth="1"/>
    <col min="15874" max="16123" width="9.1796875" style="620"/>
    <col min="16124" max="16124" width="7.6328125" style="620" customWidth="1"/>
    <col min="16125" max="16125" width="52.453125" style="620" customWidth="1"/>
    <col min="16126" max="16126" width="12.08984375" style="620" customWidth="1"/>
    <col min="16127" max="16127" width="22" style="620" customWidth="1"/>
    <col min="16128" max="16129" width="0" style="620" hidden="1" customWidth="1"/>
    <col min="16130" max="16384" width="9.1796875" style="620"/>
  </cols>
  <sheetData>
    <row r="1" spans="1:3" ht="13">
      <c r="A1" s="1950" t="str">
        <f>'Flocculation basin'!A1:F1</f>
        <v>MBEERE SOUTH WATER SUPPLY PROJECT: LOT II-KAMBURU WATER SUPPLY</v>
      </c>
      <c r="B1" s="1951"/>
      <c r="C1" s="1952"/>
    </row>
    <row r="2" spans="1:3" ht="13">
      <c r="A2" s="621"/>
      <c r="B2" s="625"/>
      <c r="C2" s="626"/>
    </row>
    <row r="3" spans="1:3" ht="13">
      <c r="A3" s="1930" t="str">
        <f>'Raw water rising Main'!A2:F2</f>
        <v>BILL No. 2.2</v>
      </c>
      <c r="B3" s="1931"/>
      <c r="C3" s="1932"/>
    </row>
    <row r="4" spans="1:3">
      <c r="A4" s="621"/>
      <c r="B4" s="623"/>
      <c r="C4" s="624"/>
    </row>
    <row r="5" spans="1:3" ht="13">
      <c r="A5" s="1933" t="s">
        <v>2060</v>
      </c>
      <c r="B5" s="1934"/>
      <c r="C5" s="1935"/>
    </row>
    <row r="6" spans="1:3" ht="13" thickBot="1">
      <c r="A6" s="627"/>
      <c r="B6" s="628"/>
      <c r="C6" s="629"/>
    </row>
    <row r="7" spans="1:3" ht="13">
      <c r="A7" s="621"/>
      <c r="B7" s="619"/>
      <c r="C7" s="630" t="s">
        <v>1097</v>
      </c>
    </row>
    <row r="8" spans="1:3" ht="13.5" thickBot="1">
      <c r="A8" s="627"/>
      <c r="B8" s="628"/>
      <c r="C8" s="631" t="s">
        <v>26</v>
      </c>
    </row>
    <row r="9" spans="1:3">
      <c r="A9" s="621"/>
      <c r="C9" s="785"/>
    </row>
    <row r="10" spans="1:3">
      <c r="A10" s="634"/>
      <c r="B10" s="786" t="s">
        <v>1583</v>
      </c>
      <c r="C10" s="636"/>
    </row>
    <row r="11" spans="1:3">
      <c r="A11" s="621"/>
      <c r="B11" s="632"/>
      <c r="C11" s="633"/>
    </row>
    <row r="12" spans="1:3">
      <c r="A12" s="634"/>
      <c r="B12" s="786" t="s">
        <v>1584</v>
      </c>
      <c r="C12" s="636"/>
    </row>
    <row r="13" spans="1:3">
      <c r="A13" s="621"/>
      <c r="B13" s="632"/>
      <c r="C13" s="633"/>
    </row>
    <row r="14" spans="1:3">
      <c r="A14" s="634"/>
      <c r="B14" s="786" t="s">
        <v>1585</v>
      </c>
      <c r="C14" s="636"/>
    </row>
    <row r="15" spans="1:3" s="622" customFormat="1">
      <c r="A15" s="621"/>
      <c r="B15" s="632"/>
      <c r="C15" s="633"/>
    </row>
    <row r="16" spans="1:3">
      <c r="A16" s="634"/>
      <c r="B16" s="786" t="s">
        <v>1586</v>
      </c>
      <c r="C16" s="636"/>
    </row>
    <row r="17" spans="1:3" s="622" customFormat="1">
      <c r="A17" s="621"/>
      <c r="B17" s="632"/>
      <c r="C17" s="633"/>
    </row>
    <row r="18" spans="1:3">
      <c r="A18" s="634"/>
      <c r="B18" s="786" t="s">
        <v>1587</v>
      </c>
      <c r="C18" s="636"/>
    </row>
    <row r="19" spans="1:3" s="622" customFormat="1">
      <c r="A19" s="621"/>
      <c r="B19" s="632"/>
      <c r="C19" s="633"/>
    </row>
    <row r="20" spans="1:3">
      <c r="A20" s="634"/>
      <c r="B20" s="786" t="s">
        <v>1588</v>
      </c>
      <c r="C20" s="636"/>
    </row>
    <row r="21" spans="1:3" s="622" customFormat="1">
      <c r="A21" s="634"/>
      <c r="B21" s="786"/>
      <c r="C21" s="636"/>
    </row>
    <row r="22" spans="1:3">
      <c r="A22" s="621"/>
      <c r="B22" s="632"/>
      <c r="C22" s="633"/>
    </row>
    <row r="23" spans="1:3" s="622" customFormat="1">
      <c r="A23" s="637"/>
      <c r="B23" s="638"/>
      <c r="C23" s="639"/>
    </row>
    <row r="24" spans="1:3" ht="13.5" thickBot="1">
      <c r="A24" s="1907" t="s">
        <v>2846</v>
      </c>
      <c r="B24" s="1908"/>
      <c r="C24" s="640"/>
    </row>
    <row r="25" spans="1:3" s="622" customFormat="1">
      <c r="A25" s="621"/>
      <c r="B25" s="641"/>
      <c r="C25" s="642"/>
    </row>
    <row r="26" spans="1:3">
      <c r="A26" s="621"/>
      <c r="B26" s="641"/>
      <c r="C26" s="642"/>
    </row>
    <row r="27" spans="1:3" s="622" customFormat="1">
      <c r="A27" s="621"/>
      <c r="B27" s="641"/>
      <c r="C27" s="642"/>
    </row>
    <row r="28" spans="1:3" s="622" customFormat="1">
      <c r="A28" s="621"/>
      <c r="B28" s="641"/>
      <c r="C28" s="642"/>
    </row>
    <row r="29" spans="1:3">
      <c r="A29" s="621"/>
      <c r="B29" s="641"/>
      <c r="C29" s="642"/>
    </row>
    <row r="30" spans="1:3">
      <c r="A30" s="621"/>
      <c r="B30" s="641"/>
      <c r="C30" s="642"/>
    </row>
    <row r="31" spans="1:3">
      <c r="A31" s="621"/>
      <c r="B31" s="641"/>
      <c r="C31" s="642"/>
    </row>
    <row r="32" spans="1:3">
      <c r="A32" s="621"/>
      <c r="B32" s="641"/>
      <c r="C32" s="642"/>
    </row>
    <row r="33" spans="1:3">
      <c r="A33" s="621"/>
      <c r="B33" s="641"/>
      <c r="C33" s="642"/>
    </row>
    <row r="34" spans="1:3" ht="13" thickBot="1">
      <c r="A34" s="627"/>
      <c r="B34" s="643"/>
      <c r="C34" s="644"/>
    </row>
    <row r="36" spans="1:3">
      <c r="C36" s="645"/>
    </row>
  </sheetData>
  <mergeCells count="4">
    <mergeCell ref="A1:C1"/>
    <mergeCell ref="A3:C3"/>
    <mergeCell ref="A5:C5"/>
    <mergeCell ref="A24:B24"/>
  </mergeCells>
  <pageMargins left="0.7" right="0.7" top="0.75" bottom="0.75" header="0.3" footer="0.3"/>
  <pageSetup paperSize="9" scale="91" fitToHeight="0" orientation="portrait" r:id="rId1"/>
  <headerFooter alignWithMargins="0">
    <oddFooter>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66"/>
  <sheetViews>
    <sheetView view="pageBreakPreview" zoomScaleNormal="100" zoomScaleSheetLayoutView="100" workbookViewId="0">
      <selection activeCell="B64" sqref="B64"/>
    </sheetView>
  </sheetViews>
  <sheetFormatPr defaultColWidth="9.1796875" defaultRowHeight="14"/>
  <cols>
    <col min="1" max="1" width="7.81640625" style="1542" customWidth="1"/>
    <col min="2" max="2" width="55" style="1513" customWidth="1"/>
    <col min="3" max="3" width="6.1796875" style="1513" customWidth="1"/>
    <col min="4" max="4" width="8.36328125" style="1513" customWidth="1"/>
    <col min="5" max="5" width="12.08984375" style="1513" customWidth="1"/>
    <col min="6" max="6" width="15.54296875" style="1513" customWidth="1"/>
    <col min="7" max="7" width="16" style="1513" bestFit="1" customWidth="1"/>
    <col min="8" max="8" width="4.26953125" style="1513" bestFit="1" customWidth="1"/>
    <col min="9" max="9" width="3.90625" style="1513" bestFit="1" customWidth="1"/>
    <col min="10" max="10" width="14" style="1513" bestFit="1" customWidth="1"/>
    <col min="11" max="11" width="9.81640625" style="1513" bestFit="1" customWidth="1"/>
    <col min="12" max="16384" width="9.1796875" style="1513"/>
  </cols>
  <sheetData>
    <row r="1" spans="1:12" ht="15">
      <c r="A1" s="1953" t="str">
        <f>'Flocculation basin'!A1:F1</f>
        <v>MBEERE SOUTH WATER SUPPLY PROJECT: LOT II-KAMBURU WATER SUPPLY</v>
      </c>
      <c r="B1" s="1954"/>
      <c r="C1" s="1954"/>
      <c r="D1" s="1954"/>
      <c r="E1" s="1954"/>
      <c r="F1" s="1955"/>
      <c r="L1" s="1514"/>
    </row>
    <row r="2" spans="1:12" ht="15">
      <c r="A2" s="1962"/>
      <c r="B2" s="1963"/>
      <c r="C2" s="1963"/>
      <c r="D2" s="1963"/>
      <c r="E2" s="1963"/>
      <c r="F2" s="1964"/>
      <c r="L2" s="1514"/>
    </row>
    <row r="3" spans="1:12" ht="15">
      <c r="A3" s="1962" t="s">
        <v>2812</v>
      </c>
      <c r="B3" s="1963"/>
      <c r="C3" s="1963"/>
      <c r="D3" s="1963"/>
      <c r="E3" s="1963"/>
      <c r="F3" s="1964"/>
      <c r="L3" s="1514"/>
    </row>
    <row r="4" spans="1:12" ht="15.5">
      <c r="A4" s="1956"/>
      <c r="B4" s="1957"/>
      <c r="C4" s="1957"/>
      <c r="D4" s="1957"/>
      <c r="E4" s="1957"/>
      <c r="F4" s="1958"/>
      <c r="L4" s="1514"/>
    </row>
    <row r="5" spans="1:12">
      <c r="A5" s="1959" t="s">
        <v>2671</v>
      </c>
      <c r="B5" s="1960"/>
      <c r="C5" s="1960"/>
      <c r="D5" s="1960"/>
      <c r="E5" s="1960"/>
      <c r="F5" s="1961"/>
      <c r="L5" s="1514"/>
    </row>
    <row r="6" spans="1:12">
      <c r="A6" s="1780"/>
      <c r="B6" s="1543" t="s">
        <v>2112</v>
      </c>
      <c r="C6" s="1543" t="s">
        <v>2678</v>
      </c>
      <c r="D6" s="1543" t="s">
        <v>2114</v>
      </c>
      <c r="E6" s="1543" t="s">
        <v>2628</v>
      </c>
      <c r="F6" s="1781" t="s">
        <v>1097</v>
      </c>
      <c r="L6" s="1514"/>
    </row>
    <row r="7" spans="1:12">
      <c r="A7" s="1782"/>
      <c r="B7" s="1544"/>
      <c r="C7" s="1544"/>
      <c r="D7" s="1544"/>
      <c r="E7" s="1544"/>
      <c r="F7" s="1783"/>
      <c r="L7" s="1514"/>
    </row>
    <row r="8" spans="1:12">
      <c r="A8" s="1782"/>
      <c r="B8" s="1544"/>
      <c r="C8" s="1544"/>
      <c r="D8" s="1544"/>
      <c r="E8" s="1544"/>
      <c r="F8" s="1783"/>
      <c r="L8" s="1514"/>
    </row>
    <row r="9" spans="1:12">
      <c r="A9" s="1782"/>
      <c r="B9" s="1521" t="s">
        <v>2629</v>
      </c>
      <c r="C9" s="1522"/>
      <c r="D9" s="1522"/>
      <c r="E9" s="1522"/>
      <c r="F9" s="1784"/>
      <c r="L9" s="1514"/>
    </row>
    <row r="10" spans="1:12" ht="224">
      <c r="A10" s="1785" t="s">
        <v>1013</v>
      </c>
      <c r="B10" s="1545" t="s">
        <v>2630</v>
      </c>
      <c r="C10" s="1546" t="s">
        <v>1019</v>
      </c>
      <c r="D10" s="1547">
        <v>4</v>
      </c>
      <c r="E10" s="1548"/>
      <c r="F10" s="1786"/>
      <c r="L10" s="1514"/>
    </row>
    <row r="11" spans="1:12">
      <c r="A11" s="1785"/>
      <c r="B11" s="1545"/>
      <c r="C11" s="1546"/>
      <c r="D11" s="1547"/>
      <c r="E11" s="1548"/>
      <c r="F11" s="1786"/>
      <c r="L11" s="1514"/>
    </row>
    <row r="12" spans="1:12">
      <c r="A12" s="1782"/>
      <c r="B12" s="1521" t="s">
        <v>2632</v>
      </c>
      <c r="C12" s="1522"/>
      <c r="D12" s="1522"/>
      <c r="E12" s="1522"/>
      <c r="F12" s="1784"/>
      <c r="L12" s="1514"/>
    </row>
    <row r="13" spans="1:12" ht="182">
      <c r="A13" s="1787" t="s">
        <v>1014</v>
      </c>
      <c r="B13" s="1545" t="s">
        <v>2633</v>
      </c>
      <c r="C13" s="1546" t="s">
        <v>1019</v>
      </c>
      <c r="D13" s="1547">
        <v>714</v>
      </c>
      <c r="E13" s="1548"/>
      <c r="F13" s="1786"/>
      <c r="L13" s="1514"/>
    </row>
    <row r="14" spans="1:12">
      <c r="A14" s="1782"/>
      <c r="B14" s="1544"/>
      <c r="C14" s="1544"/>
      <c r="D14" s="1544"/>
      <c r="E14" s="1544"/>
      <c r="F14" s="1783"/>
      <c r="L14" s="1514"/>
    </row>
    <row r="15" spans="1:12" ht="28">
      <c r="A15" s="1785" t="s">
        <v>1630</v>
      </c>
      <c r="B15" s="1545" t="s">
        <v>2635</v>
      </c>
      <c r="C15" s="1549" t="s">
        <v>19</v>
      </c>
      <c r="D15" s="1550">
        <v>1200</v>
      </c>
      <c r="E15" s="1551"/>
      <c r="F15" s="1788"/>
      <c r="L15" s="1514"/>
    </row>
    <row r="16" spans="1:12">
      <c r="A16" s="1785"/>
      <c r="B16" s="1545"/>
      <c r="C16" s="1546"/>
      <c r="D16" s="1547"/>
      <c r="E16" s="1548"/>
      <c r="F16" s="1786"/>
      <c r="L16" s="1514"/>
    </row>
    <row r="17" spans="1:12" ht="42">
      <c r="A17" s="1785" t="s">
        <v>1631</v>
      </c>
      <c r="B17" s="1545" t="s">
        <v>2683</v>
      </c>
      <c r="C17" s="1546" t="s">
        <v>2638</v>
      </c>
      <c r="D17" s="1547"/>
      <c r="E17" s="1548"/>
      <c r="F17" s="1786"/>
      <c r="L17" s="1514"/>
    </row>
    <row r="18" spans="1:12">
      <c r="A18" s="1782"/>
      <c r="B18" s="1522"/>
      <c r="C18" s="1522"/>
      <c r="D18" s="1522"/>
      <c r="E18" s="1522"/>
      <c r="F18" s="1784"/>
      <c r="L18" s="1514"/>
    </row>
    <row r="19" spans="1:12" ht="56">
      <c r="A19" s="1785" t="s">
        <v>1762</v>
      </c>
      <c r="B19" s="1545" t="s">
        <v>2639</v>
      </c>
      <c r="C19" s="1546" t="s">
        <v>2638</v>
      </c>
      <c r="D19" s="1546"/>
      <c r="E19" s="1548"/>
      <c r="F19" s="1786"/>
      <c r="L19" s="1514"/>
    </row>
    <row r="20" spans="1:12">
      <c r="A20" s="1782"/>
      <c r="B20" s="1522"/>
      <c r="C20" s="1522"/>
      <c r="D20" s="1522"/>
      <c r="E20" s="1522"/>
      <c r="F20" s="1784"/>
      <c r="L20" s="1514"/>
    </row>
    <row r="21" spans="1:12" ht="28">
      <c r="A21" s="1785" t="s">
        <v>1763</v>
      </c>
      <c r="B21" s="1545" t="s">
        <v>2679</v>
      </c>
      <c r="C21" s="1549" t="s">
        <v>2638</v>
      </c>
      <c r="D21" s="1549"/>
      <c r="E21" s="1552"/>
      <c r="F21" s="1788"/>
      <c r="L21" s="1514"/>
    </row>
    <row r="22" spans="1:12">
      <c r="A22" s="1782"/>
      <c r="B22" s="1522"/>
      <c r="C22" s="1522"/>
      <c r="D22" s="1522"/>
      <c r="E22" s="1522"/>
      <c r="F22" s="1784"/>
      <c r="L22" s="1514"/>
    </row>
    <row r="23" spans="1:12" ht="42">
      <c r="A23" s="1785" t="s">
        <v>1765</v>
      </c>
      <c r="B23" s="1545" t="s">
        <v>2680</v>
      </c>
      <c r="C23" s="1546" t="s">
        <v>1019</v>
      </c>
      <c r="D23" s="1547">
        <v>1</v>
      </c>
      <c r="E23" s="1548"/>
      <c r="F23" s="1786"/>
      <c r="L23" s="1514"/>
    </row>
    <row r="24" spans="1:12">
      <c r="A24" s="1785"/>
      <c r="B24" s="1545"/>
      <c r="C24" s="1546"/>
      <c r="D24" s="1547"/>
      <c r="E24" s="1548"/>
      <c r="F24" s="1786"/>
      <c r="L24" s="1514"/>
    </row>
    <row r="25" spans="1:12" ht="56">
      <c r="A25" s="1785" t="s">
        <v>2643</v>
      </c>
      <c r="B25" s="1545" t="s">
        <v>2681</v>
      </c>
      <c r="C25" s="1546" t="s">
        <v>2638</v>
      </c>
      <c r="D25" s="1546" t="s">
        <v>2638</v>
      </c>
      <c r="E25" s="1548"/>
      <c r="F25" s="1786"/>
      <c r="L25" s="1514"/>
    </row>
    <row r="26" spans="1:12">
      <c r="A26" s="1785"/>
      <c r="B26" s="1545"/>
      <c r="C26" s="1546"/>
      <c r="D26" s="1546"/>
      <c r="E26" s="1548"/>
      <c r="F26" s="1786"/>
      <c r="L26" s="1514"/>
    </row>
    <row r="27" spans="1:12" ht="28">
      <c r="A27" s="1785" t="s">
        <v>2645</v>
      </c>
      <c r="B27" s="1545" t="s">
        <v>2682</v>
      </c>
      <c r="C27" s="1549" t="s">
        <v>12</v>
      </c>
      <c r="D27" s="1549">
        <v>4</v>
      </c>
      <c r="E27" s="1552"/>
      <c r="F27" s="1788"/>
      <c r="L27" s="1514"/>
    </row>
    <row r="28" spans="1:12">
      <c r="A28" s="1785"/>
      <c r="B28" s="1545"/>
      <c r="C28" s="1546"/>
      <c r="D28" s="1547"/>
      <c r="E28" s="1548"/>
      <c r="F28" s="1786"/>
      <c r="L28" s="1514"/>
    </row>
    <row r="29" spans="1:12">
      <c r="A29" s="1785"/>
      <c r="B29" s="1522" t="s">
        <v>2811</v>
      </c>
      <c r="C29" s="1546"/>
      <c r="D29" s="1546"/>
      <c r="E29" s="1548"/>
      <c r="F29" s="1786"/>
      <c r="L29" s="1514"/>
    </row>
    <row r="30" spans="1:12">
      <c r="A30" s="1785"/>
      <c r="B30" s="1522"/>
      <c r="C30" s="1546"/>
      <c r="D30" s="1546"/>
      <c r="E30" s="1548"/>
      <c r="F30" s="1786"/>
      <c r="L30" s="1514"/>
    </row>
    <row r="31" spans="1:12">
      <c r="A31" s="1780"/>
      <c r="B31" s="1543" t="s">
        <v>2112</v>
      </c>
      <c r="C31" s="1543" t="s">
        <v>2678</v>
      </c>
      <c r="D31" s="1543" t="s">
        <v>2114</v>
      </c>
      <c r="E31" s="1543" t="s">
        <v>2628</v>
      </c>
      <c r="F31" s="1781" t="s">
        <v>1097</v>
      </c>
      <c r="L31" s="1514"/>
    </row>
    <row r="32" spans="1:12">
      <c r="A32" s="1782"/>
      <c r="B32" s="1544"/>
      <c r="C32" s="1544"/>
      <c r="D32" s="1544"/>
      <c r="E32" s="1544"/>
      <c r="F32" s="1783"/>
      <c r="L32" s="1514"/>
    </row>
    <row r="33" spans="1:12">
      <c r="A33" s="1782">
        <v>3.2</v>
      </c>
      <c r="B33" s="1535" t="s">
        <v>2647</v>
      </c>
      <c r="C33" s="1544"/>
      <c r="D33" s="1544"/>
      <c r="E33" s="1544"/>
      <c r="F33" s="1783"/>
      <c r="L33" s="1514"/>
    </row>
    <row r="34" spans="1:12">
      <c r="A34" s="1782"/>
      <c r="B34" s="1544"/>
      <c r="C34" s="1544"/>
      <c r="D34" s="1544"/>
      <c r="E34" s="1544"/>
      <c r="F34" s="1783"/>
      <c r="L34" s="1514"/>
    </row>
    <row r="35" spans="1:12">
      <c r="A35" s="1785"/>
      <c r="B35" s="1522"/>
      <c r="C35" s="1546"/>
      <c r="D35" s="1546"/>
      <c r="E35" s="1548"/>
      <c r="F35" s="1786"/>
      <c r="L35" s="1514"/>
    </row>
    <row r="36" spans="1:12">
      <c r="A36" s="1785" t="s">
        <v>2648</v>
      </c>
      <c r="B36" s="1521" t="s">
        <v>2649</v>
      </c>
      <c r="C36" s="1546"/>
      <c r="D36" s="1546"/>
      <c r="E36" s="1548"/>
      <c r="F36" s="1786"/>
      <c r="L36" s="1514"/>
    </row>
    <row r="37" spans="1:12">
      <c r="A37" s="1782"/>
      <c r="B37" s="1516"/>
      <c r="C37" s="1522"/>
      <c r="D37" s="1522"/>
      <c r="E37" s="1522"/>
      <c r="F37" s="1784"/>
      <c r="L37" s="1514"/>
    </row>
    <row r="38" spans="1:12" ht="84">
      <c r="A38" s="1789"/>
      <c r="B38" s="1545" t="s">
        <v>2650</v>
      </c>
      <c r="C38" s="1546"/>
      <c r="D38" s="1546"/>
      <c r="E38" s="1548"/>
      <c r="F38" s="1786"/>
      <c r="L38" s="1514"/>
    </row>
    <row r="39" spans="1:12">
      <c r="A39" s="1789"/>
      <c r="B39" s="1545"/>
      <c r="C39" s="1546"/>
      <c r="D39" s="1546"/>
      <c r="E39" s="1548"/>
      <c r="F39" s="1786"/>
      <c r="L39" s="1514"/>
    </row>
    <row r="40" spans="1:12">
      <c r="A40" s="1789" t="s">
        <v>2651</v>
      </c>
      <c r="B40" s="1537" t="s">
        <v>2652</v>
      </c>
      <c r="C40" s="1538" t="s">
        <v>19</v>
      </c>
      <c r="D40" s="1538">
        <f>170*4</f>
        <v>680</v>
      </c>
      <c r="E40" s="1539"/>
      <c r="F40" s="1790"/>
      <c r="L40" s="1514"/>
    </row>
    <row r="41" spans="1:12">
      <c r="A41" s="1789"/>
      <c r="B41" s="1537"/>
      <c r="C41" s="1538"/>
      <c r="D41" s="1538"/>
      <c r="E41" s="1539"/>
      <c r="F41" s="1790"/>
      <c r="L41" s="1514"/>
    </row>
    <row r="42" spans="1:12">
      <c r="A42" s="1789" t="s">
        <v>2653</v>
      </c>
      <c r="B42" s="1538" t="s">
        <v>2654</v>
      </c>
      <c r="C42" s="1538" t="s">
        <v>19</v>
      </c>
      <c r="D42" s="1538">
        <f>160*4</f>
        <v>640</v>
      </c>
      <c r="E42" s="1539"/>
      <c r="F42" s="1790"/>
      <c r="L42" s="1514"/>
    </row>
    <row r="43" spans="1:12">
      <c r="A43" s="1789"/>
      <c r="B43" s="1538"/>
      <c r="C43" s="1538"/>
      <c r="D43" s="1538"/>
      <c r="E43" s="1539"/>
      <c r="F43" s="1790"/>
      <c r="L43" s="1514"/>
    </row>
    <row r="44" spans="1:12">
      <c r="A44" s="1789" t="s">
        <v>2655</v>
      </c>
      <c r="B44" s="1538" t="s">
        <v>2656</v>
      </c>
      <c r="C44" s="1538" t="s">
        <v>19</v>
      </c>
      <c r="D44" s="1538">
        <f>150*4</f>
        <v>600</v>
      </c>
      <c r="E44" s="1539"/>
      <c r="F44" s="1790"/>
      <c r="L44" s="1514"/>
    </row>
    <row r="45" spans="1:12">
      <c r="A45" s="1789"/>
      <c r="B45" s="1538"/>
      <c r="C45" s="1538"/>
      <c r="D45" s="1538"/>
      <c r="E45" s="1539"/>
      <c r="F45" s="1790"/>
      <c r="L45" s="1514"/>
    </row>
    <row r="46" spans="1:12">
      <c r="A46" s="1789" t="s">
        <v>2657</v>
      </c>
      <c r="B46" s="1538" t="s">
        <v>2658</v>
      </c>
      <c r="C46" s="1538" t="s">
        <v>19</v>
      </c>
      <c r="D46" s="1538">
        <f>450*4</f>
        <v>1800</v>
      </c>
      <c r="E46" s="1539"/>
      <c r="F46" s="1790"/>
      <c r="L46" s="1514"/>
    </row>
    <row r="47" spans="1:12">
      <c r="A47" s="1789"/>
      <c r="B47" s="1538"/>
      <c r="C47" s="1538"/>
      <c r="D47" s="1538"/>
      <c r="E47" s="1539"/>
      <c r="F47" s="1790"/>
      <c r="L47" s="1514"/>
    </row>
    <row r="48" spans="1:12">
      <c r="A48" s="1789" t="s">
        <v>2659</v>
      </c>
      <c r="B48" s="1538" t="s">
        <v>2660</v>
      </c>
      <c r="C48" s="1538" t="s">
        <v>19</v>
      </c>
      <c r="D48" s="1538">
        <f>360*4</f>
        <v>1440</v>
      </c>
      <c r="E48" s="1539"/>
      <c r="F48" s="1790"/>
      <c r="L48" s="1514"/>
    </row>
    <row r="49" spans="1:12">
      <c r="A49" s="1789"/>
      <c r="B49" s="1538"/>
      <c r="C49" s="1538"/>
      <c r="D49" s="1538"/>
      <c r="E49" s="1539"/>
      <c r="F49" s="1790"/>
      <c r="L49" s="1514"/>
    </row>
    <row r="50" spans="1:12">
      <c r="A50" s="1789" t="s">
        <v>2661</v>
      </c>
      <c r="B50" s="1538" t="s">
        <v>2662</v>
      </c>
      <c r="C50" s="1538" t="s">
        <v>1019</v>
      </c>
      <c r="D50" s="1538">
        <f>640*4</f>
        <v>2560</v>
      </c>
      <c r="E50" s="1539"/>
      <c r="F50" s="1790"/>
      <c r="L50" s="1514"/>
    </row>
    <row r="51" spans="1:12">
      <c r="A51" s="1789"/>
      <c r="B51" s="1538"/>
      <c r="C51" s="1538"/>
      <c r="D51" s="1538"/>
      <c r="E51" s="1539"/>
      <c r="F51" s="1790"/>
      <c r="L51" s="1514"/>
    </row>
    <row r="52" spans="1:12">
      <c r="A52" s="1789"/>
      <c r="B52" s="1538" t="s">
        <v>264</v>
      </c>
      <c r="C52" s="1538"/>
      <c r="D52" s="1538"/>
      <c r="E52" s="1539"/>
      <c r="F52" s="1790"/>
      <c r="L52" s="1514"/>
    </row>
    <row r="53" spans="1:12" ht="26">
      <c r="A53" s="1789"/>
      <c r="B53" s="1553" t="s">
        <v>2663</v>
      </c>
      <c r="C53" s="1538"/>
      <c r="D53" s="1538"/>
      <c r="E53" s="1539"/>
      <c r="F53" s="1790"/>
      <c r="L53" s="1514"/>
    </row>
    <row r="54" spans="1:12">
      <c r="A54" s="1789"/>
      <c r="B54" s="1540"/>
      <c r="C54" s="1538"/>
      <c r="D54" s="1538"/>
      <c r="E54" s="1539"/>
      <c r="F54" s="1790"/>
      <c r="L54" s="1514"/>
    </row>
    <row r="55" spans="1:12">
      <c r="A55" s="1789" t="s">
        <v>2664</v>
      </c>
      <c r="B55" s="1538" t="s">
        <v>2665</v>
      </c>
      <c r="C55" s="1538" t="s">
        <v>2666</v>
      </c>
      <c r="D55" s="1538">
        <f>15*4</f>
        <v>60</v>
      </c>
      <c r="E55" s="1539"/>
      <c r="F55" s="1790"/>
      <c r="L55" s="1514"/>
    </row>
    <row r="56" spans="1:12">
      <c r="A56" s="1782"/>
      <c r="B56" s="1522"/>
      <c r="C56" s="1522"/>
      <c r="D56" s="1522"/>
      <c r="E56" s="1522"/>
      <c r="F56" s="1784"/>
      <c r="L56" s="1514"/>
    </row>
    <row r="57" spans="1:12" ht="17.25" customHeight="1">
      <c r="A57" s="1782"/>
      <c r="B57" s="1522"/>
      <c r="C57" s="1522"/>
      <c r="D57" s="1522"/>
      <c r="E57" s="1522"/>
      <c r="F57" s="1784"/>
    </row>
    <row r="58" spans="1:12" ht="89.25" customHeight="1">
      <c r="A58" s="1785">
        <v>3.4</v>
      </c>
      <c r="B58" s="1545" t="s">
        <v>2667</v>
      </c>
      <c r="C58" s="1546" t="s">
        <v>1036</v>
      </c>
      <c r="D58" s="1546" t="s">
        <v>1036</v>
      </c>
      <c r="E58" s="1548"/>
      <c r="F58" s="1786"/>
    </row>
    <row r="59" spans="1:12">
      <c r="A59" s="1785"/>
      <c r="B59" s="1545"/>
      <c r="C59" s="1549"/>
      <c r="D59" s="1549"/>
      <c r="E59" s="1552"/>
      <c r="F59" s="1788"/>
    </row>
    <row r="60" spans="1:12" ht="28">
      <c r="A60" s="1785">
        <v>3.5</v>
      </c>
      <c r="B60" s="1545" t="s">
        <v>2669</v>
      </c>
      <c r="C60" s="1546" t="s">
        <v>1036</v>
      </c>
      <c r="D60" s="1546" t="s">
        <v>1036</v>
      </c>
      <c r="E60" s="1548"/>
      <c r="F60" s="1786"/>
    </row>
    <row r="61" spans="1:12">
      <c r="A61" s="1785"/>
      <c r="B61" s="1545"/>
      <c r="C61" s="1549"/>
      <c r="D61" s="1549"/>
      <c r="E61" s="1552"/>
      <c r="F61" s="1788"/>
    </row>
    <row r="62" spans="1:12" ht="28">
      <c r="A62" s="1785">
        <v>3.6</v>
      </c>
      <c r="B62" s="1545" t="s">
        <v>2670</v>
      </c>
      <c r="C62" s="1549" t="s">
        <v>1036</v>
      </c>
      <c r="D62" s="1549" t="s">
        <v>1036</v>
      </c>
      <c r="E62" s="1552"/>
      <c r="F62" s="1788"/>
    </row>
    <row r="63" spans="1:12">
      <c r="A63" s="1782"/>
      <c r="B63" s="1522"/>
      <c r="C63" s="1522"/>
      <c r="D63" s="1522"/>
      <c r="E63" s="1522"/>
      <c r="F63" s="1784"/>
    </row>
    <row r="64" spans="1:12" ht="14.5" thickBot="1">
      <c r="A64" s="1791"/>
      <c r="B64" s="1878" t="s">
        <v>2810</v>
      </c>
      <c r="C64" s="1792"/>
      <c r="D64" s="1792"/>
      <c r="E64" s="1792"/>
      <c r="F64" s="1793"/>
    </row>
    <row r="65" spans="1:6">
      <c r="A65" s="1778"/>
      <c r="B65" s="1779"/>
      <c r="C65" s="1779"/>
      <c r="D65" s="1779"/>
      <c r="E65" s="1779"/>
      <c r="F65" s="1779"/>
    </row>
    <row r="66" spans="1:6">
      <c r="A66" s="1515"/>
      <c r="B66" s="1516"/>
      <c r="C66" s="1516"/>
      <c r="D66" s="1516"/>
      <c r="E66" s="1516"/>
      <c r="F66" s="1516"/>
    </row>
  </sheetData>
  <mergeCells count="5">
    <mergeCell ref="A1:F1"/>
    <mergeCell ref="A4:F4"/>
    <mergeCell ref="A5:F5"/>
    <mergeCell ref="A2:F2"/>
    <mergeCell ref="A3:F3"/>
  </mergeCells>
  <pageMargins left="0.7" right="0.7" top="0.75" bottom="0.75" header="0.3" footer="0.3"/>
  <pageSetup paperSize="9" scale="85" fitToHeight="0" orientation="portrait" r:id="rId1"/>
  <headerFooter alignWithMargins="0">
    <oddFooter>Page &amp;P of &amp;N</oddFooter>
  </headerFooter>
  <rowBreaks count="2" manualBreakCount="2">
    <brk id="30" max="5" man="1"/>
    <brk id="64" max="5"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72</vt:i4>
      </vt:variant>
    </vt:vector>
  </HeadingPairs>
  <TitlesOfParts>
    <vt:vector size="125" baseType="lpstr">
      <vt:lpstr>Grand Summary</vt:lpstr>
      <vt:lpstr>P &amp; G BILL</vt:lpstr>
      <vt:lpstr>Collection Sheet 1</vt:lpstr>
      <vt:lpstr>Section 1 Summary Sheet</vt:lpstr>
      <vt:lpstr>Floating intake Pump Station</vt:lpstr>
      <vt:lpstr>Collection sheet 2.1</vt:lpstr>
      <vt:lpstr>Raw water rising Main</vt:lpstr>
      <vt:lpstr>Collection sheet 2.2</vt:lpstr>
      <vt:lpstr>Solar Panels-Intake</vt:lpstr>
      <vt:lpstr>Collection sheet 2.3</vt:lpstr>
      <vt:lpstr>Automatic Filter</vt:lpstr>
      <vt:lpstr>Collection sheet 2.4</vt:lpstr>
      <vt:lpstr>Section 2 Summary Sheet</vt:lpstr>
      <vt:lpstr>Flocculation basin</vt:lpstr>
      <vt:lpstr>Collection Sheet 3.1</vt:lpstr>
      <vt:lpstr>Chemical storage building</vt:lpstr>
      <vt:lpstr>Collection Sheet 3.2</vt:lpstr>
      <vt:lpstr>Sedimentation Tanks</vt:lpstr>
      <vt:lpstr>Collection Sheet 3.3</vt:lpstr>
      <vt:lpstr>Filters</vt:lpstr>
      <vt:lpstr>Collection Sheet 3.4</vt:lpstr>
      <vt:lpstr>Treated Water Tank</vt:lpstr>
      <vt:lpstr>Collection Sheet 3.5</vt:lpstr>
      <vt:lpstr>Chlorine building</vt:lpstr>
      <vt:lpstr> Collection Sheet 3.6</vt:lpstr>
      <vt:lpstr>Back wash Pump House</vt:lpstr>
      <vt:lpstr> Collection Sheet 3.7 </vt:lpstr>
      <vt:lpstr>Booster Pump House</vt:lpstr>
      <vt:lpstr> Collection Sheet 3.8</vt:lpstr>
      <vt:lpstr>Backwash water tank</vt:lpstr>
      <vt:lpstr>Collection Sheet 3.9</vt:lpstr>
      <vt:lpstr>Sludge lagoon</vt:lpstr>
      <vt:lpstr>Collection Sheet 3.10</vt:lpstr>
      <vt:lpstr>Sludge drying beds</vt:lpstr>
      <vt:lpstr>Collection Sheet 3.11</vt:lpstr>
      <vt:lpstr>Admin Building</vt:lpstr>
      <vt:lpstr>Collection Sheet 3.12</vt:lpstr>
      <vt:lpstr>Site and ancilliary</vt:lpstr>
      <vt:lpstr>Collection Sheet 3.13</vt:lpstr>
      <vt:lpstr>Solar Panels-Booster pumps</vt:lpstr>
      <vt:lpstr>Collection Sheet 3.14</vt:lpstr>
      <vt:lpstr>Section 3 Summary Sheet</vt:lpstr>
      <vt:lpstr>Treated water main </vt:lpstr>
      <vt:lpstr>Collection Sheet 4.1</vt:lpstr>
      <vt:lpstr>Mwanyari A to Mwanyari B RHS</vt:lpstr>
      <vt:lpstr>Collection Sheet 4.2 RHS</vt:lpstr>
      <vt:lpstr>Mwanyari A to Mwanyari B LHS</vt:lpstr>
      <vt:lpstr>Collection Sheet 4.3 LHS</vt:lpstr>
      <vt:lpstr>Mwanyari A hill tank (500m3)</vt:lpstr>
      <vt:lpstr>Collection Sheet 4.4</vt:lpstr>
      <vt:lpstr>Section 4 Summary Sheet </vt:lpstr>
      <vt:lpstr>Day works</vt:lpstr>
      <vt:lpstr>Collection Sheet 5</vt:lpstr>
      <vt:lpstr>' Collection Sheet 3.6'!Print_Area</vt:lpstr>
      <vt:lpstr>' Collection Sheet 3.7 '!Print_Area</vt:lpstr>
      <vt:lpstr>' Collection Sheet 3.8'!Print_Area</vt:lpstr>
      <vt:lpstr>'Automatic Filter'!Print_Area</vt:lpstr>
      <vt:lpstr>'Back wash Pump House'!Print_Area</vt:lpstr>
      <vt:lpstr>'Backwash water tank'!Print_Area</vt:lpstr>
      <vt:lpstr>'Booster Pump House'!Print_Area</vt:lpstr>
      <vt:lpstr>'Chemical storage building'!Print_Area</vt:lpstr>
      <vt:lpstr>'Chlorine building'!Print_Area</vt:lpstr>
      <vt:lpstr>'Collection Sheet 1'!Print_Area</vt:lpstr>
      <vt:lpstr>'Collection sheet 2.1'!Print_Area</vt:lpstr>
      <vt:lpstr>'Collection sheet 2.2'!Print_Area</vt:lpstr>
      <vt:lpstr>'Collection sheet 2.3'!Print_Area</vt:lpstr>
      <vt:lpstr>'Collection sheet 2.4'!Print_Area</vt:lpstr>
      <vt:lpstr>'Collection Sheet 3.1'!Print_Area</vt:lpstr>
      <vt:lpstr>'Collection Sheet 3.10'!Print_Area</vt:lpstr>
      <vt:lpstr>'Collection Sheet 3.11'!Print_Area</vt:lpstr>
      <vt:lpstr>'Collection Sheet 3.12'!Print_Area</vt:lpstr>
      <vt:lpstr>'Collection Sheet 3.13'!Print_Area</vt:lpstr>
      <vt:lpstr>'Collection Sheet 3.14'!Print_Area</vt:lpstr>
      <vt:lpstr>'Collection Sheet 3.2'!Print_Area</vt:lpstr>
      <vt:lpstr>'Collection Sheet 3.3'!Print_Area</vt:lpstr>
      <vt:lpstr>'Collection Sheet 3.4'!Print_Area</vt:lpstr>
      <vt:lpstr>'Collection Sheet 3.5'!Print_Area</vt:lpstr>
      <vt:lpstr>'Collection Sheet 3.9'!Print_Area</vt:lpstr>
      <vt:lpstr>'Collection Sheet 4.4'!Print_Area</vt:lpstr>
      <vt:lpstr>'Collection Sheet 5'!Print_Area</vt:lpstr>
      <vt:lpstr>'Day works'!Print_Area</vt:lpstr>
      <vt:lpstr>Filters!Print_Area</vt:lpstr>
      <vt:lpstr>'Floating intake Pump Station'!Print_Area</vt:lpstr>
      <vt:lpstr>'Grand Summary'!Print_Area</vt:lpstr>
      <vt:lpstr>'Mwanyari A hill tank (500m3)'!Print_Area</vt:lpstr>
      <vt:lpstr>'Mwanyari A to Mwanyari B LHS'!Print_Area</vt:lpstr>
      <vt:lpstr>'Mwanyari A to Mwanyari B RHS'!Print_Area</vt:lpstr>
      <vt:lpstr>'P &amp; G BILL'!Print_Area</vt:lpstr>
      <vt:lpstr>'Raw water rising Main'!Print_Area</vt:lpstr>
      <vt:lpstr>'Section 1 Summary Sheet'!Print_Area</vt:lpstr>
      <vt:lpstr>'Section 2 Summary Sheet'!Print_Area</vt:lpstr>
      <vt:lpstr>'Section 3 Summary Sheet'!Print_Area</vt:lpstr>
      <vt:lpstr>'Section 4 Summary Sheet '!Print_Area</vt:lpstr>
      <vt:lpstr>'Sedimentation Tanks'!Print_Area</vt:lpstr>
      <vt:lpstr>'Site and ancilliary'!Print_Area</vt:lpstr>
      <vt:lpstr>'Sludge drying beds'!Print_Area</vt:lpstr>
      <vt:lpstr>'Sludge lagoon'!Print_Area</vt:lpstr>
      <vt:lpstr>'Solar Panels-Booster pumps'!Print_Area</vt:lpstr>
      <vt:lpstr>'Solar Panels-Intake'!Print_Area</vt:lpstr>
      <vt:lpstr>'Treated water main '!Print_Area</vt:lpstr>
      <vt:lpstr>'Treated Water Tank'!Print_Area</vt:lpstr>
      <vt:lpstr>'Admin Building'!Print_Titles</vt:lpstr>
      <vt:lpstr>'Back wash Pump House'!Print_Titles</vt:lpstr>
      <vt:lpstr>'Backwash water tank'!Print_Titles</vt:lpstr>
      <vt:lpstr>'Booster Pump House'!Print_Titles</vt:lpstr>
      <vt:lpstr>'Chemical storage building'!Print_Titles</vt:lpstr>
      <vt:lpstr>'Chlorine building'!Print_Titles</vt:lpstr>
      <vt:lpstr>'Day works'!Print_Titles</vt:lpstr>
      <vt:lpstr>Filters!Print_Titles</vt:lpstr>
      <vt:lpstr>'Floating intake Pump Station'!Print_Titles</vt:lpstr>
      <vt:lpstr>'Flocculation basin'!Print_Titles</vt:lpstr>
      <vt:lpstr>'Grand Summary'!Print_Titles</vt:lpstr>
      <vt:lpstr>'Mwanyari A hill tank (500m3)'!Print_Titles</vt:lpstr>
      <vt:lpstr>'Mwanyari A to Mwanyari B LHS'!Print_Titles</vt:lpstr>
      <vt:lpstr>'Mwanyari A to Mwanyari B RHS'!Print_Titles</vt:lpstr>
      <vt:lpstr>'P &amp; G BILL'!Print_Titles</vt:lpstr>
      <vt:lpstr>'Raw water rising Main'!Print_Titles</vt:lpstr>
      <vt:lpstr>'Sedimentation Tanks'!Print_Titles</vt:lpstr>
      <vt:lpstr>'Site and ancilliary'!Print_Titles</vt:lpstr>
      <vt:lpstr>'Sludge drying beds'!Print_Titles</vt:lpstr>
      <vt:lpstr>'Sludge lagoon'!Print_Titles</vt:lpstr>
      <vt:lpstr>'Solar Panels-Booster pumps'!Print_Titles</vt:lpstr>
      <vt:lpstr>'Solar Panels-Intake'!Print_Titles</vt:lpstr>
      <vt:lpstr>'Treated water main '!Print_Titles</vt:lpstr>
      <vt:lpstr>'Treated Water Tank'!Print_Titles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Beatrice Nyambura</dc:creator>
  <cp:lastModifiedBy>User</cp:lastModifiedBy>
  <cp:lastPrinted>2024-02-22T11:37:17Z</cp:lastPrinted>
  <dcterms:created xsi:type="dcterms:W3CDTF">2017-12-18T12:10:01Z</dcterms:created>
  <dcterms:modified xsi:type="dcterms:W3CDTF">2024-04-02T09:19:02Z</dcterms:modified>
</cp:coreProperties>
</file>